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A00D16B2-A5DC-4E9E-9ADA-618FD581CA12}"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経常経費分析表（経常収支比率の分析）" sheetId="14" r:id="rId4"/>
    <sheet name="財政比較分析表"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U34" i="10"/>
  <c r="BW33" i="10"/>
  <c r="BW32" i="10"/>
  <c r="C32" i="10"/>
  <c r="C33" i="10" s="1"/>
  <c r="C34" i="10" s="1"/>
  <c r="C35" i="10" s="1"/>
  <c r="C36" i="10" s="1"/>
  <c r="C37" i="10" s="1"/>
  <c r="C38" i="10" s="1"/>
  <c r="C39" i="10" s="1"/>
  <c r="C40" i="10" s="1"/>
  <c r="C41" i="10" s="1"/>
  <c r="U32" i="10" l="1"/>
  <c r="U33" i="10" s="1"/>
  <c r="BE32" i="10" s="1"/>
  <c r="BE33" i="10" s="1"/>
  <c r="BE34" i="10" s="1"/>
  <c r="AM32" i="10"/>
  <c r="AM33"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<sst xmlns="http://schemas.openxmlformats.org/spreadsheetml/2006/main" count="1193" uniqueCount="597">
  <si>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</si>
  <si>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</si>
  <si>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</si>
  <si>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</si>
  <si>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</si>
  <si>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</si>
  <si>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</si>
  <si>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</si>
  <si>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</si>
  <si>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</si>
  <si>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</si>
  <si>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</si>
  <si>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</si>
  <si>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</si>
  <si>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</si>
  <si>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</si>
  <si>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</si>
  <si>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</si>
  <si>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</si>
  <si>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</si>
  <si>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</si>
  <si>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</si>
  <si>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</si>
  <si>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</si>
  <si>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</si>
  <si>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</si>
  <si>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</si>
  <si>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</si>
  <si>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</si>
  <si>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</si>
  <si>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</si>
  <si>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</si>
  <si>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</si>
  <si>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</si>
  <si>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</si>
  <si>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</si>
  <si>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</si>
  <si>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</si>
  <si>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</si>
  <si>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</si>
  <si>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</si>
  <si>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</si>
  <si>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</si>
  <si>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</si>
  <si>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</si>
  <si>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</si>
  <si>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</si>
  <si>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</si>
  <si>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</si>
  <si>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</si>
  <si>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</si>
  <si>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</si>
  <si>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</si>
  <si>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</si>
  <si>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</si>
  <si>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</si>
  <si>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</si>
  <si>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</si>
  <si>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</si>
  <si>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</si>
  <si>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</si>
  <si>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</si>
  <si>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</si>
  <si>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</si>
  <si>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</si>
  <si>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</si>
  <si>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</si>
  <si>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</si>
  <si>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</si>
  <si>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</si>
  <si>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</si>
  <si>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</si>
  <si>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</si>
  <si>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</si>
  <si>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</si>
  <si>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</si>
  <si>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</si>
  <si>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</si>
  <si>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</si>
  <si>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</si>
  <si>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</si>
  <si>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</si>
  <si>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山口県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</si>
  <si>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</si>
  <si>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</si>
  <si>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</si>
  <si>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</si>
  <si>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</si>
  <si>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</si>
  <si>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</si>
  <si>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</si>
  <si>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</si>
  <si>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</si>
  <si>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</si>
  <si>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</si>
  <si>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</si>
  <si>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</si>
  <si>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</si>
  <si>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</si>
  <si>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</si>
  <si>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</si>
  <si>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</si>
  <si>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</si>
  <si>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</si>
  <si>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</si>
  <si>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</si>
  <si>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</si>
  <si>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</si>
  <si>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</si>
  <si>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</si>
  <si>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</si>
  <si>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</si>
  <si>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</si>
  <si>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</si>
  <si>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</si>
  <si>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</si>
  <si>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-4.5</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</si>
  <si>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</si>
  <si>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</si>
  <si>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</si>
  <si>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</si>
  <si>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</si>
  <si>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</si>
  <si>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</si>
  <si>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</si>
  <si>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</si>
  <si>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</si>
  <si>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</si>
  <si>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</si>
  <si>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</si>
  <si>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</si>
  <si>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</si>
  <si>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</si>
  <si>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</si>
  <si>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</si>
  <si>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</si>
  <si>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</si>
  <si>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</si>
  <si>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</si>
  <si>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</si>
  <si>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</si>
  <si>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</si>
  <si>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</si>
  <si>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</si>
  <si>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</si>
  <si>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-1.2</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</si>
  <si>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</si>
  <si>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</si>
  <si>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</si>
  <si>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</si>
  <si>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</si>
  <si>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</si>
  <si>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</si>
  <si>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</si>
  <si>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</si>
  <si>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</si>
  <si>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</si>
  <si>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</si>
  <si>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</si>
  <si>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</si>
  <si>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</si>
  <si>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</si>
  <si>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</si>
  <si>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</si>
  <si>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</si>
  <si>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</si>
  <si>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</si>
  <si>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</si>
  <si>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</si>
  <si>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</si>
  <si>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</si>
  <si>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</si>
  <si>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</si>
  <si>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</si>
  <si>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</si>
  <si>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</si>
  <si>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</si>
  <si>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</si>
  <si>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</si>
  <si>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</si>
  <si>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</si>
  <si>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</si>
  <si>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</si>
  <si>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</si>
  <si>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</si>
  <si>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</si>
  <si>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</si>
  <si>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</si>
  <si>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山口県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</si>
  <si>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</si>
  <si>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</si>
  <si>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</si>
  <si>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</si>
  <si>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</si>
  <si>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</si>
  <si>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</si>
  <si>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</si>
  <si>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</si>
  <si>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</si>
  <si>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</si>
  <si>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</si>
  <si>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</si>
  <si>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</si>
  <si>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</si>
  <si>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</si>
  <si>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</si>
  <si>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</si>
  <si>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</si>
  <si>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</si>
  <si>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</si>
  <si>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</si>
  <si>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</si>
  <si>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</si>
  <si>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</si>
  <si>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</si>
  <si>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</si>
  <si>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</si>
  <si>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</si>
  <si>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</si>
  <si>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</si>
  <si>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</si>
  <si>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</si>
  <si>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</si>
  <si>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</si>
  <si>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</si>
  <si>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</si>
  <si>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</si>
  <si>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</si>
  <si>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</si>
  <si>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</si>
  <si>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</si>
  <si>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</si>
  <si>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</si>
  <si>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</si>
  <si>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</si>
  <si>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</si>
  <si>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</si>
  <si>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</si>
  <si>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</si>
  <si>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</si>
  <si>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</si>
  <si>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</si>
  <si>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</si>
  <si>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</si>
  <si>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</si>
  <si>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</si>
  <si>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</si>
  <si>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</si>
  <si>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</si>
  <si>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</si>
  <si>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</si>
  <si>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</si>
  <si>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</si>
  <si>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</si>
  <si>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</si>
  <si>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</si>
  <si>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</si>
  <si>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</si>
  <si>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</si>
  <si>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</si>
  <si>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</si>
  <si>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</si>
  <si>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</si>
  <si>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</si>
  <si>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</si>
  <si>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</si>
  <si>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</si>
  <si>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</si>
  <si>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</si>
  <si>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</si>
  <si>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</si>
  <si>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</si>
  <si>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</si>
  <si>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</si>
  <si>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</si>
  <si>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</si>
  <si>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</si>
  <si>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</si>
  <si>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</si>
  <si>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</si>
  <si>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</si>
  <si>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</si>
  <si>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</si>
  <si>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</si>
  <si>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</si>
  <si>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</si>
  <si>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</si>
  <si>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</si>
  <si>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</si>
  <si>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</si>
  <si>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</si>
  <si>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</si>
  <si>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</si>
  <si>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</si>
  <si>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</si>
  <si>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</si>
  <si>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</si>
  <si>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</si>
  <si>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</si>
  <si>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</si>
  <si>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</si>
  <si>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</si>
  <si>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</si>
  <si>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</si>
  <si>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</si>
  <si>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</si>
  <si>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</si>
  <si>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</si>
  <si>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</si>
  <si>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</si>
  <si>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</si>
  <si>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</si>
  <si>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</si>
  <si>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</si>
  <si>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</si>
  <si>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</si>
  <si>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</si>
  <si>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</si>
  <si>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</si>
  <si>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</si>
  <si>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</si>
  <si>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</si>
  <si>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</si>
  <si>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</si>
  <si>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</si>
  <si>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</si>
  <si>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</si>
  <si>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</si>
  <si>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</si>
  <si>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</si>
  <si>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</si>
  <si>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</si>
  <si>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</si>
  <si>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</si>
  <si>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</si>
  <si>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</si>
  <si>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</si>
  <si>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</si>
  <si>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</si>
  <si>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</si>
  <si>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</si>
  <si>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</si>
  <si>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山口県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</si>
  <si>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</si>
  <si>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</si>
  <si>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</si>
  <si>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</si>
  <si>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</si>
  <si>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</si>
  <si>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</si>
  <si>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</si>
  <si>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</si>
  <si>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</si>
  <si>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</si>
  <si>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</si>
  <si>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</si>
  <si>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</si>
  <si>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</si>
  <si>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</si>
  <si>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</si>
  <si>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</si>
  <si>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</si>
  <si>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</si>
  <si>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</si>
  <si>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t>
    <phoneticPr fontId="3"/>
  </si>
  <si>
    <t>就農支援資金特別会計</t>
    <phoneticPr fontId="3"/>
  </si>
  <si>
    <t>中小企業近代化資金特別会計</t>
    <phoneticPr fontId="3"/>
  </si>
  <si>
    <t>-</t>
    <phoneticPr fontId="3"/>
  </si>
  <si>
    <t>林業・木材産業改善資金特別会計</t>
    <phoneticPr fontId="3"/>
  </si>
  <si>
    <t>沿岸漁業改善資金特別会計</t>
    <phoneticPr fontId="3"/>
  </si>
  <si>
    <t>収入証紙特別会計</t>
    <phoneticPr fontId="3"/>
  </si>
  <si>
    <t>土地取得事業特別会計</t>
    <phoneticPr fontId="3"/>
  </si>
  <si>
    <t>公債管理特別会計</t>
    <phoneticPr fontId="3"/>
  </si>
  <si>
    <t>地方独立行政法人山口県立病院機構特別会計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</si>
  <si>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</si>
  <si>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</si>
  <si>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</si>
  <si>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</si>
  <si>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</si>
  <si>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</si>
  <si>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</si>
  <si>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</si>
  <si>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</si>
  <si>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</si>
  <si>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</si>
  <si>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</si>
  <si>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</si>
  <si>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当せん金付証票発売事業</t>
    <phoneticPr fontId="3"/>
  </si>
  <si>
    <t>国民健康保険特別会計</t>
    <phoneticPr fontId="3"/>
  </si>
  <si>
    <t>工業用水道事業会計</t>
    <phoneticPr fontId="3"/>
  </si>
  <si>
    <t>法適用企業</t>
    <phoneticPr fontId="3"/>
  </si>
  <si>
    <t>電気事業会計</t>
    <phoneticPr fontId="3"/>
  </si>
  <si>
    <t>流域下水道事業会計</t>
    <phoneticPr fontId="3"/>
  </si>
  <si>
    <t>法適用企業</t>
    <phoneticPr fontId="3"/>
  </si>
  <si>
    <t>港湾整備事業特別会計</t>
    <phoneticPr fontId="3"/>
  </si>
  <si>
    <t>法非適用企業</t>
    <phoneticPr fontId="3"/>
  </si>
  <si>
    <t>下関漁港地方卸売市場特別会計</t>
    <phoneticPr fontId="3"/>
  </si>
  <si>
    <t>法非適用企業</t>
    <phoneticPr fontId="3"/>
  </si>
  <si>
    <t>産業団地整備事業特別会計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</si>
  <si>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</si>
  <si>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</si>
  <si>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</si>
  <si>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</si>
  <si>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</si>
  <si>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</si>
  <si>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</si>
  <si>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</si>
  <si>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</si>
  <si>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</si>
  <si>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</si>
  <si>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</si>
  <si>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</si>
  <si>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</si>
  <si>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</si>
  <si>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</si>
  <si>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</si>
  <si>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</si>
  <si>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</si>
  <si>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</si>
  <si>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</si>
  <si>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</si>
  <si>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</si>
  <si>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</si>
  <si>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</si>
  <si>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</si>
  <si>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</si>
  <si>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</si>
  <si>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</si>
  <si>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</si>
  <si>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</si>
  <si>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</si>
  <si>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</si>
  <si>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</si>
  <si>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</si>
  <si>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</si>
  <si>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</si>
  <si>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</si>
  <si>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</si>
  <si>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</si>
  <si>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</si>
  <si>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</si>
  <si>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</si>
  <si>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</si>
  <si>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</si>
  <si>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</si>
  <si>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</si>
  <si>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</si>
  <si>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</si>
  <si>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</si>
  <si>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</si>
  <si>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</si>
  <si>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</si>
  <si>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</si>
  <si>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</si>
  <si>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</si>
  <si>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</si>
  <si>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</si>
  <si>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</si>
  <si>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</si>
  <si>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</si>
  <si>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</si>
  <si>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</si>
  <si>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下関漁港地方卸売市場特別会計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</si>
  <si>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</si>
  <si>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産業団地整備事業特別会計</t>
    <phoneticPr fontId="3"/>
  </si>
  <si>
    <t>(Ｆ)</t>
    <phoneticPr fontId="3"/>
  </si>
  <si>
    <t>工業用水道事業会計</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</si>
  <si>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</si>
  <si>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</si>
  <si>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</si>
  <si>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</si>
  <si>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</si>
  <si>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</si>
  <si>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</si>
  <si>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</si>
  <si>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</si>
  <si>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</si>
  <si>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</si>
  <si>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</si>
  <si>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</si>
  <si>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</si>
  <si>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</si>
  <si>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</si>
  <si>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</si>
  <si>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</si>
  <si>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</si>
  <si>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</si>
  <si>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</si>
  <si>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</si>
  <si>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</si>
  <si>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</si>
  <si>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</si>
  <si>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</si>
  <si>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</si>
  <si>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</si>
  <si>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</si>
  <si>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</si>
  <si>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</si>
  <si>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</si>
  <si>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</si>
  <si>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</si>
  <si>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</si>
  <si>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</si>
  <si>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</si>
  <si>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</si>
  <si>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</si>
  <si>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</si>
  <si>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</si>
  <si>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</si>
  <si>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</si>
  <si>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</si>
  <si>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</si>
  <si>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</si>
  <si>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</si>
  <si>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</si>
  <si>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</si>
  <si>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</si>
  <si>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</si>
  <si>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</si>
  <si>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</si>
  <si>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</si>
  <si>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</si>
  <si>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</si>
  <si>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</si>
  <si>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</si>
  <si>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</si>
  <si>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</si>
  <si>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</si>
  <si>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</si>
  <si>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</si>
  <si>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</si>
  <si>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</si>
  <si>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</si>
  <si>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</si>
  <si>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</si>
  <si>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</si>
  <si>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</si>
  <si>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</si>
  <si>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</si>
  <si>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</si>
  <si>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</si>
  <si>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</si>
  <si>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</si>
  <si>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H30</t>
  </si>
  <si>
    <t>R01</t>
  </si>
  <si>
    <t>R02</t>
  </si>
  <si>
    <t>R03</t>
  </si>
  <si>
    <t>R04</t>
  </si>
  <si>
    <t>一般会計</t>
  </si>
  <si>
    <t>工業用水道事業会計</t>
  </si>
  <si>
    <t>国民健康保険特別会計</t>
  </si>
  <si>
    <t>電気事業会計</t>
  </si>
  <si>
    <t>港湾整備事業特別会計</t>
  </si>
  <si>
    <t>当せん金付証票発売事業</t>
  </si>
  <si>
    <t>収入証紙特別会計</t>
  </si>
  <si>
    <t>流域下水道事業会計</t>
  </si>
  <si>
    <t>その他会計（赤字）</t>
  </si>
  <si>
    <t>その他会計（黒字）</t>
  </si>
  <si>
    <t>（百万円）</t>
    <phoneticPr fontId="2"/>
  </si>
  <si>
    <t>H30</t>
    <phoneticPr fontId="2"/>
  </si>
  <si>
    <t>R01</t>
    <phoneticPr fontId="2"/>
  </si>
  <si>
    <t>R02</t>
    <phoneticPr fontId="2"/>
  </si>
  <si>
    <t>R03</t>
    <phoneticPr fontId="2"/>
  </si>
  <si>
    <t>R04</t>
    <phoneticPr fontId="2"/>
  </si>
  <si>
    <t>-</t>
    <phoneticPr fontId="2"/>
  </si>
  <si>
    <t>岩国・和木・大島地域まちづくり基金</t>
    <phoneticPr fontId="2"/>
  </si>
  <si>
    <t>地域医療介護総合確保基金</t>
    <rPh sb="0" eb="2">
      <t>チイキ</t>
    </rPh>
    <rPh sb="2" eb="4">
      <t>イリョウ</t>
    </rPh>
    <rPh sb="4" eb="6">
      <t>カイゴ</t>
    </rPh>
    <rPh sb="6" eb="8">
      <t>ソウゴウ</t>
    </rPh>
    <rPh sb="8" eb="10">
      <t>カクホ</t>
    </rPh>
    <rPh sb="10" eb="12">
      <t>キキン</t>
    </rPh>
    <phoneticPr fontId="2"/>
  </si>
  <si>
    <t>山口県栽培漁業公社</t>
  </si>
  <si>
    <t>山口県青果物基金協会</t>
  </si>
  <si>
    <t>山口県畜産振興協会</t>
  </si>
  <si>
    <t>山口県建設技術センター</t>
  </si>
  <si>
    <t>やまぐち農林振興公社</t>
  </si>
  <si>
    <t>やまぐち森林担い手財団</t>
  </si>
  <si>
    <t>やまぐち産業振興財団</t>
  </si>
  <si>
    <t>山口県国際総合センター</t>
  </si>
  <si>
    <t>山口県健康福祉財団</t>
  </si>
  <si>
    <t>やまぐち移植医療推進財団</t>
  </si>
  <si>
    <t>山口県環境保全事業団</t>
  </si>
  <si>
    <t>山口県施設管理財団</t>
  </si>
  <si>
    <t>山口県ひとづくり財団</t>
  </si>
  <si>
    <t>山口県デジタル技術振興財団</t>
  </si>
  <si>
    <t>山口県国際交流協会</t>
  </si>
  <si>
    <t>山口県暴力追放運動推進センター</t>
  </si>
  <si>
    <t>山口県流通センター</t>
  </si>
  <si>
    <t>山口宇部空港ビル</t>
  </si>
  <si>
    <t>○</t>
  </si>
  <si>
    <t>公立大学法人山口県立大学</t>
  </si>
  <si>
    <t>山口県産業技術センター</t>
  </si>
  <si>
    <t>岩国空港ビル</t>
  </si>
  <si>
    <t>山口県立病院機構</t>
  </si>
  <si>
    <t>山口きらめき財団</t>
  </si>
  <si>
    <t>やまぐち港湾運営</t>
  </si>
  <si>
    <t>山口県老人クラブ連合会</t>
  </si>
  <si>
    <t>山口県林業用苗木需給安定基金協会</t>
  </si>
  <si>
    <t>脱炭素社会実現基金</t>
    <phoneticPr fontId="2"/>
  </si>
  <si>
    <t>安心・安全基盤強化基金</t>
    <rPh sb="0" eb="2">
      <t>アンシン</t>
    </rPh>
    <rPh sb="3" eb="5">
      <t>アンゼン</t>
    </rPh>
    <rPh sb="5" eb="7">
      <t>キバン</t>
    </rPh>
    <rPh sb="7" eb="9">
      <t>キョウカ</t>
    </rPh>
    <rPh sb="9" eb="11">
      <t>キキン</t>
    </rPh>
    <phoneticPr fontId="2"/>
  </si>
  <si>
    <t>デジタル実装推進基金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</si>
</sst>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88232</c:v>
                </c:pt>
              </c:numCache>
            </c:numRef>
          </c:val>
          <c:smooth val="0"/>
          <c:extLst>
            <c:ext xmlns:c16="http://schemas.microsoft.com/office/drawing/2014/chart" uri="{C3380CC4-5D6E-409C-BE32-E72D297353CC}">
              <c16:uniqueId val="{00000000-4EC9-4F3C-B094-A15FBE1AE0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64008</c:v>
                </c:pt>
                <c:pt idx="1">
                  <c:v>78675</c:v>
                </c:pt>
                <c:pt idx="2">
                  <c:v>77821</c:v>
                </c:pt>
                <c:pt idx="3">
                  <c:v>78943</c:v>
                </c:pt>
                <c:pt idx="4">
                  <c:v>71689</c:v>
                </c:pt>
              </c:numCache>
            </c:numRef>
          </c:val>
          <c:smooth val="0"/>
          <c:extLst>
            <c:ext xmlns:c16="http://schemas.microsoft.com/office/drawing/2014/chart" uri="{C3380CC4-5D6E-409C-BE32-E72D297353CC}">
              <c16:uniqueId val="{00000001-4EC9-4F3C-B094-A15FBE1AE02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c:v>
                </c:pt>
                <c:pt idx="1">
                  <c:v>2.42</c:v>
                </c:pt>
                <c:pt idx="2">
                  <c:v>4.67</c:v>
                </c:pt>
                <c:pt idx="3">
                  <c:v>7.08</c:v>
                </c:pt>
                <c:pt idx="4">
                  <c:v>5.51</c:v>
                </c:pt>
              </c:numCache>
            </c:numRef>
          </c:val>
          <c:extLst>
            <c:ext xmlns:c16="http://schemas.microsoft.com/office/drawing/2014/chart" uri="{C3380CC4-5D6E-409C-BE32-E72D297353CC}">
              <c16:uniqueId val="{00000000-0E62-4CD3-81DD-BFB47910FB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1.57</c:v>
                </c:pt>
                <c:pt idx="1">
                  <c:v>2.2000000000000002</c:v>
                </c:pt>
                <c:pt idx="2">
                  <c:v>3.76</c:v>
                </c:pt>
                <c:pt idx="3">
                  <c:v>5.17</c:v>
                </c:pt>
                <c:pt idx="4">
                  <c:v>7.34</c:v>
                </c:pt>
              </c:numCache>
            </c:numRef>
          </c:val>
          <c:extLst>
            <c:ext xmlns:c16="http://schemas.microsoft.com/office/drawing/2014/chart" uri="{C3380CC4-5D6E-409C-BE32-E72D297353CC}">
              <c16:uniqueId val="{00000001-0E62-4CD3-81DD-BFB47910FBD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1.75</c:v>
                </c:pt>
                <c:pt idx="2">
                  <c:v>3.82</c:v>
                </c:pt>
                <c:pt idx="3">
                  <c:v>4.7300000000000004</c:v>
                </c:pt>
                <c:pt idx="4">
                  <c:v>0.23</c:v>
                </c:pt>
              </c:numCache>
            </c:numRef>
          </c:val>
          <c:smooth val="0"/>
          <c:extLst>
            <c:ext xmlns:c16="http://schemas.microsoft.com/office/drawing/2014/chart" uri="{C3380CC4-5D6E-409C-BE32-E72D297353CC}">
              <c16:uniqueId val="{00000002-0E62-4CD3-81DD-BFB47910FBD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5BE-4B65-B632-C4228B8CE4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BE-4B65-B632-C4228B8CE42F}"/>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0.04</c:v>
                </c:pt>
                <c:pt idx="6">
                  <c:v>#N/A</c:v>
                </c:pt>
                <c:pt idx="7">
                  <c:v>0.03</c:v>
                </c:pt>
                <c:pt idx="8">
                  <c:v>#N/A</c:v>
                </c:pt>
                <c:pt idx="9">
                  <c:v>0.04</c:v>
                </c:pt>
              </c:numCache>
            </c:numRef>
          </c:val>
          <c:extLst>
            <c:ext xmlns:c16="http://schemas.microsoft.com/office/drawing/2014/chart" uri="{C3380CC4-5D6E-409C-BE32-E72D297353CC}">
              <c16:uniqueId val="{00000002-95BE-4B65-B632-C4228B8CE42F}"/>
            </c:ext>
          </c:extLst>
        </c:ser>
        <c:ser>
          <c:idx val="3"/>
          <c:order val="3"/>
          <c:tx>
            <c:strRef>
              <c:f>データシート!$A$30</c:f>
              <c:strCache>
                <c:ptCount val="1"/>
                <c:pt idx="0">
                  <c:v>収入証紙特別会計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0.04</c:v>
                </c:pt>
                <c:pt idx="8">
                  <c:v>#N/A</c:v>
                </c:pt>
                <c:pt idx="9">
                  <c:v>0.05</c:v>
                </c:pt>
              </c:numCache>
            </c:numRef>
          </c:val>
          <c:extLst>
            <c:ext xmlns:c16="http://schemas.microsoft.com/office/drawing/2014/chart" uri="{C3380CC4-5D6E-409C-BE32-E72D297353CC}">
              <c16:uniqueId val="{00000003-95BE-4B65-B632-C4228B8CE42F}"/>
            </c:ext>
          </c:extLst>
        </c:ser>
        <c:ser>
          <c:idx val="4"/>
          <c:order val="4"/>
          <c:tx>
            <c:strRef>
              <c:f>データシート!$A$31</c:f>
              <c:strCache>
                <c:ptCount val="1"/>
                <c:pt idx="0">
                  <c:v>当せん金付証票発売事業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0.06</c:v>
                </c:pt>
                <c:pt idx="4">
                  <c:v>#N/A</c:v>
                </c:pt>
                <c:pt idx="5">
                  <c:v>0.09</c:v>
                </c:pt>
                <c:pt idx="6">
                  <c:v>#N/A</c:v>
                </c:pt>
                <c:pt idx="7">
                  <c:v>0.06</c:v>
                </c:pt>
                <c:pt idx="8">
                  <c:v>#N/A</c:v>
                </c:pt>
                <c:pt idx="9">
                  <c:v>7.0000000000000007E-2</c:v>
                </c:pt>
              </c:numCache>
            </c:numRef>
          </c:val>
          <c:extLst>
            <c:ext xmlns:c16="http://schemas.microsoft.com/office/drawing/2014/chart" uri="{C3380CC4-5D6E-409C-BE32-E72D297353CC}">
              <c16:uniqueId val="{00000004-95BE-4B65-B632-C4228B8CE42F}"/>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0.18</c:v>
                </c:pt>
                <c:pt idx="4">
                  <c:v>#N/A</c:v>
                </c:pt>
                <c:pt idx="5">
                  <c:v>0.16</c:v>
                </c:pt>
                <c:pt idx="6">
                  <c:v>#N/A</c:v>
                </c:pt>
                <c:pt idx="7">
                  <c:v>0.18</c:v>
                </c:pt>
                <c:pt idx="8">
                  <c:v>#N/A</c:v>
                </c:pt>
                <c:pt idx="9">
                  <c:v>0.17</c:v>
                </c:pt>
              </c:numCache>
            </c:numRef>
          </c:val>
          <c:extLst>
            <c:ext xmlns:c16="http://schemas.microsoft.com/office/drawing/2014/chart" uri="{C3380CC4-5D6E-409C-BE32-E72D297353CC}">
              <c16:uniqueId val="{00000005-95BE-4B65-B632-C4228B8CE42F}"/>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1.08</c:v>
                </c:pt>
                <c:pt idx="2">
                  <c:v>#N/A</c:v>
                </c:pt>
                <c:pt idx="3">
                  <c:v>0.75</c:v>
                </c:pt>
                <c:pt idx="4">
                  <c:v>#N/A</c:v>
                </c:pt>
                <c:pt idx="5">
                  <c:v>1.0900000000000001</c:v>
                </c:pt>
                <c:pt idx="6">
                  <c:v>#N/A</c:v>
                </c:pt>
                <c:pt idx="7">
                  <c:v>1.1599999999999999</c:v>
                </c:pt>
                <c:pt idx="8">
                  <c:v>#N/A</c:v>
                </c:pt>
                <c:pt idx="9">
                  <c:v>1.4</c:v>
                </c:pt>
              </c:numCache>
            </c:numRef>
          </c:val>
          <c:extLst>
            <c:ext xmlns:c16="http://schemas.microsoft.com/office/drawing/2014/chart" uri="{C3380CC4-5D6E-409C-BE32-E72D297353CC}">
              <c16:uniqueId val="{00000006-95BE-4B65-B632-C4228B8CE42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0.78</c:v>
                </c:pt>
                <c:pt idx="2">
                  <c:v>#N/A</c:v>
                </c:pt>
                <c:pt idx="3">
                  <c:v>0.94</c:v>
                </c:pt>
                <c:pt idx="4">
                  <c:v>#N/A</c:v>
                </c:pt>
                <c:pt idx="5">
                  <c:v>2.1</c:v>
                </c:pt>
                <c:pt idx="6">
                  <c:v>#N/A</c:v>
                </c:pt>
                <c:pt idx="7">
                  <c:v>1.8</c:v>
                </c:pt>
                <c:pt idx="8">
                  <c:v>#N/A</c:v>
                </c:pt>
                <c:pt idx="9">
                  <c:v>1.56</c:v>
                </c:pt>
              </c:numCache>
            </c:numRef>
          </c:val>
          <c:extLst>
            <c:ext xmlns:c16="http://schemas.microsoft.com/office/drawing/2014/chart" uri="{C3380CC4-5D6E-409C-BE32-E72D297353CC}">
              <c16:uniqueId val="{00000007-95BE-4B65-B632-C4228B8CE42F}"/>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2.2999999999999998</c:v>
                </c:pt>
                <c:pt idx="2">
                  <c:v>#N/A</c:v>
                </c:pt>
                <c:pt idx="3">
                  <c:v>1.47</c:v>
                </c:pt>
                <c:pt idx="4">
                  <c:v>#N/A</c:v>
                </c:pt>
                <c:pt idx="5">
                  <c:v>2.31</c:v>
                </c:pt>
                <c:pt idx="6">
                  <c:v>#N/A</c:v>
                </c:pt>
                <c:pt idx="7">
                  <c:v>2.61</c:v>
                </c:pt>
                <c:pt idx="8">
                  <c:v>#N/A</c:v>
                </c:pt>
                <c:pt idx="9">
                  <c:v>2.59</c:v>
                </c:pt>
              </c:numCache>
            </c:numRef>
          </c:val>
          <c:extLst>
            <c:ext xmlns:c16="http://schemas.microsoft.com/office/drawing/2014/chart" uri="{C3380CC4-5D6E-409C-BE32-E72D297353CC}">
              <c16:uniqueId val="{00000008-95BE-4B65-B632-C4228B8CE4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1.25</c:v>
                </c:pt>
                <c:pt idx="2">
                  <c:v>#N/A</c:v>
                </c:pt>
                <c:pt idx="3">
                  <c:v>2.37</c:v>
                </c:pt>
                <c:pt idx="4">
                  <c:v>#N/A</c:v>
                </c:pt>
                <c:pt idx="5">
                  <c:v>4.62</c:v>
                </c:pt>
                <c:pt idx="6">
                  <c:v>#N/A</c:v>
                </c:pt>
                <c:pt idx="7">
                  <c:v>7.03</c:v>
                </c:pt>
                <c:pt idx="8">
                  <c:v>#N/A</c:v>
                </c:pt>
                <c:pt idx="9">
                  <c:v>5.46</c:v>
                </c:pt>
              </c:numCache>
            </c:numRef>
          </c:val>
          <c:extLst>
            <c:ext xmlns:c16="http://schemas.microsoft.com/office/drawing/2014/chart" uri="{C3380CC4-5D6E-409C-BE32-E72D297353CC}">
              <c16:uniqueId val="{00000009-95BE-4B65-B632-C4228B8CE42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69760</c:v>
                </c:pt>
                <c:pt idx="5">
                  <c:v>68217</c:v>
                </c:pt>
                <c:pt idx="8">
                  <c:v>65649</c:v>
                </c:pt>
                <c:pt idx="11">
                  <c:v>63942</c:v>
                </c:pt>
                <c:pt idx="14">
                  <c:v>60841</c:v>
                </c:pt>
              </c:numCache>
            </c:numRef>
          </c:val>
          <c:extLst>
            <c:ext xmlns:c16="http://schemas.microsoft.com/office/drawing/2014/chart" uri="{C3380CC4-5D6E-409C-BE32-E72D297353CC}">
              <c16:uniqueId val="{00000000-5723-4859-806F-87363F1861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4</c:v>
                </c:pt>
                <c:pt idx="3">
                  <c:v>3</c:v>
                </c:pt>
                <c:pt idx="6">
                  <c:v>5</c:v>
                </c:pt>
                <c:pt idx="9">
                  <c:v>3</c:v>
                </c:pt>
                <c:pt idx="12">
                  <c:v>0</c:v>
                </c:pt>
              </c:numCache>
            </c:numRef>
          </c:val>
          <c:extLst>
            <c:ext xmlns:c16="http://schemas.microsoft.com/office/drawing/2014/chart" uri="{C3380CC4-5D6E-409C-BE32-E72D297353CC}">
              <c16:uniqueId val="{00000001-5723-4859-806F-87363F1861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675</c:v>
                </c:pt>
                <c:pt idx="3">
                  <c:v>661</c:v>
                </c:pt>
                <c:pt idx="6">
                  <c:v>1422</c:v>
                </c:pt>
                <c:pt idx="9">
                  <c:v>2294</c:v>
                </c:pt>
                <c:pt idx="12">
                  <c:v>2206</c:v>
                </c:pt>
              </c:numCache>
            </c:numRef>
          </c:val>
          <c:extLst>
            <c:ext xmlns:c16="http://schemas.microsoft.com/office/drawing/2014/chart" uri="{C3380CC4-5D6E-409C-BE32-E72D297353CC}">
              <c16:uniqueId val="{00000002-5723-4859-806F-87363F1861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23-4859-806F-87363F1861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255</c:v>
                </c:pt>
                <c:pt idx="3">
                  <c:v>219</c:v>
                </c:pt>
                <c:pt idx="6">
                  <c:v>237</c:v>
                </c:pt>
                <c:pt idx="9">
                  <c:v>219</c:v>
                </c:pt>
                <c:pt idx="12">
                  <c:v>200</c:v>
                </c:pt>
              </c:numCache>
            </c:numRef>
          </c:val>
          <c:extLst>
            <c:ext xmlns:c16="http://schemas.microsoft.com/office/drawing/2014/chart" uri="{C3380CC4-5D6E-409C-BE32-E72D297353CC}">
              <c16:uniqueId val="{00000004-5723-4859-806F-87363F1861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23-4859-806F-87363F1861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23-4859-806F-87363F1861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96936</c:v>
                </c:pt>
                <c:pt idx="3">
                  <c:v>94096</c:v>
                </c:pt>
                <c:pt idx="6">
                  <c:v>90339</c:v>
                </c:pt>
                <c:pt idx="9">
                  <c:v>88038</c:v>
                </c:pt>
                <c:pt idx="12">
                  <c:v>87686</c:v>
                </c:pt>
              </c:numCache>
            </c:numRef>
          </c:val>
          <c:extLst>
            <c:ext xmlns:c16="http://schemas.microsoft.com/office/drawing/2014/chart" uri="{C3380CC4-5D6E-409C-BE32-E72D297353CC}">
              <c16:uniqueId val="{00000007-5723-4859-806F-87363F18616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28110</c:v>
                </c:pt>
                <c:pt idx="2">
                  <c:v>#N/A</c:v>
                </c:pt>
                <c:pt idx="3">
                  <c:v>#N/A</c:v>
                </c:pt>
                <c:pt idx="4">
                  <c:v>26762</c:v>
                </c:pt>
                <c:pt idx="5">
                  <c:v>#N/A</c:v>
                </c:pt>
                <c:pt idx="6">
                  <c:v>#N/A</c:v>
                </c:pt>
                <c:pt idx="7">
                  <c:v>26354</c:v>
                </c:pt>
                <c:pt idx="8">
                  <c:v>#N/A</c:v>
                </c:pt>
                <c:pt idx="9">
                  <c:v>#N/A</c:v>
                </c:pt>
                <c:pt idx="10">
                  <c:v>26612</c:v>
                </c:pt>
                <c:pt idx="11">
                  <c:v>#N/A</c:v>
                </c:pt>
                <c:pt idx="12">
                  <c:v>#N/A</c:v>
                </c:pt>
                <c:pt idx="13">
                  <c:v>29251</c:v>
                </c:pt>
                <c:pt idx="14">
                  <c:v>#N/A</c:v>
                </c:pt>
              </c:numCache>
            </c:numRef>
          </c:val>
          <c:smooth val="0"/>
          <c:extLst>
            <c:ext xmlns:c16="http://schemas.microsoft.com/office/drawing/2014/chart" uri="{C3380CC4-5D6E-409C-BE32-E72D297353CC}">
              <c16:uniqueId val="{00000008-5723-4859-806F-87363F18616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725151</c:v>
                </c:pt>
                <c:pt idx="5">
                  <c:v>707502</c:v>
                </c:pt>
                <c:pt idx="8">
                  <c:v>700062</c:v>
                </c:pt>
                <c:pt idx="11">
                  <c:v>688413</c:v>
                </c:pt>
                <c:pt idx="14">
                  <c:v>656181</c:v>
                </c:pt>
              </c:numCache>
            </c:numRef>
          </c:val>
          <c:extLst>
            <c:ext xmlns:c16="http://schemas.microsoft.com/office/drawing/2014/chart" uri="{C3380CC4-5D6E-409C-BE32-E72D297353CC}">
              <c16:uniqueId val="{00000000-4D0A-49A7-A9BE-7DBAFAE4E1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31917</c:v>
                </c:pt>
                <c:pt idx="5">
                  <c:v>30357</c:v>
                </c:pt>
                <c:pt idx="8">
                  <c:v>29421</c:v>
                </c:pt>
                <c:pt idx="11">
                  <c:v>27638</c:v>
                </c:pt>
                <c:pt idx="14">
                  <c:v>25654</c:v>
                </c:pt>
              </c:numCache>
            </c:numRef>
          </c:val>
          <c:extLst>
            <c:ext xmlns:c16="http://schemas.microsoft.com/office/drawing/2014/chart" uri="{C3380CC4-5D6E-409C-BE32-E72D297353CC}">
              <c16:uniqueId val="{00000001-4D0A-49A7-A9BE-7DBAFAE4E1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16234</c:v>
                </c:pt>
                <c:pt idx="5">
                  <c:v>17258</c:v>
                </c:pt>
                <c:pt idx="8">
                  <c:v>18396</c:v>
                </c:pt>
                <c:pt idx="11">
                  <c:v>24526</c:v>
                </c:pt>
                <c:pt idx="14">
                  <c:v>52559</c:v>
                </c:pt>
              </c:numCache>
            </c:numRef>
          </c:val>
          <c:extLst>
            <c:ext xmlns:c16="http://schemas.microsoft.com/office/drawing/2014/chart" uri="{C3380CC4-5D6E-409C-BE32-E72D297353CC}">
              <c16:uniqueId val="{00000002-4D0A-49A7-A9BE-7DBAFAE4E1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0A-49A7-A9BE-7DBAFAE4E1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0A-49A7-A9BE-7DBAFAE4E1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1952</c:v>
                </c:pt>
                <c:pt idx="3">
                  <c:v>1899</c:v>
                </c:pt>
                <c:pt idx="6">
                  <c:v>1670</c:v>
                </c:pt>
                <c:pt idx="9">
                  <c:v>1982</c:v>
                </c:pt>
                <c:pt idx="12">
                  <c:v>2267</c:v>
                </c:pt>
              </c:numCache>
            </c:numRef>
          </c:val>
          <c:extLst>
            <c:ext xmlns:c16="http://schemas.microsoft.com/office/drawing/2014/chart" uri="{C3380CC4-5D6E-409C-BE32-E72D297353CC}">
              <c16:uniqueId val="{00000005-4D0A-49A7-A9BE-7DBAFAE4E1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160818</c:v>
                </c:pt>
                <c:pt idx="3">
                  <c:v>151754</c:v>
                </c:pt>
                <c:pt idx="6">
                  <c:v>145786</c:v>
                </c:pt>
                <c:pt idx="9">
                  <c:v>138004</c:v>
                </c:pt>
                <c:pt idx="12">
                  <c:v>131548</c:v>
                </c:pt>
              </c:numCache>
            </c:numRef>
          </c:val>
          <c:extLst>
            <c:ext xmlns:c16="http://schemas.microsoft.com/office/drawing/2014/chart" uri="{C3380CC4-5D6E-409C-BE32-E72D297353CC}">
              <c16:uniqueId val="{00000006-4D0A-49A7-A9BE-7DBAFAE4E1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D0A-49A7-A9BE-7DBAFAE4E1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1833</c:v>
                </c:pt>
                <c:pt idx="3">
                  <c:v>1647</c:v>
                </c:pt>
                <c:pt idx="6">
                  <c:v>1548</c:v>
                </c:pt>
                <c:pt idx="9">
                  <c:v>1503</c:v>
                </c:pt>
                <c:pt idx="12">
                  <c:v>1502</c:v>
                </c:pt>
              </c:numCache>
            </c:numRef>
          </c:val>
          <c:extLst>
            <c:ext xmlns:c16="http://schemas.microsoft.com/office/drawing/2014/chart" uri="{C3380CC4-5D6E-409C-BE32-E72D297353CC}">
              <c16:uniqueId val="{00000008-4D0A-49A7-A9BE-7DBAFAE4E1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2307</c:v>
                </c:pt>
                <c:pt idx="3">
                  <c:v>1572</c:v>
                </c:pt>
                <c:pt idx="6">
                  <c:v>903</c:v>
                </c:pt>
                <c:pt idx="9">
                  <c:v>741</c:v>
                </c:pt>
                <c:pt idx="12">
                  <c:v>592</c:v>
                </c:pt>
              </c:numCache>
            </c:numRef>
          </c:val>
          <c:extLst>
            <c:ext xmlns:c16="http://schemas.microsoft.com/office/drawing/2014/chart" uri="{C3380CC4-5D6E-409C-BE32-E72D297353CC}">
              <c16:uniqueId val="{00000009-4D0A-49A7-A9BE-7DBAFAE4E1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1239361</c:v>
                </c:pt>
                <c:pt idx="3">
                  <c:v>1232487</c:v>
                </c:pt>
                <c:pt idx="6">
                  <c:v>1223417</c:v>
                </c:pt>
                <c:pt idx="9">
                  <c:v>1195817</c:v>
                </c:pt>
                <c:pt idx="12">
                  <c:v>1161948</c:v>
                </c:pt>
              </c:numCache>
            </c:numRef>
          </c:val>
          <c:extLst>
            <c:ext xmlns:c16="http://schemas.microsoft.com/office/drawing/2014/chart" uri="{C3380CC4-5D6E-409C-BE32-E72D297353CC}">
              <c16:uniqueId val="{0000000A-4D0A-49A7-A9BE-7DBAFAE4E199}"/>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632969</c:v>
                </c:pt>
                <c:pt idx="2">
                  <c:v>#N/A</c:v>
                </c:pt>
                <c:pt idx="3">
                  <c:v>#N/A</c:v>
                </c:pt>
                <c:pt idx="4">
                  <c:v>634244</c:v>
                </c:pt>
                <c:pt idx="5">
                  <c:v>#N/A</c:v>
                </c:pt>
                <c:pt idx="6">
                  <c:v>#N/A</c:v>
                </c:pt>
                <c:pt idx="7">
                  <c:v>625447</c:v>
                </c:pt>
                <c:pt idx="8">
                  <c:v>#N/A</c:v>
                </c:pt>
                <c:pt idx="9">
                  <c:v>#N/A</c:v>
                </c:pt>
                <c:pt idx="10">
                  <c:v>597471</c:v>
                </c:pt>
                <c:pt idx="11">
                  <c:v>#N/A</c:v>
                </c:pt>
                <c:pt idx="12">
                  <c:v>#N/A</c:v>
                </c:pt>
                <c:pt idx="13">
                  <c:v>563463</c:v>
                </c:pt>
                <c:pt idx="14">
                  <c:v>#N/A</c:v>
                </c:pt>
              </c:numCache>
            </c:numRef>
          </c:val>
          <c:smooth val="0"/>
          <c:extLst>
            <c:ext xmlns:c16="http://schemas.microsoft.com/office/drawing/2014/chart" uri="{C3380CC4-5D6E-409C-BE32-E72D297353CC}">
              <c16:uniqueId val="{0000000B-4D0A-49A7-A9BE-7DBAFAE4E199}"/>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14033</c:v>
                </c:pt>
                <c:pt idx="1">
                  <c:v>20052</c:v>
                </c:pt>
                <c:pt idx="2">
                  <c:v>27632</c:v>
                </c:pt>
              </c:numCache>
            </c:numRef>
          </c:val>
          <c:extLst>
            <c:ext xmlns:c16="http://schemas.microsoft.com/office/drawing/2014/chart" uri="{C3380CC4-5D6E-409C-BE32-E72D297353CC}">
              <c16:uniqueId val="{00000000-B8B3-4355-9818-8CC819D4EB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8B3-4355-9818-8CC819D4EB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19027</c:v>
                </c:pt>
                <c:pt idx="1">
                  <c:v>20407</c:v>
                </c:pt>
                <c:pt idx="2">
                  <c:v>42323</c:v>
                </c:pt>
              </c:numCache>
            </c:numRef>
          </c:val>
          <c:extLst>
            <c:ext xmlns:c16="http://schemas.microsoft.com/office/drawing/2014/chart" uri="{C3380CC4-5D6E-409C-BE32-E72D297353CC}">
              <c16:uniqueId val="{00000002-B8B3-4355-9818-8CC819D4EB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臨時財政対策債の償還額は増加傾向にあるものの、県が発行を決定し、投資的経費の財源に充当する県債の発行を抑制していることから、減少傾向にある。</a:t>
          </a:r>
        </a:p>
        <a:p>
          <a:r>
            <a:rPr kumimoji="1" lang="ja-JP" altLang="en-US" sz="1200">
              <a:latin typeface="ＭＳ ゴシック" pitchFamily="49" charset="-128"/>
              <a:ea typeface="ＭＳ ゴシック" pitchFamily="49" charset="-128"/>
            </a:rPr>
            <a:t>○算入公債費等</a:t>
          </a:r>
        </a:p>
        <a:p>
          <a:r>
            <a:rPr kumimoji="1" lang="ja-JP" altLang="en-US" sz="1200">
              <a:latin typeface="ＭＳ ゴシック" pitchFamily="49" charset="-128"/>
              <a:ea typeface="ＭＳ ゴシック" pitchFamily="49" charset="-128"/>
            </a:rPr>
            <a:t>　臨時地方道整備債等の償還額の減少に伴い減少した。</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プライマリーバランスの黒字確保に着目し、</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年債の導入による公債費の平準化効果や、県債発行を抑制することにより減少している。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今後も、公債費が高い水準で推移する見通しであるが、プライマリーバランスの黒字確保により、県債発行の抑制等に取り組む。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満期一括償還での借入はない。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○一般会計等に係る地方債現在高</a:t>
          </a:r>
        </a:p>
        <a:p>
          <a:r>
            <a:rPr kumimoji="1" lang="ja-JP" altLang="en-US" sz="1200">
              <a:latin typeface="ＭＳ ゴシック" pitchFamily="49" charset="-128"/>
              <a:ea typeface="ＭＳ ゴシック" pitchFamily="49" charset="-128"/>
            </a:rPr>
            <a:t>　プライマリーバランスの黒字確保に着目した財政運営により、県債残高は引き続き減少している。</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公営企業の県債残高が前年同水準となり、償還に対する繰入れも同水準で推移した。</a:t>
          </a:r>
        </a:p>
        <a:p>
          <a:r>
            <a:rPr kumimoji="1" lang="ja-JP" altLang="en-US" sz="1200">
              <a:latin typeface="ＭＳ ゴシック" pitchFamily="49" charset="-128"/>
              <a:ea typeface="ＭＳ ゴシック" pitchFamily="49" charset="-128"/>
            </a:rPr>
            <a:t>○充当可能基金</a:t>
          </a:r>
        </a:p>
        <a:p>
          <a:r>
            <a:rPr kumimoji="1" lang="ja-JP" altLang="en-US" sz="1200">
              <a:latin typeface="ＭＳ ゴシック" pitchFamily="49" charset="-128"/>
              <a:ea typeface="ＭＳ ゴシック" pitchFamily="49" charset="-128"/>
            </a:rPr>
            <a:t>　特定目的基金の新設（４件）に伴い、充当可能財源が増加した。</a:t>
          </a: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県債発行の抑制を中心に健全化に取り組んでおり、県債残高については着実に減少している。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早期健全化基準未満であるが、今後とも県債発行の抑制を基調として、県財政の更なる健全化に取り組んでいく。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新型コロナウイルス感染症対策等のため財源調整用基金を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億円取り崩した一方で、決算剰余金の一部を含め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億円積み立てたことや、山口県安心・安全基盤強化基金の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億円、山口県脱炭素社会実現実現基金の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億円、山口県デジタル実装推進基金の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億円、山口県活性化・県民活力創出基金の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財源調整用基金の残高について、災害等への備えとして必要な目安としている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・脱炭素社会実現基金：脱炭素社会を実現するための施策の推進を図る。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・安心・安全基盤強化基金：県民生活における安心及び安全を確保するための基盤の強化を図る。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・脱炭素社会実現基金：カーボンニュートラルコンビナート構築等の事業のために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・安心・安全基盤強化基金：県立総合医療センターの機能強化等のために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・脱炭素社会実現基金：カーボンニュートラルコンビナート構築等の事業のために取り崩す予定。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・安心・安全基盤強化基金：県立総合医療センターの機能強化や防府警察署の建替等の事業のために取り崩す予定。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億円取り崩した一方で、令和５年度当初予算において、経済対策を実施するための財源として活用する等、決算剰余金の一部を含め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災害等への備えのため、必要な目安としている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1,326,218
1,309,182
6,112.50
776,771,731
747,765,426
20,737,707
376,358,415
1,156,766,323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職員数や給与制度の総合的見直しの推進により数値が減少傾向にある一方、新型コロナウイルス感染症対策に係る保健師の増加等により、前年度と同水準である。</a:t>
          </a:r>
        </a:p>
        <a:p>
          <a:r>
            <a:rPr kumimoji="1" lang="ja-JP" altLang="en-US" sz="1300">
              <a:latin typeface="ＭＳ Ｐゴシック" panose="020B0600070205080204" pitchFamily="50" charset="-128"/>
              <a:ea typeface="ＭＳ Ｐゴシック" panose="020B0600070205080204" pitchFamily="50" charset="-128"/>
            </a:rPr>
            <a:t>　引き続き、総定員の削減の取組等を通じて、総人件費の縮減を図る。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12700</xdr:rowOff>
    </xdr:from>
    <xdr:to>
      <xdr:col>24</xdr:col>
      <xdr:colOff>25400</xdr:colOff>
      <xdr:row>39</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601345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99077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127000</xdr:rowOff>
    </xdr:from>
    <xdr:to>
      <xdr:col>24</xdr:col>
      <xdr:colOff>114300</xdr:colOff>
      <xdr:row>39</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99077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12700</xdr:rowOff>
    </xdr:from>
    <xdr:to>
      <xdr:col>24</xdr:col>
      <xdr:colOff>114300</xdr:colOff>
      <xdr:row>35</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01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69850</xdr:rowOff>
    </xdr:from>
    <xdr:to>
      <xdr:col>24</xdr:col>
      <xdr:colOff>25400</xdr:colOff>
      <xdr:row>38</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584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69850</xdr:rowOff>
    </xdr:from>
    <xdr:to>
      <xdr:col>19</xdr:col>
      <xdr:colOff>187325</xdr:colOff>
      <xdr:row>40</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5849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0</xdr:rowOff>
    </xdr:from>
    <xdr:to>
      <xdr:col>20</xdr:col>
      <xdr:colOff>38100</xdr:colOff>
      <xdr:row>34</xdr:row>
      <xdr:rowOff>101600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908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40</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0</xdr:rowOff>
    </xdr:from>
    <xdr:to>
      <xdr:col>11</xdr:col>
      <xdr:colOff>60325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19050</xdr:rowOff>
    </xdr:from>
    <xdr:to>
      <xdr:col>24</xdr:col>
      <xdr:colOff>76200</xdr:colOff>
      <xdr:row>38</xdr:row>
      <xdr:rowOff>120650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162577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19050</xdr:rowOff>
    </xdr:from>
    <xdr:to>
      <xdr:col>20</xdr:col>
      <xdr:colOff>38100</xdr:colOff>
      <xdr:row>38</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105427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19050</xdr:rowOff>
    </xdr:from>
    <xdr:to>
      <xdr:col>15</xdr:col>
      <xdr:colOff>149225</xdr:colOff>
      <xdr:row>40</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105427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0</xdr:rowOff>
    </xdr:from>
    <xdr:to>
      <xdr:col>6</xdr:col>
      <xdr:colOff>171450</xdr:colOff>
      <xdr:row>40</xdr:row>
      <xdr:rowOff>101600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物価高騰による光熱費等の増加により指標の数値は増加したものの、グループ平均や全国平均と比較して良好な水準を維持している。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引き続き、内部経費をはじめとして、一層の経費削減に取り組む。</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22</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41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19050</xdr:rowOff>
    </xdr:from>
    <xdr:to>
      <xdr:col>78</xdr:col>
      <xdr:colOff>120650</xdr:colOff>
      <xdr:row>15</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概ね同水準で推移しており、社会経済情勢の変化や県としての役割分担を踏まえつつ、引き続き、制度の適正な運用に努める。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4" name="扶助費グラフ枠">
          <a:extLst>
            <a:ext uri="{FF2B5EF4-FFF2-40B4-BE49-F238E27FC236}">
              <a16:creationId xmlns:a16="http://schemas.microsoft.com/office/drawing/2014/main" id="{00000000-0008-0000-0400-0000A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6" name="扶助費最小値テキスト">
          <a:extLst>
            <a:ext uri="{FF2B5EF4-FFF2-40B4-BE49-F238E27FC236}">
              <a16:creationId xmlns:a16="http://schemas.microsoft.com/office/drawing/2014/main" id="{00000000-0008-0000-0400-0000B0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8" name="扶助費最大値テキスト">
          <a:extLst>
            <a:ext uri="{FF2B5EF4-FFF2-40B4-BE49-F238E27FC236}">
              <a16:creationId xmlns:a16="http://schemas.microsoft.com/office/drawing/2014/main" id="{00000000-0008-0000-0400-0000B2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161290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987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1" name="扶助費平均値テキスト">
          <a:extLst>
            <a:ext uri="{FF2B5EF4-FFF2-40B4-BE49-F238E27FC236}">
              <a16:creationId xmlns:a16="http://schemas.microsoft.com/office/drawing/2014/main" id="{00000000-0008-0000-0400-0000B5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138430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161290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2209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161290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1320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00" name="扶助費該当値テキスト">
          <a:extLst>
            <a:ext uri="{FF2B5EF4-FFF2-40B4-BE49-F238E27FC236}">
              <a16:creationId xmlns:a16="http://schemas.microsoft.com/office/drawing/2014/main" id="{00000000-0008-0000-0400-0000C8000000}"/>
            </a:ext>
          </a:extLst>
        </xdr:cNvPr>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その他のうち主な経費は国民健康保険特別会計への繰出金及び維持補修費であり、グループ平均や全国平均と比較して良好な水準を維持している。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引き続き、健康増進に係る取組の強化を通じた医療費の抑制や、計画的な施設修繕を進めることにより、経費の節減に努める。</a:t>
          </a:r>
        </a:p>
      </xdr:txBody>
    </xdr:sp>
    <xdr:clientData/>
  </xdr:twoCellAnchor>
  <xdr:oneCellAnchor>
    <xdr:from>
      <xdr:col>62</xdr:col>
      <xdr:colOff>6350</xdr:colOff>
      <xdr:row>49</xdr:row>
      <xdr:rowOff>107950</xdr:rowOff>
    </xdr:from>
    <xdr:ext cx="298543" cy="225703"/>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1002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59707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1017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4782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41910</xdr:rowOff>
    </xdr:from>
    <xdr:to>
      <xdr:col>78</xdr:col>
      <xdr:colOff>120650</xdr:colOff>
      <xdr:row>59</xdr:row>
      <xdr:rowOff>143510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87630</xdr:rowOff>
    </xdr:from>
    <xdr:to>
      <xdr:col>74</xdr:col>
      <xdr:colOff>31750</xdr:colOff>
      <xdr:row>60</xdr:row>
      <xdr:rowOff>17780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1002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地方税の増収に伴う市町交付金の増加により、指標の数値が増加しているものの、グループ平均や全国平均と比較して良好な水準を維持している。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社会経済情勢の変化や県としての役割分担を踏まえつつ、必要に応じて適切な見直しを行う。</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44450</xdr:rowOff>
    </xdr:from>
    <xdr:to>
      <xdr:col>82</xdr:col>
      <xdr:colOff>107950</xdr:colOff>
      <xdr:row>35</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5671800" y="6045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3827</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44450</xdr:rowOff>
    </xdr:from>
    <xdr:to>
      <xdr:col>78</xdr:col>
      <xdr:colOff>69850</xdr:colOff>
      <xdr:row>35</xdr:row>
      <xdr:rowOff>133350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4782800" y="604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133350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3893800" y="607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599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165100</xdr:rowOff>
    </xdr:from>
    <xdr:to>
      <xdr:col>78</xdr:col>
      <xdr:colOff>120650</xdr:colOff>
      <xdr:row>35</xdr:row>
      <xdr:rowOff>95250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105427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82550</xdr:rowOff>
    </xdr:from>
    <xdr:to>
      <xdr:col>74</xdr:col>
      <xdr:colOff>31750</xdr:colOff>
      <xdr:row>36</xdr:row>
      <xdr:rowOff>12700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22877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公債費のうち一般財源充当分が増加したことから指標の数値が増加したものの、県債発行額の抑制や公債費平準化の取組により、グループ平均と比較して良好な水準を維持している。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今後も県債発行の抑制等に引き続き取り組む。</a:t>
          </a: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159657</xdr:rowOff>
    </xdr:from>
    <xdr:to>
      <xdr:col>24</xdr:col>
      <xdr:colOff>25400</xdr:colOff>
      <xdr:row>81</xdr:row>
      <xdr:rowOff>37193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504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74584</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159657</xdr:rowOff>
    </xdr:from>
    <xdr:to>
      <xdr:col>24</xdr:col>
      <xdr:colOff>114300</xdr:colOff>
      <xdr:row>72</xdr:row>
      <xdr:rowOff>159657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167822</xdr:rowOff>
    </xdr:from>
    <xdr:to>
      <xdr:col>24</xdr:col>
      <xdr:colOff>25400</xdr:colOff>
      <xdr:row>74</xdr:row>
      <xdr:rowOff>61685</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3987800" y="12683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167822</xdr:rowOff>
    </xdr:from>
    <xdr:to>
      <xdr:col>19</xdr:col>
      <xdr:colOff>187325</xdr:colOff>
      <xdr:row>75</xdr:row>
      <xdr:rowOff>118835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098800" y="126836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118835</xdr:rowOff>
    </xdr:from>
    <xdr:to>
      <xdr:col>15</xdr:col>
      <xdr:colOff>98425</xdr:colOff>
      <xdr:row>76</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209800" y="129775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94343</xdr:rowOff>
    </xdr:from>
    <xdr:to>
      <xdr:col>11</xdr:col>
      <xdr:colOff>9525</xdr:colOff>
      <xdr:row>76</xdr:row>
      <xdr:rowOff>159657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124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59871</xdr:rowOff>
    </xdr:from>
    <xdr:to>
      <xdr:col>11</xdr:col>
      <xdr:colOff>60325</xdr:colOff>
      <xdr:row>78</xdr:row>
      <xdr:rowOff>161471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146248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xdr:rowOff>
    </xdr:from>
    <xdr:to>
      <xdr:col>24</xdr:col>
      <xdr:colOff>76200</xdr:colOff>
      <xdr:row>74</xdr:row>
      <xdr:rowOff>112485</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27412</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117022</xdr:rowOff>
    </xdr:from>
    <xdr:to>
      <xdr:col>20</xdr:col>
      <xdr:colOff>38100</xdr:colOff>
      <xdr:row>74</xdr:row>
      <xdr:rowOff>47172</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57349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68035</xdr:rowOff>
    </xdr:from>
    <xdr:to>
      <xdr:col>15</xdr:col>
      <xdr:colOff>149225</xdr:colOff>
      <xdr:row>75</xdr:row>
      <xdr:rowOff>169636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43543</xdr:rowOff>
    </xdr:from>
    <xdr:to>
      <xdr:col>11</xdr:col>
      <xdr:colOff>60325</xdr:colOff>
      <xdr:row>76</xdr:row>
      <xdr:rowOff>145143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155320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108857</xdr:rowOff>
    </xdr:from>
    <xdr:to>
      <xdr:col>6</xdr:col>
      <xdr:colOff>171450</xdr:colOff>
      <xdr:row>77</xdr:row>
      <xdr:rowOff>39007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49184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内部経費の削減をはじめ、事業の取捨選択や重点化、徹底した効率化を行った結果、指標の数値は一定水準を維持しており、全国平均と比較して良好な水準を維持している。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今後も経費節減に取り組んでいく。</a:t>
          </a: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5476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75</xdr:row>
      <xdr:rowOff>50800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2738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50800</xdr:rowOff>
    </xdr:from>
    <xdr:to>
      <xdr:col>78</xdr:col>
      <xdr:colOff>69850</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4782800" y="127381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73</xdr:row>
      <xdr:rowOff>76200</xdr:rowOff>
    </xdr:from>
    <xdr:to>
      <xdr:col>78</xdr:col>
      <xdr:colOff>120650</xdr:colOff>
      <xdr:row>74</xdr:row>
      <xdr:rowOff>6350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59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16527</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57150</xdr:rowOff>
    </xdr:from>
    <xdr:to>
      <xdr:col>74</xdr:col>
      <xdr:colOff>31750</xdr:colOff>
      <xdr:row>78</xdr:row>
      <xdr:rowOff>158750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3023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133350</xdr:rowOff>
    </xdr:from>
    <xdr:to>
      <xdr:col>69</xdr:col>
      <xdr:colOff>142875</xdr:colOff>
      <xdr:row>79</xdr:row>
      <xdr:rowOff>63500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48277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67327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0</xdr:rowOff>
    </xdr:from>
    <xdr:to>
      <xdr:col>82</xdr:col>
      <xdr:colOff>158750</xdr:colOff>
      <xdr:row>75</xdr:row>
      <xdr:rowOff>101600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16527</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0</xdr:rowOff>
    </xdr:from>
    <xdr:to>
      <xdr:col>78</xdr:col>
      <xdr:colOff>120650</xdr:colOff>
      <xdr:row>74</xdr:row>
      <xdr:rowOff>101600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86377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54627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A25885D-30FB-4E20-83B0-045CE746E25C}"/>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5890FB8-1CE0-497F-9A76-B14FAE5656C8}"/>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787AD40-5A7F-4E48-BE42-460F2F9AD1E4}"/>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04CA6F3-8F76-4D2E-AE59-DB30C241C9F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1D2FF33-7FEC-4B82-922C-8673F83DDDB8}"/>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524879C-C379-4EE1-9AA4-841535841D46}"/>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361E570-F327-4062-BFF9-C8909D6E261F}"/>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2CA75F1-CC33-4104-8401-A90AF05F77F2}"/>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643001D-BBA8-48E8-A8B6-850BB02EA8B2}"/>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4FA551-EFFF-4F4F-A2D6-23A003028737}"/>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1,326,218
1,309,182
6,112.50
776,771,731
747,765,426
20,737,707
376,358,415
1,156,766,323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53403DF-01DE-4AA4-B610-DEA4638FDE3D}"/>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EC0B00B-144C-4782-BC6F-356CFC4DD2F9}"/>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97A6C5A-F6A7-4F8F-9C91-E47BF8681F36}"/>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C953E80-1DB3-4FA9-A9FE-0F410DB80879}"/>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CCD858F-0163-4E88-90F2-AFDFB615736B}"/>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751B3AC-AB7F-483D-A037-1DB373F1865E}"/>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9C717EB-9F9A-44D4-AC13-79B59FF294CF}"/>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A879D3C-DFBE-4B44-B80F-E06DFA5F7D9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62B24C9-DB6C-416B-9266-A30A626278F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49BF0C4-D9D2-40A9-8DB9-BCDC9945AA33}"/>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77352AE-C7B9-4E3D-B3F1-3F2515045409}"/>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6604F25-B030-4C14-947B-9F8494055D49}"/>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27AF7EC-8557-4EAA-A450-CC38DFA4B14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76D1AAF-B332-4B2F-BBBE-D5F1B36E59E7}"/>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392DF0A-1A7C-4F17-9B41-6062323AAE1D}"/>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5F15F30-73E9-4C78-98F2-E36658FB150E}"/>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0707AF1-DC3B-4992-B66E-618CA4207398}"/>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9543DD49-A0DB-492C-ABD3-3666E04BDEF2}"/>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5DA743C2-F4FE-401D-B0D1-877E19C80A00}"/>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4FFBE09B-7BEB-481B-9D58-077F509CB889}"/>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870544AB-E705-4349-AE0E-0A43C5EE508C}"/>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2CB95B29-B009-44F9-805C-0F5CA1320B65}"/>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ABE04C0B-34ED-4EBA-8B20-F3C4493D30CF}"/>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8565DB99-BF2B-4B5A-89A6-A0F1DA7142EC}"/>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150A76-0C33-4BE2-9684-EAA94F701FFF}"/>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279CACEC-4827-4EB1-8EEC-A8E3D326137F}"/>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B2D8B53D-2E3D-46B3-8E7E-A84A128C6F06}"/>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2BBA296-873E-4E86-8600-62F2B289B856}"/>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B4A8154-A7F2-49E9-8E92-38A56BAFFB1E}"/>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8A5D0B8-7E7B-4F03-8ECB-2D232FF88B1B}"/>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159CE71-660E-4658-9E13-09121172C845}"/>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4186D17E-BBC4-4410-B7F8-86C7EE67D9EA}"/>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6D9D2C51-713F-43EC-AC8B-1571397ED5FB}"/>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B6734E70-945E-469E-9717-CD23E198256A}"/>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971F8A31-633F-4179-8EF3-6AF373A1A5C7}"/>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企業収益は改善傾向にあり、法人二税は増加したものの、臨時財政対策債発行可能額の減少により、基準財政需要額の増加が基準財政収入額の増加を上回ったことから、指数は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瀬戸内産業の集積など、本県の強みを最大限に活かし、新たな産業の創出、強い農林水産業の育成等、本県産業力の強化を推進し中長期的な税源涵養の促進を図り、税収の確保・増収に努める。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D7622125-F325-46EC-9D58-FF085C41E576}"/>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84AFFE56-A725-446A-8C81-EB6F3E0C4CE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FCA83D11-EB7E-4BD0-84E3-7442872D9A8C}"/>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69A570D4-0C13-46F4-88EB-F785A01DFB0B}"/>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3F1996ED-A5E0-4F0E-9FD3-9D918D57BFE8}"/>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213E722D-5E89-4D34-A0AA-7CCDA4EE0CE2}"/>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2E8F3888-D65B-4CBA-B57E-C6491A1D4A46}"/>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C4B37507-F2E0-476F-8BF3-CDAB26C036F6}"/>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70B1FCED-25EA-46F3-9863-0FAF957A7E33}"/>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306CCE2A-EB17-460F-AB70-3F05A68083C9}"/>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B8FB0C78-88BD-4886-A3E3-C32CC8AE481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484E9CBE-9424-4959-92E2-32CB4EE0EEFE}"/>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2520B46C-4DCC-4297-9662-CA1EB98A9BC9}"/>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FD3F9BE-3A07-4720-9C39-027FC98EB23B}"/>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4D20DB2C-DCB6-4415-BA58-453596DEF3E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ACA5CBF9-92BF-4D21-A516-2940DE03C84A}"/>
            </a:ext>
          </a:extLst>
        </xdr:cNvPr>
        <xdr:cNvCxnSpPr/>
      </xdr:nvCxnSpPr>
      <xdr:spPr>
        <a:xfrm flipV="1">
          <a:off x="4514850" y="5952067"/>
          <a:ext cx="0" cy="15515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26450BD9-2546-42D7-A897-A63300DC0025}"/>
            </a:ext>
          </a:extLst>
        </xdr:cNvPr>
        <xdr:cNvSpPr txBox="1"/>
      </xdr:nvSpPr>
      <xdr:spPr>
        <a:xfrm>
          <a:off x="458470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B200451C-5DE2-4467-83ED-BAFF88572810}"/>
            </a:ext>
          </a:extLst>
        </xdr:cNvPr>
        <xdr:cNvCxnSpPr/>
      </xdr:nvCxnSpPr>
      <xdr:spPr>
        <a:xfrm>
          <a:off x="442595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39C423D3-7E0A-46DB-8D4C-522F28BEC6C8}"/>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984B202B-4B15-41A7-9AD8-DFD4E6F9E334}"/>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F8BA2A83-275F-4D3B-8312-CA0B76CC7F57}"/>
            </a:ext>
          </a:extLst>
        </xdr:cNvPr>
        <xdr:cNvCxnSpPr/>
      </xdr:nvCxnSpPr>
      <xdr:spPr>
        <a:xfrm>
          <a:off x="3752850" y="6731000"/>
          <a:ext cx="7620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DD33F7DB-F9D2-435A-AFAC-2A9BBB842129}"/>
            </a:ext>
          </a:extLst>
        </xdr:cNvPr>
        <xdr:cNvSpPr txBox="1"/>
      </xdr:nvSpPr>
      <xdr:spPr>
        <a:xfrm>
          <a:off x="4584700" y="653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99F2302D-9B8C-4564-A9FC-E9C79BBBF593}"/>
            </a:ext>
          </a:extLst>
        </xdr:cNvPr>
        <xdr:cNvSpPr/>
      </xdr:nvSpPr>
      <xdr:spPr>
        <a:xfrm>
          <a:off x="4464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8F2BB3C4-1C15-4219-B791-2680FA2D9E7C}"/>
            </a:ext>
          </a:extLst>
        </xdr:cNvPr>
        <xdr:cNvCxnSpPr/>
      </xdr:nvCxnSpPr>
      <xdr:spPr>
        <a:xfrm>
          <a:off x="2940050" y="6341533"/>
          <a:ext cx="812800" cy="38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8550DA4A-484A-4EC8-BA99-FB52614C4392}"/>
            </a:ext>
          </a:extLst>
        </xdr:cNvPr>
        <xdr:cNvSpPr/>
      </xdr:nvSpPr>
      <xdr:spPr>
        <a:xfrm>
          <a:off x="3702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6A69D36C-A9DE-4C8C-92D7-AEAEE8D27056}"/>
            </a:ext>
          </a:extLst>
        </xdr:cNvPr>
        <xdr:cNvSpPr txBox="1"/>
      </xdr:nvSpPr>
      <xdr:spPr>
        <a:xfrm>
          <a:off x="340995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67733</xdr:rowOff>
    </xdr:to>
    <xdr:cxnSp macro="">
      <xdr:nvCxnSpPr>
        <xdr:cNvPr id="73" name="直線コネクタ 72">
          <a:extLst>
            <a:ext uri="{FF2B5EF4-FFF2-40B4-BE49-F238E27FC236}">
              <a16:creationId xmlns:a16="http://schemas.microsoft.com/office/drawing/2014/main" id="{F71DB63D-EB4D-4D61-AA10-DEF81C5B16A9}"/>
            </a:ext>
          </a:extLst>
        </xdr:cNvPr>
        <xdr:cNvCxnSpPr/>
      </xdr:nvCxnSpPr>
      <xdr:spPr>
        <a:xfrm>
          <a:off x="2127250" y="634153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670AA2B3-7696-4790-A02F-A0A50717C0E9}"/>
            </a:ext>
          </a:extLst>
        </xdr:cNvPr>
        <xdr:cNvSpPr/>
      </xdr:nvSpPr>
      <xdr:spPr>
        <a:xfrm>
          <a:off x="2889250" y="648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5" name="テキスト ボックス 74">
          <a:extLst>
            <a:ext uri="{FF2B5EF4-FFF2-40B4-BE49-F238E27FC236}">
              <a16:creationId xmlns:a16="http://schemas.microsoft.com/office/drawing/2014/main" id="{75F3B5D4-E9AC-4E7C-9A9E-6FEF1FC878DD}"/>
            </a:ext>
          </a:extLst>
        </xdr:cNvPr>
        <xdr:cNvSpPr txBox="1"/>
      </xdr:nvSpPr>
      <xdr:spPr>
        <a:xfrm>
          <a:off x="2597150" y="65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39</xdr:row>
      <xdr:rowOff>97367</xdr:rowOff>
    </xdr:to>
    <xdr:cxnSp macro="">
      <xdr:nvCxnSpPr>
        <xdr:cNvPr id="76" name="直線コネクタ 75">
          <a:extLst>
            <a:ext uri="{FF2B5EF4-FFF2-40B4-BE49-F238E27FC236}">
              <a16:creationId xmlns:a16="http://schemas.microsoft.com/office/drawing/2014/main" id="{82316D2A-98FA-4646-A0DC-4D98DC087683}"/>
            </a:ext>
          </a:extLst>
        </xdr:cNvPr>
        <xdr:cNvCxnSpPr/>
      </xdr:nvCxnSpPr>
      <xdr:spPr>
        <a:xfrm flipV="1">
          <a:off x="1333500" y="6341533"/>
          <a:ext cx="79375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F8DDA5C7-890F-4B8E-BAE5-35A9F703ABA6}"/>
            </a:ext>
          </a:extLst>
        </xdr:cNvPr>
        <xdr:cNvSpPr/>
      </xdr:nvSpPr>
      <xdr:spPr>
        <a:xfrm>
          <a:off x="2095500" y="64854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8" name="テキスト ボックス 77">
          <a:extLst>
            <a:ext uri="{FF2B5EF4-FFF2-40B4-BE49-F238E27FC236}">
              <a16:creationId xmlns:a16="http://schemas.microsoft.com/office/drawing/2014/main" id="{2CCF5D12-723A-4DE7-9C79-CF9F730C6575}"/>
            </a:ext>
          </a:extLst>
        </xdr:cNvPr>
        <xdr:cNvSpPr txBox="1"/>
      </xdr:nvSpPr>
      <xdr:spPr>
        <a:xfrm>
          <a:off x="1784350" y="65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DF1016A2-A251-44BA-AE16-DC03D47D4964}"/>
            </a:ext>
          </a:extLst>
        </xdr:cNvPr>
        <xdr:cNvSpPr/>
      </xdr:nvSpPr>
      <xdr:spPr>
        <a:xfrm>
          <a:off x="12827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21088707-8675-45A3-BF2B-15F313E8C253}"/>
            </a:ext>
          </a:extLst>
        </xdr:cNvPr>
        <xdr:cNvSpPr txBox="1"/>
      </xdr:nvSpPr>
      <xdr:spPr>
        <a:xfrm>
          <a:off x="97155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C853F-866A-4714-B97D-14143C362F0D}"/>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D4C8F8F-1912-4FE5-8120-175289F3364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9D5CEFB-CE61-43DC-B26C-A224C681D9CA}"/>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65A8C2F-7C2E-4088-ACD2-D430CECD02E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690A509-149D-4CA9-9A14-D5AE571D3504}"/>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74641394-D150-4D9F-B3ED-9553C713D737}"/>
            </a:ext>
          </a:extLst>
        </xdr:cNvPr>
        <xdr:cNvSpPr/>
      </xdr:nvSpPr>
      <xdr:spPr>
        <a:xfrm>
          <a:off x="4464050" y="6874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7" name="財政力該当値テキスト">
          <a:extLst>
            <a:ext uri="{FF2B5EF4-FFF2-40B4-BE49-F238E27FC236}">
              <a16:creationId xmlns:a16="http://schemas.microsoft.com/office/drawing/2014/main" id="{2174B0C6-7AA5-4E7B-9EBA-346D1A6CFD5D}"/>
            </a:ext>
          </a:extLst>
        </xdr:cNvPr>
        <xdr:cNvSpPr txBox="1"/>
      </xdr:nvSpPr>
      <xdr:spPr>
        <a:xfrm>
          <a:off x="4584700" y="684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1DA58CFD-690B-480C-B305-7D0546AF77B6}"/>
            </a:ext>
          </a:extLst>
        </xdr:cNvPr>
        <xdr:cNvSpPr/>
      </xdr:nvSpPr>
      <xdr:spPr>
        <a:xfrm>
          <a:off x="3702050" y="668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a:extLst>
            <a:ext uri="{FF2B5EF4-FFF2-40B4-BE49-F238E27FC236}">
              <a16:creationId xmlns:a16="http://schemas.microsoft.com/office/drawing/2014/main" id="{96125197-8685-432E-8CB4-8772A6B2D19A}"/>
            </a:ext>
          </a:extLst>
        </xdr:cNvPr>
        <xdr:cNvSpPr txBox="1"/>
      </xdr:nvSpPr>
      <xdr:spPr>
        <a:xfrm>
          <a:off x="340995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0" name="楕円 89">
          <a:extLst>
            <a:ext uri="{FF2B5EF4-FFF2-40B4-BE49-F238E27FC236}">
              <a16:creationId xmlns:a16="http://schemas.microsoft.com/office/drawing/2014/main" id="{26544678-D62B-4E83-812D-7110B5523CA4}"/>
            </a:ext>
          </a:extLst>
        </xdr:cNvPr>
        <xdr:cNvSpPr/>
      </xdr:nvSpPr>
      <xdr:spPr>
        <a:xfrm>
          <a:off x="288925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1" name="テキスト ボックス 90">
          <a:extLst>
            <a:ext uri="{FF2B5EF4-FFF2-40B4-BE49-F238E27FC236}">
              <a16:creationId xmlns:a16="http://schemas.microsoft.com/office/drawing/2014/main" id="{006D0DC3-862E-4011-8B02-13BFDA523CF9}"/>
            </a:ext>
          </a:extLst>
        </xdr:cNvPr>
        <xdr:cNvSpPr txBox="1"/>
      </xdr:nvSpPr>
      <xdr:spPr>
        <a:xfrm>
          <a:off x="2597150" y="60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2" name="楕円 91">
          <a:extLst>
            <a:ext uri="{FF2B5EF4-FFF2-40B4-BE49-F238E27FC236}">
              <a16:creationId xmlns:a16="http://schemas.microsoft.com/office/drawing/2014/main" id="{6FBB3033-0931-4DDE-A4E2-2ACF10B45B43}"/>
            </a:ext>
          </a:extLst>
        </xdr:cNvPr>
        <xdr:cNvSpPr/>
      </xdr:nvSpPr>
      <xdr:spPr>
        <a:xfrm>
          <a:off x="2095500" y="6290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3" name="テキスト ボックス 92">
          <a:extLst>
            <a:ext uri="{FF2B5EF4-FFF2-40B4-BE49-F238E27FC236}">
              <a16:creationId xmlns:a16="http://schemas.microsoft.com/office/drawing/2014/main" id="{2927BB8F-51A9-4BF2-86AB-2D7E55AF993E}"/>
            </a:ext>
          </a:extLst>
        </xdr:cNvPr>
        <xdr:cNvSpPr txBox="1"/>
      </xdr:nvSpPr>
      <xdr:spPr>
        <a:xfrm>
          <a:off x="1784350" y="60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4" name="楕円 93">
          <a:extLst>
            <a:ext uri="{FF2B5EF4-FFF2-40B4-BE49-F238E27FC236}">
              <a16:creationId xmlns:a16="http://schemas.microsoft.com/office/drawing/2014/main" id="{F700DE22-59AF-4861-8BA8-C4BAF81D3038}"/>
            </a:ext>
          </a:extLst>
        </xdr:cNvPr>
        <xdr:cNvSpPr/>
      </xdr:nvSpPr>
      <xdr:spPr>
        <a:xfrm>
          <a:off x="1282700" y="64854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B4EA45EE-2318-4B8E-A31E-3D4AC654193E}"/>
            </a:ext>
          </a:extLst>
        </xdr:cNvPr>
        <xdr:cNvSpPr txBox="1"/>
      </xdr:nvSpPr>
      <xdr:spPr>
        <a:xfrm>
          <a:off x="971550" y="626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35AC933C-D73B-483E-B7BC-535CB78DFC3C}"/>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5BB667E0-DB48-426B-89C7-C408CBBF27E0}"/>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1CFBCB52-BE8E-46AA-9106-2B4C7B28384C}"/>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454473F1-2BDE-4046-B431-70AFAF71F0D1}"/>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969E371F-994D-4777-A40C-B3CF99CFFDCC}"/>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79770568-F28C-4C0D-9740-32B065789495}"/>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FEB3F59F-BEF0-4326-B01F-AF8D653EDFA4}"/>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277541ED-4E8F-4E8B-AC05-D5B8D4D5DDA4}"/>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5CC69910-EAF1-4C01-B595-3B016C1B782E}"/>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419FDBE0-9A99-40EA-962B-F02B11BA79E7}"/>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4A90665B-F8CD-4F8B-A401-DC3E7A075EE8}"/>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歳入面では地方交付税が減少し、歳出面では物価高騰により物件費が増加した結果、前年度から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総人件費の縮減等により、本県の歳入水準に見合った歳出構造への転換を推進する。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57CCC47E-A2DC-4691-B72D-51985388B5AB}"/>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28AE84B-337A-4755-A87A-D56C3627F354}"/>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4C516FE6-9023-451F-8D28-C767B3067814}"/>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98B14370-14CD-42F8-8B61-9B481A8EDF73}"/>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50522E-A2A2-4EE3-BE1B-000D269B18D9}"/>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4375F1C2-2A88-49B7-B66C-9240711FE988}"/>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12CC7C22-4C6C-4745-BC76-D56122DB1431}"/>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97696527-C7FD-4A93-B6F3-51E7801CED0F}"/>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E62A372D-9D8D-4410-A560-7101D07989C9}"/>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34AC7364-0C55-4D2A-81C9-F985ADC1CD86}"/>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A36717AA-8B10-447D-8DDD-179A1C50C5AC}"/>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2EBC88DE-4122-4DEE-80BE-EB34A723DC8B}"/>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6E15A252-EC09-444E-A5A4-BE22FD337521}"/>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E7DE2E81-6FD3-4C79-8EBA-AC2ECACAC9B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6CE6E4E1-110A-4311-8D28-359480391096}"/>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7CB0F0AB-2D01-4115-9936-96B653F54601}"/>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162983</xdr:rowOff>
    </xdr:to>
    <xdr:cxnSp macro="">
      <xdr:nvCxnSpPr>
        <xdr:cNvPr id="123" name="直線コネクタ 122">
          <a:extLst>
            <a:ext uri="{FF2B5EF4-FFF2-40B4-BE49-F238E27FC236}">
              <a16:creationId xmlns:a16="http://schemas.microsoft.com/office/drawing/2014/main" id="{E1A288C3-5A99-42C7-8662-A665FD9FD549}"/>
            </a:ext>
          </a:extLst>
        </xdr:cNvPr>
        <xdr:cNvCxnSpPr/>
      </xdr:nvCxnSpPr>
      <xdr:spPr>
        <a:xfrm flipV="1">
          <a:off x="4514850" y="9702800"/>
          <a:ext cx="0" cy="1356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4" name="財政構造の弾力性最小値テキスト">
          <a:extLst>
            <a:ext uri="{FF2B5EF4-FFF2-40B4-BE49-F238E27FC236}">
              <a16:creationId xmlns:a16="http://schemas.microsoft.com/office/drawing/2014/main" id="{4ED882B3-5D4C-4C46-83B3-540E4EC51B7B}"/>
            </a:ext>
          </a:extLst>
        </xdr:cNvPr>
        <xdr:cNvSpPr txBox="1"/>
      </xdr:nvSpPr>
      <xdr:spPr>
        <a:xfrm>
          <a:off x="45847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5" name="直線コネクタ 124">
          <a:extLst>
            <a:ext uri="{FF2B5EF4-FFF2-40B4-BE49-F238E27FC236}">
              <a16:creationId xmlns:a16="http://schemas.microsoft.com/office/drawing/2014/main" id="{694C5725-3D87-480E-93D4-E6D20AB554BD}"/>
            </a:ext>
          </a:extLst>
        </xdr:cNvPr>
        <xdr:cNvCxnSpPr/>
      </xdr:nvCxnSpPr>
      <xdr:spPr>
        <a:xfrm>
          <a:off x="4425950" y="11059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63628AF8-EC99-49CD-9390-861890CAD52D}"/>
            </a:ext>
          </a:extLst>
        </xdr:cNvPr>
        <xdr:cNvSpPr txBox="1"/>
      </xdr:nvSpPr>
      <xdr:spPr>
        <a:xfrm>
          <a:off x="45847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3F8FCA78-06E1-4F3A-B3B4-0C1C1278A645}"/>
            </a:ext>
          </a:extLst>
        </xdr:cNvPr>
        <xdr:cNvCxnSpPr/>
      </xdr:nvCxnSpPr>
      <xdr:spPr>
        <a:xfrm>
          <a:off x="4425950" y="9702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164395</xdr:rowOff>
    </xdr:from>
    <xdr:to>
      <xdr:col>23</xdr:col>
      <xdr:colOff>133350</xdr:colOff>
      <xdr:row>58</xdr:row>
      <xdr:rowOff>167217</xdr:rowOff>
    </xdr:to>
    <xdr:cxnSp macro="">
      <xdr:nvCxnSpPr>
        <xdr:cNvPr id="128" name="直線コネクタ 127">
          <a:extLst>
            <a:ext uri="{FF2B5EF4-FFF2-40B4-BE49-F238E27FC236}">
              <a16:creationId xmlns:a16="http://schemas.microsoft.com/office/drawing/2014/main" id="{85837F39-0F0E-4754-9DC0-8573B17C2725}"/>
            </a:ext>
          </a:extLst>
        </xdr:cNvPr>
        <xdr:cNvCxnSpPr/>
      </xdr:nvCxnSpPr>
      <xdr:spPr>
        <a:xfrm>
          <a:off x="3752850" y="9575095"/>
          <a:ext cx="762000" cy="1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29" name="財政構造の弾力性平均値テキスト">
          <a:extLst>
            <a:ext uri="{FF2B5EF4-FFF2-40B4-BE49-F238E27FC236}">
              <a16:creationId xmlns:a16="http://schemas.microsoft.com/office/drawing/2014/main" id="{B2EF783A-DEF8-48BC-9F7D-B6BC6BB9DFF0}"/>
            </a:ext>
          </a:extLst>
        </xdr:cNvPr>
        <xdr:cNvSpPr txBox="1"/>
      </xdr:nvSpPr>
      <xdr:spPr>
        <a:xfrm>
          <a:off x="4584700" y="1041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0" name="フローチャート: 判断 129">
          <a:extLst>
            <a:ext uri="{FF2B5EF4-FFF2-40B4-BE49-F238E27FC236}">
              <a16:creationId xmlns:a16="http://schemas.microsoft.com/office/drawing/2014/main" id="{7C5AB3FD-4472-4B95-AE07-4FD6D358876B}"/>
            </a:ext>
          </a:extLst>
        </xdr:cNvPr>
        <xdr:cNvSpPr/>
      </xdr:nvSpPr>
      <xdr:spPr>
        <a:xfrm>
          <a:off x="4464050" y="1043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164395</xdr:rowOff>
    </xdr:from>
    <xdr:to>
      <xdr:col>19</xdr:col>
      <xdr:colOff>133350</xdr:colOff>
      <xdr:row>61</xdr:row>
      <xdr:rowOff>95250</xdr:rowOff>
    </xdr:to>
    <xdr:cxnSp macro="">
      <xdr:nvCxnSpPr>
        <xdr:cNvPr id="131" name="直線コネクタ 130">
          <a:extLst>
            <a:ext uri="{FF2B5EF4-FFF2-40B4-BE49-F238E27FC236}">
              <a16:creationId xmlns:a16="http://schemas.microsoft.com/office/drawing/2014/main" id="{E8E46C30-1438-403C-A819-EE55E8EAAB9A}"/>
            </a:ext>
          </a:extLst>
        </xdr:cNvPr>
        <xdr:cNvCxnSpPr/>
      </xdr:nvCxnSpPr>
      <xdr:spPr>
        <a:xfrm flipV="1">
          <a:off x="2940050" y="9575095"/>
          <a:ext cx="812800" cy="59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92428</xdr:rowOff>
    </xdr:from>
    <xdr:to>
      <xdr:col>19</xdr:col>
      <xdr:colOff>184150</xdr:colOff>
      <xdr:row>60</xdr:row>
      <xdr:rowOff>22578</xdr:rowOff>
    </xdr:to>
    <xdr:sp macro="" textlink="">
      <xdr:nvSpPr>
        <xdr:cNvPr id="132" name="フローチャート: 判断 131">
          <a:extLst>
            <a:ext uri="{FF2B5EF4-FFF2-40B4-BE49-F238E27FC236}">
              <a16:creationId xmlns:a16="http://schemas.microsoft.com/office/drawing/2014/main" id="{5847D572-FB19-4101-ADB9-EE23C16CF421}"/>
            </a:ext>
          </a:extLst>
        </xdr:cNvPr>
        <xdr:cNvSpPr/>
      </xdr:nvSpPr>
      <xdr:spPr>
        <a:xfrm>
          <a:off x="3702050" y="983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7355</xdr:rowOff>
    </xdr:from>
    <xdr:ext cx="736600" cy="259045"/>
    <xdr:sp macro="" textlink="">
      <xdr:nvSpPr>
        <xdr:cNvPr id="133" name="テキスト ボックス 132">
          <a:extLst>
            <a:ext uri="{FF2B5EF4-FFF2-40B4-BE49-F238E27FC236}">
              <a16:creationId xmlns:a16="http://schemas.microsoft.com/office/drawing/2014/main" id="{AF61DA46-F68E-41D9-A90E-42952CDC1120}"/>
            </a:ext>
          </a:extLst>
        </xdr:cNvPr>
        <xdr:cNvSpPr txBox="1"/>
      </xdr:nvSpPr>
      <xdr:spPr>
        <a:xfrm>
          <a:off x="3409950" y="991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135467</xdr:rowOff>
    </xdr:to>
    <xdr:cxnSp macro="">
      <xdr:nvCxnSpPr>
        <xdr:cNvPr id="134" name="直線コネクタ 133">
          <a:extLst>
            <a:ext uri="{FF2B5EF4-FFF2-40B4-BE49-F238E27FC236}">
              <a16:creationId xmlns:a16="http://schemas.microsoft.com/office/drawing/2014/main" id="{ED853F6F-C2D4-45DE-9E10-1C13DF33AA77}"/>
            </a:ext>
          </a:extLst>
        </xdr:cNvPr>
        <xdr:cNvCxnSpPr/>
      </xdr:nvCxnSpPr>
      <xdr:spPr>
        <a:xfrm flipV="1">
          <a:off x="2127250" y="1016635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5" name="フローチャート: 判断 134">
          <a:extLst>
            <a:ext uri="{FF2B5EF4-FFF2-40B4-BE49-F238E27FC236}">
              <a16:creationId xmlns:a16="http://schemas.microsoft.com/office/drawing/2014/main" id="{FC7EEA49-443F-4564-93C4-8E398E67DC6D}"/>
            </a:ext>
          </a:extLst>
        </xdr:cNvPr>
        <xdr:cNvSpPr/>
      </xdr:nvSpPr>
      <xdr:spPr>
        <a:xfrm>
          <a:off x="288925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36" name="テキスト ボックス 135">
          <a:extLst>
            <a:ext uri="{FF2B5EF4-FFF2-40B4-BE49-F238E27FC236}">
              <a16:creationId xmlns:a16="http://schemas.microsoft.com/office/drawing/2014/main" id="{8A6FCCD9-81E0-4440-ACC8-DEBDE0A3DE1E}"/>
            </a:ext>
          </a:extLst>
        </xdr:cNvPr>
        <xdr:cNvSpPr txBox="1"/>
      </xdr:nvSpPr>
      <xdr:spPr>
        <a:xfrm>
          <a:off x="259715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135467</xdr:rowOff>
    </xdr:to>
    <xdr:cxnSp macro="">
      <xdr:nvCxnSpPr>
        <xdr:cNvPr id="137" name="直線コネクタ 136">
          <a:extLst>
            <a:ext uri="{FF2B5EF4-FFF2-40B4-BE49-F238E27FC236}">
              <a16:creationId xmlns:a16="http://schemas.microsoft.com/office/drawing/2014/main" id="{E79232CF-FCA7-4D22-BB52-2E4FDAD54123}"/>
            </a:ext>
          </a:extLst>
        </xdr:cNvPr>
        <xdr:cNvCxnSpPr/>
      </xdr:nvCxnSpPr>
      <xdr:spPr>
        <a:xfrm>
          <a:off x="1333500" y="10166350"/>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38" name="フローチャート: 判断 137">
          <a:extLst>
            <a:ext uri="{FF2B5EF4-FFF2-40B4-BE49-F238E27FC236}">
              <a16:creationId xmlns:a16="http://schemas.microsoft.com/office/drawing/2014/main" id="{A8CE4324-A4F4-4C4E-B994-A520440F603E}"/>
            </a:ext>
          </a:extLst>
        </xdr:cNvPr>
        <xdr:cNvSpPr/>
      </xdr:nvSpPr>
      <xdr:spPr>
        <a:xfrm>
          <a:off x="2095500" y="10713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61682</xdr:rowOff>
    </xdr:from>
    <xdr:ext cx="762000" cy="259045"/>
    <xdr:sp macro="" textlink="">
      <xdr:nvSpPr>
        <xdr:cNvPr id="139" name="テキスト ボックス 138">
          <a:extLst>
            <a:ext uri="{FF2B5EF4-FFF2-40B4-BE49-F238E27FC236}">
              <a16:creationId xmlns:a16="http://schemas.microsoft.com/office/drawing/2014/main" id="{ACC1FEF7-A626-4625-9174-81A9FDBB484B}"/>
            </a:ext>
          </a:extLst>
        </xdr:cNvPr>
        <xdr:cNvSpPr txBox="1"/>
      </xdr:nvSpPr>
      <xdr:spPr>
        <a:xfrm>
          <a:off x="1784350" y="1079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0" name="フローチャート: 判断 139">
          <a:extLst>
            <a:ext uri="{FF2B5EF4-FFF2-40B4-BE49-F238E27FC236}">
              <a16:creationId xmlns:a16="http://schemas.microsoft.com/office/drawing/2014/main" id="{74E701FC-D985-47D4-BD9D-E49BB6EA0B48}"/>
            </a:ext>
          </a:extLst>
        </xdr:cNvPr>
        <xdr:cNvSpPr/>
      </xdr:nvSpPr>
      <xdr:spPr>
        <a:xfrm>
          <a:off x="1282700" y="106461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166105</xdr:rowOff>
    </xdr:from>
    <xdr:ext cx="762000" cy="259045"/>
    <xdr:sp macro="" textlink="">
      <xdr:nvSpPr>
        <xdr:cNvPr id="141" name="テキスト ボックス 140">
          <a:extLst>
            <a:ext uri="{FF2B5EF4-FFF2-40B4-BE49-F238E27FC236}">
              <a16:creationId xmlns:a16="http://schemas.microsoft.com/office/drawing/2014/main" id="{3CF2CB83-F33F-45F1-A7B6-3A0CE54F9559}"/>
            </a:ext>
          </a:extLst>
        </xdr:cNvPr>
        <xdr:cNvSpPr txBox="1"/>
      </xdr:nvSpPr>
      <xdr:spPr>
        <a:xfrm>
          <a:off x="971550" y="107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572C6E8B-6F49-4592-97B4-C46AAE36BD07}"/>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C9E04BC-9FA9-4908-AB55-0D359481072A}"/>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D68E7F3-0CEB-4243-9A01-E8520FC78748}"/>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7505322-DA09-4C45-900C-579B555AFFB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C9A42CA-EEAA-4F13-8DE3-0D016AAE691F}"/>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116417</xdr:rowOff>
    </xdr:from>
    <xdr:to>
      <xdr:col>23</xdr:col>
      <xdr:colOff>184150</xdr:colOff>
      <xdr:row>59</xdr:row>
      <xdr:rowOff>46567</xdr:rowOff>
    </xdr:to>
    <xdr:sp macro="" textlink="">
      <xdr:nvSpPr>
        <xdr:cNvPr id="147" name="楕円 146">
          <a:extLst>
            <a:ext uri="{FF2B5EF4-FFF2-40B4-BE49-F238E27FC236}">
              <a16:creationId xmlns:a16="http://schemas.microsoft.com/office/drawing/2014/main" id="{68E6A2E2-46E8-4B70-8E24-43C449798453}"/>
            </a:ext>
          </a:extLst>
        </xdr:cNvPr>
        <xdr:cNvSpPr/>
      </xdr:nvSpPr>
      <xdr:spPr>
        <a:xfrm>
          <a:off x="4464050" y="96922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37694</xdr:rowOff>
    </xdr:from>
    <xdr:ext cx="762000" cy="259045"/>
    <xdr:sp macro="" textlink="">
      <xdr:nvSpPr>
        <xdr:cNvPr id="148" name="財政構造の弾力性該当値テキスト">
          <a:extLst>
            <a:ext uri="{FF2B5EF4-FFF2-40B4-BE49-F238E27FC236}">
              <a16:creationId xmlns:a16="http://schemas.microsoft.com/office/drawing/2014/main" id="{7869884B-CF8C-46F8-85DE-B4184BDEA29C}"/>
            </a:ext>
          </a:extLst>
        </xdr:cNvPr>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113595</xdr:rowOff>
    </xdr:from>
    <xdr:to>
      <xdr:col>19</xdr:col>
      <xdr:colOff>184150</xdr:colOff>
      <xdr:row>58</xdr:row>
      <xdr:rowOff>43745</xdr:rowOff>
    </xdr:to>
    <xdr:sp macro="" textlink="">
      <xdr:nvSpPr>
        <xdr:cNvPr id="149" name="楕円 148">
          <a:extLst>
            <a:ext uri="{FF2B5EF4-FFF2-40B4-BE49-F238E27FC236}">
              <a16:creationId xmlns:a16="http://schemas.microsoft.com/office/drawing/2014/main" id="{E1EFF335-A65E-4FD5-A336-256BDC4D08C8}"/>
            </a:ext>
          </a:extLst>
        </xdr:cNvPr>
        <xdr:cNvSpPr/>
      </xdr:nvSpPr>
      <xdr:spPr>
        <a:xfrm>
          <a:off x="3702050" y="9524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53922</xdr:rowOff>
    </xdr:from>
    <xdr:ext cx="736600" cy="259045"/>
    <xdr:sp macro="" textlink="">
      <xdr:nvSpPr>
        <xdr:cNvPr id="150" name="テキスト ボックス 149">
          <a:extLst>
            <a:ext uri="{FF2B5EF4-FFF2-40B4-BE49-F238E27FC236}">
              <a16:creationId xmlns:a16="http://schemas.microsoft.com/office/drawing/2014/main" id="{6C1CBBE3-5E6E-4A31-921E-4569496E394E}"/>
            </a:ext>
          </a:extLst>
        </xdr:cNvPr>
        <xdr:cNvSpPr txBox="1"/>
      </xdr:nvSpPr>
      <xdr:spPr>
        <a:xfrm>
          <a:off x="3409950" y="929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1" name="楕円 150">
          <a:extLst>
            <a:ext uri="{FF2B5EF4-FFF2-40B4-BE49-F238E27FC236}">
              <a16:creationId xmlns:a16="http://schemas.microsoft.com/office/drawing/2014/main" id="{195D4AE1-CCDC-4C76-A0DB-97EAEC671829}"/>
            </a:ext>
          </a:extLst>
        </xdr:cNvPr>
        <xdr:cNvSpPr/>
      </xdr:nvSpPr>
      <xdr:spPr>
        <a:xfrm>
          <a:off x="288925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2" name="テキスト ボックス 151">
          <a:extLst>
            <a:ext uri="{FF2B5EF4-FFF2-40B4-BE49-F238E27FC236}">
              <a16:creationId xmlns:a16="http://schemas.microsoft.com/office/drawing/2014/main" id="{597CBA8F-E8D9-4DBD-8943-4B4EF648A407}"/>
            </a:ext>
          </a:extLst>
        </xdr:cNvPr>
        <xdr:cNvSpPr txBox="1"/>
      </xdr:nvSpPr>
      <xdr:spPr>
        <a:xfrm>
          <a:off x="259715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3" name="楕円 152">
          <a:extLst>
            <a:ext uri="{FF2B5EF4-FFF2-40B4-BE49-F238E27FC236}">
              <a16:creationId xmlns:a16="http://schemas.microsoft.com/office/drawing/2014/main" id="{9AFE016D-09FE-4FE9-9496-26F8C687B6BE}"/>
            </a:ext>
          </a:extLst>
        </xdr:cNvPr>
        <xdr:cNvSpPr/>
      </xdr:nvSpPr>
      <xdr:spPr>
        <a:xfrm>
          <a:off x="2095500" y="101557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4" name="テキスト ボックス 153">
          <a:extLst>
            <a:ext uri="{FF2B5EF4-FFF2-40B4-BE49-F238E27FC236}">
              <a16:creationId xmlns:a16="http://schemas.microsoft.com/office/drawing/2014/main" id="{BCA25043-22FF-459C-A211-07FA04E13ADB}"/>
            </a:ext>
          </a:extLst>
        </xdr:cNvPr>
        <xdr:cNvSpPr txBox="1"/>
      </xdr:nvSpPr>
      <xdr:spPr>
        <a:xfrm>
          <a:off x="1784350" y="993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5" name="楕円 154">
          <a:extLst>
            <a:ext uri="{FF2B5EF4-FFF2-40B4-BE49-F238E27FC236}">
              <a16:creationId xmlns:a16="http://schemas.microsoft.com/office/drawing/2014/main" id="{CB955807-D9B0-4414-999D-912D6F598509}"/>
            </a:ext>
          </a:extLst>
        </xdr:cNvPr>
        <xdr:cNvSpPr/>
      </xdr:nvSpPr>
      <xdr:spPr>
        <a:xfrm>
          <a:off x="1282700" y="1011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56" name="テキスト ボックス 155">
          <a:extLst>
            <a:ext uri="{FF2B5EF4-FFF2-40B4-BE49-F238E27FC236}">
              <a16:creationId xmlns:a16="http://schemas.microsoft.com/office/drawing/2014/main" id="{213FBD6B-90B0-4BF3-85CA-F73BAD68F89B}"/>
            </a:ext>
          </a:extLst>
        </xdr:cNvPr>
        <xdr:cNvSpPr txBox="1"/>
      </xdr:nvSpPr>
      <xdr:spPr>
        <a:xfrm>
          <a:off x="97155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5510FCC9-5F56-49C3-BFF3-C5FE6863DBC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8D51491F-D769-4031-B12F-577DB3A41850}"/>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4FF8CD9C-5126-4BF3-8679-1D40D1697B2F}"/>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D3305783-E289-48F0-88F1-6E1B3AAD8A6E}"/>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54A2EE-45F6-4972-97E1-D5A8BE38DD72}"/>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C3613C80-2528-4793-8121-D3368CFAB95F}"/>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F96CF03-F026-4FC0-9202-628835E328A3}"/>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AFD86BAF-5652-4770-9358-CF1B0D3CB8CB}"/>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758C9E9A-5EAB-402A-AA07-B31C1F610DB8}"/>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C7E83B37-2CAC-411B-8CE2-904878BB7E32}"/>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8A0C0E56-36E7-40D2-B141-15BE984A454D}"/>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人当たりの職員数が多いためグループ平均を上回っている。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また、物価高騰の影響に伴い、物件費が増加傾向にあるため、本指標は前年度から増加した。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社会情勢や行政ニーズの変化などを踏まえ、また、総定員の削減等の取り組みを通じて、総人件費の縮減を図るとともに、厳格なコスト意識の下、より一層の節減・合理化を推進する。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A7A5F204-6150-426B-8730-A464A36AE2B9}"/>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AA7889B2-26B3-4154-839B-D5C9660CB477}"/>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232BC95F-ECA8-4102-AC91-2F86F0794D34}"/>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5249CC8E-7CEF-47A1-81E4-FFD3D0246A01}"/>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D13829AA-A0B6-4E0F-8B63-2FD15D9D6622}"/>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46835CAE-B492-4926-9FA0-17991FA00C05}"/>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D1472594-ED11-4575-A699-655F9131576F}"/>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BBAC8AEB-E9C7-43B6-8CAD-ADA945387C27}"/>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DA558987-E791-4BAC-AC04-55A33DE70A85}"/>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3A43BD55-06F6-46F5-844C-1D74345ABCA1}"/>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29E5FD40-2B9E-43BC-9A9A-235829C63F97}"/>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DE5729AF-7238-44CE-9339-03AA5E90DEE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48F14203-F8BF-46E8-B918-C591B8606277}"/>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121594FC-0D4D-40F9-AF6B-E9917C0635E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32662</xdr:rowOff>
    </xdr:from>
    <xdr:to>
      <xdr:col>23</xdr:col>
      <xdr:colOff>133350</xdr:colOff>
      <xdr:row>89</xdr:row>
      <xdr:rowOff>147910</xdr:rowOff>
    </xdr:to>
    <xdr:cxnSp macro="">
      <xdr:nvCxnSpPr>
        <xdr:cNvPr id="182" name="直線コネクタ 181">
          <a:extLst>
            <a:ext uri="{FF2B5EF4-FFF2-40B4-BE49-F238E27FC236}">
              <a16:creationId xmlns:a16="http://schemas.microsoft.com/office/drawing/2014/main" id="{C583604A-D68A-46E9-ADEB-650E56772F88}"/>
            </a:ext>
          </a:extLst>
        </xdr:cNvPr>
        <xdr:cNvCxnSpPr/>
      </xdr:nvCxnSpPr>
      <xdr:spPr>
        <a:xfrm flipV="1">
          <a:off x="4514850" y="13570862"/>
          <a:ext cx="0" cy="1270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119987</xdr:rowOff>
    </xdr:from>
    <xdr:ext cx="762000" cy="259045"/>
    <xdr:sp macro="" textlink="">
      <xdr:nvSpPr>
        <xdr:cNvPr id="183" name="人件費・物件費等の状況最小値テキスト">
          <a:extLst>
            <a:ext uri="{FF2B5EF4-FFF2-40B4-BE49-F238E27FC236}">
              <a16:creationId xmlns:a16="http://schemas.microsoft.com/office/drawing/2014/main" id="{69FBEEBA-7B1D-43D5-95AE-872812106683}"/>
            </a:ext>
          </a:extLst>
        </xdr:cNvPr>
        <xdr:cNvSpPr txBox="1"/>
      </xdr:nvSpPr>
      <xdr:spPr>
        <a:xfrm>
          <a:off x="4584700" y="148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147910</xdr:rowOff>
    </xdr:from>
    <xdr:to>
      <xdr:col>24</xdr:col>
      <xdr:colOff>12700</xdr:colOff>
      <xdr:row>89</xdr:row>
      <xdr:rowOff>147910</xdr:rowOff>
    </xdr:to>
    <xdr:cxnSp macro="">
      <xdr:nvCxnSpPr>
        <xdr:cNvPr id="184" name="直線コネクタ 183">
          <a:extLst>
            <a:ext uri="{FF2B5EF4-FFF2-40B4-BE49-F238E27FC236}">
              <a16:creationId xmlns:a16="http://schemas.microsoft.com/office/drawing/2014/main" id="{6B9EE5D8-87C6-4304-AFA2-48BFA2584C96}"/>
            </a:ext>
          </a:extLst>
        </xdr:cNvPr>
        <xdr:cNvCxnSpPr/>
      </xdr:nvCxnSpPr>
      <xdr:spPr>
        <a:xfrm>
          <a:off x="4425950" y="14841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119039</xdr:rowOff>
    </xdr:from>
    <xdr:ext cx="762000" cy="259045"/>
    <xdr:sp macro="" textlink="">
      <xdr:nvSpPr>
        <xdr:cNvPr id="185" name="人件費・物件費等の状況最大値テキスト">
          <a:extLst>
            <a:ext uri="{FF2B5EF4-FFF2-40B4-BE49-F238E27FC236}">
              <a16:creationId xmlns:a16="http://schemas.microsoft.com/office/drawing/2014/main" id="{27F99A78-F893-486C-B78F-9B33263C9C37}"/>
            </a:ext>
          </a:extLst>
        </xdr:cNvPr>
        <xdr:cNvSpPr txBox="1"/>
      </xdr:nvSpPr>
      <xdr:spPr>
        <a:xfrm>
          <a:off x="4584700" y="1332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32662</xdr:rowOff>
    </xdr:from>
    <xdr:to>
      <xdr:col>24</xdr:col>
      <xdr:colOff>12700</xdr:colOff>
      <xdr:row>82</xdr:row>
      <xdr:rowOff>32662</xdr:rowOff>
    </xdr:to>
    <xdr:cxnSp macro="">
      <xdr:nvCxnSpPr>
        <xdr:cNvPr id="186" name="直線コネクタ 185">
          <a:extLst>
            <a:ext uri="{FF2B5EF4-FFF2-40B4-BE49-F238E27FC236}">
              <a16:creationId xmlns:a16="http://schemas.microsoft.com/office/drawing/2014/main" id="{3BDCEB84-CE1F-46F8-A6CA-BECF2C122F0A}"/>
            </a:ext>
          </a:extLst>
        </xdr:cNvPr>
        <xdr:cNvCxnSpPr/>
      </xdr:nvCxnSpPr>
      <xdr:spPr>
        <a:xfrm>
          <a:off x="4425950" y="135708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75938</xdr:rowOff>
    </xdr:from>
    <xdr:to>
      <xdr:col>23</xdr:col>
      <xdr:colOff>133350</xdr:colOff>
      <xdr:row>84</xdr:row>
      <xdr:rowOff>140968</xdr:rowOff>
    </xdr:to>
    <xdr:cxnSp macro="">
      <xdr:nvCxnSpPr>
        <xdr:cNvPr id="187" name="直線コネクタ 186">
          <a:extLst>
            <a:ext uri="{FF2B5EF4-FFF2-40B4-BE49-F238E27FC236}">
              <a16:creationId xmlns:a16="http://schemas.microsoft.com/office/drawing/2014/main" id="{A0FAE345-A8CC-4C23-AB14-FFE009EF1A35}"/>
            </a:ext>
          </a:extLst>
        </xdr:cNvPr>
        <xdr:cNvCxnSpPr/>
      </xdr:nvCxnSpPr>
      <xdr:spPr>
        <a:xfrm>
          <a:off x="3752850" y="13944338"/>
          <a:ext cx="762000" cy="6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153635</xdr:rowOff>
    </xdr:from>
    <xdr:ext cx="762000" cy="259045"/>
    <xdr:sp macro="" textlink="">
      <xdr:nvSpPr>
        <xdr:cNvPr id="188" name="人件費・物件費等の状況平均値テキスト">
          <a:extLst>
            <a:ext uri="{FF2B5EF4-FFF2-40B4-BE49-F238E27FC236}">
              <a16:creationId xmlns:a16="http://schemas.microsoft.com/office/drawing/2014/main" id="{B76DE59D-6AFE-4A76-A3A5-2DD1D47DD221}"/>
            </a:ext>
          </a:extLst>
        </xdr:cNvPr>
        <xdr:cNvSpPr txBox="1"/>
      </xdr:nvSpPr>
      <xdr:spPr>
        <a:xfrm>
          <a:off x="4584700" y="13691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137108</xdr:rowOff>
    </xdr:from>
    <xdr:to>
      <xdr:col>23</xdr:col>
      <xdr:colOff>184150</xdr:colOff>
      <xdr:row>84</xdr:row>
      <xdr:rowOff>67258</xdr:rowOff>
    </xdr:to>
    <xdr:sp macro="" textlink="">
      <xdr:nvSpPr>
        <xdr:cNvPr id="189" name="フローチャート: 判断 188">
          <a:extLst>
            <a:ext uri="{FF2B5EF4-FFF2-40B4-BE49-F238E27FC236}">
              <a16:creationId xmlns:a16="http://schemas.microsoft.com/office/drawing/2014/main" id="{6D13449F-D78C-4525-865A-651F319F9949}"/>
            </a:ext>
          </a:extLst>
        </xdr:cNvPr>
        <xdr:cNvSpPr/>
      </xdr:nvSpPr>
      <xdr:spPr>
        <a:xfrm>
          <a:off x="4464050" y="13840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168531</xdr:rowOff>
    </xdr:from>
    <xdr:to>
      <xdr:col>19</xdr:col>
      <xdr:colOff>133350</xdr:colOff>
      <xdr:row>84</xdr:row>
      <xdr:rowOff>75938</xdr:rowOff>
    </xdr:to>
    <xdr:cxnSp macro="">
      <xdr:nvCxnSpPr>
        <xdr:cNvPr id="190" name="直線コネクタ 189">
          <a:extLst>
            <a:ext uri="{FF2B5EF4-FFF2-40B4-BE49-F238E27FC236}">
              <a16:creationId xmlns:a16="http://schemas.microsoft.com/office/drawing/2014/main" id="{333829C1-4865-49A2-80DD-E2B1A0FA6C8B}"/>
            </a:ext>
          </a:extLst>
        </xdr:cNvPr>
        <xdr:cNvCxnSpPr/>
      </xdr:nvCxnSpPr>
      <xdr:spPr>
        <a:xfrm>
          <a:off x="2940050" y="13865481"/>
          <a:ext cx="812800" cy="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83449</xdr:rowOff>
    </xdr:from>
    <xdr:to>
      <xdr:col>19</xdr:col>
      <xdr:colOff>184150</xdr:colOff>
      <xdr:row>83</xdr:row>
      <xdr:rowOff>13599</xdr:rowOff>
    </xdr:to>
    <xdr:sp macro="" textlink="">
      <xdr:nvSpPr>
        <xdr:cNvPr id="191" name="フローチャート: 判断 190">
          <a:extLst>
            <a:ext uri="{FF2B5EF4-FFF2-40B4-BE49-F238E27FC236}">
              <a16:creationId xmlns:a16="http://schemas.microsoft.com/office/drawing/2014/main" id="{58D327F5-65EF-4836-9E61-32F5ECD6F909}"/>
            </a:ext>
          </a:extLst>
        </xdr:cNvPr>
        <xdr:cNvSpPr/>
      </xdr:nvSpPr>
      <xdr:spPr>
        <a:xfrm>
          <a:off x="3702050" y="13621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23776</xdr:rowOff>
    </xdr:from>
    <xdr:ext cx="736600" cy="259045"/>
    <xdr:sp macro="" textlink="">
      <xdr:nvSpPr>
        <xdr:cNvPr id="192" name="テキスト ボックス 191">
          <a:extLst>
            <a:ext uri="{FF2B5EF4-FFF2-40B4-BE49-F238E27FC236}">
              <a16:creationId xmlns:a16="http://schemas.microsoft.com/office/drawing/2014/main" id="{DB7D1756-D55F-42D6-A94E-FAEBA25E0642}"/>
            </a:ext>
          </a:extLst>
        </xdr:cNvPr>
        <xdr:cNvSpPr txBox="1"/>
      </xdr:nvSpPr>
      <xdr:spPr>
        <a:xfrm>
          <a:off x="3409950" y="1339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16827</xdr:rowOff>
    </xdr:from>
    <xdr:to>
      <xdr:col>15</xdr:col>
      <xdr:colOff>82550</xdr:colOff>
      <xdr:row>83</xdr:row>
      <xdr:rowOff>168531</xdr:rowOff>
    </xdr:to>
    <xdr:cxnSp macro="">
      <xdr:nvCxnSpPr>
        <xdr:cNvPr id="193" name="直線コネクタ 192">
          <a:extLst>
            <a:ext uri="{FF2B5EF4-FFF2-40B4-BE49-F238E27FC236}">
              <a16:creationId xmlns:a16="http://schemas.microsoft.com/office/drawing/2014/main" id="{84165A2A-F728-42C2-AE55-6D4188CAE8BA}"/>
            </a:ext>
          </a:extLst>
        </xdr:cNvPr>
        <xdr:cNvCxnSpPr/>
      </xdr:nvCxnSpPr>
      <xdr:spPr>
        <a:xfrm>
          <a:off x="2127250" y="13720127"/>
          <a:ext cx="812800" cy="1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163398</xdr:rowOff>
    </xdr:from>
    <xdr:to>
      <xdr:col>15</xdr:col>
      <xdr:colOff>133350</xdr:colOff>
      <xdr:row>82</xdr:row>
      <xdr:rowOff>93548</xdr:rowOff>
    </xdr:to>
    <xdr:sp macro="" textlink="">
      <xdr:nvSpPr>
        <xdr:cNvPr id="194" name="フローチャート: 判断 193">
          <a:extLst>
            <a:ext uri="{FF2B5EF4-FFF2-40B4-BE49-F238E27FC236}">
              <a16:creationId xmlns:a16="http://schemas.microsoft.com/office/drawing/2014/main" id="{39FE32EE-8760-4394-860E-A4DA2191AA91}"/>
            </a:ext>
          </a:extLst>
        </xdr:cNvPr>
        <xdr:cNvSpPr/>
      </xdr:nvSpPr>
      <xdr:spPr>
        <a:xfrm>
          <a:off x="2889250" y="135364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103725</xdr:rowOff>
    </xdr:from>
    <xdr:ext cx="762000" cy="259045"/>
    <xdr:sp macro="" textlink="">
      <xdr:nvSpPr>
        <xdr:cNvPr id="195" name="テキスト ボックス 194">
          <a:extLst>
            <a:ext uri="{FF2B5EF4-FFF2-40B4-BE49-F238E27FC236}">
              <a16:creationId xmlns:a16="http://schemas.microsoft.com/office/drawing/2014/main" id="{34541455-09A8-4959-88CF-F6F30EF32BB9}"/>
            </a:ext>
          </a:extLst>
        </xdr:cNvPr>
        <xdr:cNvSpPr txBox="1"/>
      </xdr:nvSpPr>
      <xdr:spPr>
        <a:xfrm>
          <a:off x="2597150" y="1331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16827</xdr:rowOff>
    </xdr:from>
    <xdr:to>
      <xdr:col>11</xdr:col>
      <xdr:colOff>31750</xdr:colOff>
      <xdr:row>83</xdr:row>
      <xdr:rowOff>36371</xdr:rowOff>
    </xdr:to>
    <xdr:cxnSp macro="">
      <xdr:nvCxnSpPr>
        <xdr:cNvPr id="196" name="直線コネクタ 195">
          <a:extLst>
            <a:ext uri="{FF2B5EF4-FFF2-40B4-BE49-F238E27FC236}">
              <a16:creationId xmlns:a16="http://schemas.microsoft.com/office/drawing/2014/main" id="{64AEE2CD-9933-472C-AD33-592A2149FD6C}"/>
            </a:ext>
          </a:extLst>
        </xdr:cNvPr>
        <xdr:cNvCxnSpPr/>
      </xdr:nvCxnSpPr>
      <xdr:spPr>
        <a:xfrm flipV="1">
          <a:off x="1333500" y="13720127"/>
          <a:ext cx="79375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73490</xdr:rowOff>
    </xdr:from>
    <xdr:to>
      <xdr:col>11</xdr:col>
      <xdr:colOff>82550</xdr:colOff>
      <xdr:row>82</xdr:row>
      <xdr:rowOff>3640</xdr:rowOff>
    </xdr:to>
    <xdr:sp macro="" textlink="">
      <xdr:nvSpPr>
        <xdr:cNvPr id="197" name="フローチャート: 判断 196">
          <a:extLst>
            <a:ext uri="{FF2B5EF4-FFF2-40B4-BE49-F238E27FC236}">
              <a16:creationId xmlns:a16="http://schemas.microsoft.com/office/drawing/2014/main" id="{38108AA8-3B01-4851-BF13-6C663DE291ED}"/>
            </a:ext>
          </a:extLst>
        </xdr:cNvPr>
        <xdr:cNvSpPr/>
      </xdr:nvSpPr>
      <xdr:spPr>
        <a:xfrm>
          <a:off x="2095500" y="13446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13817</xdr:rowOff>
    </xdr:from>
    <xdr:ext cx="762000" cy="259045"/>
    <xdr:sp macro="" textlink="">
      <xdr:nvSpPr>
        <xdr:cNvPr id="198" name="テキスト ボックス 197">
          <a:extLst>
            <a:ext uri="{FF2B5EF4-FFF2-40B4-BE49-F238E27FC236}">
              <a16:creationId xmlns:a16="http://schemas.microsoft.com/office/drawing/2014/main" id="{DFBF1C01-171A-4B8C-9E5E-EB4923C599E4}"/>
            </a:ext>
          </a:extLst>
        </xdr:cNvPr>
        <xdr:cNvSpPr txBox="1"/>
      </xdr:nvSpPr>
      <xdr:spPr>
        <a:xfrm>
          <a:off x="1784350" y="1322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81477</xdr:rowOff>
    </xdr:from>
    <xdr:to>
      <xdr:col>7</xdr:col>
      <xdr:colOff>31750</xdr:colOff>
      <xdr:row>82</xdr:row>
      <xdr:rowOff>11627</xdr:rowOff>
    </xdr:to>
    <xdr:sp macro="" textlink="">
      <xdr:nvSpPr>
        <xdr:cNvPr id="199" name="フローチャート: 判断 198">
          <a:extLst>
            <a:ext uri="{FF2B5EF4-FFF2-40B4-BE49-F238E27FC236}">
              <a16:creationId xmlns:a16="http://schemas.microsoft.com/office/drawing/2014/main" id="{E3CAEF93-2BC0-4B2A-BAC1-3C7EB5C5D675}"/>
            </a:ext>
          </a:extLst>
        </xdr:cNvPr>
        <xdr:cNvSpPr/>
      </xdr:nvSpPr>
      <xdr:spPr>
        <a:xfrm>
          <a:off x="1282700" y="134545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21804</xdr:rowOff>
    </xdr:from>
    <xdr:ext cx="762000" cy="259045"/>
    <xdr:sp macro="" textlink="">
      <xdr:nvSpPr>
        <xdr:cNvPr id="200" name="テキスト ボックス 199">
          <a:extLst>
            <a:ext uri="{FF2B5EF4-FFF2-40B4-BE49-F238E27FC236}">
              <a16:creationId xmlns:a16="http://schemas.microsoft.com/office/drawing/2014/main" id="{FBF483FB-FE3A-4929-B664-07D502A19227}"/>
            </a:ext>
          </a:extLst>
        </xdr:cNvPr>
        <xdr:cNvSpPr txBox="1"/>
      </xdr:nvSpPr>
      <xdr:spPr>
        <a:xfrm>
          <a:off x="971550" y="1322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C4306DDF-4FD2-4A54-BB81-7C0FB16FEA1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E68E6147-4B20-47DF-8F28-4F1D85F05AB7}"/>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75275DF-4502-4C0C-A4EA-F342879CE951}"/>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8243324-C6C6-4C26-836E-475C7B3777B3}"/>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A321717C-93BB-434A-BE3B-57AE8298C715}"/>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90168</xdr:rowOff>
    </xdr:from>
    <xdr:to>
      <xdr:col>23</xdr:col>
      <xdr:colOff>184150</xdr:colOff>
      <xdr:row>85</xdr:row>
      <xdr:rowOff>20318</xdr:rowOff>
    </xdr:to>
    <xdr:sp macro="" textlink="">
      <xdr:nvSpPr>
        <xdr:cNvPr id="206" name="楕円 205">
          <a:extLst>
            <a:ext uri="{FF2B5EF4-FFF2-40B4-BE49-F238E27FC236}">
              <a16:creationId xmlns:a16="http://schemas.microsoft.com/office/drawing/2014/main" id="{1AB6AFE8-42B1-4246-8FC6-79EF41828A8B}"/>
            </a:ext>
          </a:extLst>
        </xdr:cNvPr>
        <xdr:cNvSpPr/>
      </xdr:nvSpPr>
      <xdr:spPr>
        <a:xfrm>
          <a:off x="4464050" y="139585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62245</xdr:rowOff>
    </xdr:from>
    <xdr:ext cx="762000" cy="259045"/>
    <xdr:sp macro="" textlink="">
      <xdr:nvSpPr>
        <xdr:cNvPr id="207" name="人件費・物件費等の状況該当値テキスト">
          <a:extLst>
            <a:ext uri="{FF2B5EF4-FFF2-40B4-BE49-F238E27FC236}">
              <a16:creationId xmlns:a16="http://schemas.microsoft.com/office/drawing/2014/main" id="{2C267D83-041E-453E-82D1-1293EFFA6DEE}"/>
            </a:ext>
          </a:extLst>
        </xdr:cNvPr>
        <xdr:cNvSpPr txBox="1"/>
      </xdr:nvSpPr>
      <xdr:spPr>
        <a:xfrm>
          <a:off x="4584700" y="139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25138</xdr:rowOff>
    </xdr:from>
    <xdr:to>
      <xdr:col>19</xdr:col>
      <xdr:colOff>184150</xdr:colOff>
      <xdr:row>84</xdr:row>
      <xdr:rowOff>126738</xdr:rowOff>
    </xdr:to>
    <xdr:sp macro="" textlink="">
      <xdr:nvSpPr>
        <xdr:cNvPr id="208" name="楕円 207">
          <a:extLst>
            <a:ext uri="{FF2B5EF4-FFF2-40B4-BE49-F238E27FC236}">
              <a16:creationId xmlns:a16="http://schemas.microsoft.com/office/drawing/2014/main" id="{46F84547-24D2-4632-A910-5654974980D1}"/>
            </a:ext>
          </a:extLst>
        </xdr:cNvPr>
        <xdr:cNvSpPr/>
      </xdr:nvSpPr>
      <xdr:spPr>
        <a:xfrm>
          <a:off x="3702050" y="138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111515</xdr:rowOff>
    </xdr:from>
    <xdr:ext cx="736600" cy="259045"/>
    <xdr:sp macro="" textlink="">
      <xdr:nvSpPr>
        <xdr:cNvPr id="209" name="テキスト ボックス 208">
          <a:extLst>
            <a:ext uri="{FF2B5EF4-FFF2-40B4-BE49-F238E27FC236}">
              <a16:creationId xmlns:a16="http://schemas.microsoft.com/office/drawing/2014/main" id="{554AC49B-9FAB-4A09-BB1A-48E620FF8E7E}"/>
            </a:ext>
          </a:extLst>
        </xdr:cNvPr>
        <xdr:cNvSpPr txBox="1"/>
      </xdr:nvSpPr>
      <xdr:spPr>
        <a:xfrm>
          <a:off x="3409950" y="13979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117731</xdr:rowOff>
    </xdr:from>
    <xdr:to>
      <xdr:col>15</xdr:col>
      <xdr:colOff>133350</xdr:colOff>
      <xdr:row>84</xdr:row>
      <xdr:rowOff>47881</xdr:rowOff>
    </xdr:to>
    <xdr:sp macro="" textlink="">
      <xdr:nvSpPr>
        <xdr:cNvPr id="210" name="楕円 209">
          <a:extLst>
            <a:ext uri="{FF2B5EF4-FFF2-40B4-BE49-F238E27FC236}">
              <a16:creationId xmlns:a16="http://schemas.microsoft.com/office/drawing/2014/main" id="{AF404B73-6D1A-4493-BA4C-6992A5437CC0}"/>
            </a:ext>
          </a:extLst>
        </xdr:cNvPr>
        <xdr:cNvSpPr/>
      </xdr:nvSpPr>
      <xdr:spPr>
        <a:xfrm>
          <a:off x="2889250" y="138210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32658</xdr:rowOff>
    </xdr:from>
    <xdr:ext cx="762000" cy="259045"/>
    <xdr:sp macro="" textlink="">
      <xdr:nvSpPr>
        <xdr:cNvPr id="211" name="テキスト ボックス 210">
          <a:extLst>
            <a:ext uri="{FF2B5EF4-FFF2-40B4-BE49-F238E27FC236}">
              <a16:creationId xmlns:a16="http://schemas.microsoft.com/office/drawing/2014/main" id="{9D9901B7-C68E-4368-A572-5CC3DAF55F64}"/>
            </a:ext>
          </a:extLst>
        </xdr:cNvPr>
        <xdr:cNvSpPr txBox="1"/>
      </xdr:nvSpPr>
      <xdr:spPr>
        <a:xfrm>
          <a:off x="2597150" y="1390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137477</xdr:rowOff>
    </xdr:from>
    <xdr:to>
      <xdr:col>11</xdr:col>
      <xdr:colOff>82550</xdr:colOff>
      <xdr:row>83</xdr:row>
      <xdr:rowOff>67627</xdr:rowOff>
    </xdr:to>
    <xdr:sp macro="" textlink="">
      <xdr:nvSpPr>
        <xdr:cNvPr id="212" name="楕円 211">
          <a:extLst>
            <a:ext uri="{FF2B5EF4-FFF2-40B4-BE49-F238E27FC236}">
              <a16:creationId xmlns:a16="http://schemas.microsoft.com/office/drawing/2014/main" id="{62E9DACE-E7B6-4135-A6D9-FA0E2A414796}"/>
            </a:ext>
          </a:extLst>
        </xdr:cNvPr>
        <xdr:cNvSpPr/>
      </xdr:nvSpPr>
      <xdr:spPr>
        <a:xfrm>
          <a:off x="2095500" y="136756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52404</xdr:rowOff>
    </xdr:from>
    <xdr:ext cx="762000" cy="259045"/>
    <xdr:sp macro="" textlink="">
      <xdr:nvSpPr>
        <xdr:cNvPr id="213" name="テキスト ボックス 212">
          <a:extLst>
            <a:ext uri="{FF2B5EF4-FFF2-40B4-BE49-F238E27FC236}">
              <a16:creationId xmlns:a16="http://schemas.microsoft.com/office/drawing/2014/main" id="{E3D76AF1-E870-4DFB-A6B5-FD0576398650}"/>
            </a:ext>
          </a:extLst>
        </xdr:cNvPr>
        <xdr:cNvSpPr txBox="1"/>
      </xdr:nvSpPr>
      <xdr:spPr>
        <a:xfrm>
          <a:off x="1784350" y="137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157021</xdr:rowOff>
    </xdr:from>
    <xdr:to>
      <xdr:col>7</xdr:col>
      <xdr:colOff>31750</xdr:colOff>
      <xdr:row>83</xdr:row>
      <xdr:rowOff>87171</xdr:rowOff>
    </xdr:to>
    <xdr:sp macro="" textlink="">
      <xdr:nvSpPr>
        <xdr:cNvPr id="214" name="楕円 213">
          <a:extLst>
            <a:ext uri="{FF2B5EF4-FFF2-40B4-BE49-F238E27FC236}">
              <a16:creationId xmlns:a16="http://schemas.microsoft.com/office/drawing/2014/main" id="{1FC28E9A-F98B-40CD-BDC4-456B4F4C8050}"/>
            </a:ext>
          </a:extLst>
        </xdr:cNvPr>
        <xdr:cNvSpPr/>
      </xdr:nvSpPr>
      <xdr:spPr>
        <a:xfrm>
          <a:off x="1282700" y="136952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71948</xdr:rowOff>
    </xdr:from>
    <xdr:ext cx="762000" cy="259045"/>
    <xdr:sp macro="" textlink="">
      <xdr:nvSpPr>
        <xdr:cNvPr id="215" name="テキスト ボックス 214">
          <a:extLst>
            <a:ext uri="{FF2B5EF4-FFF2-40B4-BE49-F238E27FC236}">
              <a16:creationId xmlns:a16="http://schemas.microsoft.com/office/drawing/2014/main" id="{26B75836-E076-4E1E-AD88-974A13AE1D28}"/>
            </a:ext>
          </a:extLst>
        </xdr:cNvPr>
        <xdr:cNvSpPr txBox="1"/>
      </xdr:nvSpPr>
      <xdr:spPr>
        <a:xfrm>
          <a:off x="971550" y="1377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548B6BA0-8DF7-4523-B9E3-A64A2ED59C9A}"/>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E867664F-C214-444B-A996-5E4932B2061F}"/>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F0BEC988-A955-4779-88B2-75475AF71FD6}"/>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28781AAD-C266-4A11-BDD2-17DEDA77A51D}"/>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27EC7D1A-6FFD-4EF5-8187-1A576B44EE0B}"/>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A1A0CD21-6AF3-425C-A9B6-9E038457C24C}"/>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85704359-694E-45AC-8071-B17CA385F373}"/>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8C6C49FD-AD5F-4A32-B376-9374219B3796}"/>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4FAAFAEB-8574-435F-8BD9-9900B7DDB58E}"/>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645E7B91-FC72-4348-B36A-29588B29E9E6}"/>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B0FA0B28-1852-400B-AD96-A3B026DF7532}"/>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を下回っており、グループ平均や全国平均と比較して良好な水準を維持している。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今後も人事委員会勧告などを踏まえながら適正に対応していく。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E6C45526-8D88-4BCC-9079-3A4B16F7E777}"/>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70698EC2-4F7F-4418-8478-903C5996437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89560607-9644-4588-9896-458F255934B6}"/>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67D201CE-957B-4ABF-909C-77A27632DC6D}"/>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2D0FD0CC-1570-4DEB-BA01-0743F8DD7709}"/>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74F0402B-3A33-44BE-ABC6-4C7C911086ED}"/>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84D6336E-1B86-4A63-A9DA-BFD6410DEB98}"/>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92ADDE55-27BC-4932-B229-BF3162B5A28F}"/>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F8B7F84C-04A0-4D43-A35B-633B027E113E}"/>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5541700A-74CB-4588-9D98-6D3DC153CD67}"/>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27478552-804E-4527-8EDB-935B119CA7B4}"/>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8D9C2046-EF83-4CD7-AB1E-4B2A0FE3308B}"/>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67C7CE1C-AB1B-48FE-B70F-8ACDEE58ADED}"/>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BBB12F9-E493-4C20-B2A7-B7D3175B4E4F}"/>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B31FB323-9093-4DF0-9C83-A647F12DF05C}"/>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85</xdr:row>
      <xdr:rowOff>31750</xdr:rowOff>
    </xdr:to>
    <xdr:cxnSp macro="">
      <xdr:nvCxnSpPr>
        <xdr:cNvPr id="242" name="直線コネクタ 241">
          <a:extLst>
            <a:ext uri="{FF2B5EF4-FFF2-40B4-BE49-F238E27FC236}">
              <a16:creationId xmlns:a16="http://schemas.microsoft.com/office/drawing/2014/main" id="{67813FBA-8230-49A8-A47E-15E33AEABC5B}"/>
            </a:ext>
          </a:extLst>
        </xdr:cNvPr>
        <xdr:cNvCxnSpPr/>
      </xdr:nvCxnSpPr>
      <xdr:spPr>
        <a:xfrm flipV="1">
          <a:off x="15474950" y="13373100"/>
          <a:ext cx="0" cy="692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3827</xdr:rowOff>
    </xdr:from>
    <xdr:ext cx="762000" cy="259045"/>
    <xdr:sp macro="" textlink="">
      <xdr:nvSpPr>
        <xdr:cNvPr id="243" name="給与水準   （国との比較）最小値テキスト">
          <a:extLst>
            <a:ext uri="{FF2B5EF4-FFF2-40B4-BE49-F238E27FC236}">
              <a16:creationId xmlns:a16="http://schemas.microsoft.com/office/drawing/2014/main" id="{BB0FD500-18B0-41BB-A013-F745A5593B49}"/>
            </a:ext>
          </a:extLst>
        </xdr:cNvPr>
        <xdr:cNvSpPr txBox="1"/>
      </xdr:nvSpPr>
      <xdr:spPr>
        <a:xfrm>
          <a:off x="1556385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85</xdr:row>
      <xdr:rowOff>31750</xdr:rowOff>
    </xdr:from>
    <xdr:to>
      <xdr:col>81</xdr:col>
      <xdr:colOff>133350</xdr:colOff>
      <xdr:row>85</xdr:row>
      <xdr:rowOff>31750</xdr:rowOff>
    </xdr:to>
    <xdr:cxnSp macro="">
      <xdr:nvCxnSpPr>
        <xdr:cNvPr id="244" name="直線コネクタ 243">
          <a:extLst>
            <a:ext uri="{FF2B5EF4-FFF2-40B4-BE49-F238E27FC236}">
              <a16:creationId xmlns:a16="http://schemas.microsoft.com/office/drawing/2014/main" id="{832BFBAB-40C2-4362-A402-282D8237183D}"/>
            </a:ext>
          </a:extLst>
        </xdr:cNvPr>
        <xdr:cNvCxnSpPr/>
      </xdr:nvCxnSpPr>
      <xdr:spPr>
        <a:xfrm>
          <a:off x="15405100" y="1406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5" name="給与水準   （国との比較）最大値テキスト">
          <a:extLst>
            <a:ext uri="{FF2B5EF4-FFF2-40B4-BE49-F238E27FC236}">
              <a16:creationId xmlns:a16="http://schemas.microsoft.com/office/drawing/2014/main" id="{D176A6B2-3E46-4308-A2F5-62B7ACBB4002}"/>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6" name="直線コネクタ 245">
          <a:extLst>
            <a:ext uri="{FF2B5EF4-FFF2-40B4-BE49-F238E27FC236}">
              <a16:creationId xmlns:a16="http://schemas.microsoft.com/office/drawing/2014/main" id="{7CA0D15D-EC34-4027-872D-0BA01B7B7860}"/>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143934</xdr:rowOff>
    </xdr:to>
    <xdr:cxnSp macro="">
      <xdr:nvCxnSpPr>
        <xdr:cNvPr id="247" name="直線コネクタ 246">
          <a:extLst>
            <a:ext uri="{FF2B5EF4-FFF2-40B4-BE49-F238E27FC236}">
              <a16:creationId xmlns:a16="http://schemas.microsoft.com/office/drawing/2014/main" id="{AEEF3894-AF96-4A64-8206-0F110801CE5A}"/>
            </a:ext>
          </a:extLst>
        </xdr:cNvPr>
        <xdr:cNvCxnSpPr/>
      </xdr:nvCxnSpPr>
      <xdr:spPr>
        <a:xfrm>
          <a:off x="14712950" y="13601700"/>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145643</xdr:rowOff>
    </xdr:from>
    <xdr:ext cx="762000" cy="259045"/>
    <xdr:sp macro="" textlink="">
      <xdr:nvSpPr>
        <xdr:cNvPr id="248" name="給与水準   （国との比較）平均値テキスト">
          <a:extLst>
            <a:ext uri="{FF2B5EF4-FFF2-40B4-BE49-F238E27FC236}">
              <a16:creationId xmlns:a16="http://schemas.microsoft.com/office/drawing/2014/main" id="{04B49ADE-C979-4825-9332-895BFB8BFCBA}"/>
            </a:ext>
          </a:extLst>
        </xdr:cNvPr>
        <xdr:cNvSpPr txBox="1"/>
      </xdr:nvSpPr>
      <xdr:spPr>
        <a:xfrm>
          <a:off x="15563850" y="13683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49" name="フローチャート: 判断 248">
          <a:extLst>
            <a:ext uri="{FF2B5EF4-FFF2-40B4-BE49-F238E27FC236}">
              <a16:creationId xmlns:a16="http://schemas.microsoft.com/office/drawing/2014/main" id="{50104ECB-5A74-4CB4-A61F-1AC723228B08}"/>
            </a:ext>
          </a:extLst>
        </xdr:cNvPr>
        <xdr:cNvSpPr/>
      </xdr:nvSpPr>
      <xdr:spPr>
        <a:xfrm>
          <a:off x="15430500" y="137054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84</xdr:row>
      <xdr:rowOff>42334</xdr:rowOff>
    </xdr:to>
    <xdr:cxnSp macro="">
      <xdr:nvCxnSpPr>
        <xdr:cNvPr id="250" name="直線コネクタ 249">
          <a:extLst>
            <a:ext uri="{FF2B5EF4-FFF2-40B4-BE49-F238E27FC236}">
              <a16:creationId xmlns:a16="http://schemas.microsoft.com/office/drawing/2014/main" id="{14DE5E6B-537E-400B-86CA-F28EC4225530}"/>
            </a:ext>
          </a:extLst>
        </xdr:cNvPr>
        <xdr:cNvCxnSpPr/>
      </xdr:nvCxnSpPr>
      <xdr:spPr>
        <a:xfrm flipV="1">
          <a:off x="13906500" y="13601700"/>
          <a:ext cx="806450" cy="30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CDA922D0-11CE-4105-B438-163E76BF974F}"/>
            </a:ext>
          </a:extLst>
        </xdr:cNvPr>
        <xdr:cNvSpPr/>
      </xdr:nvSpPr>
      <xdr:spPr>
        <a:xfrm>
          <a:off x="14668500" y="13785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2" name="テキスト ボックス 251">
          <a:extLst>
            <a:ext uri="{FF2B5EF4-FFF2-40B4-BE49-F238E27FC236}">
              <a16:creationId xmlns:a16="http://schemas.microsoft.com/office/drawing/2014/main" id="{D0949998-ECBC-4B51-8502-A54FDEB1B366}"/>
            </a:ext>
          </a:extLst>
        </xdr:cNvPr>
        <xdr:cNvSpPr txBox="1"/>
      </xdr:nvSpPr>
      <xdr:spPr>
        <a:xfrm>
          <a:off x="1437005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88</xdr:row>
      <xdr:rowOff>80434</xdr:rowOff>
    </xdr:to>
    <xdr:cxnSp macro="">
      <xdr:nvCxnSpPr>
        <xdr:cNvPr id="253" name="直線コネクタ 252">
          <a:extLst>
            <a:ext uri="{FF2B5EF4-FFF2-40B4-BE49-F238E27FC236}">
              <a16:creationId xmlns:a16="http://schemas.microsoft.com/office/drawing/2014/main" id="{45ACB4D4-F606-4E20-A59C-16F64385CB58}"/>
            </a:ext>
          </a:extLst>
        </xdr:cNvPr>
        <xdr:cNvCxnSpPr/>
      </xdr:nvCxnSpPr>
      <xdr:spPr>
        <a:xfrm flipV="1">
          <a:off x="13106400" y="13910734"/>
          <a:ext cx="8001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54" name="フローチャート: 判断 253">
          <a:extLst>
            <a:ext uri="{FF2B5EF4-FFF2-40B4-BE49-F238E27FC236}">
              <a16:creationId xmlns:a16="http://schemas.microsoft.com/office/drawing/2014/main" id="{B57A48C8-51E3-41D1-A6C4-486A155D7E98}"/>
            </a:ext>
          </a:extLst>
        </xdr:cNvPr>
        <xdr:cNvSpPr/>
      </xdr:nvSpPr>
      <xdr:spPr>
        <a:xfrm>
          <a:off x="13868400" y="139403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55" name="テキスト ボックス 254">
          <a:extLst>
            <a:ext uri="{FF2B5EF4-FFF2-40B4-BE49-F238E27FC236}">
              <a16:creationId xmlns:a16="http://schemas.microsoft.com/office/drawing/2014/main" id="{379B7864-8EF3-4A5D-B25D-8A0768108A0B}"/>
            </a:ext>
          </a:extLst>
        </xdr:cNvPr>
        <xdr:cNvSpPr txBox="1"/>
      </xdr:nvSpPr>
      <xdr:spPr>
        <a:xfrm>
          <a:off x="13557250" y="140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150284</xdr:rowOff>
    </xdr:to>
    <xdr:cxnSp macro="">
      <xdr:nvCxnSpPr>
        <xdr:cNvPr id="256" name="直線コネクタ 255">
          <a:extLst>
            <a:ext uri="{FF2B5EF4-FFF2-40B4-BE49-F238E27FC236}">
              <a16:creationId xmlns:a16="http://schemas.microsoft.com/office/drawing/2014/main" id="{DB699ED5-940A-46A6-860E-46E1E848CF0A}"/>
            </a:ext>
          </a:extLst>
        </xdr:cNvPr>
        <xdr:cNvCxnSpPr/>
      </xdr:nvCxnSpPr>
      <xdr:spPr>
        <a:xfrm flipV="1">
          <a:off x="12293600" y="14609234"/>
          <a:ext cx="8128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3DCBB29E-0365-45BC-9E49-EE6116EA8719}"/>
            </a:ext>
          </a:extLst>
        </xdr:cNvPr>
        <xdr:cNvSpPr/>
      </xdr:nvSpPr>
      <xdr:spPr>
        <a:xfrm>
          <a:off x="13055600" y="140208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58" name="テキスト ボックス 257">
          <a:extLst>
            <a:ext uri="{FF2B5EF4-FFF2-40B4-BE49-F238E27FC236}">
              <a16:creationId xmlns:a16="http://schemas.microsoft.com/office/drawing/2014/main" id="{6311C24E-DE74-42D9-BB04-1705E705B0AF}"/>
            </a:ext>
          </a:extLst>
        </xdr:cNvPr>
        <xdr:cNvSpPr txBox="1"/>
      </xdr:nvSpPr>
      <xdr:spPr>
        <a:xfrm>
          <a:off x="127635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F84A943C-F3BD-4ECB-94E1-364B2D721732}"/>
            </a:ext>
          </a:extLst>
        </xdr:cNvPr>
        <xdr:cNvSpPr/>
      </xdr:nvSpPr>
      <xdr:spPr>
        <a:xfrm>
          <a:off x="12242800" y="14020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7A8D2CEA-DF40-4C86-87BE-AD3AA6D3AF4C}"/>
            </a:ext>
          </a:extLst>
        </xdr:cNvPr>
        <xdr:cNvSpPr txBox="1"/>
      </xdr:nvSpPr>
      <xdr:spPr>
        <a:xfrm>
          <a:off x="119507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28625B5F-80A3-43B7-90F2-16D8FF45735D}"/>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38EE7F58-1BDA-49B8-917B-EED6C38F23E9}"/>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E3219227-55B1-4B9E-9B95-E9A21CBD993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B859C0AD-AA0C-4D51-B223-1B8D6082A4E2}"/>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2E0A603D-328E-46D8-BF8C-D6B60DF466F4}"/>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66" name="楕円 265">
          <a:extLst>
            <a:ext uri="{FF2B5EF4-FFF2-40B4-BE49-F238E27FC236}">
              <a16:creationId xmlns:a16="http://schemas.microsoft.com/office/drawing/2014/main" id="{0B791077-C035-4F05-8F59-340866B80C16}"/>
            </a:ext>
          </a:extLst>
        </xdr:cNvPr>
        <xdr:cNvSpPr/>
      </xdr:nvSpPr>
      <xdr:spPr>
        <a:xfrm>
          <a:off x="15430500" y="136313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67" name="給与水準   （国との比較）該当値テキスト">
          <a:extLst>
            <a:ext uri="{FF2B5EF4-FFF2-40B4-BE49-F238E27FC236}">
              <a16:creationId xmlns:a16="http://schemas.microsoft.com/office/drawing/2014/main" id="{542D7EE7-3F51-4C0D-82A0-8AA894092E00}"/>
            </a:ext>
          </a:extLst>
        </xdr:cNvPr>
        <xdr:cNvSpPr txBox="1"/>
      </xdr:nvSpPr>
      <xdr:spPr>
        <a:xfrm>
          <a:off x="15563850" y="1348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68" name="楕円 267">
          <a:extLst>
            <a:ext uri="{FF2B5EF4-FFF2-40B4-BE49-F238E27FC236}">
              <a16:creationId xmlns:a16="http://schemas.microsoft.com/office/drawing/2014/main" id="{795B7D38-B9D6-49F9-8BA8-C03EEC3EDAE8}"/>
            </a:ext>
          </a:extLst>
        </xdr:cNvPr>
        <xdr:cNvSpPr/>
      </xdr:nvSpPr>
      <xdr:spPr>
        <a:xfrm>
          <a:off x="14668500" y="13550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69" name="テキスト ボックス 268">
          <a:extLst>
            <a:ext uri="{FF2B5EF4-FFF2-40B4-BE49-F238E27FC236}">
              <a16:creationId xmlns:a16="http://schemas.microsoft.com/office/drawing/2014/main" id="{727BBDA5-9D38-44B5-B744-E1B71A563999}"/>
            </a:ext>
          </a:extLst>
        </xdr:cNvPr>
        <xdr:cNvSpPr txBox="1"/>
      </xdr:nvSpPr>
      <xdr:spPr>
        <a:xfrm>
          <a:off x="1437005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0" name="楕円 269">
          <a:extLst>
            <a:ext uri="{FF2B5EF4-FFF2-40B4-BE49-F238E27FC236}">
              <a16:creationId xmlns:a16="http://schemas.microsoft.com/office/drawing/2014/main" id="{6773F66C-C94F-4934-BCD9-A52BCCD48820}"/>
            </a:ext>
          </a:extLst>
        </xdr:cNvPr>
        <xdr:cNvSpPr/>
      </xdr:nvSpPr>
      <xdr:spPr>
        <a:xfrm>
          <a:off x="13868400" y="138662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1" name="テキスト ボックス 270">
          <a:extLst>
            <a:ext uri="{FF2B5EF4-FFF2-40B4-BE49-F238E27FC236}">
              <a16:creationId xmlns:a16="http://schemas.microsoft.com/office/drawing/2014/main" id="{E7A4CE59-68F2-43D7-AC3A-923F01157993}"/>
            </a:ext>
          </a:extLst>
        </xdr:cNvPr>
        <xdr:cNvSpPr txBox="1"/>
      </xdr:nvSpPr>
      <xdr:spPr>
        <a:xfrm>
          <a:off x="13557250" y="13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2" name="楕円 271">
          <a:extLst>
            <a:ext uri="{FF2B5EF4-FFF2-40B4-BE49-F238E27FC236}">
              <a16:creationId xmlns:a16="http://schemas.microsoft.com/office/drawing/2014/main" id="{DE987F29-ED5F-4430-BEBE-64F2DD19B63F}"/>
            </a:ext>
          </a:extLst>
        </xdr:cNvPr>
        <xdr:cNvSpPr/>
      </xdr:nvSpPr>
      <xdr:spPr>
        <a:xfrm>
          <a:off x="13055600" y="1455843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3" name="テキスト ボックス 272">
          <a:extLst>
            <a:ext uri="{FF2B5EF4-FFF2-40B4-BE49-F238E27FC236}">
              <a16:creationId xmlns:a16="http://schemas.microsoft.com/office/drawing/2014/main" id="{A711BF2C-8927-4F4B-864A-03FEB47AF029}"/>
            </a:ext>
          </a:extLst>
        </xdr:cNvPr>
        <xdr:cNvSpPr txBox="1"/>
      </xdr:nvSpPr>
      <xdr:spPr>
        <a:xfrm>
          <a:off x="127635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74" name="楕円 273">
          <a:extLst>
            <a:ext uri="{FF2B5EF4-FFF2-40B4-BE49-F238E27FC236}">
              <a16:creationId xmlns:a16="http://schemas.microsoft.com/office/drawing/2014/main" id="{E25C1626-F033-442D-99BF-09CB7DBD866C}"/>
            </a:ext>
          </a:extLst>
        </xdr:cNvPr>
        <xdr:cNvSpPr/>
      </xdr:nvSpPr>
      <xdr:spPr>
        <a:xfrm>
          <a:off x="12242800" y="147933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75" name="テキスト ボックス 274">
          <a:extLst>
            <a:ext uri="{FF2B5EF4-FFF2-40B4-BE49-F238E27FC236}">
              <a16:creationId xmlns:a16="http://schemas.microsoft.com/office/drawing/2014/main" id="{B0023BE6-BDD2-446E-8B72-8E43795C967E}"/>
            </a:ext>
          </a:extLst>
        </xdr:cNvPr>
        <xdr:cNvSpPr txBox="1"/>
      </xdr:nvSpPr>
      <xdr:spPr>
        <a:xfrm>
          <a:off x="11950700" y="1487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D602D13-7829-4FB3-AA55-049FA6A5CB7B}"/>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83FB00FB-A060-43C7-94B0-1FF98B4F41A8}"/>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DA2E017B-6CBB-47DF-859D-3A2D41463BEB}"/>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6D41EBCB-0C43-4D45-B7A6-F02643AF37ED}"/>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45AC460D-42BE-4A54-9B28-C43631BBF83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26BE16C-A59F-43A9-9D2F-B94278CB99B1}"/>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ED4DA544-4980-4517-B918-2A7F7ABC9CE5}"/>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B7957E29-B690-4D94-B0E6-59A5897738AD}"/>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AC2BE337-B053-4206-A397-16ED0B35523D}"/>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3D939027-D6D7-49FB-A01A-086E46E832B8}"/>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47002A8-EC94-477C-8F9C-F57D176098B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臨時的任用職員の任用の適正化等により、前年度から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引き続き、組織の不断の見直し等により、定員の適正化に努める。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76B41074-4782-47EA-A8D3-432D3994557A}"/>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301F6009-D6EE-4F86-9F49-74942321A467}"/>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5F0A39CC-53EA-464B-B127-4799D8E4AF73}"/>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4F62B24D-3293-4199-BD72-3F4F66E11F1D}"/>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BF1EFFA6-EF0C-4B4C-BBDF-7AC86C9CA41F}"/>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CDCED1F4-AD63-4E6B-982F-72F8C02D76C4}"/>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A4C2C728-66EB-4993-A37B-530E4A7F87D7}"/>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46CFF69A-7D1E-43BB-91D8-8E77AC4604EE}"/>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57F07322-F956-4FAF-9B36-2A931D34202C}"/>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B5BA7A8B-2203-4195-8873-6C641310E267}"/>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E6DBF536-276C-4644-AD09-5518EFE5971B}"/>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2184BCD9-7052-4C6C-8680-F857A5F56D89}"/>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BC5051E7-8457-476A-9A4B-399740C2F67A}"/>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A10D303C-9124-4381-9ECA-1AE41285A0D7}"/>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4CB23B13-69E9-4DFD-B084-E31558482D0A}"/>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CC999AC-2CA9-450A-9595-705E55A66D7C}"/>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126853</xdr:rowOff>
    </xdr:from>
    <xdr:to>
      <xdr:col>81</xdr:col>
      <xdr:colOff>44450</xdr:colOff>
      <xdr:row>66</xdr:row>
      <xdr:rowOff>84621</xdr:rowOff>
    </xdr:to>
    <xdr:cxnSp macro="">
      <xdr:nvCxnSpPr>
        <xdr:cNvPr id="303" name="直線コネクタ 302">
          <a:extLst>
            <a:ext uri="{FF2B5EF4-FFF2-40B4-BE49-F238E27FC236}">
              <a16:creationId xmlns:a16="http://schemas.microsoft.com/office/drawing/2014/main" id="{746D5269-FB8B-4179-993B-CB0010B4AC6A}"/>
            </a:ext>
          </a:extLst>
        </xdr:cNvPr>
        <xdr:cNvCxnSpPr/>
      </xdr:nvCxnSpPr>
      <xdr:spPr>
        <a:xfrm flipV="1">
          <a:off x="15474950" y="9867753"/>
          <a:ext cx="0" cy="1113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56698</xdr:rowOff>
    </xdr:from>
    <xdr:ext cx="762000" cy="259045"/>
    <xdr:sp macro="" textlink="">
      <xdr:nvSpPr>
        <xdr:cNvPr id="304" name="定員管理の状況最小値テキスト">
          <a:extLst>
            <a:ext uri="{FF2B5EF4-FFF2-40B4-BE49-F238E27FC236}">
              <a16:creationId xmlns:a16="http://schemas.microsoft.com/office/drawing/2014/main" id="{15D03332-BABA-425B-AFEE-7FAD8AA53439}"/>
            </a:ext>
          </a:extLst>
        </xdr:cNvPr>
        <xdr:cNvSpPr txBox="1"/>
      </xdr:nvSpPr>
      <xdr:spPr>
        <a:xfrm>
          <a:off x="15563850" y="109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84621</xdr:rowOff>
    </xdr:from>
    <xdr:to>
      <xdr:col>81</xdr:col>
      <xdr:colOff>133350</xdr:colOff>
      <xdr:row>66</xdr:row>
      <xdr:rowOff>84621</xdr:rowOff>
    </xdr:to>
    <xdr:cxnSp macro="">
      <xdr:nvCxnSpPr>
        <xdr:cNvPr id="305" name="直線コネクタ 304">
          <a:extLst>
            <a:ext uri="{FF2B5EF4-FFF2-40B4-BE49-F238E27FC236}">
              <a16:creationId xmlns:a16="http://schemas.microsoft.com/office/drawing/2014/main" id="{6235D538-214A-4BE4-B681-24DEDE30FA48}"/>
            </a:ext>
          </a:extLst>
        </xdr:cNvPr>
        <xdr:cNvCxnSpPr/>
      </xdr:nvCxnSpPr>
      <xdr:spPr>
        <a:xfrm>
          <a:off x="15405100" y="1098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41780</xdr:rowOff>
    </xdr:from>
    <xdr:ext cx="762000" cy="259045"/>
    <xdr:sp macro="" textlink="">
      <xdr:nvSpPr>
        <xdr:cNvPr id="306" name="定員管理の状況最大値テキスト">
          <a:extLst>
            <a:ext uri="{FF2B5EF4-FFF2-40B4-BE49-F238E27FC236}">
              <a16:creationId xmlns:a16="http://schemas.microsoft.com/office/drawing/2014/main" id="{B929799D-DE93-414E-9E27-6CAE7D194AFD}"/>
            </a:ext>
          </a:extLst>
        </xdr:cNvPr>
        <xdr:cNvSpPr txBox="1"/>
      </xdr:nvSpPr>
      <xdr:spPr>
        <a:xfrm>
          <a:off x="15563850" y="96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126853</xdr:rowOff>
    </xdr:from>
    <xdr:to>
      <xdr:col>81</xdr:col>
      <xdr:colOff>133350</xdr:colOff>
      <xdr:row>59</xdr:row>
      <xdr:rowOff>126853</xdr:rowOff>
    </xdr:to>
    <xdr:cxnSp macro="">
      <xdr:nvCxnSpPr>
        <xdr:cNvPr id="307" name="直線コネクタ 306">
          <a:extLst>
            <a:ext uri="{FF2B5EF4-FFF2-40B4-BE49-F238E27FC236}">
              <a16:creationId xmlns:a16="http://schemas.microsoft.com/office/drawing/2014/main" id="{67DB7A62-A2EB-468D-8A92-1A70610BFB3C}"/>
            </a:ext>
          </a:extLst>
        </xdr:cNvPr>
        <xdr:cNvCxnSpPr/>
      </xdr:nvCxnSpPr>
      <xdr:spPr>
        <a:xfrm>
          <a:off x="15405100" y="9867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64250</xdr:rowOff>
    </xdr:from>
    <xdr:to>
      <xdr:col>81</xdr:col>
      <xdr:colOff>44450</xdr:colOff>
      <xdr:row>63</xdr:row>
      <xdr:rowOff>84761</xdr:rowOff>
    </xdr:to>
    <xdr:cxnSp macro="">
      <xdr:nvCxnSpPr>
        <xdr:cNvPr id="308" name="直線コネクタ 307">
          <a:extLst>
            <a:ext uri="{FF2B5EF4-FFF2-40B4-BE49-F238E27FC236}">
              <a16:creationId xmlns:a16="http://schemas.microsoft.com/office/drawing/2014/main" id="{BA9DDB59-3703-40CB-B7BC-0B36CD61799C}"/>
            </a:ext>
          </a:extLst>
        </xdr:cNvPr>
        <xdr:cNvCxnSpPr/>
      </xdr:nvCxnSpPr>
      <xdr:spPr>
        <a:xfrm>
          <a:off x="14712950" y="10465550"/>
          <a:ext cx="762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77023</xdr:rowOff>
    </xdr:from>
    <xdr:ext cx="762000" cy="259045"/>
    <xdr:sp macro="" textlink="">
      <xdr:nvSpPr>
        <xdr:cNvPr id="309" name="定員管理の状況平均値テキスト">
          <a:extLst>
            <a:ext uri="{FF2B5EF4-FFF2-40B4-BE49-F238E27FC236}">
              <a16:creationId xmlns:a16="http://schemas.microsoft.com/office/drawing/2014/main" id="{A100C820-27A8-496D-849A-7A10FA03A72E}"/>
            </a:ext>
          </a:extLst>
        </xdr:cNvPr>
        <xdr:cNvSpPr txBox="1"/>
      </xdr:nvSpPr>
      <xdr:spPr>
        <a:xfrm>
          <a:off x="15563850" y="9983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60496</xdr:rowOff>
    </xdr:from>
    <xdr:to>
      <xdr:col>81</xdr:col>
      <xdr:colOff>95250</xdr:colOff>
      <xdr:row>61</xdr:row>
      <xdr:rowOff>162096</xdr:rowOff>
    </xdr:to>
    <xdr:sp macro="" textlink="">
      <xdr:nvSpPr>
        <xdr:cNvPr id="310" name="フローチャート: 判断 309">
          <a:extLst>
            <a:ext uri="{FF2B5EF4-FFF2-40B4-BE49-F238E27FC236}">
              <a16:creationId xmlns:a16="http://schemas.microsoft.com/office/drawing/2014/main" id="{B971A959-3E67-4291-9FA9-8251BAA72665}"/>
            </a:ext>
          </a:extLst>
        </xdr:cNvPr>
        <xdr:cNvSpPr/>
      </xdr:nvSpPr>
      <xdr:spPr>
        <a:xfrm>
          <a:off x="15430500" y="101315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30870</xdr:rowOff>
    </xdr:from>
    <xdr:to>
      <xdr:col>77</xdr:col>
      <xdr:colOff>44450</xdr:colOff>
      <xdr:row>63</xdr:row>
      <xdr:rowOff>64250</xdr:rowOff>
    </xdr:to>
    <xdr:cxnSp macro="">
      <xdr:nvCxnSpPr>
        <xdr:cNvPr id="311" name="直線コネクタ 310">
          <a:extLst>
            <a:ext uri="{FF2B5EF4-FFF2-40B4-BE49-F238E27FC236}">
              <a16:creationId xmlns:a16="http://schemas.microsoft.com/office/drawing/2014/main" id="{57314748-15CE-4ADC-BF96-A91EECDC8D0E}"/>
            </a:ext>
          </a:extLst>
        </xdr:cNvPr>
        <xdr:cNvCxnSpPr/>
      </xdr:nvCxnSpPr>
      <xdr:spPr>
        <a:xfrm>
          <a:off x="13906500" y="10432170"/>
          <a:ext cx="80645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12" name="フローチャート: 判断 311">
          <a:extLst>
            <a:ext uri="{FF2B5EF4-FFF2-40B4-BE49-F238E27FC236}">
              <a16:creationId xmlns:a16="http://schemas.microsoft.com/office/drawing/2014/main" id="{DCF179E2-7D13-4607-B433-C9CCB2DA2A4D}"/>
            </a:ext>
          </a:extLst>
        </xdr:cNvPr>
        <xdr:cNvSpPr/>
      </xdr:nvSpPr>
      <xdr:spPr>
        <a:xfrm>
          <a:off x="14668500" y="10094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134892</xdr:rowOff>
    </xdr:from>
    <xdr:ext cx="736600" cy="259045"/>
    <xdr:sp macro="" textlink="">
      <xdr:nvSpPr>
        <xdr:cNvPr id="313" name="テキスト ボックス 312">
          <a:extLst>
            <a:ext uri="{FF2B5EF4-FFF2-40B4-BE49-F238E27FC236}">
              <a16:creationId xmlns:a16="http://schemas.microsoft.com/office/drawing/2014/main" id="{7CC257E2-79ED-4FAB-97AE-793C12F2D534}"/>
            </a:ext>
          </a:extLst>
        </xdr:cNvPr>
        <xdr:cNvSpPr txBox="1"/>
      </xdr:nvSpPr>
      <xdr:spPr>
        <a:xfrm>
          <a:off x="14370050" y="987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34999</xdr:rowOff>
    </xdr:from>
    <xdr:to>
      <xdr:col>72</xdr:col>
      <xdr:colOff>203200</xdr:colOff>
      <xdr:row>63</xdr:row>
      <xdr:rowOff>30870</xdr:rowOff>
    </xdr:to>
    <xdr:cxnSp macro="">
      <xdr:nvCxnSpPr>
        <xdr:cNvPr id="314" name="直線コネクタ 313">
          <a:extLst>
            <a:ext uri="{FF2B5EF4-FFF2-40B4-BE49-F238E27FC236}">
              <a16:creationId xmlns:a16="http://schemas.microsoft.com/office/drawing/2014/main" id="{EDA57FD8-9CCF-4123-91FD-EEB52F4A218C}"/>
            </a:ext>
          </a:extLst>
        </xdr:cNvPr>
        <xdr:cNvCxnSpPr/>
      </xdr:nvCxnSpPr>
      <xdr:spPr>
        <a:xfrm>
          <a:off x="13106400" y="10271199"/>
          <a:ext cx="800100" cy="1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15" name="フローチャート: 判断 314">
          <a:extLst>
            <a:ext uri="{FF2B5EF4-FFF2-40B4-BE49-F238E27FC236}">
              <a16:creationId xmlns:a16="http://schemas.microsoft.com/office/drawing/2014/main" id="{0D68EE3A-4C67-47DB-AD0E-FF330A6479CB}"/>
            </a:ext>
          </a:extLst>
        </xdr:cNvPr>
        <xdr:cNvSpPr/>
      </xdr:nvSpPr>
      <xdr:spPr>
        <a:xfrm>
          <a:off x="13868400" y="100890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129764</xdr:rowOff>
    </xdr:from>
    <xdr:ext cx="762000" cy="259045"/>
    <xdr:sp macro="" textlink="">
      <xdr:nvSpPr>
        <xdr:cNvPr id="316" name="テキスト ボックス 315">
          <a:extLst>
            <a:ext uri="{FF2B5EF4-FFF2-40B4-BE49-F238E27FC236}">
              <a16:creationId xmlns:a16="http://schemas.microsoft.com/office/drawing/2014/main" id="{F89C38CE-A426-4B50-AD86-3123F71DE5B4}"/>
            </a:ext>
          </a:extLst>
        </xdr:cNvPr>
        <xdr:cNvSpPr txBox="1"/>
      </xdr:nvSpPr>
      <xdr:spPr>
        <a:xfrm>
          <a:off x="13557250" y="987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34999</xdr:rowOff>
    </xdr:from>
    <xdr:to>
      <xdr:col>68</xdr:col>
      <xdr:colOff>152400</xdr:colOff>
      <xdr:row>62</xdr:row>
      <xdr:rowOff>35683</xdr:rowOff>
    </xdr:to>
    <xdr:cxnSp macro="">
      <xdr:nvCxnSpPr>
        <xdr:cNvPr id="317" name="直線コネクタ 316">
          <a:extLst>
            <a:ext uri="{FF2B5EF4-FFF2-40B4-BE49-F238E27FC236}">
              <a16:creationId xmlns:a16="http://schemas.microsoft.com/office/drawing/2014/main" id="{A48C8F19-6413-41F6-B0AA-49BB300431B9}"/>
            </a:ext>
          </a:extLst>
        </xdr:cNvPr>
        <xdr:cNvCxnSpPr/>
      </xdr:nvCxnSpPr>
      <xdr:spPr>
        <a:xfrm flipV="1">
          <a:off x="12293600" y="10271199"/>
          <a:ext cx="8128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18" name="フローチャート: 判断 317">
          <a:extLst>
            <a:ext uri="{FF2B5EF4-FFF2-40B4-BE49-F238E27FC236}">
              <a16:creationId xmlns:a16="http://schemas.microsoft.com/office/drawing/2014/main" id="{89548F7E-C59E-4D75-995D-6BCFB6A812B6}"/>
            </a:ext>
          </a:extLst>
        </xdr:cNvPr>
        <xdr:cNvSpPr/>
      </xdr:nvSpPr>
      <xdr:spPr>
        <a:xfrm>
          <a:off x="13055600" y="1003267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67006</xdr:rowOff>
    </xdr:from>
    <xdr:ext cx="762000" cy="259045"/>
    <xdr:sp macro="" textlink="">
      <xdr:nvSpPr>
        <xdr:cNvPr id="319" name="テキスト ボックス 318">
          <a:extLst>
            <a:ext uri="{FF2B5EF4-FFF2-40B4-BE49-F238E27FC236}">
              <a16:creationId xmlns:a16="http://schemas.microsoft.com/office/drawing/2014/main" id="{BD56F10A-0BB7-40B1-818D-DCA4C1DD014F}"/>
            </a:ext>
          </a:extLst>
        </xdr:cNvPr>
        <xdr:cNvSpPr txBox="1"/>
      </xdr:nvSpPr>
      <xdr:spPr>
        <a:xfrm>
          <a:off x="12763500" y="980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0" name="フローチャート: 判断 319">
          <a:extLst>
            <a:ext uri="{FF2B5EF4-FFF2-40B4-BE49-F238E27FC236}">
              <a16:creationId xmlns:a16="http://schemas.microsoft.com/office/drawing/2014/main" id="{B5A83B7A-D2EC-4CCF-A194-A1288B3030F8}"/>
            </a:ext>
          </a:extLst>
        </xdr:cNvPr>
        <xdr:cNvSpPr/>
      </xdr:nvSpPr>
      <xdr:spPr>
        <a:xfrm>
          <a:off x="12242800" y="10021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55967</xdr:rowOff>
    </xdr:from>
    <xdr:ext cx="762000" cy="259045"/>
    <xdr:sp macro="" textlink="">
      <xdr:nvSpPr>
        <xdr:cNvPr id="321" name="テキスト ボックス 320">
          <a:extLst>
            <a:ext uri="{FF2B5EF4-FFF2-40B4-BE49-F238E27FC236}">
              <a16:creationId xmlns:a16="http://schemas.microsoft.com/office/drawing/2014/main" id="{49A8025E-2F12-4A07-B2D9-9E51E2313DB0}"/>
            </a:ext>
          </a:extLst>
        </xdr:cNvPr>
        <xdr:cNvSpPr txBox="1"/>
      </xdr:nvSpPr>
      <xdr:spPr>
        <a:xfrm>
          <a:off x="11950700" y="979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FB016E43-68BD-4D18-B370-A0B3EFF456AD}"/>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F27CBA4-CE1F-4227-AFEC-9623AC7BC52E}"/>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B081431F-1C6F-4FF2-944C-7641E0107F88}"/>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AF367539-48DF-41CA-9ECB-DBAFE90347E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3E33AB41-4B1F-4B6D-B58D-D99458F6BADE}"/>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33961</xdr:rowOff>
    </xdr:from>
    <xdr:to>
      <xdr:col>81</xdr:col>
      <xdr:colOff>95250</xdr:colOff>
      <xdr:row>63</xdr:row>
      <xdr:rowOff>135561</xdr:rowOff>
    </xdr:to>
    <xdr:sp macro="" textlink="">
      <xdr:nvSpPr>
        <xdr:cNvPr id="327" name="楕円 326">
          <a:extLst>
            <a:ext uri="{FF2B5EF4-FFF2-40B4-BE49-F238E27FC236}">
              <a16:creationId xmlns:a16="http://schemas.microsoft.com/office/drawing/2014/main" id="{152C6092-3F24-4B5A-930B-C043B610A90B}"/>
            </a:ext>
          </a:extLst>
        </xdr:cNvPr>
        <xdr:cNvSpPr/>
      </xdr:nvSpPr>
      <xdr:spPr>
        <a:xfrm>
          <a:off x="15430500" y="104352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6038</xdr:rowOff>
    </xdr:from>
    <xdr:ext cx="762000" cy="259045"/>
    <xdr:sp macro="" textlink="">
      <xdr:nvSpPr>
        <xdr:cNvPr id="328" name="定員管理の状況該当値テキスト">
          <a:extLst>
            <a:ext uri="{FF2B5EF4-FFF2-40B4-BE49-F238E27FC236}">
              <a16:creationId xmlns:a16="http://schemas.microsoft.com/office/drawing/2014/main" id="{6F5BAFD8-9675-4981-8736-98FA2DBBD82D}"/>
            </a:ext>
          </a:extLst>
        </xdr:cNvPr>
        <xdr:cNvSpPr txBox="1"/>
      </xdr:nvSpPr>
      <xdr:spPr>
        <a:xfrm>
          <a:off x="15563850" y="1040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13450</xdr:rowOff>
    </xdr:from>
    <xdr:to>
      <xdr:col>77</xdr:col>
      <xdr:colOff>95250</xdr:colOff>
      <xdr:row>63</xdr:row>
      <xdr:rowOff>115050</xdr:rowOff>
    </xdr:to>
    <xdr:sp macro="" textlink="">
      <xdr:nvSpPr>
        <xdr:cNvPr id="329" name="楕円 328">
          <a:extLst>
            <a:ext uri="{FF2B5EF4-FFF2-40B4-BE49-F238E27FC236}">
              <a16:creationId xmlns:a16="http://schemas.microsoft.com/office/drawing/2014/main" id="{E94E8D89-0863-4A43-9E59-2E89A8F755C3}"/>
            </a:ext>
          </a:extLst>
        </xdr:cNvPr>
        <xdr:cNvSpPr/>
      </xdr:nvSpPr>
      <xdr:spPr>
        <a:xfrm>
          <a:off x="14668500" y="10414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99827</xdr:rowOff>
    </xdr:from>
    <xdr:ext cx="736600" cy="259045"/>
    <xdr:sp macro="" textlink="">
      <xdr:nvSpPr>
        <xdr:cNvPr id="330" name="テキスト ボックス 329">
          <a:extLst>
            <a:ext uri="{FF2B5EF4-FFF2-40B4-BE49-F238E27FC236}">
              <a16:creationId xmlns:a16="http://schemas.microsoft.com/office/drawing/2014/main" id="{7F1D9DF8-E604-4B8D-9AC7-8E86B2E57C95}"/>
            </a:ext>
          </a:extLst>
        </xdr:cNvPr>
        <xdr:cNvSpPr txBox="1"/>
      </xdr:nvSpPr>
      <xdr:spPr>
        <a:xfrm>
          <a:off x="14370050" y="1050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151520</xdr:rowOff>
    </xdr:from>
    <xdr:to>
      <xdr:col>73</xdr:col>
      <xdr:colOff>44450</xdr:colOff>
      <xdr:row>63</xdr:row>
      <xdr:rowOff>81670</xdr:rowOff>
    </xdr:to>
    <xdr:sp macro="" textlink="">
      <xdr:nvSpPr>
        <xdr:cNvPr id="331" name="楕円 330">
          <a:extLst>
            <a:ext uri="{FF2B5EF4-FFF2-40B4-BE49-F238E27FC236}">
              <a16:creationId xmlns:a16="http://schemas.microsoft.com/office/drawing/2014/main" id="{BDFB5E47-1C8B-4687-B2F0-DD17D0E446AB}"/>
            </a:ext>
          </a:extLst>
        </xdr:cNvPr>
        <xdr:cNvSpPr/>
      </xdr:nvSpPr>
      <xdr:spPr>
        <a:xfrm>
          <a:off x="13868400" y="10387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66447</xdr:rowOff>
    </xdr:from>
    <xdr:ext cx="762000" cy="259045"/>
    <xdr:sp macro="" textlink="">
      <xdr:nvSpPr>
        <xdr:cNvPr id="332" name="テキスト ボックス 331">
          <a:extLst>
            <a:ext uri="{FF2B5EF4-FFF2-40B4-BE49-F238E27FC236}">
              <a16:creationId xmlns:a16="http://schemas.microsoft.com/office/drawing/2014/main" id="{7085D3C1-7BBC-426B-B193-2DDC58B94588}"/>
            </a:ext>
          </a:extLst>
        </xdr:cNvPr>
        <xdr:cNvSpPr txBox="1"/>
      </xdr:nvSpPr>
      <xdr:spPr>
        <a:xfrm>
          <a:off x="13557250" y="104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155649</xdr:rowOff>
    </xdr:from>
    <xdr:to>
      <xdr:col>68</xdr:col>
      <xdr:colOff>203200</xdr:colOff>
      <xdr:row>62</xdr:row>
      <xdr:rowOff>85799</xdr:rowOff>
    </xdr:to>
    <xdr:sp macro="" textlink="">
      <xdr:nvSpPr>
        <xdr:cNvPr id="333" name="楕円 332">
          <a:extLst>
            <a:ext uri="{FF2B5EF4-FFF2-40B4-BE49-F238E27FC236}">
              <a16:creationId xmlns:a16="http://schemas.microsoft.com/office/drawing/2014/main" id="{B4F1435B-3F80-4C99-AE51-3ED40D0F1AB7}"/>
            </a:ext>
          </a:extLst>
        </xdr:cNvPr>
        <xdr:cNvSpPr/>
      </xdr:nvSpPr>
      <xdr:spPr>
        <a:xfrm>
          <a:off x="13055600" y="1022674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70576</xdr:rowOff>
    </xdr:from>
    <xdr:ext cx="762000" cy="259045"/>
    <xdr:sp macro="" textlink="">
      <xdr:nvSpPr>
        <xdr:cNvPr id="334" name="テキスト ボックス 333">
          <a:extLst>
            <a:ext uri="{FF2B5EF4-FFF2-40B4-BE49-F238E27FC236}">
              <a16:creationId xmlns:a16="http://schemas.microsoft.com/office/drawing/2014/main" id="{7F1D2BCB-F180-48BB-BEB2-668D5DB90062}"/>
            </a:ext>
          </a:extLst>
        </xdr:cNvPr>
        <xdr:cNvSpPr txBox="1"/>
      </xdr:nvSpPr>
      <xdr:spPr>
        <a:xfrm>
          <a:off x="12763500" y="1030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156333</xdr:rowOff>
    </xdr:from>
    <xdr:to>
      <xdr:col>64</xdr:col>
      <xdr:colOff>152400</xdr:colOff>
      <xdr:row>62</xdr:row>
      <xdr:rowOff>86483</xdr:rowOff>
    </xdr:to>
    <xdr:sp macro="" textlink="">
      <xdr:nvSpPr>
        <xdr:cNvPr id="335" name="楕円 334">
          <a:extLst>
            <a:ext uri="{FF2B5EF4-FFF2-40B4-BE49-F238E27FC236}">
              <a16:creationId xmlns:a16="http://schemas.microsoft.com/office/drawing/2014/main" id="{ED813D23-DBD6-413E-A1EF-275124CD19A7}"/>
            </a:ext>
          </a:extLst>
        </xdr:cNvPr>
        <xdr:cNvSpPr/>
      </xdr:nvSpPr>
      <xdr:spPr>
        <a:xfrm>
          <a:off x="12242800" y="102274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71260</xdr:rowOff>
    </xdr:from>
    <xdr:ext cx="762000" cy="259045"/>
    <xdr:sp macro="" textlink="">
      <xdr:nvSpPr>
        <xdr:cNvPr id="336" name="テキスト ボックス 335">
          <a:extLst>
            <a:ext uri="{FF2B5EF4-FFF2-40B4-BE49-F238E27FC236}">
              <a16:creationId xmlns:a16="http://schemas.microsoft.com/office/drawing/2014/main" id="{F293A714-AC98-4EB8-990E-FB14BC1A4FE6}"/>
            </a:ext>
          </a:extLst>
        </xdr:cNvPr>
        <xdr:cNvSpPr txBox="1"/>
      </xdr:nvSpPr>
      <xdr:spPr>
        <a:xfrm>
          <a:off x="11950700" y="1030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A57FFCDC-DD50-4B8C-AC15-81F6DA959A8D}"/>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81623C9F-2FA7-4515-A511-EA562682E241}"/>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9FBB5682-DABC-435B-B5F5-ADDB470918B7}"/>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1C9B387D-E02E-4970-8C6F-4B6EA4A8A664}"/>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17B7692C-053B-4494-B108-30B6F18DBAAB}"/>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161997E2-73BE-4CFC-A6E7-739BF7C32C69}"/>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38789AD7-0D0D-47BD-8401-CF042B23B269}"/>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BA9A1402-960D-4264-9CDB-B8FD8D189559}"/>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51377852-EBB7-4ABF-B7C0-B5E02AEE659E}"/>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7F6CFCAE-1E4A-44A5-B248-51D639C009C3}"/>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D1E27663-F72D-4DFB-9444-7EE0B6D2F70A}"/>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算入元利償還金について、算入割合の高い県債の残高が減少していくこともあり、単年度の実質公債比率の増加が見込まれるが、引き続きプライマリーバランスの黒字確保により、県債発行の抑制等に取り組む。</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ECADAA60-697E-487A-AF8E-BFFE0D217C37}"/>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68660147-2857-4B44-AA06-BDD11DDE0F31}"/>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BA900575-4242-4762-892F-CD08D32FA867}"/>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189F9230-2EB3-457F-B4A2-DDF51115C994}"/>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A75F8BE5-48A1-43D5-90BF-BFCBB1B64FA2}"/>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1B97A2FD-50AC-49C7-8CD9-830CD94D1437}"/>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514C0A88-EACA-49B9-9B55-CA47DA8A18BF}"/>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3EE851F4-C867-473D-9715-2297B6B4D5F6}"/>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497DDC7F-41C0-4A22-ABA4-C42424044DCB}"/>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1ABA097D-799F-4445-8BB9-60AC503F4642}"/>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69F496A3-1BC8-4FBB-8FCC-AF1650E4EC26}"/>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22E48A9A-E309-4AD9-B0C2-087F039A6647}"/>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4FBBD721-CD9C-42B3-B73E-722CBD61BD26}"/>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6FFD6981-9B2D-4AF4-BD15-3F585CD1ED5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A45F79E5-87F2-4B8F-90AD-506CDB835901}"/>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846E137B-B750-48E4-99FA-2E1E9FF5CE6B}"/>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64" name="直線コネクタ 363">
          <a:extLst>
            <a:ext uri="{FF2B5EF4-FFF2-40B4-BE49-F238E27FC236}">
              <a16:creationId xmlns:a16="http://schemas.microsoft.com/office/drawing/2014/main" id="{D5171A95-7925-4EFA-953F-2BDCA74F8F6D}"/>
            </a:ext>
          </a:extLst>
        </xdr:cNvPr>
        <xdr:cNvCxnSpPr/>
      </xdr:nvCxnSpPr>
      <xdr:spPr>
        <a:xfrm flipV="1">
          <a:off x="15474950" y="5891389"/>
          <a:ext cx="0" cy="1343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5" name="公債費負担の状況最小値テキスト">
          <a:extLst>
            <a:ext uri="{FF2B5EF4-FFF2-40B4-BE49-F238E27FC236}">
              <a16:creationId xmlns:a16="http://schemas.microsoft.com/office/drawing/2014/main" id="{A89E9861-40C1-4C8A-A879-A7DB0DDF5E59}"/>
            </a:ext>
          </a:extLst>
        </xdr:cNvPr>
        <xdr:cNvSpPr txBox="1"/>
      </xdr:nvSpPr>
      <xdr:spPr>
        <a:xfrm>
          <a:off x="15563850" y="72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6" name="直線コネクタ 365">
          <a:extLst>
            <a:ext uri="{FF2B5EF4-FFF2-40B4-BE49-F238E27FC236}">
              <a16:creationId xmlns:a16="http://schemas.microsoft.com/office/drawing/2014/main" id="{63B7C261-2282-4447-BD42-4D6FB1CC69A0}"/>
            </a:ext>
          </a:extLst>
        </xdr:cNvPr>
        <xdr:cNvCxnSpPr/>
      </xdr:nvCxnSpPr>
      <xdr:spPr>
        <a:xfrm>
          <a:off x="15405100" y="72347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7" name="公債費負担の状況最大値テキスト">
          <a:extLst>
            <a:ext uri="{FF2B5EF4-FFF2-40B4-BE49-F238E27FC236}">
              <a16:creationId xmlns:a16="http://schemas.microsoft.com/office/drawing/2014/main" id="{4D64348A-B4C3-4765-9DDE-EB2900003DBB}"/>
            </a:ext>
          </a:extLst>
        </xdr:cNvPr>
        <xdr:cNvSpPr txBox="1"/>
      </xdr:nvSpPr>
      <xdr:spPr>
        <a:xfrm>
          <a:off x="15563850" y="564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68" name="直線コネクタ 367">
          <a:extLst>
            <a:ext uri="{FF2B5EF4-FFF2-40B4-BE49-F238E27FC236}">
              <a16:creationId xmlns:a16="http://schemas.microsoft.com/office/drawing/2014/main" id="{B9D61816-F4DF-4A3C-AE07-D4889A6AA741}"/>
            </a:ext>
          </a:extLst>
        </xdr:cNvPr>
        <xdr:cNvCxnSpPr/>
      </xdr:nvCxnSpPr>
      <xdr:spPr>
        <a:xfrm>
          <a:off x="15405100" y="5891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99483</xdr:rowOff>
    </xdr:from>
    <xdr:to>
      <xdr:col>81</xdr:col>
      <xdr:colOff>44450</xdr:colOff>
      <xdr:row>35</xdr:row>
      <xdr:rowOff>112889</xdr:rowOff>
    </xdr:to>
    <xdr:cxnSp macro="">
      <xdr:nvCxnSpPr>
        <xdr:cNvPr id="369" name="直線コネクタ 368">
          <a:extLst>
            <a:ext uri="{FF2B5EF4-FFF2-40B4-BE49-F238E27FC236}">
              <a16:creationId xmlns:a16="http://schemas.microsoft.com/office/drawing/2014/main" id="{848A404E-7D97-4872-BB9D-50E0F2CAFE07}"/>
            </a:ext>
          </a:extLst>
        </xdr:cNvPr>
        <xdr:cNvCxnSpPr/>
      </xdr:nvCxnSpPr>
      <xdr:spPr>
        <a:xfrm>
          <a:off x="14712950" y="5877983"/>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152699</xdr:rowOff>
    </xdr:from>
    <xdr:ext cx="762000" cy="259045"/>
    <xdr:sp macro="" textlink="">
      <xdr:nvSpPr>
        <xdr:cNvPr id="370" name="公債費負担の状況平均値テキスト">
          <a:extLst>
            <a:ext uri="{FF2B5EF4-FFF2-40B4-BE49-F238E27FC236}">
              <a16:creationId xmlns:a16="http://schemas.microsoft.com/office/drawing/2014/main" id="{9F6A003E-D557-4D69-8B09-8F9EEA97CB60}"/>
            </a:ext>
          </a:extLst>
        </xdr:cNvPr>
        <xdr:cNvSpPr txBox="1"/>
      </xdr:nvSpPr>
      <xdr:spPr>
        <a:xfrm>
          <a:off x="15563850" y="6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1" name="フローチャート: 判断 370">
          <a:extLst>
            <a:ext uri="{FF2B5EF4-FFF2-40B4-BE49-F238E27FC236}">
              <a16:creationId xmlns:a16="http://schemas.microsoft.com/office/drawing/2014/main" id="{7F94309A-709E-4755-A1CC-1F0DC8565604}"/>
            </a:ext>
          </a:extLst>
        </xdr:cNvPr>
        <xdr:cNvSpPr/>
      </xdr:nvSpPr>
      <xdr:spPr>
        <a:xfrm>
          <a:off x="15430500" y="66131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99483</xdr:rowOff>
    </xdr:from>
    <xdr:to>
      <xdr:col>77</xdr:col>
      <xdr:colOff>44450</xdr:colOff>
      <xdr:row>35</xdr:row>
      <xdr:rowOff>139700</xdr:rowOff>
    </xdr:to>
    <xdr:cxnSp macro="">
      <xdr:nvCxnSpPr>
        <xdr:cNvPr id="372" name="直線コネクタ 371">
          <a:extLst>
            <a:ext uri="{FF2B5EF4-FFF2-40B4-BE49-F238E27FC236}">
              <a16:creationId xmlns:a16="http://schemas.microsoft.com/office/drawing/2014/main" id="{3C4F6450-4D6B-45FE-B7F9-6CFEB318C06F}"/>
            </a:ext>
          </a:extLst>
        </xdr:cNvPr>
        <xdr:cNvCxnSpPr/>
      </xdr:nvCxnSpPr>
      <xdr:spPr>
        <a:xfrm flipV="1">
          <a:off x="13906500" y="5877983"/>
          <a:ext cx="8064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3" name="フローチャート: 判断 372">
          <a:extLst>
            <a:ext uri="{FF2B5EF4-FFF2-40B4-BE49-F238E27FC236}">
              <a16:creationId xmlns:a16="http://schemas.microsoft.com/office/drawing/2014/main" id="{3C6CCDA4-AAD6-4263-95A8-1165E9762C32}"/>
            </a:ext>
          </a:extLst>
        </xdr:cNvPr>
        <xdr:cNvSpPr/>
      </xdr:nvSpPr>
      <xdr:spPr>
        <a:xfrm>
          <a:off x="14668500" y="6512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159755</xdr:rowOff>
    </xdr:from>
    <xdr:ext cx="736600" cy="259045"/>
    <xdr:sp macro="" textlink="">
      <xdr:nvSpPr>
        <xdr:cNvPr id="374" name="テキスト ボックス 373">
          <a:extLst>
            <a:ext uri="{FF2B5EF4-FFF2-40B4-BE49-F238E27FC236}">
              <a16:creationId xmlns:a16="http://schemas.microsoft.com/office/drawing/2014/main" id="{9D0253E1-4393-48C4-84F3-367B0D46EEC1}"/>
            </a:ext>
          </a:extLst>
        </xdr:cNvPr>
        <xdr:cNvSpPr txBox="1"/>
      </xdr:nvSpPr>
      <xdr:spPr>
        <a:xfrm>
          <a:off x="14370050" y="6598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139700</xdr:rowOff>
    </xdr:from>
    <xdr:to>
      <xdr:col>72</xdr:col>
      <xdr:colOff>203200</xdr:colOff>
      <xdr:row>36</xdr:row>
      <xdr:rowOff>142522</xdr:rowOff>
    </xdr:to>
    <xdr:cxnSp macro="">
      <xdr:nvCxnSpPr>
        <xdr:cNvPr id="375" name="直線コネクタ 374">
          <a:extLst>
            <a:ext uri="{FF2B5EF4-FFF2-40B4-BE49-F238E27FC236}">
              <a16:creationId xmlns:a16="http://schemas.microsoft.com/office/drawing/2014/main" id="{0B27A301-F822-44B0-8CCA-E7129E80EAE0}"/>
            </a:ext>
          </a:extLst>
        </xdr:cNvPr>
        <xdr:cNvCxnSpPr/>
      </xdr:nvCxnSpPr>
      <xdr:spPr>
        <a:xfrm flipV="1">
          <a:off x="13106400" y="5918200"/>
          <a:ext cx="800100" cy="1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76" name="フローチャート: 判断 375">
          <a:extLst>
            <a:ext uri="{FF2B5EF4-FFF2-40B4-BE49-F238E27FC236}">
              <a16:creationId xmlns:a16="http://schemas.microsoft.com/office/drawing/2014/main" id="{E2A37E2D-05E2-4FAC-B60C-0ADF82577F39}"/>
            </a:ext>
          </a:extLst>
        </xdr:cNvPr>
        <xdr:cNvSpPr/>
      </xdr:nvSpPr>
      <xdr:spPr>
        <a:xfrm>
          <a:off x="13868400" y="65256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77" name="テキスト ボックス 376">
          <a:extLst>
            <a:ext uri="{FF2B5EF4-FFF2-40B4-BE49-F238E27FC236}">
              <a16:creationId xmlns:a16="http://schemas.microsoft.com/office/drawing/2014/main" id="{D8AC8E64-FEF3-432C-B578-A7CC24F55822}"/>
            </a:ext>
          </a:extLst>
        </xdr:cNvPr>
        <xdr:cNvSpPr txBox="1"/>
      </xdr:nvSpPr>
      <xdr:spPr>
        <a:xfrm>
          <a:off x="13557250" y="660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142522</xdr:rowOff>
    </xdr:from>
    <xdr:to>
      <xdr:col>68</xdr:col>
      <xdr:colOff>152400</xdr:colOff>
      <xdr:row>38</xdr:row>
      <xdr:rowOff>40922</xdr:rowOff>
    </xdr:to>
    <xdr:cxnSp macro="">
      <xdr:nvCxnSpPr>
        <xdr:cNvPr id="378" name="直線コネクタ 377">
          <a:extLst>
            <a:ext uri="{FF2B5EF4-FFF2-40B4-BE49-F238E27FC236}">
              <a16:creationId xmlns:a16="http://schemas.microsoft.com/office/drawing/2014/main" id="{E486F21A-1DE2-4BBD-9157-E4B8288CD694}"/>
            </a:ext>
          </a:extLst>
        </xdr:cNvPr>
        <xdr:cNvCxnSpPr/>
      </xdr:nvCxnSpPr>
      <xdr:spPr>
        <a:xfrm flipV="1">
          <a:off x="12293600" y="6086122"/>
          <a:ext cx="8128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79" name="フローチャート: 判断 378">
          <a:extLst>
            <a:ext uri="{FF2B5EF4-FFF2-40B4-BE49-F238E27FC236}">
              <a16:creationId xmlns:a16="http://schemas.microsoft.com/office/drawing/2014/main" id="{14C71D2E-7319-4F99-8A42-11B93A22DF16}"/>
            </a:ext>
          </a:extLst>
        </xdr:cNvPr>
        <xdr:cNvSpPr/>
      </xdr:nvSpPr>
      <xdr:spPr>
        <a:xfrm>
          <a:off x="13055600" y="66061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380" name="テキスト ボックス 379">
          <a:extLst>
            <a:ext uri="{FF2B5EF4-FFF2-40B4-BE49-F238E27FC236}">
              <a16:creationId xmlns:a16="http://schemas.microsoft.com/office/drawing/2014/main" id="{10017CCB-4A68-4D8E-B653-00389123556F}"/>
            </a:ext>
          </a:extLst>
        </xdr:cNvPr>
        <xdr:cNvSpPr txBox="1"/>
      </xdr:nvSpPr>
      <xdr:spPr>
        <a:xfrm>
          <a:off x="12763500" y="668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1" name="フローチャート: 判断 380">
          <a:extLst>
            <a:ext uri="{FF2B5EF4-FFF2-40B4-BE49-F238E27FC236}">
              <a16:creationId xmlns:a16="http://schemas.microsoft.com/office/drawing/2014/main" id="{531A1738-345A-471E-AF50-E415C0F0104C}"/>
            </a:ext>
          </a:extLst>
        </xdr:cNvPr>
        <xdr:cNvSpPr/>
      </xdr:nvSpPr>
      <xdr:spPr>
        <a:xfrm>
          <a:off x="12242800" y="66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149172</xdr:rowOff>
    </xdr:from>
    <xdr:ext cx="762000" cy="259045"/>
    <xdr:sp macro="" textlink="">
      <xdr:nvSpPr>
        <xdr:cNvPr id="382" name="テキスト ボックス 381">
          <a:extLst>
            <a:ext uri="{FF2B5EF4-FFF2-40B4-BE49-F238E27FC236}">
              <a16:creationId xmlns:a16="http://schemas.microsoft.com/office/drawing/2014/main" id="{4853A832-FBDE-4EC5-AE19-474B98D43077}"/>
            </a:ext>
          </a:extLst>
        </xdr:cNvPr>
        <xdr:cNvSpPr txBox="1"/>
      </xdr:nvSpPr>
      <xdr:spPr>
        <a:xfrm>
          <a:off x="11950700" y="675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61808491-E831-4F43-A823-5864E4C9DD32}"/>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C45B46D2-3743-4C78-906E-DB6801EBD5A2}"/>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C365113A-9973-48A8-BAFA-CA3C3FFFC198}"/>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283739A1-8098-4F9D-9AA5-8C8C6E10C1D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B479283D-64A8-458E-B347-AB93AC570C3A}"/>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62089</xdr:rowOff>
    </xdr:from>
    <xdr:to>
      <xdr:col>81</xdr:col>
      <xdr:colOff>95250</xdr:colOff>
      <xdr:row>35</xdr:row>
      <xdr:rowOff>163689</xdr:rowOff>
    </xdr:to>
    <xdr:sp macro="" textlink="">
      <xdr:nvSpPr>
        <xdr:cNvPr id="388" name="楕円 387">
          <a:extLst>
            <a:ext uri="{FF2B5EF4-FFF2-40B4-BE49-F238E27FC236}">
              <a16:creationId xmlns:a16="http://schemas.microsoft.com/office/drawing/2014/main" id="{54AE7117-B08B-49C7-915D-8F77C37563AF}"/>
            </a:ext>
          </a:extLst>
        </xdr:cNvPr>
        <xdr:cNvSpPr/>
      </xdr:nvSpPr>
      <xdr:spPr>
        <a:xfrm>
          <a:off x="15430500" y="58405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154816</xdr:rowOff>
    </xdr:from>
    <xdr:ext cx="762000" cy="259045"/>
    <xdr:sp macro="" textlink="">
      <xdr:nvSpPr>
        <xdr:cNvPr id="389" name="公債費負担の状況該当値テキスト">
          <a:extLst>
            <a:ext uri="{FF2B5EF4-FFF2-40B4-BE49-F238E27FC236}">
              <a16:creationId xmlns:a16="http://schemas.microsoft.com/office/drawing/2014/main" id="{5643F4BC-F6EA-4F3D-99E1-92E7CFFCC7B6}"/>
            </a:ext>
          </a:extLst>
        </xdr:cNvPr>
        <xdr:cNvSpPr txBox="1"/>
      </xdr:nvSpPr>
      <xdr:spPr>
        <a:xfrm>
          <a:off x="15563850" y="576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48683</xdr:rowOff>
    </xdr:from>
    <xdr:to>
      <xdr:col>77</xdr:col>
      <xdr:colOff>95250</xdr:colOff>
      <xdr:row>35</xdr:row>
      <xdr:rowOff>150283</xdr:rowOff>
    </xdr:to>
    <xdr:sp macro="" textlink="">
      <xdr:nvSpPr>
        <xdr:cNvPr id="390" name="楕円 389">
          <a:extLst>
            <a:ext uri="{FF2B5EF4-FFF2-40B4-BE49-F238E27FC236}">
              <a16:creationId xmlns:a16="http://schemas.microsoft.com/office/drawing/2014/main" id="{152EDEAB-0855-4ACD-989E-985EB2700BBE}"/>
            </a:ext>
          </a:extLst>
        </xdr:cNvPr>
        <xdr:cNvSpPr/>
      </xdr:nvSpPr>
      <xdr:spPr>
        <a:xfrm>
          <a:off x="14668500" y="582718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160460</xdr:rowOff>
    </xdr:from>
    <xdr:ext cx="736600" cy="259045"/>
    <xdr:sp macro="" textlink="">
      <xdr:nvSpPr>
        <xdr:cNvPr id="391" name="テキスト ボックス 390">
          <a:extLst>
            <a:ext uri="{FF2B5EF4-FFF2-40B4-BE49-F238E27FC236}">
              <a16:creationId xmlns:a16="http://schemas.microsoft.com/office/drawing/2014/main" id="{F64F462F-50EF-4FE4-9D61-9BA39FE00902}"/>
            </a:ext>
          </a:extLst>
        </xdr:cNvPr>
        <xdr:cNvSpPr txBox="1"/>
      </xdr:nvSpPr>
      <xdr:spPr>
        <a:xfrm>
          <a:off x="14370050" y="560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88900</xdr:rowOff>
    </xdr:from>
    <xdr:to>
      <xdr:col>73</xdr:col>
      <xdr:colOff>44450</xdr:colOff>
      <xdr:row>36</xdr:row>
      <xdr:rowOff>19050</xdr:rowOff>
    </xdr:to>
    <xdr:sp macro="" textlink="">
      <xdr:nvSpPr>
        <xdr:cNvPr id="392" name="楕円 391">
          <a:extLst>
            <a:ext uri="{FF2B5EF4-FFF2-40B4-BE49-F238E27FC236}">
              <a16:creationId xmlns:a16="http://schemas.microsoft.com/office/drawing/2014/main" id="{1149B6D4-2C24-4C3C-B669-072092819AD4}"/>
            </a:ext>
          </a:extLst>
        </xdr:cNvPr>
        <xdr:cNvSpPr/>
      </xdr:nvSpPr>
      <xdr:spPr>
        <a:xfrm>
          <a:off x="13868400" y="5867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29227</xdr:rowOff>
    </xdr:from>
    <xdr:ext cx="762000" cy="259045"/>
    <xdr:sp macro="" textlink="">
      <xdr:nvSpPr>
        <xdr:cNvPr id="393" name="テキスト ボックス 392">
          <a:extLst>
            <a:ext uri="{FF2B5EF4-FFF2-40B4-BE49-F238E27FC236}">
              <a16:creationId xmlns:a16="http://schemas.microsoft.com/office/drawing/2014/main" id="{F49A1E53-AD78-4A6C-A3A3-11FC04A0D9D7}"/>
            </a:ext>
          </a:extLst>
        </xdr:cNvPr>
        <xdr:cNvSpPr txBox="1"/>
      </xdr:nvSpPr>
      <xdr:spPr>
        <a:xfrm>
          <a:off x="1355725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91722</xdr:rowOff>
    </xdr:from>
    <xdr:to>
      <xdr:col>68</xdr:col>
      <xdr:colOff>203200</xdr:colOff>
      <xdr:row>37</xdr:row>
      <xdr:rowOff>21872</xdr:rowOff>
    </xdr:to>
    <xdr:sp macro="" textlink="">
      <xdr:nvSpPr>
        <xdr:cNvPr id="394" name="楕円 393">
          <a:extLst>
            <a:ext uri="{FF2B5EF4-FFF2-40B4-BE49-F238E27FC236}">
              <a16:creationId xmlns:a16="http://schemas.microsoft.com/office/drawing/2014/main" id="{FC89C925-1B91-4844-B146-5E45CB21A4F8}"/>
            </a:ext>
          </a:extLst>
        </xdr:cNvPr>
        <xdr:cNvSpPr/>
      </xdr:nvSpPr>
      <xdr:spPr>
        <a:xfrm>
          <a:off x="13055600" y="603532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32049</xdr:rowOff>
    </xdr:from>
    <xdr:ext cx="762000" cy="259045"/>
    <xdr:sp macro="" textlink="">
      <xdr:nvSpPr>
        <xdr:cNvPr id="395" name="テキスト ボックス 394">
          <a:extLst>
            <a:ext uri="{FF2B5EF4-FFF2-40B4-BE49-F238E27FC236}">
              <a16:creationId xmlns:a16="http://schemas.microsoft.com/office/drawing/2014/main" id="{9DF09D33-14EC-4DEF-A84E-0499EBE15C9F}"/>
            </a:ext>
          </a:extLst>
        </xdr:cNvPr>
        <xdr:cNvSpPr txBox="1"/>
      </xdr:nvSpPr>
      <xdr:spPr>
        <a:xfrm>
          <a:off x="12763500" y="58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161572</xdr:rowOff>
    </xdr:from>
    <xdr:to>
      <xdr:col>64</xdr:col>
      <xdr:colOff>152400</xdr:colOff>
      <xdr:row>38</xdr:row>
      <xdr:rowOff>91722</xdr:rowOff>
    </xdr:to>
    <xdr:sp macro="" textlink="">
      <xdr:nvSpPr>
        <xdr:cNvPr id="396" name="楕円 395">
          <a:extLst>
            <a:ext uri="{FF2B5EF4-FFF2-40B4-BE49-F238E27FC236}">
              <a16:creationId xmlns:a16="http://schemas.microsoft.com/office/drawing/2014/main" id="{CA0EB7D7-F8F0-43E8-B935-D0E46BBEFCD8}"/>
            </a:ext>
          </a:extLst>
        </xdr:cNvPr>
        <xdr:cNvSpPr/>
      </xdr:nvSpPr>
      <xdr:spPr>
        <a:xfrm>
          <a:off x="12242800" y="62702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101899</xdr:rowOff>
    </xdr:from>
    <xdr:ext cx="762000" cy="259045"/>
    <xdr:sp macro="" textlink="">
      <xdr:nvSpPr>
        <xdr:cNvPr id="397" name="テキスト ボックス 396">
          <a:extLst>
            <a:ext uri="{FF2B5EF4-FFF2-40B4-BE49-F238E27FC236}">
              <a16:creationId xmlns:a16="http://schemas.microsoft.com/office/drawing/2014/main" id="{232B1B59-1BFB-4FA7-9C2C-6F247BED6B00}"/>
            </a:ext>
          </a:extLst>
        </xdr:cNvPr>
        <xdr:cNvSpPr txBox="1"/>
      </xdr:nvSpPr>
      <xdr:spPr>
        <a:xfrm>
          <a:off x="11950700" y="604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47DE5FD9-BF86-4932-9EEF-B37B2E814139}"/>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5E00F714-005C-40E4-AFD4-9E7704E57EF2}"/>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17B1BB69-CE26-4725-82E7-7BBDD45E5BA8}"/>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A542967-68A7-4C17-A795-F7B72C9F6739}"/>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A1F3B4A5-3A4B-4BED-987D-A0F53755696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514DDCB8-0781-44E4-B744-F69DCB95729D}"/>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104775</xdr:rowOff>
    </xdr:from>
    <xdr:to>
      <xdr:col>99</xdr:col>
      <xdr:colOff>142875</xdr:colOff>
      <xdr:row>11</xdr:row>
      <xdr:rowOff>19050</xdr:rowOff>
    </xdr:to>
    <xdr:sp macro="" textlink="">
      <xdr:nvSpPr>
        <xdr:cNvPr id="404" name="正方形/長方形 403">
          <a:extLst>
            <a:ext uri="{FF2B5EF4-FFF2-40B4-BE49-F238E27FC236}">
              <a16:creationId xmlns:a16="http://schemas.microsoft.com/office/drawing/2014/main" id="{AC48877C-5D89-40FA-9A58-E01B4D96D646}"/>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456CA28C-A4AF-44F7-B288-3CFE99CC8CF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A5D62A52-164C-4E1F-A67C-B93730EDE013}"/>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75DBD3F1-8B15-4D44-8103-3B6E81694468}"/>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49C0369C-A79F-4E40-8973-44CC7AA482CE}"/>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令和４年度は、県債の発行抑制による地方債残高の減少や、正規職員の減少による退職手当負担見込額の減少等の結果、前年度から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引き続き、プライマリーバランスの黒字確保に着目した県債発行の抑制等による県債残高の縮減により、県の将来的な財政負担軽減を図る。</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E01AA722-3C59-4039-AB37-D0DCA4D5DAB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E62173A4-8F86-4EDF-B977-B71005B3AFD8}"/>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28F8A4DA-0AA1-4253-9E48-1F3E615F3AA1}"/>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a:extLst>
            <a:ext uri="{FF2B5EF4-FFF2-40B4-BE49-F238E27FC236}">
              <a16:creationId xmlns:a16="http://schemas.microsoft.com/office/drawing/2014/main" id="{98DC4319-2034-47BA-A5DE-2F32823229E3}"/>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a:extLst>
            <a:ext uri="{FF2B5EF4-FFF2-40B4-BE49-F238E27FC236}">
              <a16:creationId xmlns:a16="http://schemas.microsoft.com/office/drawing/2014/main" id="{1F703D4E-5F1E-432B-B7EC-F1058A8F0054}"/>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a:extLst>
            <a:ext uri="{FF2B5EF4-FFF2-40B4-BE49-F238E27FC236}">
              <a16:creationId xmlns:a16="http://schemas.microsoft.com/office/drawing/2014/main" id="{32E69132-3706-4357-BA62-106C2BB144EC}"/>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a:extLst>
            <a:ext uri="{FF2B5EF4-FFF2-40B4-BE49-F238E27FC236}">
              <a16:creationId xmlns:a16="http://schemas.microsoft.com/office/drawing/2014/main" id="{73A675FA-517D-426D-88D0-27AC3B2090A3}"/>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a:extLst>
            <a:ext uri="{FF2B5EF4-FFF2-40B4-BE49-F238E27FC236}">
              <a16:creationId xmlns:a16="http://schemas.microsoft.com/office/drawing/2014/main" id="{271BBA51-FD8E-4AD0-BC01-B860C9677E05}"/>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a:extLst>
            <a:ext uri="{FF2B5EF4-FFF2-40B4-BE49-F238E27FC236}">
              <a16:creationId xmlns:a16="http://schemas.microsoft.com/office/drawing/2014/main" id="{08B70999-2214-4852-AA8B-D83C0A912F43}"/>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a:extLst>
            <a:ext uri="{FF2B5EF4-FFF2-40B4-BE49-F238E27FC236}">
              <a16:creationId xmlns:a16="http://schemas.microsoft.com/office/drawing/2014/main" id="{7054954E-ADFD-4581-879F-97C2F618A5EE}"/>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a:extLst>
            <a:ext uri="{FF2B5EF4-FFF2-40B4-BE49-F238E27FC236}">
              <a16:creationId xmlns:a16="http://schemas.microsoft.com/office/drawing/2014/main" id="{A6D33C5C-1E3F-453A-9CD9-1B66CB5A52E5}"/>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a:extLst>
            <a:ext uri="{FF2B5EF4-FFF2-40B4-BE49-F238E27FC236}">
              <a16:creationId xmlns:a16="http://schemas.microsoft.com/office/drawing/2014/main" id="{CCDFFBA7-BCFF-4DC6-BC7B-B47D23F2076D}"/>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a:extLst>
            <a:ext uri="{FF2B5EF4-FFF2-40B4-BE49-F238E27FC236}">
              <a16:creationId xmlns:a16="http://schemas.microsoft.com/office/drawing/2014/main" id="{75AACB9C-FCE0-4DE7-8C2E-4B702D04583B}"/>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56DFE059-596B-478B-B1EF-6061E6C0BE46}"/>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F5886DDA-CC7D-40E2-A362-A7E02BC1AFD3}"/>
            </a:ext>
          </a:extLst>
        </xdr:cNvPr>
        <xdr:cNvSpPr txBox="1"/>
      </xdr:nvSpPr>
      <xdr:spPr>
        <a:xfrm>
          <a:off x="10979150" y="17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D2086167-5399-4CF4-818D-5DE300DE1C43}"/>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72517</xdr:rowOff>
    </xdr:from>
    <xdr:to>
      <xdr:col>81</xdr:col>
      <xdr:colOff>44450</xdr:colOff>
      <xdr:row>23</xdr:row>
      <xdr:rowOff>124460</xdr:rowOff>
    </xdr:to>
    <xdr:cxnSp macro="">
      <xdr:nvCxnSpPr>
        <xdr:cNvPr id="425" name="直線コネクタ 424">
          <a:extLst>
            <a:ext uri="{FF2B5EF4-FFF2-40B4-BE49-F238E27FC236}">
              <a16:creationId xmlns:a16="http://schemas.microsoft.com/office/drawing/2014/main" id="{8E13499B-F5E8-49E9-98B7-17775CB35968}"/>
            </a:ext>
          </a:extLst>
        </xdr:cNvPr>
        <xdr:cNvCxnSpPr/>
      </xdr:nvCxnSpPr>
      <xdr:spPr>
        <a:xfrm flipV="1">
          <a:off x="15474950" y="2383917"/>
          <a:ext cx="0" cy="1537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26" name="将来負担の状況最小値テキスト">
          <a:extLst>
            <a:ext uri="{FF2B5EF4-FFF2-40B4-BE49-F238E27FC236}">
              <a16:creationId xmlns:a16="http://schemas.microsoft.com/office/drawing/2014/main" id="{3665D6EC-899B-4745-8D7F-4C32860590D2}"/>
            </a:ext>
          </a:extLst>
        </xdr:cNvPr>
        <xdr:cNvSpPr txBox="1"/>
      </xdr:nvSpPr>
      <xdr:spPr>
        <a:xfrm>
          <a:off x="15563850" y="38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27" name="直線コネクタ 426">
          <a:extLst>
            <a:ext uri="{FF2B5EF4-FFF2-40B4-BE49-F238E27FC236}">
              <a16:creationId xmlns:a16="http://schemas.microsoft.com/office/drawing/2014/main" id="{1233C2CB-6BCD-4F17-AD14-2E347A27763E}"/>
            </a:ext>
          </a:extLst>
        </xdr:cNvPr>
        <xdr:cNvCxnSpPr/>
      </xdr:nvCxnSpPr>
      <xdr:spPr>
        <a:xfrm>
          <a:off x="15405100" y="3921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158894</xdr:rowOff>
    </xdr:from>
    <xdr:ext cx="762000" cy="259045"/>
    <xdr:sp macro="" textlink="">
      <xdr:nvSpPr>
        <xdr:cNvPr id="428" name="将来負担の状況最大値テキスト">
          <a:extLst>
            <a:ext uri="{FF2B5EF4-FFF2-40B4-BE49-F238E27FC236}">
              <a16:creationId xmlns:a16="http://schemas.microsoft.com/office/drawing/2014/main" id="{2AEBA846-362A-4577-AE91-22F30EA6C68F}"/>
            </a:ext>
          </a:extLst>
        </xdr:cNvPr>
        <xdr:cNvSpPr txBox="1"/>
      </xdr:nvSpPr>
      <xdr:spPr>
        <a:xfrm>
          <a:off x="15563850" y="214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72517</xdr:rowOff>
    </xdr:from>
    <xdr:to>
      <xdr:col>81</xdr:col>
      <xdr:colOff>133350</xdr:colOff>
      <xdr:row>14</xdr:row>
      <xdr:rowOff>72517</xdr:rowOff>
    </xdr:to>
    <xdr:cxnSp macro="">
      <xdr:nvCxnSpPr>
        <xdr:cNvPr id="429" name="直線コネクタ 428">
          <a:extLst>
            <a:ext uri="{FF2B5EF4-FFF2-40B4-BE49-F238E27FC236}">
              <a16:creationId xmlns:a16="http://schemas.microsoft.com/office/drawing/2014/main" id="{5F5AE773-14D8-4002-9D7A-6947646356A8}"/>
            </a:ext>
          </a:extLst>
        </xdr:cNvPr>
        <xdr:cNvCxnSpPr/>
      </xdr:nvCxnSpPr>
      <xdr:spPr>
        <a:xfrm>
          <a:off x="15405100" y="2383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63288</xdr:rowOff>
    </xdr:from>
    <xdr:to>
      <xdr:col>81</xdr:col>
      <xdr:colOff>44450</xdr:colOff>
      <xdr:row>17</xdr:row>
      <xdr:rowOff>108331</xdr:rowOff>
    </xdr:to>
    <xdr:cxnSp macro="">
      <xdr:nvCxnSpPr>
        <xdr:cNvPr id="430" name="直線コネクタ 429">
          <a:extLst>
            <a:ext uri="{FF2B5EF4-FFF2-40B4-BE49-F238E27FC236}">
              <a16:creationId xmlns:a16="http://schemas.microsoft.com/office/drawing/2014/main" id="{7BF3AE89-3FB8-4998-AC7B-8875D66A78BE}"/>
            </a:ext>
          </a:extLst>
        </xdr:cNvPr>
        <xdr:cNvCxnSpPr/>
      </xdr:nvCxnSpPr>
      <xdr:spPr>
        <a:xfrm flipV="1">
          <a:off x="14712950" y="2869988"/>
          <a:ext cx="762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83244</xdr:rowOff>
    </xdr:from>
    <xdr:ext cx="762000" cy="259045"/>
    <xdr:sp macro="" textlink="">
      <xdr:nvSpPr>
        <xdr:cNvPr id="431" name="将来負担の状況平均値テキスト">
          <a:extLst>
            <a:ext uri="{FF2B5EF4-FFF2-40B4-BE49-F238E27FC236}">
              <a16:creationId xmlns:a16="http://schemas.microsoft.com/office/drawing/2014/main" id="{49D51EB0-F506-4B3C-8AEA-7045797C78B3}"/>
            </a:ext>
          </a:extLst>
        </xdr:cNvPr>
        <xdr:cNvSpPr txBox="1"/>
      </xdr:nvSpPr>
      <xdr:spPr>
        <a:xfrm>
          <a:off x="15563850" y="322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111167</xdr:rowOff>
    </xdr:from>
    <xdr:to>
      <xdr:col>81</xdr:col>
      <xdr:colOff>95250</xdr:colOff>
      <xdr:row>20</xdr:row>
      <xdr:rowOff>41317</xdr:rowOff>
    </xdr:to>
    <xdr:sp macro="" textlink="">
      <xdr:nvSpPr>
        <xdr:cNvPr id="432" name="フローチャート: 判断 431">
          <a:extLst>
            <a:ext uri="{FF2B5EF4-FFF2-40B4-BE49-F238E27FC236}">
              <a16:creationId xmlns:a16="http://schemas.microsoft.com/office/drawing/2014/main" id="{21E337AC-516E-41E5-8EA9-D2E030855A5D}"/>
            </a:ext>
          </a:extLst>
        </xdr:cNvPr>
        <xdr:cNvSpPr/>
      </xdr:nvSpPr>
      <xdr:spPr>
        <a:xfrm>
          <a:off x="15430500" y="32480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108331</xdr:rowOff>
    </xdr:from>
    <xdr:to>
      <xdr:col>77</xdr:col>
      <xdr:colOff>44450</xdr:colOff>
      <xdr:row>18</xdr:row>
      <xdr:rowOff>94530</xdr:rowOff>
    </xdr:to>
    <xdr:cxnSp macro="">
      <xdr:nvCxnSpPr>
        <xdr:cNvPr id="433" name="直線コネクタ 432">
          <a:extLst>
            <a:ext uri="{FF2B5EF4-FFF2-40B4-BE49-F238E27FC236}">
              <a16:creationId xmlns:a16="http://schemas.microsoft.com/office/drawing/2014/main" id="{8065BF36-3582-4BE2-845E-79C1F3CB9EA4}"/>
            </a:ext>
          </a:extLst>
        </xdr:cNvPr>
        <xdr:cNvCxnSpPr/>
      </xdr:nvCxnSpPr>
      <xdr:spPr>
        <a:xfrm flipV="1">
          <a:off x="13906500" y="2915031"/>
          <a:ext cx="806450" cy="15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70146</xdr:rowOff>
    </xdr:from>
    <xdr:to>
      <xdr:col>77</xdr:col>
      <xdr:colOff>95250</xdr:colOff>
      <xdr:row>20</xdr:row>
      <xdr:rowOff>296</xdr:rowOff>
    </xdr:to>
    <xdr:sp macro="" textlink="">
      <xdr:nvSpPr>
        <xdr:cNvPr id="434" name="フローチャート: 判断 433">
          <a:extLst>
            <a:ext uri="{FF2B5EF4-FFF2-40B4-BE49-F238E27FC236}">
              <a16:creationId xmlns:a16="http://schemas.microsoft.com/office/drawing/2014/main" id="{A8841022-4CFA-4A60-A891-5FEF456D9E3D}"/>
            </a:ext>
          </a:extLst>
        </xdr:cNvPr>
        <xdr:cNvSpPr/>
      </xdr:nvSpPr>
      <xdr:spPr>
        <a:xfrm>
          <a:off x="14668500" y="32070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156523</xdr:rowOff>
    </xdr:from>
    <xdr:ext cx="736600" cy="259045"/>
    <xdr:sp macro="" textlink="">
      <xdr:nvSpPr>
        <xdr:cNvPr id="435" name="テキスト ボックス 434">
          <a:extLst>
            <a:ext uri="{FF2B5EF4-FFF2-40B4-BE49-F238E27FC236}">
              <a16:creationId xmlns:a16="http://schemas.microsoft.com/office/drawing/2014/main" id="{FB011B69-0B98-47FD-B360-A787F528809D}"/>
            </a:ext>
          </a:extLst>
        </xdr:cNvPr>
        <xdr:cNvSpPr txBox="1"/>
      </xdr:nvSpPr>
      <xdr:spPr>
        <a:xfrm>
          <a:off x="14370050" y="3293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94530</xdr:rowOff>
    </xdr:from>
    <xdr:to>
      <xdr:col>72</xdr:col>
      <xdr:colOff>203200</xdr:colOff>
      <xdr:row>18</xdr:row>
      <xdr:rowOff>142790</xdr:rowOff>
    </xdr:to>
    <xdr:cxnSp macro="">
      <xdr:nvCxnSpPr>
        <xdr:cNvPr id="436" name="直線コネクタ 435">
          <a:extLst>
            <a:ext uri="{FF2B5EF4-FFF2-40B4-BE49-F238E27FC236}">
              <a16:creationId xmlns:a16="http://schemas.microsoft.com/office/drawing/2014/main" id="{78246E73-E78F-40B6-B483-436FDCC5534B}"/>
            </a:ext>
          </a:extLst>
        </xdr:cNvPr>
        <xdr:cNvCxnSpPr/>
      </xdr:nvCxnSpPr>
      <xdr:spPr>
        <a:xfrm flipV="1">
          <a:off x="13106400" y="3066330"/>
          <a:ext cx="8001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67606</xdr:rowOff>
    </xdr:from>
    <xdr:to>
      <xdr:col>73</xdr:col>
      <xdr:colOff>44450</xdr:colOff>
      <xdr:row>20</xdr:row>
      <xdr:rowOff>169206</xdr:rowOff>
    </xdr:to>
    <xdr:sp macro="" textlink="">
      <xdr:nvSpPr>
        <xdr:cNvPr id="437" name="フローチャート: 判断 436">
          <a:extLst>
            <a:ext uri="{FF2B5EF4-FFF2-40B4-BE49-F238E27FC236}">
              <a16:creationId xmlns:a16="http://schemas.microsoft.com/office/drawing/2014/main" id="{0D8FA6B8-650F-4831-8E65-670C24411309}"/>
            </a:ext>
          </a:extLst>
        </xdr:cNvPr>
        <xdr:cNvSpPr/>
      </xdr:nvSpPr>
      <xdr:spPr>
        <a:xfrm>
          <a:off x="13868400" y="33696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153983</xdr:rowOff>
    </xdr:from>
    <xdr:ext cx="762000" cy="259045"/>
    <xdr:sp macro="" textlink="">
      <xdr:nvSpPr>
        <xdr:cNvPr id="438" name="テキスト ボックス 437">
          <a:extLst>
            <a:ext uri="{FF2B5EF4-FFF2-40B4-BE49-F238E27FC236}">
              <a16:creationId xmlns:a16="http://schemas.microsoft.com/office/drawing/2014/main" id="{C2DCD1F8-9F58-4FF9-A9E9-8E0BFF9ABF2D}"/>
            </a:ext>
          </a:extLst>
        </xdr:cNvPr>
        <xdr:cNvSpPr txBox="1"/>
      </xdr:nvSpPr>
      <xdr:spPr>
        <a:xfrm>
          <a:off x="13557250" y="34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138769</xdr:rowOff>
    </xdr:from>
    <xdr:to>
      <xdr:col>68</xdr:col>
      <xdr:colOff>152400</xdr:colOff>
      <xdr:row>18</xdr:row>
      <xdr:rowOff>142790</xdr:rowOff>
    </xdr:to>
    <xdr:cxnSp macro="">
      <xdr:nvCxnSpPr>
        <xdr:cNvPr id="439" name="直線コネクタ 438">
          <a:extLst>
            <a:ext uri="{FF2B5EF4-FFF2-40B4-BE49-F238E27FC236}">
              <a16:creationId xmlns:a16="http://schemas.microsoft.com/office/drawing/2014/main" id="{4B3CEDC6-57B8-4029-A87B-965AAC2183A2}"/>
            </a:ext>
          </a:extLst>
        </xdr:cNvPr>
        <xdr:cNvCxnSpPr/>
      </xdr:nvCxnSpPr>
      <xdr:spPr>
        <a:xfrm>
          <a:off x="12293600" y="3110569"/>
          <a:ext cx="8128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100584</xdr:rowOff>
    </xdr:from>
    <xdr:to>
      <xdr:col>68</xdr:col>
      <xdr:colOff>203200</xdr:colOff>
      <xdr:row>21</xdr:row>
      <xdr:rowOff>30734</xdr:rowOff>
    </xdr:to>
    <xdr:sp macro="" textlink="">
      <xdr:nvSpPr>
        <xdr:cNvPr id="440" name="フローチャート: 判断 439">
          <a:extLst>
            <a:ext uri="{FF2B5EF4-FFF2-40B4-BE49-F238E27FC236}">
              <a16:creationId xmlns:a16="http://schemas.microsoft.com/office/drawing/2014/main" id="{286EAC6D-201D-4BF4-8EDC-31433B77F385}"/>
            </a:ext>
          </a:extLst>
        </xdr:cNvPr>
        <xdr:cNvSpPr/>
      </xdr:nvSpPr>
      <xdr:spPr>
        <a:xfrm>
          <a:off x="13055600" y="340258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15511</xdr:rowOff>
    </xdr:from>
    <xdr:ext cx="762000" cy="259045"/>
    <xdr:sp macro="" textlink="">
      <xdr:nvSpPr>
        <xdr:cNvPr id="441" name="テキスト ボックス 440">
          <a:extLst>
            <a:ext uri="{FF2B5EF4-FFF2-40B4-BE49-F238E27FC236}">
              <a16:creationId xmlns:a16="http://schemas.microsoft.com/office/drawing/2014/main" id="{A25CFD48-9EC6-4C54-B06F-1F4D71DD9B27}"/>
            </a:ext>
          </a:extLst>
        </xdr:cNvPr>
        <xdr:cNvSpPr txBox="1"/>
      </xdr:nvSpPr>
      <xdr:spPr>
        <a:xfrm>
          <a:off x="12763500" y="348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72432</xdr:rowOff>
    </xdr:from>
    <xdr:to>
      <xdr:col>64</xdr:col>
      <xdr:colOff>152400</xdr:colOff>
      <xdr:row>21</xdr:row>
      <xdr:rowOff>2582</xdr:rowOff>
    </xdr:to>
    <xdr:sp macro="" textlink="">
      <xdr:nvSpPr>
        <xdr:cNvPr id="442" name="フローチャート: 判断 441">
          <a:extLst>
            <a:ext uri="{FF2B5EF4-FFF2-40B4-BE49-F238E27FC236}">
              <a16:creationId xmlns:a16="http://schemas.microsoft.com/office/drawing/2014/main" id="{E7F007E5-A01F-4755-AC98-4BA0814A2C2E}"/>
            </a:ext>
          </a:extLst>
        </xdr:cNvPr>
        <xdr:cNvSpPr/>
      </xdr:nvSpPr>
      <xdr:spPr>
        <a:xfrm>
          <a:off x="12242800" y="33744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158809</xdr:rowOff>
    </xdr:from>
    <xdr:ext cx="762000" cy="259045"/>
    <xdr:sp macro="" textlink="">
      <xdr:nvSpPr>
        <xdr:cNvPr id="443" name="テキスト ボックス 442">
          <a:extLst>
            <a:ext uri="{FF2B5EF4-FFF2-40B4-BE49-F238E27FC236}">
              <a16:creationId xmlns:a16="http://schemas.microsoft.com/office/drawing/2014/main" id="{7D001C86-28F7-43EA-B08A-0A5F3F7DEC0D}"/>
            </a:ext>
          </a:extLst>
        </xdr:cNvPr>
        <xdr:cNvSpPr txBox="1"/>
      </xdr:nvSpPr>
      <xdr:spPr>
        <a:xfrm>
          <a:off x="11950700" y="346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37DBEE22-138C-4931-AD94-078D9BBD3274}"/>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632FA1A8-78EA-4FDD-98F7-F20B41D07608}"/>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B0594334-A205-4D6C-92E1-11BB44E9CE01}"/>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446309D5-EB28-44B2-B299-360D5BF7258E}"/>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E250AB72-924C-4498-B99D-B4AEAAC3C1AF}"/>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12488</xdr:rowOff>
    </xdr:from>
    <xdr:to>
      <xdr:col>81</xdr:col>
      <xdr:colOff>95250</xdr:colOff>
      <xdr:row>17</xdr:row>
      <xdr:rowOff>114088</xdr:rowOff>
    </xdr:to>
    <xdr:sp macro="" textlink="">
      <xdr:nvSpPr>
        <xdr:cNvPr id="449" name="楕円 448">
          <a:extLst>
            <a:ext uri="{FF2B5EF4-FFF2-40B4-BE49-F238E27FC236}">
              <a16:creationId xmlns:a16="http://schemas.microsoft.com/office/drawing/2014/main" id="{73D49459-914A-42B5-A1FB-845666B1EC40}"/>
            </a:ext>
          </a:extLst>
        </xdr:cNvPr>
        <xdr:cNvSpPr/>
      </xdr:nvSpPr>
      <xdr:spPr>
        <a:xfrm>
          <a:off x="15430500" y="28191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29015</xdr:rowOff>
    </xdr:from>
    <xdr:ext cx="762000" cy="259045"/>
    <xdr:sp macro="" textlink="">
      <xdr:nvSpPr>
        <xdr:cNvPr id="450" name="将来負担の状況該当値テキスト">
          <a:extLst>
            <a:ext uri="{FF2B5EF4-FFF2-40B4-BE49-F238E27FC236}">
              <a16:creationId xmlns:a16="http://schemas.microsoft.com/office/drawing/2014/main" id="{F6E78CA4-FF5A-45B3-9899-361D83337DE6}"/>
            </a:ext>
          </a:extLst>
        </xdr:cNvPr>
        <xdr:cNvSpPr txBox="1"/>
      </xdr:nvSpPr>
      <xdr:spPr>
        <a:xfrm>
          <a:off x="15563850" y="267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57531</xdr:rowOff>
    </xdr:from>
    <xdr:to>
      <xdr:col>77</xdr:col>
      <xdr:colOff>95250</xdr:colOff>
      <xdr:row>17</xdr:row>
      <xdr:rowOff>159131</xdr:rowOff>
    </xdr:to>
    <xdr:sp macro="" textlink="">
      <xdr:nvSpPr>
        <xdr:cNvPr id="451" name="楕円 450">
          <a:extLst>
            <a:ext uri="{FF2B5EF4-FFF2-40B4-BE49-F238E27FC236}">
              <a16:creationId xmlns:a16="http://schemas.microsoft.com/office/drawing/2014/main" id="{BF0B96F8-5AF8-40E3-9D14-9CD2114EDDA9}"/>
            </a:ext>
          </a:extLst>
        </xdr:cNvPr>
        <xdr:cNvSpPr/>
      </xdr:nvSpPr>
      <xdr:spPr>
        <a:xfrm>
          <a:off x="14668500" y="286423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169308</xdr:rowOff>
    </xdr:from>
    <xdr:ext cx="736600" cy="259045"/>
    <xdr:sp macro="" textlink="">
      <xdr:nvSpPr>
        <xdr:cNvPr id="452" name="テキスト ボックス 451">
          <a:extLst>
            <a:ext uri="{FF2B5EF4-FFF2-40B4-BE49-F238E27FC236}">
              <a16:creationId xmlns:a16="http://schemas.microsoft.com/office/drawing/2014/main" id="{0A62ED61-E49F-47E4-AEAC-6A942AE217E2}"/>
            </a:ext>
          </a:extLst>
        </xdr:cNvPr>
        <xdr:cNvSpPr txBox="1"/>
      </xdr:nvSpPr>
      <xdr:spPr>
        <a:xfrm>
          <a:off x="14370050" y="2639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43730</xdr:rowOff>
    </xdr:from>
    <xdr:to>
      <xdr:col>73</xdr:col>
      <xdr:colOff>44450</xdr:colOff>
      <xdr:row>18</xdr:row>
      <xdr:rowOff>145330</xdr:rowOff>
    </xdr:to>
    <xdr:sp macro="" textlink="">
      <xdr:nvSpPr>
        <xdr:cNvPr id="453" name="楕円 452">
          <a:extLst>
            <a:ext uri="{FF2B5EF4-FFF2-40B4-BE49-F238E27FC236}">
              <a16:creationId xmlns:a16="http://schemas.microsoft.com/office/drawing/2014/main" id="{07F0085A-5D3E-46B5-824C-72560C08031E}"/>
            </a:ext>
          </a:extLst>
        </xdr:cNvPr>
        <xdr:cNvSpPr/>
      </xdr:nvSpPr>
      <xdr:spPr>
        <a:xfrm>
          <a:off x="13868400" y="3015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155507</xdr:rowOff>
    </xdr:from>
    <xdr:ext cx="762000" cy="259045"/>
    <xdr:sp macro="" textlink="">
      <xdr:nvSpPr>
        <xdr:cNvPr id="454" name="テキスト ボックス 453">
          <a:extLst>
            <a:ext uri="{FF2B5EF4-FFF2-40B4-BE49-F238E27FC236}">
              <a16:creationId xmlns:a16="http://schemas.microsoft.com/office/drawing/2014/main" id="{FB9D5662-5D90-4C78-8218-D44A8C358333}"/>
            </a:ext>
          </a:extLst>
        </xdr:cNvPr>
        <xdr:cNvSpPr txBox="1"/>
      </xdr:nvSpPr>
      <xdr:spPr>
        <a:xfrm>
          <a:off x="13557250" y="279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91990</xdr:rowOff>
    </xdr:from>
    <xdr:to>
      <xdr:col>68</xdr:col>
      <xdr:colOff>203200</xdr:colOff>
      <xdr:row>19</xdr:row>
      <xdr:rowOff>22141</xdr:rowOff>
    </xdr:to>
    <xdr:sp macro="" textlink="">
      <xdr:nvSpPr>
        <xdr:cNvPr id="455" name="楕円 454">
          <a:extLst>
            <a:ext uri="{FF2B5EF4-FFF2-40B4-BE49-F238E27FC236}">
              <a16:creationId xmlns:a16="http://schemas.microsoft.com/office/drawing/2014/main" id="{B1B7F0D3-8335-48CB-BF80-6E52B2389284}"/>
            </a:ext>
          </a:extLst>
        </xdr:cNvPr>
        <xdr:cNvSpPr/>
      </xdr:nvSpPr>
      <xdr:spPr>
        <a:xfrm>
          <a:off x="13055600" y="3063790"/>
          <a:ext cx="889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32317</xdr:rowOff>
    </xdr:from>
    <xdr:ext cx="762000" cy="259045"/>
    <xdr:sp macro="" textlink="">
      <xdr:nvSpPr>
        <xdr:cNvPr id="456" name="テキスト ボックス 455">
          <a:extLst>
            <a:ext uri="{FF2B5EF4-FFF2-40B4-BE49-F238E27FC236}">
              <a16:creationId xmlns:a16="http://schemas.microsoft.com/office/drawing/2014/main" id="{80525A3B-2119-4576-8CDE-E9B34F0671D3}"/>
            </a:ext>
          </a:extLst>
        </xdr:cNvPr>
        <xdr:cNvSpPr txBox="1"/>
      </xdr:nvSpPr>
      <xdr:spPr>
        <a:xfrm>
          <a:off x="12763500" y="28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87969</xdr:rowOff>
    </xdr:from>
    <xdr:to>
      <xdr:col>64</xdr:col>
      <xdr:colOff>152400</xdr:colOff>
      <xdr:row>19</xdr:row>
      <xdr:rowOff>18119</xdr:rowOff>
    </xdr:to>
    <xdr:sp macro="" textlink="">
      <xdr:nvSpPr>
        <xdr:cNvPr id="457" name="楕円 456">
          <a:extLst>
            <a:ext uri="{FF2B5EF4-FFF2-40B4-BE49-F238E27FC236}">
              <a16:creationId xmlns:a16="http://schemas.microsoft.com/office/drawing/2014/main" id="{0032850B-D7F0-41C1-BC88-D18949A249C4}"/>
            </a:ext>
          </a:extLst>
        </xdr:cNvPr>
        <xdr:cNvSpPr/>
      </xdr:nvSpPr>
      <xdr:spPr>
        <a:xfrm>
          <a:off x="12242800" y="30597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28296</xdr:rowOff>
    </xdr:from>
    <xdr:ext cx="762000" cy="259045"/>
    <xdr:sp macro="" textlink="">
      <xdr:nvSpPr>
        <xdr:cNvPr id="458" name="テキスト ボックス 457">
          <a:extLst>
            <a:ext uri="{FF2B5EF4-FFF2-40B4-BE49-F238E27FC236}">
              <a16:creationId xmlns:a16="http://schemas.microsoft.com/office/drawing/2014/main" id="{CE903CB1-CB3F-4D8D-943B-36FC869CC80C}"/>
            </a:ext>
          </a:extLst>
        </xdr:cNvPr>
        <xdr:cNvSpPr txBox="1"/>
      </xdr:nvSpPr>
      <xdr:spPr>
        <a:xfrm>
          <a:off x="11950700" y="28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145789</xdr:rowOff>
    </xdr:from>
    <xdr:to>
      <xdr:col>29</xdr:col>
      <xdr:colOff>127000</xdr:colOff>
      <xdr:row>19</xdr:row>
      <xdr:rowOff>86189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9364"/>
          <a:ext cx="0" cy="1312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58266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86189</xdr:rowOff>
    </xdr:from>
    <xdr:to>
      <xdr:col>30</xdr:col>
      <xdr:colOff>25400</xdr:colOff>
      <xdr:row>19</xdr:row>
      <xdr:rowOff>86189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60716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145789</xdr:rowOff>
    </xdr:from>
    <xdr:to>
      <xdr:col>30</xdr:col>
      <xdr:colOff>25400</xdr:colOff>
      <xdr:row>11</xdr:row>
      <xdr:rowOff>145789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9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117148</xdr:rowOff>
    </xdr:from>
    <xdr:to>
      <xdr:col>29</xdr:col>
      <xdr:colOff>127000</xdr:colOff>
      <xdr:row>15</xdr:row>
      <xdr:rowOff>143046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36523"/>
          <a:ext cx="647700" cy="2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24742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52665</xdr:rowOff>
    </xdr:from>
    <xdr:to>
      <xdr:col>29</xdr:col>
      <xdr:colOff>177800</xdr:colOff>
      <xdr:row>17</xdr:row>
      <xdr:rowOff>154265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113132</xdr:rowOff>
    </xdr:from>
    <xdr:to>
      <xdr:col>26</xdr:col>
      <xdr:colOff>50800</xdr:colOff>
      <xdr:row>15</xdr:row>
      <xdr:rowOff>143046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32507"/>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125425</xdr:rowOff>
    </xdr:from>
    <xdr:to>
      <xdr:col>26</xdr:col>
      <xdr:colOff>101600</xdr:colOff>
      <xdr:row>18</xdr:row>
      <xdr:rowOff>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40352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78711</xdr:rowOff>
    </xdr:from>
    <xdr:to>
      <xdr:col>22</xdr:col>
      <xdr:colOff>114300</xdr:colOff>
      <xdr:row>15</xdr:row>
      <xdr:rowOff>113132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98086"/>
          <a:ext cx="698500" cy="3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72390</xdr:rowOff>
    </xdr:from>
    <xdr:to>
      <xdr:col>22</xdr:col>
      <xdr:colOff>165100</xdr:colOff>
      <xdr:row>18</xdr:row>
      <xdr:rowOff>2540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158767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64211</xdr:rowOff>
    </xdr:from>
    <xdr:to>
      <xdr:col>18</xdr:col>
      <xdr:colOff>177800</xdr:colOff>
      <xdr:row>15</xdr:row>
      <xdr:rowOff>78711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83586"/>
          <a:ext cx="698500" cy="1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52992</xdr:rowOff>
    </xdr:from>
    <xdr:to>
      <xdr:col>19</xdr:col>
      <xdr:colOff>38100</xdr:colOff>
      <xdr:row>17</xdr:row>
      <xdr:rowOff>154592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0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61156</xdr:rowOff>
    </xdr:from>
    <xdr:to>
      <xdr:col>15</xdr:col>
      <xdr:colOff>101600</xdr:colOff>
      <xdr:row>17</xdr:row>
      <xdr:rowOff>162756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147533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66348</xdr:rowOff>
    </xdr:from>
    <xdr:to>
      <xdr:col>29</xdr:col>
      <xdr:colOff>177800</xdr:colOff>
      <xdr:row>15</xdr:row>
      <xdr:rowOff>167948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82875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92246</xdr:rowOff>
    </xdr:from>
    <xdr:to>
      <xdr:col>26</xdr:col>
      <xdr:colOff>101600</xdr:colOff>
      <xdr:row>16</xdr:row>
      <xdr:rowOff>22396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1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32573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8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62332</xdr:rowOff>
    </xdr:from>
    <xdr:to>
      <xdr:col>22</xdr:col>
      <xdr:colOff>165100</xdr:colOff>
      <xdr:row>15</xdr:row>
      <xdr:rowOff>163932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27911</xdr:rowOff>
    </xdr:from>
    <xdr:to>
      <xdr:col>19</xdr:col>
      <xdr:colOff>38100</xdr:colOff>
      <xdr:row>15</xdr:row>
      <xdr:rowOff>129511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4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139688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1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13411</xdr:rowOff>
    </xdr:from>
    <xdr:to>
      <xdr:col>15</xdr:col>
      <xdr:colOff>101600</xdr:colOff>
      <xdr:row>15</xdr:row>
      <xdr:rowOff>115011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125188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145002</xdr:rowOff>
    </xdr:from>
    <xdr:to>
      <xdr:col>29</xdr:col>
      <xdr:colOff>127000</xdr:colOff>
      <xdr:row>37</xdr:row>
      <xdr:rowOff>186379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69552"/>
          <a:ext cx="0" cy="1241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158456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186379</xdr:rowOff>
    </xdr:from>
    <xdr:to>
      <xdr:col>30</xdr:col>
      <xdr:colOff>25400</xdr:colOff>
      <xdr:row>37</xdr:row>
      <xdr:rowOff>186379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1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59929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145002</xdr:rowOff>
    </xdr:from>
    <xdr:to>
      <xdr:col>30</xdr:col>
      <xdr:colOff>25400</xdr:colOff>
      <xdr:row>33</xdr:row>
      <xdr:rowOff>145002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69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123857</xdr:rowOff>
    </xdr:from>
    <xdr:to>
      <xdr:col>29</xdr:col>
      <xdr:colOff>127000</xdr:colOff>
      <xdr:row>37</xdr:row>
      <xdr:rowOff>249758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48557"/>
          <a:ext cx="647700" cy="125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99071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366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253994</xdr:rowOff>
    </xdr:from>
    <xdr:to>
      <xdr:col>29</xdr:col>
      <xdr:colOff>177800</xdr:colOff>
      <xdr:row>35</xdr:row>
      <xdr:rowOff>12694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21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249758</xdr:rowOff>
    </xdr:from>
    <xdr:to>
      <xdr:col>26</xdr:col>
      <xdr:colOff>50800</xdr:colOff>
      <xdr:row>37</xdr:row>
      <xdr:rowOff>273647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374458"/>
          <a:ext cx="698500" cy="2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13335</xdr:rowOff>
    </xdr:from>
    <xdr:to>
      <xdr:col>26</xdr:col>
      <xdr:colOff>101600</xdr:colOff>
      <xdr:row>35</xdr:row>
      <xdr:rowOff>114935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2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125112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92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267818</xdr:rowOff>
    </xdr:from>
    <xdr:to>
      <xdr:col>22</xdr:col>
      <xdr:colOff>114300</xdr:colOff>
      <xdr:row>37</xdr:row>
      <xdr:rowOff>273647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392518"/>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239241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222783</xdr:rowOff>
    </xdr:from>
    <xdr:to>
      <xdr:col>18</xdr:col>
      <xdr:colOff>177800</xdr:colOff>
      <xdr:row>37</xdr:row>
      <xdr:rowOff>267818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347483"/>
          <a:ext cx="698500" cy="45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279360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4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238726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73057</xdr:rowOff>
    </xdr:from>
    <xdr:to>
      <xdr:col>29</xdr:col>
      <xdr:colOff>177800</xdr:colOff>
      <xdr:row>37</xdr:row>
      <xdr:rowOff>174657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9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153084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0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198958</xdr:rowOff>
    </xdr:from>
    <xdr:to>
      <xdr:col>26</xdr:col>
      <xdr:colOff>101600</xdr:colOff>
      <xdr:row>37</xdr:row>
      <xdr:rowOff>300558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32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285335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1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222847</xdr:rowOff>
    </xdr:from>
    <xdr:to>
      <xdr:col>22</xdr:col>
      <xdr:colOff>165100</xdr:colOff>
      <xdr:row>37</xdr:row>
      <xdr:rowOff>324447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34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309224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4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217018</xdr:rowOff>
    </xdr:from>
    <xdr:to>
      <xdr:col>19</xdr:col>
      <xdr:colOff>38100</xdr:colOff>
      <xdr:row>37</xdr:row>
      <xdr:rowOff>318618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4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303395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171983</xdr:rowOff>
    </xdr:from>
    <xdr:to>
      <xdr:col>15</xdr:col>
      <xdr:colOff>101600</xdr:colOff>
      <xdr:row>37</xdr:row>
      <xdr:rowOff>273583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9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258360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8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1,326,218
1,309,182
6,112.50
776,771,731
747,765,426
20,737,707
376,358,415
1,156,766,323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90061</xdr:rowOff>
    </xdr:from>
    <xdr:to>
      <xdr:col>24</xdr:col>
      <xdr:colOff>62865</xdr:colOff>
      <xdr:row>38</xdr:row>
      <xdr:rowOff>139896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561"/>
          <a:ext cx="1270" cy="14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143723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139896</xdr:rowOff>
    </xdr:from>
    <xdr:to>
      <xdr:col>24</xdr:col>
      <xdr:colOff>152400</xdr:colOff>
      <xdr:row>38</xdr:row>
      <xdr:rowOff>139896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36738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90061</xdr:rowOff>
    </xdr:from>
    <xdr:to>
      <xdr:col>24</xdr:col>
      <xdr:colOff>152400</xdr:colOff>
      <xdr:row>30</xdr:row>
      <xdr:rowOff>90061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53256</xdr:rowOff>
    </xdr:from>
    <xdr:to>
      <xdr:col>24</xdr:col>
      <xdr:colOff>63500</xdr:colOff>
      <xdr:row>34</xdr:row>
      <xdr:rowOff>65209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82556"/>
          <a:ext cx="8382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70299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42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91872</xdr:rowOff>
    </xdr:from>
    <xdr:to>
      <xdr:col>24</xdr:col>
      <xdr:colOff>114300</xdr:colOff>
      <xdr:row>37</xdr:row>
      <xdr:rowOff>22022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65209</xdr:rowOff>
    </xdr:from>
    <xdr:to>
      <xdr:col>19</xdr:col>
      <xdr:colOff>177800</xdr:colOff>
      <xdr:row>34</xdr:row>
      <xdr:rowOff>81701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9450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165579</xdr:rowOff>
    </xdr:from>
    <xdr:to>
      <xdr:col>20</xdr:col>
      <xdr:colOff>38100</xdr:colOff>
      <xdr:row>37</xdr:row>
      <xdr:rowOff>95729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86856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43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14133</xdr:rowOff>
    </xdr:from>
    <xdr:to>
      <xdr:col>15</xdr:col>
      <xdr:colOff>50800</xdr:colOff>
      <xdr:row>34</xdr:row>
      <xdr:rowOff>81701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43433"/>
          <a:ext cx="889000" cy="6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124006</xdr:rowOff>
    </xdr:from>
    <xdr:to>
      <xdr:col>15</xdr:col>
      <xdr:colOff>101600</xdr:colOff>
      <xdr:row>37</xdr:row>
      <xdr:rowOff>54156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45283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14133</xdr:rowOff>
    </xdr:from>
    <xdr:to>
      <xdr:col>10</xdr:col>
      <xdr:colOff>114300</xdr:colOff>
      <xdr:row>34</xdr:row>
      <xdr:rowOff>46105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43433"/>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104543</xdr:rowOff>
    </xdr:from>
    <xdr:to>
      <xdr:col>10</xdr:col>
      <xdr:colOff>165100</xdr:colOff>
      <xdr:row>37</xdr:row>
      <xdr:rowOff>34693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124333</xdr:rowOff>
    </xdr:from>
    <xdr:to>
      <xdr:col>6</xdr:col>
      <xdr:colOff>38100</xdr:colOff>
      <xdr:row>37</xdr:row>
      <xdr:rowOff>54483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45610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2456</xdr:rowOff>
    </xdr:from>
    <xdr:to>
      <xdr:col>24</xdr:col>
      <xdr:colOff>114300</xdr:colOff>
      <xdr:row>34</xdr:row>
      <xdr:rowOff>104056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25333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14409</xdr:rowOff>
    </xdr:from>
    <xdr:to>
      <xdr:col>20</xdr:col>
      <xdr:colOff>38100</xdr:colOff>
      <xdr:row>34</xdr:row>
      <xdr:rowOff>116009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132536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61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30901</xdr:rowOff>
    </xdr:from>
    <xdr:to>
      <xdr:col>15</xdr:col>
      <xdr:colOff>101600</xdr:colOff>
      <xdr:row>34</xdr:row>
      <xdr:rowOff>132501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149028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134783</xdr:rowOff>
    </xdr:from>
    <xdr:to>
      <xdr:col>10</xdr:col>
      <xdr:colOff>165100</xdr:colOff>
      <xdr:row>34</xdr:row>
      <xdr:rowOff>64933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81460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6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166755</xdr:rowOff>
    </xdr:from>
    <xdr:to>
      <xdr:col>6</xdr:col>
      <xdr:colOff>38100</xdr:colOff>
      <xdr:row>34</xdr:row>
      <xdr:rowOff>96905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113432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55073</xdr:rowOff>
    </xdr:from>
    <xdr:to>
      <xdr:col>24</xdr:col>
      <xdr:colOff>63500</xdr:colOff>
      <xdr:row>54</xdr:row>
      <xdr:rowOff>141712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13373"/>
          <a:ext cx="8382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93809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00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141712</xdr:rowOff>
    </xdr:from>
    <xdr:to>
      <xdr:col>19</xdr:col>
      <xdr:colOff>177800</xdr:colOff>
      <xdr:row>55</xdr:row>
      <xdr:rowOff>153325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00012"/>
          <a:ext cx="889000" cy="1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114602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153325</xdr:rowOff>
    </xdr:from>
    <xdr:to>
      <xdr:col>15</xdr:col>
      <xdr:colOff>50800</xdr:colOff>
      <xdr:row>57</xdr:row>
      <xdr:rowOff>85522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83075"/>
          <a:ext cx="889000" cy="27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80716</xdr:rowOff>
    </xdr:from>
    <xdr:to>
      <xdr:col>15</xdr:col>
      <xdr:colOff>101600</xdr:colOff>
      <xdr:row>57</xdr:row>
      <xdr:rowOff>10866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1993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85522</xdr:rowOff>
    </xdr:from>
    <xdr:to>
      <xdr:col>10</xdr:col>
      <xdr:colOff>114300</xdr:colOff>
      <xdr:row>57</xdr:row>
      <xdr:rowOff>87076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8172"/>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23795</xdr:rowOff>
    </xdr:from>
    <xdr:to>
      <xdr:col>10</xdr:col>
      <xdr:colOff>165100</xdr:colOff>
      <xdr:row>57</xdr:row>
      <xdr:rowOff>125395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141922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151020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4273</xdr:rowOff>
    </xdr:from>
    <xdr:to>
      <xdr:col>24</xdr:col>
      <xdr:colOff>114300</xdr:colOff>
      <xdr:row>54</xdr:row>
      <xdr:rowOff>105873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154150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90912</xdr:rowOff>
    </xdr:from>
    <xdr:to>
      <xdr:col>20</xdr:col>
      <xdr:colOff>38100</xdr:colOff>
      <xdr:row>55</xdr:row>
      <xdr:rowOff>21062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37589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1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102525</xdr:rowOff>
    </xdr:from>
    <xdr:to>
      <xdr:col>15</xdr:col>
      <xdr:colOff>101600</xdr:colOff>
      <xdr:row>56</xdr:row>
      <xdr:rowOff>32675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49202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34722</xdr:rowOff>
    </xdr:from>
    <xdr:to>
      <xdr:col>10</xdr:col>
      <xdr:colOff>165100</xdr:colOff>
      <xdr:row>57</xdr:row>
      <xdr:rowOff>136322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127449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36276</xdr:rowOff>
    </xdr:from>
    <xdr:to>
      <xdr:col>6</xdr:col>
      <xdr:colOff>38100</xdr:colOff>
      <xdr:row>57</xdr:row>
      <xdr:rowOff>137876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129003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136271</xdr:rowOff>
    </xdr:from>
    <xdr:to>
      <xdr:col>24</xdr:col>
      <xdr:colOff>63500</xdr:colOff>
      <xdr:row>77</xdr:row>
      <xdr:rowOff>137740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37921"/>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102960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618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137740</xdr:rowOff>
    </xdr:from>
    <xdr:to>
      <xdr:col>19</xdr:col>
      <xdr:colOff>177800</xdr:colOff>
      <xdr:row>77</xdr:row>
      <xdr:rowOff>170072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39390"/>
          <a:ext cx="889000" cy="3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151510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66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170072</xdr:rowOff>
    </xdr:from>
    <xdr:to>
      <xdr:col>15</xdr:col>
      <xdr:colOff>50800</xdr:colOff>
      <xdr:row>78</xdr:row>
      <xdr:rowOff>81080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71722"/>
          <a:ext cx="889000" cy="8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84655</xdr:rowOff>
    </xdr:from>
    <xdr:to>
      <xdr:col>15</xdr:col>
      <xdr:colOff>101600</xdr:colOff>
      <xdr:row>76</xdr:row>
      <xdr:rowOff>14805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31332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8581</xdr:rowOff>
    </xdr:from>
    <xdr:to>
      <xdr:col>10</xdr:col>
      <xdr:colOff>114300</xdr:colOff>
      <xdr:row>78</xdr:row>
      <xdr:rowOff>81080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81681"/>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138702</xdr:rowOff>
    </xdr:from>
    <xdr:to>
      <xdr:col>10</xdr:col>
      <xdr:colOff>165100</xdr:colOff>
      <xdr:row>77</xdr:row>
      <xdr:rowOff>68852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85379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xdr:rowOff>
    </xdr:from>
    <xdr:to>
      <xdr:col>6</xdr:col>
      <xdr:colOff>38100</xdr:colOff>
      <xdr:row>76</xdr:row>
      <xdr:rowOff>113103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129629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81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85471</xdr:rowOff>
    </xdr:from>
    <xdr:to>
      <xdr:col>24</xdr:col>
      <xdr:colOff>114300</xdr:colOff>
      <xdr:row>78</xdr:row>
      <xdr:rowOff>15621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63898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86940</xdr:rowOff>
    </xdr:from>
    <xdr:to>
      <xdr:col>20</xdr:col>
      <xdr:colOff>38100</xdr:colOff>
      <xdr:row>78</xdr:row>
      <xdr:rowOff>17090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8217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338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119272</xdr:rowOff>
    </xdr:from>
    <xdr:to>
      <xdr:col>15</xdr:col>
      <xdr:colOff>101600</xdr:colOff>
      <xdr:row>78</xdr:row>
      <xdr:rowOff>49422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40549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30280</xdr:rowOff>
    </xdr:from>
    <xdr:to>
      <xdr:col>10</xdr:col>
      <xdr:colOff>165100</xdr:colOff>
      <xdr:row>78</xdr:row>
      <xdr:rowOff>131880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123007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129231</xdr:rowOff>
    </xdr:from>
    <xdr:to>
      <xdr:col>6</xdr:col>
      <xdr:colOff>38100</xdr:colOff>
      <xdr:row>78</xdr:row>
      <xdr:rowOff>59381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50508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2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46659</xdr:rowOff>
    </xdr:from>
    <xdr:to>
      <xdr:col>24</xdr:col>
      <xdr:colOff>63500</xdr:colOff>
      <xdr:row>96</xdr:row>
      <xdr:rowOff>151588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05859"/>
          <a:ext cx="838200" cy="10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156963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151588</xdr:rowOff>
    </xdr:from>
    <xdr:to>
      <xdr:col>19</xdr:col>
      <xdr:colOff>177800</xdr:colOff>
      <xdr:row>97</xdr:row>
      <xdr:rowOff>31420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10788"/>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116958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2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24637</xdr:rowOff>
    </xdr:from>
    <xdr:to>
      <xdr:col>15</xdr:col>
      <xdr:colOff>50800</xdr:colOff>
      <xdr:row>97</xdr:row>
      <xdr:rowOff>31420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55287"/>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31674</xdr:rowOff>
    </xdr:from>
    <xdr:to>
      <xdr:col>15</xdr:col>
      <xdr:colOff>101600</xdr:colOff>
      <xdr:row>96</xdr:row>
      <xdr:rowOff>133274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24637</xdr:rowOff>
    </xdr:from>
    <xdr:to>
      <xdr:col>10</xdr:col>
      <xdr:colOff>114300</xdr:colOff>
      <xdr:row>97</xdr:row>
      <xdr:rowOff>47879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55287"/>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44780</xdr:rowOff>
    </xdr:from>
    <xdr:to>
      <xdr:col>10</xdr:col>
      <xdr:colOff>165100</xdr:colOff>
      <xdr:row>96</xdr:row>
      <xdr:rowOff>146380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162907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68174</xdr:rowOff>
    </xdr:from>
    <xdr:to>
      <xdr:col>6</xdr:col>
      <xdr:colOff>38100</xdr:colOff>
      <xdr:row>96</xdr:row>
      <xdr:rowOff>169774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167309</xdr:rowOff>
    </xdr:from>
    <xdr:to>
      <xdr:col>24</xdr:col>
      <xdr:colOff>114300</xdr:colOff>
      <xdr:row>96</xdr:row>
      <xdr:rowOff>97459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145736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100788</xdr:rowOff>
    </xdr:from>
    <xdr:to>
      <xdr:col>20</xdr:col>
      <xdr:colOff>38100</xdr:colOff>
      <xdr:row>97</xdr:row>
      <xdr:rowOff>30938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22065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66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152070</xdr:rowOff>
    </xdr:from>
    <xdr:to>
      <xdr:col>15</xdr:col>
      <xdr:colOff>101600</xdr:colOff>
      <xdr:row>97</xdr:row>
      <xdr:rowOff>82220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73347</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73428" y="1670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145287</xdr:rowOff>
    </xdr:from>
    <xdr:to>
      <xdr:col>10</xdr:col>
      <xdr:colOff>165100</xdr:colOff>
      <xdr:row>97</xdr:row>
      <xdr:rowOff>75437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66564</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84428" y="1669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168529</xdr:rowOff>
    </xdr:from>
    <xdr:to>
      <xdr:col>6</xdr:col>
      <xdr:colOff>38100</xdr:colOff>
      <xdr:row>97</xdr:row>
      <xdr:rowOff>98679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89806</xdr:rowOff>
    </xdr:from>
    <xdr:ext cx="469744"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95428" y="1672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57137</xdr:rowOff>
    </xdr:from>
    <xdr:to>
      <xdr:col>54</xdr:col>
      <xdr:colOff>189865</xdr:colOff>
      <xdr:row>34</xdr:row>
      <xdr:rowOff>165398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00637"/>
          <a:ext cx="1270" cy="79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169225</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9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165398</xdr:rowOff>
    </xdr:from>
    <xdr:to>
      <xdr:col>55</xdr:col>
      <xdr:colOff>88900</xdr:colOff>
      <xdr:row>34</xdr:row>
      <xdr:rowOff>165398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9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7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57137</xdr:rowOff>
    </xdr:from>
    <xdr:to>
      <xdr:col>55</xdr:col>
      <xdr:colOff>88900</xdr:colOff>
      <xdr:row>30</xdr:row>
      <xdr:rowOff>57137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96361</xdr:rowOff>
    </xdr:from>
    <xdr:to>
      <xdr:col>55</xdr:col>
      <xdr:colOff>0</xdr:colOff>
      <xdr:row>32</xdr:row>
      <xdr:rowOff>144158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582761"/>
          <a:ext cx="8382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5992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32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154565</xdr:rowOff>
    </xdr:from>
    <xdr:to>
      <xdr:col>55</xdr:col>
      <xdr:colOff>50800</xdr:colOff>
      <xdr:row>32</xdr:row>
      <xdr:rowOff>84715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144158</xdr:rowOff>
    </xdr:from>
    <xdr:to>
      <xdr:col>50</xdr:col>
      <xdr:colOff>114300</xdr:colOff>
      <xdr:row>35</xdr:row>
      <xdr:rowOff>72701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630558"/>
          <a:ext cx="889000" cy="44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8871</xdr:rowOff>
    </xdr:from>
    <xdr:to>
      <xdr:col>50</xdr:col>
      <xdr:colOff>165100</xdr:colOff>
      <xdr:row>32</xdr:row>
      <xdr:rowOff>110471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126998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27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72701</xdr:rowOff>
    </xdr:from>
    <xdr:to>
      <xdr:col>45</xdr:col>
      <xdr:colOff>177800</xdr:colOff>
      <xdr:row>39</xdr:row>
      <xdr:rowOff>12865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073451"/>
          <a:ext cx="889000" cy="6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107110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59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6521</xdr:rowOff>
    </xdr:from>
    <xdr:to>
      <xdr:col>41</xdr:col>
      <xdr:colOff>50800</xdr:colOff>
      <xdr:row>39</xdr:row>
      <xdr:rowOff>12865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693071"/>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52512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3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70229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4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45561</xdr:rowOff>
    </xdr:from>
    <xdr:to>
      <xdr:col>55</xdr:col>
      <xdr:colOff>50800</xdr:colOff>
      <xdr:row>32</xdr:row>
      <xdr:rowOff>147161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5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23988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51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93358</xdr:rowOff>
    </xdr:from>
    <xdr:to>
      <xdr:col>50</xdr:col>
      <xdr:colOff>165100</xdr:colOff>
      <xdr:row>33</xdr:row>
      <xdr:rowOff>23508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5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14635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67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21901</xdr:rowOff>
    </xdr:from>
    <xdr:to>
      <xdr:col>46</xdr:col>
      <xdr:colOff>38100</xdr:colOff>
      <xdr:row>35</xdr:row>
      <xdr:rowOff>123501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0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114628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11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133515</xdr:rowOff>
    </xdr:from>
    <xdr:to>
      <xdr:col>41</xdr:col>
      <xdr:colOff>101600</xdr:colOff>
      <xdr:row>39</xdr:row>
      <xdr:rowOff>63665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54792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74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127171</xdr:rowOff>
    </xdr:from>
    <xdr:to>
      <xdr:col>36</xdr:col>
      <xdr:colOff>165100</xdr:colOff>
      <xdr:row>39</xdr:row>
      <xdr:rowOff>57321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48448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3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158153</xdr:rowOff>
    </xdr:from>
    <xdr:to>
      <xdr:col>54</xdr:col>
      <xdr:colOff>189865</xdr:colOff>
      <xdr:row>59</xdr:row>
      <xdr:rowOff>58026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02103"/>
          <a:ext cx="1270" cy="127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61853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58026</xdr:rowOff>
    </xdr:from>
    <xdr:to>
      <xdr:col>55</xdr:col>
      <xdr:colOff>88900</xdr:colOff>
      <xdr:row>59</xdr:row>
      <xdr:rowOff>58026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7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104830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158153</xdr:rowOff>
    </xdr:from>
    <xdr:to>
      <xdr:col>55</xdr:col>
      <xdr:colOff>88900</xdr:colOff>
      <xdr:row>51</xdr:row>
      <xdr:rowOff>158153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146774</xdr:rowOff>
    </xdr:from>
    <xdr:to>
      <xdr:col>55</xdr:col>
      <xdr:colOff>0</xdr:colOff>
      <xdr:row>58</xdr:row>
      <xdr:rowOff>67449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19424"/>
          <a:ext cx="8382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881</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0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149454</xdr:rowOff>
    </xdr:from>
    <xdr:to>
      <xdr:col>55</xdr:col>
      <xdr:colOff>50800</xdr:colOff>
      <xdr:row>57</xdr:row>
      <xdr:rowOff>79604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146774</xdr:rowOff>
    </xdr:from>
    <xdr:to>
      <xdr:col>50</xdr:col>
      <xdr:colOff>114300</xdr:colOff>
      <xdr:row>57</xdr:row>
      <xdr:rowOff>161024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19424"/>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82042</xdr:rowOff>
    </xdr:from>
    <xdr:to>
      <xdr:col>50</xdr:col>
      <xdr:colOff>165100</xdr:colOff>
      <xdr:row>57</xdr:row>
      <xdr:rowOff>12192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28719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150178</xdr:rowOff>
    </xdr:from>
    <xdr:to>
      <xdr:col>45</xdr:col>
      <xdr:colOff>177800</xdr:colOff>
      <xdr:row>57</xdr:row>
      <xdr:rowOff>161024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22828"/>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58051</xdr:rowOff>
    </xdr:from>
    <xdr:to>
      <xdr:col>46</xdr:col>
      <xdr:colOff>38100</xdr:colOff>
      <xdr:row>56</xdr:row>
      <xdr:rowOff>159651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5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4728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150178</xdr:rowOff>
    </xdr:from>
    <xdr:to>
      <xdr:col>41</xdr:col>
      <xdr:colOff>50800</xdr:colOff>
      <xdr:row>58</xdr:row>
      <xdr:rowOff>164998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22828"/>
          <a:ext cx="889000" cy="18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104864</xdr:rowOff>
    </xdr:from>
    <xdr:to>
      <xdr:col>41</xdr:col>
      <xdr:colOff>101600</xdr:colOff>
      <xdr:row>57</xdr:row>
      <xdr:rowOff>35014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0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51541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4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50406</xdr:rowOff>
    </xdr:from>
    <xdr:to>
      <xdr:col>36</xdr:col>
      <xdr:colOff>165100</xdr:colOff>
      <xdr:row>57</xdr:row>
      <xdr:rowOff>152006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168533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5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16649</xdr:rowOff>
    </xdr:from>
    <xdr:to>
      <xdr:col>55</xdr:col>
      <xdr:colOff>50800</xdr:colOff>
      <xdr:row>58</xdr:row>
      <xdr:rowOff>118249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166526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95974</xdr:rowOff>
    </xdr:from>
    <xdr:to>
      <xdr:col>50</xdr:col>
      <xdr:colOff>165100</xdr:colOff>
      <xdr:row>58</xdr:row>
      <xdr:rowOff>26124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17251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59411" y="996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110224</xdr:rowOff>
    </xdr:from>
    <xdr:to>
      <xdr:col>46</xdr:col>
      <xdr:colOff>38100</xdr:colOff>
      <xdr:row>58</xdr:row>
      <xdr:rowOff>40374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31501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99378</xdr:rowOff>
    </xdr:from>
    <xdr:to>
      <xdr:col>41</xdr:col>
      <xdr:colOff>101600</xdr:colOff>
      <xdr:row>58</xdr:row>
      <xdr:rowOff>29528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20655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114198</xdr:rowOff>
    </xdr:from>
    <xdr:to>
      <xdr:col>36</xdr:col>
      <xdr:colOff>165100</xdr:colOff>
      <xdr:row>59</xdr:row>
      <xdr:rowOff>44348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35475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130861</xdr:rowOff>
    </xdr:from>
    <xdr:to>
      <xdr:col>54</xdr:col>
      <xdr:colOff>189865</xdr:colOff>
      <xdr:row>79</xdr:row>
      <xdr:rowOff>130290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1960911"/>
          <a:ext cx="1270" cy="171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134117</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6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130290</xdr:rowOff>
    </xdr:from>
    <xdr:to>
      <xdr:col>55</xdr:col>
      <xdr:colOff>88900</xdr:colOff>
      <xdr:row>79</xdr:row>
      <xdr:rowOff>130290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67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77538</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130861</xdr:rowOff>
    </xdr:from>
    <xdr:to>
      <xdr:col>55</xdr:col>
      <xdr:colOff>88900</xdr:colOff>
      <xdr:row>69</xdr:row>
      <xdr:rowOff>130861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196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158255</xdr:rowOff>
    </xdr:from>
    <xdr:to>
      <xdr:col>55</xdr:col>
      <xdr:colOff>0</xdr:colOff>
      <xdr:row>77</xdr:row>
      <xdr:rowOff>129490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188455"/>
          <a:ext cx="838200" cy="1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56532</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57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33655</xdr:rowOff>
    </xdr:from>
    <xdr:to>
      <xdr:col>55</xdr:col>
      <xdr:colOff>50800</xdr:colOff>
      <xdr:row>74</xdr:row>
      <xdr:rowOff>135255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158255</xdr:rowOff>
    </xdr:from>
    <xdr:to>
      <xdr:col>50</xdr:col>
      <xdr:colOff>114300</xdr:colOff>
      <xdr:row>77</xdr:row>
      <xdr:rowOff>69596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188455"/>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147041</xdr:rowOff>
    </xdr:from>
    <xdr:to>
      <xdr:col>50</xdr:col>
      <xdr:colOff>165100</xdr:colOff>
      <xdr:row>74</xdr:row>
      <xdr:rowOff>77191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66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93718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4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69596</xdr:rowOff>
    </xdr:from>
    <xdr:to>
      <xdr:col>45</xdr:col>
      <xdr:colOff>177800</xdr:colOff>
      <xdr:row>77</xdr:row>
      <xdr:rowOff>134595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71246"/>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99720</xdr:rowOff>
    </xdr:from>
    <xdr:to>
      <xdr:col>46</xdr:col>
      <xdr:colOff>38100</xdr:colOff>
      <xdr:row>74</xdr:row>
      <xdr:rowOff>29870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46397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3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134595</xdr:rowOff>
    </xdr:from>
    <xdr:to>
      <xdr:col>41</xdr:col>
      <xdr:colOff>50800</xdr:colOff>
      <xdr:row>78</xdr:row>
      <xdr:rowOff>79160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336245"/>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117856</xdr:rowOff>
    </xdr:from>
    <xdr:to>
      <xdr:col>41</xdr:col>
      <xdr:colOff>101600</xdr:colOff>
      <xdr:row>74</xdr:row>
      <xdr:rowOff>48006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64533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4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144869</xdr:rowOff>
    </xdr:from>
    <xdr:to>
      <xdr:col>36</xdr:col>
      <xdr:colOff>165100</xdr:colOff>
      <xdr:row>74</xdr:row>
      <xdr:rowOff>75019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91546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4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78690</xdr:rowOff>
    </xdr:from>
    <xdr:to>
      <xdr:col>55</xdr:col>
      <xdr:colOff>50800</xdr:colOff>
      <xdr:row>78</xdr:row>
      <xdr:rowOff>8840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57117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107455</xdr:rowOff>
    </xdr:from>
    <xdr:to>
      <xdr:col>50</xdr:col>
      <xdr:colOff>165100</xdr:colOff>
      <xdr:row>77</xdr:row>
      <xdr:rowOff>37605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28732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2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18796</xdr:rowOff>
    </xdr:from>
    <xdr:to>
      <xdr:col>46</xdr:col>
      <xdr:colOff>38100</xdr:colOff>
      <xdr:row>77</xdr:row>
      <xdr:rowOff>120396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111523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3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83795</xdr:rowOff>
    </xdr:from>
    <xdr:to>
      <xdr:col>41</xdr:col>
      <xdr:colOff>101600</xdr:colOff>
      <xdr:row>78</xdr:row>
      <xdr:rowOff>13945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5072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28360</xdr:rowOff>
    </xdr:from>
    <xdr:to>
      <xdr:col>36</xdr:col>
      <xdr:colOff>165100</xdr:colOff>
      <xdr:row>78</xdr:row>
      <xdr:rowOff>129960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121087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32944</xdr:rowOff>
    </xdr:from>
    <xdr:to>
      <xdr:col>54</xdr:col>
      <xdr:colOff>189865</xdr:colOff>
      <xdr:row>98</xdr:row>
      <xdr:rowOff>32829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63444"/>
          <a:ext cx="1270" cy="1371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36656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8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32829</xdr:rowOff>
    </xdr:from>
    <xdr:to>
      <xdr:col>55</xdr:col>
      <xdr:colOff>88900</xdr:colOff>
      <xdr:row>98</xdr:row>
      <xdr:rowOff>32829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8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151071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32944</xdr:rowOff>
    </xdr:from>
    <xdr:to>
      <xdr:col>55</xdr:col>
      <xdr:colOff>88900</xdr:colOff>
      <xdr:row>90</xdr:row>
      <xdr:rowOff>32944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6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27343</xdr:rowOff>
    </xdr:from>
    <xdr:to>
      <xdr:col>55</xdr:col>
      <xdr:colOff>0</xdr:colOff>
      <xdr:row>92</xdr:row>
      <xdr:rowOff>22733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629293"/>
          <a:ext cx="838200" cy="16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6405</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12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27978</xdr:rowOff>
    </xdr:from>
    <xdr:to>
      <xdr:col>55</xdr:col>
      <xdr:colOff>50800</xdr:colOff>
      <xdr:row>94</xdr:row>
      <xdr:rowOff>129578</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1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27343</xdr:rowOff>
    </xdr:from>
    <xdr:to>
      <xdr:col>50</xdr:col>
      <xdr:colOff>114300</xdr:colOff>
      <xdr:row>91</xdr:row>
      <xdr:rowOff>127279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629293"/>
          <a:ext cx="889000" cy="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78956</xdr:rowOff>
    </xdr:from>
    <xdr:to>
      <xdr:col>50</xdr:col>
      <xdr:colOff>165100</xdr:colOff>
      <xdr:row>94</xdr:row>
      <xdr:rowOff>9106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0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233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1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131584</xdr:rowOff>
    </xdr:from>
    <xdr:to>
      <xdr:col>45</xdr:col>
      <xdr:colOff>177800</xdr:colOff>
      <xdr:row>91</xdr:row>
      <xdr:rowOff>127279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5562084"/>
          <a:ext cx="8890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125285</xdr:rowOff>
    </xdr:from>
    <xdr:to>
      <xdr:col>46</xdr:col>
      <xdr:colOff>38100</xdr:colOff>
      <xdr:row>94</xdr:row>
      <xdr:rowOff>55435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46562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1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131584</xdr:rowOff>
    </xdr:from>
    <xdr:to>
      <xdr:col>41</xdr:col>
      <xdr:colOff>50800</xdr:colOff>
      <xdr:row>92</xdr:row>
      <xdr:rowOff>130594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5562084"/>
          <a:ext cx="889000" cy="3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16205</xdr:rowOff>
    </xdr:from>
    <xdr:to>
      <xdr:col>41</xdr:col>
      <xdr:colOff>101600</xdr:colOff>
      <xdr:row>94</xdr:row>
      <xdr:rowOff>117805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2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53848</xdr:rowOff>
    </xdr:from>
    <xdr:to>
      <xdr:col>36</xdr:col>
      <xdr:colOff>165100</xdr:colOff>
      <xdr:row>95</xdr:row>
      <xdr:rowOff>155448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146575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143383</xdr:rowOff>
    </xdr:from>
    <xdr:to>
      <xdr:col>55</xdr:col>
      <xdr:colOff>50800</xdr:colOff>
      <xdr:row>92</xdr:row>
      <xdr:rowOff>73533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7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166260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5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147993</xdr:rowOff>
    </xdr:from>
    <xdr:to>
      <xdr:col>50</xdr:col>
      <xdr:colOff>165100</xdr:colOff>
      <xdr:row>91</xdr:row>
      <xdr:rowOff>78143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5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94670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535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76479</xdr:rowOff>
    </xdr:from>
    <xdr:to>
      <xdr:col>46</xdr:col>
      <xdr:colOff>38100</xdr:colOff>
      <xdr:row>92</xdr:row>
      <xdr:rowOff>6629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56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23156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4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80784</xdr:rowOff>
    </xdr:from>
    <xdr:to>
      <xdr:col>41</xdr:col>
      <xdr:colOff>101600</xdr:colOff>
      <xdr:row>91</xdr:row>
      <xdr:rowOff>10934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5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27461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52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79794</xdr:rowOff>
    </xdr:from>
    <xdr:to>
      <xdr:col>36</xdr:col>
      <xdr:colOff>165100</xdr:colOff>
      <xdr:row>93</xdr:row>
      <xdr:rowOff>9944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58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26471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56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46609</xdr:rowOff>
    </xdr:from>
    <xdr:to>
      <xdr:col>85</xdr:col>
      <xdr:colOff>126364</xdr:colOff>
      <xdr:row>39</xdr:row>
      <xdr:rowOff>1778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875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378565"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164736</xdr:rowOff>
    </xdr:from>
    <xdr:ext cx="469744"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46609</xdr:rowOff>
    </xdr:from>
    <xdr:to>
      <xdr:col>86</xdr:col>
      <xdr:colOff>25400</xdr:colOff>
      <xdr:row>34</xdr:row>
      <xdr:rowOff>46609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87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162179</xdr:rowOff>
    </xdr:from>
    <xdr:to>
      <xdr:col>85</xdr:col>
      <xdr:colOff>127000</xdr:colOff>
      <xdr:row>37</xdr:row>
      <xdr:rowOff>16129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33437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166768</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38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16891</xdr:rowOff>
    </xdr:from>
    <xdr:to>
      <xdr:col>85</xdr:col>
      <xdr:colOff>177800</xdr:colOff>
      <xdr:row>37</xdr:row>
      <xdr:rowOff>118491</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130556</xdr:rowOff>
    </xdr:from>
    <xdr:to>
      <xdr:col>81</xdr:col>
      <xdr:colOff>50800</xdr:colOff>
      <xdr:row>37</xdr:row>
      <xdr:rowOff>16129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302756"/>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107188</xdr:rowOff>
    </xdr:from>
    <xdr:to>
      <xdr:col>81</xdr:col>
      <xdr:colOff>101600</xdr:colOff>
      <xdr:row>36</xdr:row>
      <xdr:rowOff>37338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53865</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337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54991</xdr:rowOff>
    </xdr:from>
    <xdr:to>
      <xdr:col>76</xdr:col>
      <xdr:colOff>114300</xdr:colOff>
      <xdr:row>36</xdr:row>
      <xdr:rowOff>130556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055741"/>
          <a:ext cx="889000" cy="2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77851</xdr:rowOff>
    </xdr:from>
    <xdr:to>
      <xdr:col>76</xdr:col>
      <xdr:colOff>165100</xdr:colOff>
      <xdr:row>35</xdr:row>
      <xdr:rowOff>8001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59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24528</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54991</xdr:rowOff>
    </xdr:from>
    <xdr:to>
      <xdr:col>71</xdr:col>
      <xdr:colOff>177800</xdr:colOff>
      <xdr:row>36</xdr:row>
      <xdr:rowOff>44704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055741"/>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149098</xdr:rowOff>
    </xdr:from>
    <xdr:to>
      <xdr:col>72</xdr:col>
      <xdr:colOff>38100</xdr:colOff>
      <xdr:row>34</xdr:row>
      <xdr:rowOff>79248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58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95775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17653</xdr:rowOff>
    </xdr:from>
    <xdr:to>
      <xdr:col>67</xdr:col>
      <xdr:colOff>101600</xdr:colOff>
      <xdr:row>30</xdr:row>
      <xdr:rowOff>119253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516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135780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111379</xdr:rowOff>
    </xdr:from>
    <xdr:to>
      <xdr:col>85</xdr:col>
      <xdr:colOff>177800</xdr:colOff>
      <xdr:row>37</xdr:row>
      <xdr:rowOff>41529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134256</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13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136779</xdr:rowOff>
    </xdr:from>
    <xdr:to>
      <xdr:col>81</xdr:col>
      <xdr:colOff>101600</xdr:colOff>
      <xdr:row>37</xdr:row>
      <xdr:rowOff>66929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58056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33728" y="640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79756</xdr:rowOff>
    </xdr:from>
    <xdr:to>
      <xdr:col>76</xdr:col>
      <xdr:colOff>165100</xdr:colOff>
      <xdr:row>37</xdr:row>
      <xdr:rowOff>9906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4191</xdr:rowOff>
    </xdr:from>
    <xdr:to>
      <xdr:col>72</xdr:col>
      <xdr:colOff>38100</xdr:colOff>
      <xdr:row>35</xdr:row>
      <xdr:rowOff>105791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0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96918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0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165354</xdr:rowOff>
    </xdr:from>
    <xdr:to>
      <xdr:col>67</xdr:col>
      <xdr:colOff>101600</xdr:colOff>
      <xdr:row>36</xdr:row>
      <xdr:rowOff>95504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86631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154978</xdr:rowOff>
    </xdr:from>
    <xdr:to>
      <xdr:col>85</xdr:col>
      <xdr:colOff>126364</xdr:colOff>
      <xdr:row>79</xdr:row>
      <xdr:rowOff>12294</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156478"/>
          <a:ext cx="1269" cy="140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16121</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12294</xdr:rowOff>
    </xdr:from>
    <xdr:to>
      <xdr:col>86</xdr:col>
      <xdr:colOff>25400</xdr:colOff>
      <xdr:row>79</xdr:row>
      <xdr:rowOff>12294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5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101655</xdr:rowOff>
    </xdr:from>
    <xdr:ext cx="534377"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9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154978</xdr:rowOff>
    </xdr:from>
    <xdr:to>
      <xdr:col>86</xdr:col>
      <xdr:colOff>25400</xdr:colOff>
      <xdr:row>70</xdr:row>
      <xdr:rowOff>154978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15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116078</xdr:rowOff>
    </xdr:from>
    <xdr:to>
      <xdr:col>85</xdr:col>
      <xdr:colOff>127000</xdr:colOff>
      <xdr:row>77</xdr:row>
      <xdr:rowOff>165075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317728"/>
          <a:ext cx="8382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29748</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888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6871</xdr:rowOff>
    </xdr:from>
    <xdr:to>
      <xdr:col>85</xdr:col>
      <xdr:colOff>177800</xdr:colOff>
      <xdr:row>76</xdr:row>
      <xdr:rowOff>108471</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3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116078</xdr:rowOff>
    </xdr:from>
    <xdr:to>
      <xdr:col>81</xdr:col>
      <xdr:colOff>50800</xdr:colOff>
      <xdr:row>77</xdr:row>
      <xdr:rowOff>145301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317728"/>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1842</xdr:rowOff>
    </xdr:from>
    <xdr:to>
      <xdr:col>81</xdr:col>
      <xdr:colOff>101600</xdr:colOff>
      <xdr:row>76</xdr:row>
      <xdr:rowOff>103442</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0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119969</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01411" y="128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66281</xdr:rowOff>
    </xdr:from>
    <xdr:to>
      <xdr:col>76</xdr:col>
      <xdr:colOff>114300</xdr:colOff>
      <xdr:row>77</xdr:row>
      <xdr:rowOff>145301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267931"/>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52820</xdr:rowOff>
    </xdr:from>
    <xdr:to>
      <xdr:col>76</xdr:col>
      <xdr:colOff>165100</xdr:colOff>
      <xdr:row>76</xdr:row>
      <xdr:rowOff>154420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0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170946</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8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13588</xdr:rowOff>
    </xdr:from>
    <xdr:to>
      <xdr:col>71</xdr:col>
      <xdr:colOff>177800</xdr:colOff>
      <xdr:row>77</xdr:row>
      <xdr:rowOff>66281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3215238"/>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35864</xdr:rowOff>
    </xdr:from>
    <xdr:to>
      <xdr:col>72</xdr:col>
      <xdr:colOff>38100</xdr:colOff>
      <xdr:row>76</xdr:row>
      <xdr:rowOff>137464</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153991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8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7214</xdr:rowOff>
    </xdr:from>
    <xdr:to>
      <xdr:col>67</xdr:col>
      <xdr:colOff>101600</xdr:colOff>
      <xdr:row>76</xdr:row>
      <xdr:rowOff>108814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125341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8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114275</xdr:rowOff>
    </xdr:from>
    <xdr:to>
      <xdr:col>85</xdr:col>
      <xdr:colOff>177800</xdr:colOff>
      <xdr:row>78</xdr:row>
      <xdr:rowOff>44425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92702</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2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65278</xdr:rowOff>
    </xdr:from>
    <xdr:to>
      <xdr:col>81</xdr:col>
      <xdr:colOff>101600</xdr:colOff>
      <xdr:row>77</xdr:row>
      <xdr:rowOff>166878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2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158005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01411" y="1335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94501</xdr:rowOff>
    </xdr:from>
    <xdr:to>
      <xdr:col>76</xdr:col>
      <xdr:colOff>165100</xdr:colOff>
      <xdr:row>78</xdr:row>
      <xdr:rowOff>24651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2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15778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15481</xdr:rowOff>
    </xdr:from>
    <xdr:to>
      <xdr:col>72</xdr:col>
      <xdr:colOff>38100</xdr:colOff>
      <xdr:row>77</xdr:row>
      <xdr:rowOff>117081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2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108208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0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134238</xdr:rowOff>
    </xdr:from>
    <xdr:to>
      <xdr:col>67</xdr:col>
      <xdr:colOff>101600</xdr:colOff>
      <xdr:row>77</xdr:row>
      <xdr:rowOff>64388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1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55515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105563</xdr:rowOff>
    </xdr:from>
    <xdr:to>
      <xdr:col>85</xdr:col>
      <xdr:colOff>127000</xdr:colOff>
      <xdr:row>95</xdr:row>
      <xdr:rowOff>78360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5707513"/>
          <a:ext cx="838200" cy="65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157853</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44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78360</xdr:rowOff>
    </xdr:from>
    <xdr:to>
      <xdr:col>81</xdr:col>
      <xdr:colOff>50800</xdr:colOff>
      <xdr:row>96</xdr:row>
      <xdr:rowOff>15112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366110"/>
          <a:ext cx="889000" cy="10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1249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01411" y="159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15112</xdr:rowOff>
    </xdr:from>
    <xdr:to>
      <xdr:col>76</xdr:col>
      <xdr:colOff>114300</xdr:colOff>
      <xdr:row>97</xdr:row>
      <xdr:rowOff>145035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703300" y="16474312"/>
          <a:ext cx="889000" cy="30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16244</xdr:rowOff>
    </xdr:from>
    <xdr:to>
      <xdr:col>76</xdr:col>
      <xdr:colOff>165100</xdr:colOff>
      <xdr:row>97</xdr:row>
      <xdr:rowOff>117844</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6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108971</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7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129108</xdr:rowOff>
    </xdr:from>
    <xdr:to>
      <xdr:col>71</xdr:col>
      <xdr:colOff>177800</xdr:colOff>
      <xdr:row>97</xdr:row>
      <xdr:rowOff>145035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814300" y="16759758"/>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94462</xdr:rowOff>
    </xdr:from>
    <xdr:to>
      <xdr:col>72</xdr:col>
      <xdr:colOff>38100</xdr:colOff>
      <xdr:row>98</xdr:row>
      <xdr:rowOff>24612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7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15739</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81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112255</xdr:rowOff>
    </xdr:from>
    <xdr:to>
      <xdr:col>67</xdr:col>
      <xdr:colOff>101600</xdr:colOff>
      <xdr:row>98</xdr:row>
      <xdr:rowOff>42405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33532</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79428" y="168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54763</xdr:rowOff>
    </xdr:from>
    <xdr:to>
      <xdr:col>85</xdr:col>
      <xdr:colOff>177800</xdr:colOff>
      <xdr:row>91</xdr:row>
      <xdr:rowOff>156363</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56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7790</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560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27560</xdr:rowOff>
    </xdr:from>
    <xdr:to>
      <xdr:col>81</xdr:col>
      <xdr:colOff>101600</xdr:colOff>
      <xdr:row>95</xdr:row>
      <xdr:rowOff>129160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3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120287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01411" y="1640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135762</xdr:rowOff>
    </xdr:from>
    <xdr:to>
      <xdr:col>76</xdr:col>
      <xdr:colOff>165100</xdr:colOff>
      <xdr:row>96</xdr:row>
      <xdr:rowOff>65912</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82439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1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94235</xdr:rowOff>
    </xdr:from>
    <xdr:to>
      <xdr:col>72</xdr:col>
      <xdr:colOff>38100</xdr:colOff>
      <xdr:row>98</xdr:row>
      <xdr:rowOff>24385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7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40912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0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78308</xdr:rowOff>
    </xdr:from>
    <xdr:to>
      <xdr:col>67</xdr:col>
      <xdr:colOff>101600</xdr:colOff>
      <xdr:row>98</xdr:row>
      <xdr:rowOff>8458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7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24985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8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119016</xdr:rowOff>
    </xdr:from>
    <xdr:ext cx="378565"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6291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97299</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21317" y="626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68834</xdr:rowOff>
    </xdr:from>
    <xdr:to>
      <xdr:col>107</xdr:col>
      <xdr:colOff>50800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545300" y="6583934"/>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168529</xdr:rowOff>
    </xdr:from>
    <xdr:to>
      <xdr:col>107</xdr:col>
      <xdr:colOff>101600</xdr:colOff>
      <xdr:row>38</xdr:row>
      <xdr:rowOff>98679</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65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115206</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501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68834</xdr:rowOff>
    </xdr:from>
    <xdr:to>
      <xdr:col>102</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8656300" y="6583934"/>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38989</xdr:rowOff>
    </xdr:from>
    <xdr:to>
      <xdr:col>102</xdr:col>
      <xdr:colOff>165100</xdr:colOff>
      <xdr:row>37</xdr:row>
      <xdr:rowOff>140589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157116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6017" y="615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18034</xdr:rowOff>
    </xdr:from>
    <xdr:to>
      <xdr:col>102</xdr:col>
      <xdr:colOff>165100</xdr:colOff>
      <xdr:row>38</xdr:row>
      <xdr:rowOff>119634</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110761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17113</xdr:rowOff>
    </xdr:from>
    <xdr:to>
      <xdr:col>116</xdr:col>
      <xdr:colOff>62864</xdr:colOff>
      <xdr:row>58</xdr:row>
      <xdr:rowOff>157893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761063"/>
          <a:ext cx="1269" cy="134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161720</xdr:rowOff>
    </xdr:from>
    <xdr:ext cx="469744"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157893</xdr:rowOff>
    </xdr:from>
    <xdr:to>
      <xdr:col>116</xdr:col>
      <xdr:colOff>152400</xdr:colOff>
      <xdr:row>58</xdr:row>
      <xdr:rowOff>157893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0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135240</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5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17113</xdr:rowOff>
    </xdr:from>
    <xdr:to>
      <xdr:col>116</xdr:col>
      <xdr:colOff>152400</xdr:colOff>
      <xdr:row>51</xdr:row>
      <xdr:rowOff>17113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76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69996</xdr:rowOff>
    </xdr:from>
    <xdr:to>
      <xdr:col>116</xdr:col>
      <xdr:colOff>63500</xdr:colOff>
      <xdr:row>53</xdr:row>
      <xdr:rowOff>70377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915684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1040</xdr:rowOff>
    </xdr:from>
    <xdr:ext cx="534377"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8916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149613</xdr:rowOff>
    </xdr:from>
    <xdr:to>
      <xdr:col>116</xdr:col>
      <xdr:colOff>114300</xdr:colOff>
      <xdr:row>53</xdr:row>
      <xdr:rowOff>79763</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2110700" y="906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140157</xdr:rowOff>
    </xdr:from>
    <xdr:to>
      <xdr:col>111</xdr:col>
      <xdr:colOff>177800</xdr:colOff>
      <xdr:row>53</xdr:row>
      <xdr:rowOff>70377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0434300" y="8884107"/>
          <a:ext cx="889000" cy="27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85947</xdr:rowOff>
    </xdr:from>
    <xdr:to>
      <xdr:col>112</xdr:col>
      <xdr:colOff>38100</xdr:colOff>
      <xdr:row>53</xdr:row>
      <xdr:rowOff>16097</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12725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32624</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43411" y="87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140157</xdr:rowOff>
    </xdr:from>
    <xdr:to>
      <xdr:col>107</xdr:col>
      <xdr:colOff>50800</xdr:colOff>
      <xdr:row>56</xdr:row>
      <xdr:rowOff>106667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545300" y="8884107"/>
          <a:ext cx="889000" cy="8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139649</xdr:rowOff>
    </xdr:from>
    <xdr:to>
      <xdr:col>107</xdr:col>
      <xdr:colOff>101600</xdr:colOff>
      <xdr:row>51</xdr:row>
      <xdr:rowOff>69799</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0383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86326</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671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48413</xdr:rowOff>
    </xdr:from>
    <xdr:to>
      <xdr:col>102</xdr:col>
      <xdr:colOff>114300</xdr:colOff>
      <xdr:row>56</xdr:row>
      <xdr:rowOff>106667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9649613"/>
          <a:ext cx="889000" cy="5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53601</xdr:rowOff>
    </xdr:from>
    <xdr:to>
      <xdr:col>102</xdr:col>
      <xdr:colOff>165100</xdr:colOff>
      <xdr:row>56</xdr:row>
      <xdr:rowOff>155201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9494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278</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278111" y="94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1003</xdr:rowOff>
    </xdr:from>
    <xdr:to>
      <xdr:col>98</xdr:col>
      <xdr:colOff>38100</xdr:colOff>
      <xdr:row>56</xdr:row>
      <xdr:rowOff>102603</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605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93730</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389111" y="969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19196</xdr:rowOff>
    </xdr:from>
    <xdr:to>
      <xdr:col>116</xdr:col>
      <xdr:colOff>114300</xdr:colOff>
      <xdr:row>53</xdr:row>
      <xdr:rowOff>120796</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2110700" y="91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169073</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0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19577</xdr:rowOff>
    </xdr:from>
    <xdr:to>
      <xdr:col>112</xdr:col>
      <xdr:colOff>38100</xdr:colOff>
      <xdr:row>53</xdr:row>
      <xdr:rowOff>121177</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1272500" y="91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112304</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43411" y="9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89357</xdr:rowOff>
    </xdr:from>
    <xdr:to>
      <xdr:col>107</xdr:col>
      <xdr:colOff>101600</xdr:colOff>
      <xdr:row>52</xdr:row>
      <xdr:rowOff>19507</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0383500" y="883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10634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892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55867</xdr:rowOff>
    </xdr:from>
    <xdr:to>
      <xdr:col>102</xdr:col>
      <xdr:colOff>165100</xdr:colOff>
      <xdr:row>56</xdr:row>
      <xdr:rowOff>157467</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9494500" y="9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148594</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169063</xdr:rowOff>
    </xdr:from>
    <xdr:to>
      <xdr:col>98</xdr:col>
      <xdr:colOff>38100</xdr:colOff>
      <xdr:row>56</xdr:row>
      <xdr:rowOff>99213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8605500" y="95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115740</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3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20447</xdr:rowOff>
    </xdr:from>
    <xdr:to>
      <xdr:col>116</xdr:col>
      <xdr:colOff>62864</xdr:colOff>
      <xdr:row>79</xdr:row>
      <xdr:rowOff>46737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3050647"/>
          <a:ext cx="1269" cy="54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50564</xdr:rowOff>
    </xdr:from>
    <xdr:ext cx="469744"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46737</xdr:rowOff>
    </xdr:from>
    <xdr:to>
      <xdr:col>116</xdr:col>
      <xdr:colOff>152400</xdr:colOff>
      <xdr:row>79</xdr:row>
      <xdr:rowOff>46737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59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138574</xdr:rowOff>
    </xdr:from>
    <xdr:ext cx="469744"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28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20447</xdr:rowOff>
    </xdr:from>
    <xdr:to>
      <xdr:col>116</xdr:col>
      <xdr:colOff>152400</xdr:colOff>
      <xdr:row>76</xdr:row>
      <xdr:rowOff>20447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05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94742</xdr:rowOff>
    </xdr:from>
    <xdr:to>
      <xdr:col>116</xdr:col>
      <xdr:colOff>63500</xdr:colOff>
      <xdr:row>77</xdr:row>
      <xdr:rowOff>100837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296392"/>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31894</xdr:rowOff>
    </xdr:from>
    <xdr:ext cx="469744"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233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53467</xdr:rowOff>
    </xdr:from>
    <xdr:to>
      <xdr:col>116</xdr:col>
      <xdr:colOff>114300</xdr:colOff>
      <xdr:row>77</xdr:row>
      <xdr:rowOff>155067</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25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71882</xdr:rowOff>
    </xdr:from>
    <xdr:to>
      <xdr:col>111</xdr:col>
      <xdr:colOff>177800</xdr:colOff>
      <xdr:row>77</xdr:row>
      <xdr:rowOff>100837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2735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46989</xdr:rowOff>
    </xdr:from>
    <xdr:to>
      <xdr:col>112</xdr:col>
      <xdr:colOff>38100</xdr:colOff>
      <xdr:row>77</xdr:row>
      <xdr:rowOff>148589</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165116</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75728" y="1302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154939</xdr:rowOff>
    </xdr:from>
    <xdr:to>
      <xdr:col>107</xdr:col>
      <xdr:colOff>50800</xdr:colOff>
      <xdr:row>77</xdr:row>
      <xdr:rowOff>71882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3185139"/>
          <a:ext cx="889000" cy="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122065</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99428" y="1298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154939</xdr:rowOff>
    </xdr:from>
    <xdr:to>
      <xdr:col>102</xdr:col>
      <xdr:colOff>114300</xdr:colOff>
      <xdr:row>77</xdr:row>
      <xdr:rowOff>105029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185139"/>
          <a:ext cx="889000" cy="1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62247</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21428"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43942</xdr:rowOff>
    </xdr:from>
    <xdr:to>
      <xdr:col>116</xdr:col>
      <xdr:colOff>114300</xdr:colOff>
      <xdr:row>77</xdr:row>
      <xdr:rowOff>145542</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2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66819</xdr:rowOff>
    </xdr:from>
    <xdr:ext cx="469744"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09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50037</xdr:rowOff>
    </xdr:from>
    <xdr:to>
      <xdr:col>112</xdr:col>
      <xdr:colOff>38100</xdr:colOff>
      <xdr:row>77</xdr:row>
      <xdr:rowOff>151637</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142764</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75728" y="133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21082</xdr:rowOff>
    </xdr:from>
    <xdr:to>
      <xdr:col>107</xdr:col>
      <xdr:colOff>101600</xdr:colOff>
      <xdr:row>77</xdr:row>
      <xdr:rowOff>122682</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2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113809</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99428" y="133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104139</xdr:rowOff>
    </xdr:from>
    <xdr:to>
      <xdr:col>102</xdr:col>
      <xdr:colOff>165100</xdr:colOff>
      <xdr:row>77</xdr:row>
      <xdr:rowOff>34289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1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25416</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10428"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54229</xdr:rowOff>
    </xdr:from>
    <xdr:to>
      <xdr:col>98</xdr:col>
      <xdr:colOff>38100</xdr:colOff>
      <xdr:row>77</xdr:row>
      <xdr:rowOff>155829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2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146956</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21428" y="1334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グループ内順位 </a:t>
          </a:r>
          <a:r>
            <a:rPr kumimoji="1" lang="en-US" altLang="ja-JP" sz="1300">
              <a:latin typeface="ＭＳ Ｐゴシック" panose="020B0600070205080204" pitchFamily="50" charset="-128"/>
              <a:ea typeface="ＭＳ Ｐゴシック" panose="020B0600070205080204" pitchFamily="50" charset="-128"/>
            </a:rPr>
            <a:t>2/9</a:t>
          </a:r>
        </a:p>
        <a:p>
          <a:r>
            <a:rPr kumimoji="1" lang="ja-JP" altLang="en-US" sz="1300">
              <a:latin typeface="ＭＳ Ｐゴシック" panose="020B0600070205080204" pitchFamily="50" charset="-128"/>
              <a:ea typeface="ＭＳ Ｐゴシック" panose="020B0600070205080204" pitchFamily="50" charset="-128"/>
            </a:rPr>
            <a:t>　職員数が類似団体と比較して多いため、グループ平均を上回っている。社会情勢や行政ニーズの変化などを踏まえ、総定員等の削減に取り組む。</a:t>
          </a:r>
        </a:p>
        <a:p>
          <a:r>
            <a:rPr kumimoji="1" lang="ja-JP" altLang="en-US" sz="1300">
              <a:latin typeface="ＭＳ Ｐゴシック" panose="020B0600070205080204" pitchFamily="50" charset="-128"/>
              <a:ea typeface="ＭＳ Ｐゴシック" panose="020B0600070205080204" pitchFamily="50" charset="-128"/>
            </a:rPr>
            <a:t>○積立金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グループ内順位 </a:t>
          </a:r>
          <a:r>
            <a:rPr kumimoji="1" lang="en-US" altLang="ja-JP" sz="1300">
              <a:latin typeface="ＭＳ Ｐゴシック" panose="020B0600070205080204" pitchFamily="50" charset="-128"/>
              <a:ea typeface="ＭＳ Ｐゴシック" panose="020B0600070205080204" pitchFamily="50" charset="-128"/>
            </a:rPr>
            <a:t>1/9</a:t>
          </a:r>
        </a:p>
        <a:p>
          <a:r>
            <a:rPr kumimoji="1" lang="ja-JP" altLang="en-US" sz="1300">
              <a:latin typeface="ＭＳ Ｐゴシック" panose="020B0600070205080204" pitchFamily="50" charset="-128"/>
              <a:ea typeface="ＭＳ Ｐゴシック" panose="020B0600070205080204" pitchFamily="50" charset="-128"/>
            </a:rPr>
            <a:t>　本県の重点施策を積極的に展開していくための基金を新たに創設したことから、グループ平均や全国平均を上回っている。今後適切に活用し、効果的な施策を展開していくこととしている。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1,326,218
1,309,182
6,112.50
776,771,731
747,765,426
20,737,707
376,358,415
1,156,766,323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57404</xdr:rowOff>
    </xdr:from>
    <xdr:to>
      <xdr:col>24</xdr:col>
      <xdr:colOff>62865</xdr:colOff>
      <xdr:row>39</xdr:row>
      <xdr:rowOff>29972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0904"/>
          <a:ext cx="1270" cy="151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33799</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29972</xdr:rowOff>
    </xdr:from>
    <xdr:to>
      <xdr:col>24</xdr:col>
      <xdr:colOff>152400</xdr:colOff>
      <xdr:row>39</xdr:row>
      <xdr:rowOff>29972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57404</xdr:rowOff>
    </xdr:from>
    <xdr:to>
      <xdr:col>24</xdr:col>
      <xdr:colOff>152400</xdr:colOff>
      <xdr:row>30</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66548</xdr:rowOff>
    </xdr:from>
    <xdr:to>
      <xdr:col>24</xdr:col>
      <xdr:colOff>63500</xdr:colOff>
      <xdr:row>31</xdr:row>
      <xdr:rowOff>52832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210048"/>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103903</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4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66548</xdr:rowOff>
    </xdr:from>
    <xdr:to>
      <xdr:col>19</xdr:col>
      <xdr:colOff>177800</xdr:colOff>
      <xdr:row>32</xdr:row>
      <xdr:rowOff>34544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10048"/>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67327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34544</xdr:rowOff>
    </xdr:from>
    <xdr:to>
      <xdr:col>15</xdr:col>
      <xdr:colOff>50800</xdr:colOff>
      <xdr:row>33</xdr:row>
      <xdr:rowOff>254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209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157480</xdr:rowOff>
    </xdr:from>
    <xdr:to>
      <xdr:col>15</xdr:col>
      <xdr:colOff>101600</xdr:colOff>
      <xdr:row>36</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78757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148844</xdr:rowOff>
    </xdr:from>
    <xdr:to>
      <xdr:col>10</xdr:col>
      <xdr:colOff>114300</xdr:colOff>
      <xdr:row>33</xdr:row>
      <xdr:rowOff>254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35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7891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37609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2032</xdr:rowOff>
    </xdr:from>
    <xdr:to>
      <xdr:col>24</xdr:col>
      <xdr:colOff>114300</xdr:colOff>
      <xdr:row>31</xdr:row>
      <xdr:rowOff>103632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24909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6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15748</xdr:rowOff>
    </xdr:from>
    <xdr:to>
      <xdr:col>20</xdr:col>
      <xdr:colOff>38100</xdr:colOff>
      <xdr:row>30</xdr:row>
      <xdr:rowOff>117348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28</xdr:row>
      <xdr:rowOff>133875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49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155194</xdr:rowOff>
    </xdr:from>
    <xdr:to>
      <xdr:col>15</xdr:col>
      <xdr:colOff>101600</xdr:colOff>
      <xdr:row>32</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101871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120904</xdr:rowOff>
    </xdr:from>
    <xdr:to>
      <xdr:col>10</xdr:col>
      <xdr:colOff>165100</xdr:colOff>
      <xdr:row>33</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67581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98044</xdr:rowOff>
    </xdr:from>
    <xdr:to>
      <xdr:col>6</xdr:col>
      <xdr:colOff>38100</xdr:colOff>
      <xdr:row>33</xdr:row>
      <xdr:rowOff>28194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44721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116763</xdr:rowOff>
    </xdr:from>
    <xdr:to>
      <xdr:col>24</xdr:col>
      <xdr:colOff>62865</xdr:colOff>
      <xdr:row>58</xdr:row>
      <xdr:rowOff>137909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89263"/>
          <a:ext cx="1270" cy="139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141736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137909</xdr:rowOff>
    </xdr:from>
    <xdr:to>
      <xdr:col>24</xdr:col>
      <xdr:colOff>152400</xdr:colOff>
      <xdr:row>58</xdr:row>
      <xdr:rowOff>137909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8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63440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116763</xdr:rowOff>
    </xdr:from>
    <xdr:to>
      <xdr:col>24</xdr:col>
      <xdr:colOff>152400</xdr:colOff>
      <xdr:row>50</xdr:row>
      <xdr:rowOff>116763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8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135586</xdr:rowOff>
    </xdr:from>
    <xdr:to>
      <xdr:col>24</xdr:col>
      <xdr:colOff>63500</xdr:colOff>
      <xdr:row>55</xdr:row>
      <xdr:rowOff>97486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050986"/>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24655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2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46228</xdr:rowOff>
    </xdr:from>
    <xdr:to>
      <xdr:col>24</xdr:col>
      <xdr:colOff>114300</xdr:colOff>
      <xdr:row>56</xdr:row>
      <xdr:rowOff>147828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97486</xdr:rowOff>
    </xdr:from>
    <xdr:to>
      <xdr:col>19</xdr:col>
      <xdr:colOff>177800</xdr:colOff>
      <xdr:row>56</xdr:row>
      <xdr:rowOff>126061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527236"/>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95301</xdr:rowOff>
    </xdr:from>
    <xdr:to>
      <xdr:col>20</xdr:col>
      <xdr:colOff>38100</xdr:colOff>
      <xdr:row>55</xdr:row>
      <xdr:rowOff>25451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41978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12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126061</xdr:rowOff>
    </xdr:from>
    <xdr:to>
      <xdr:col>15</xdr:col>
      <xdr:colOff>50800</xdr:colOff>
      <xdr:row>58</xdr:row>
      <xdr:rowOff>75273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27261"/>
          <a:ext cx="889000" cy="29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161853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75273</xdr:rowOff>
    </xdr:from>
    <xdr:to>
      <xdr:col>10</xdr:col>
      <xdr:colOff>114300</xdr:colOff>
      <xdr:row>58</xdr:row>
      <xdr:rowOff>124917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9373"/>
          <a:ext cx="8890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131246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84786</xdr:rowOff>
    </xdr:from>
    <xdr:to>
      <xdr:col>24</xdr:col>
      <xdr:colOff>114300</xdr:colOff>
      <xdr:row>53</xdr:row>
      <xdr:rowOff>14936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00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107663</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8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46686</xdr:rowOff>
    </xdr:from>
    <xdr:to>
      <xdr:col>20</xdr:col>
      <xdr:colOff>38100</xdr:colOff>
      <xdr:row>55</xdr:row>
      <xdr:rowOff>148286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4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139413</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5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75261</xdr:rowOff>
    </xdr:from>
    <xdr:to>
      <xdr:col>15</xdr:col>
      <xdr:colOff>101600</xdr:colOff>
      <xdr:row>57</xdr:row>
      <xdr:rowOff>5411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21938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4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24473</xdr:rowOff>
    </xdr:from>
    <xdr:to>
      <xdr:col>10</xdr:col>
      <xdr:colOff>165100</xdr:colOff>
      <xdr:row>58</xdr:row>
      <xdr:rowOff>126073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117200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74117</xdr:rowOff>
    </xdr:from>
    <xdr:to>
      <xdr:col>6</xdr:col>
      <xdr:colOff>38100</xdr:colOff>
      <xdr:row>59</xdr:row>
      <xdr:rowOff>4267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166844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141910</xdr:rowOff>
    </xdr:from>
    <xdr:to>
      <xdr:col>24</xdr:col>
      <xdr:colOff>62865</xdr:colOff>
      <xdr:row>78</xdr:row>
      <xdr:rowOff>150977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314860"/>
          <a:ext cx="1270" cy="120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154804</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150977</xdr:rowOff>
    </xdr:from>
    <xdr:to>
      <xdr:col>24</xdr:col>
      <xdr:colOff>152400</xdr:colOff>
      <xdr:row>78</xdr:row>
      <xdr:rowOff>150977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52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88587</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141910</xdr:rowOff>
    </xdr:from>
    <xdr:to>
      <xdr:col>24</xdr:col>
      <xdr:colOff>152400</xdr:colOff>
      <xdr:row>71</xdr:row>
      <xdr:rowOff>141910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31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79426</xdr:rowOff>
    </xdr:from>
    <xdr:to>
      <xdr:col>24</xdr:col>
      <xdr:colOff>63500</xdr:colOff>
      <xdr:row>74</xdr:row>
      <xdr:rowOff>82779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766726"/>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165726</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51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142849</xdr:rowOff>
    </xdr:from>
    <xdr:to>
      <xdr:col>24</xdr:col>
      <xdr:colOff>114300</xdr:colOff>
      <xdr:row>74</xdr:row>
      <xdr:rowOff>72999</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6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34620</xdr:rowOff>
    </xdr:from>
    <xdr:to>
      <xdr:col>19</xdr:col>
      <xdr:colOff>177800</xdr:colOff>
      <xdr:row>74</xdr:row>
      <xdr:rowOff>82779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721920"/>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35637</xdr:rowOff>
    </xdr:from>
    <xdr:to>
      <xdr:col>20</xdr:col>
      <xdr:colOff>38100</xdr:colOff>
      <xdr:row>73</xdr:row>
      <xdr:rowOff>137237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153764</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3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34620</xdr:rowOff>
    </xdr:from>
    <xdr:to>
      <xdr:col>15</xdr:col>
      <xdr:colOff>50800</xdr:colOff>
      <xdr:row>77</xdr:row>
      <xdr:rowOff>155930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721920"/>
          <a:ext cx="889000" cy="6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142316</xdr:rowOff>
    </xdr:from>
    <xdr:to>
      <xdr:col>15</xdr:col>
      <xdr:colOff>101600</xdr:colOff>
      <xdr:row>73</xdr:row>
      <xdr:rowOff>72466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48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88993</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2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155930</xdr:rowOff>
    </xdr:from>
    <xdr:to>
      <xdr:col>10</xdr:col>
      <xdr:colOff>114300</xdr:colOff>
      <xdr:row>79</xdr:row>
      <xdr:rowOff>46431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357580"/>
          <a:ext cx="889000" cy="2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7823</xdr:rowOff>
    </xdr:from>
    <xdr:to>
      <xdr:col>10</xdr:col>
      <xdr:colOff>165100</xdr:colOff>
      <xdr:row>77</xdr:row>
      <xdr:rowOff>109423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0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125950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9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30987</xdr:rowOff>
    </xdr:from>
    <xdr:to>
      <xdr:col>6</xdr:col>
      <xdr:colOff>38100</xdr:colOff>
      <xdr:row>78</xdr:row>
      <xdr:rowOff>132587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40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149114</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1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28626</xdr:rowOff>
    </xdr:from>
    <xdr:to>
      <xdr:col>24</xdr:col>
      <xdr:colOff>114300</xdr:colOff>
      <xdr:row>74</xdr:row>
      <xdr:rowOff>130226</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7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7053</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6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31979</xdr:rowOff>
    </xdr:from>
    <xdr:to>
      <xdr:col>20</xdr:col>
      <xdr:colOff>38100</xdr:colOff>
      <xdr:row>74</xdr:row>
      <xdr:rowOff>133579</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7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124706</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8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155270</xdr:rowOff>
    </xdr:from>
    <xdr:to>
      <xdr:col>15</xdr:col>
      <xdr:colOff>101600</xdr:colOff>
      <xdr:row>74</xdr:row>
      <xdr:rowOff>85420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6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76547</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7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105130</xdr:rowOff>
    </xdr:from>
    <xdr:to>
      <xdr:col>10</xdr:col>
      <xdr:colOff>165100</xdr:colOff>
      <xdr:row>78</xdr:row>
      <xdr:rowOff>35280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3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26407</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3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167081</xdr:rowOff>
    </xdr:from>
    <xdr:to>
      <xdr:col>6</xdr:col>
      <xdr:colOff>38100</xdr:colOff>
      <xdr:row>79</xdr:row>
      <xdr:rowOff>97231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5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88358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63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121346</xdr:rowOff>
    </xdr:from>
    <xdr:to>
      <xdr:col>24</xdr:col>
      <xdr:colOff>62865</xdr:colOff>
      <xdr:row>95</xdr:row>
      <xdr:rowOff>47639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380396"/>
          <a:ext cx="1270" cy="95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51466</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3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47639</xdr:rowOff>
    </xdr:from>
    <xdr:to>
      <xdr:col>24</xdr:col>
      <xdr:colOff>152400</xdr:colOff>
      <xdr:row>95</xdr:row>
      <xdr:rowOff>47639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33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68023</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1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121346</xdr:rowOff>
    </xdr:from>
    <xdr:to>
      <xdr:col>24</xdr:col>
      <xdr:colOff>152400</xdr:colOff>
      <xdr:row>89</xdr:row>
      <xdr:rowOff>121346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380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83955</xdr:rowOff>
    </xdr:from>
    <xdr:to>
      <xdr:col>24</xdr:col>
      <xdr:colOff>63500</xdr:colOff>
      <xdr:row>93</xdr:row>
      <xdr:rowOff>68900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5857355"/>
          <a:ext cx="838200" cy="1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152337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5582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129460</xdr:rowOff>
    </xdr:from>
    <xdr:to>
      <xdr:col>24</xdr:col>
      <xdr:colOff>114300</xdr:colOff>
      <xdr:row>92</xdr:row>
      <xdr:rowOff>59610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573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68900</xdr:rowOff>
    </xdr:from>
    <xdr:to>
      <xdr:col>19</xdr:col>
      <xdr:colOff>177800</xdr:colOff>
      <xdr:row>95</xdr:row>
      <xdr:rowOff>75006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013750"/>
          <a:ext cx="889000" cy="34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108331</xdr:rowOff>
    </xdr:from>
    <xdr:to>
      <xdr:col>20</xdr:col>
      <xdr:colOff>38100</xdr:colOff>
      <xdr:row>93</xdr:row>
      <xdr:rowOff>38481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58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55008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17411" y="156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75006</xdr:rowOff>
    </xdr:from>
    <xdr:to>
      <xdr:col>15</xdr:col>
      <xdr:colOff>50800</xdr:colOff>
      <xdr:row>98</xdr:row>
      <xdr:rowOff>127388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62756"/>
          <a:ext cx="889000" cy="56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21365</xdr:rowOff>
    </xdr:from>
    <xdr:to>
      <xdr:col>15</xdr:col>
      <xdr:colOff>101600</xdr:colOff>
      <xdr:row>94</xdr:row>
      <xdr:rowOff>122965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13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139492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59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114162</xdr:rowOff>
    </xdr:from>
    <xdr:to>
      <xdr:col>10</xdr:col>
      <xdr:colOff>114300</xdr:colOff>
      <xdr:row>98</xdr:row>
      <xdr:rowOff>127388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916262"/>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52977</xdr:rowOff>
    </xdr:from>
    <xdr:to>
      <xdr:col>10</xdr:col>
      <xdr:colOff>165100</xdr:colOff>
      <xdr:row>98</xdr:row>
      <xdr:rowOff>154577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171104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51997</xdr:rowOff>
    </xdr:from>
    <xdr:to>
      <xdr:col>6</xdr:col>
      <xdr:colOff>38100</xdr:colOff>
      <xdr:row>98</xdr:row>
      <xdr:rowOff>153597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5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170124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33155</xdr:rowOff>
    </xdr:from>
    <xdr:to>
      <xdr:col>24</xdr:col>
      <xdr:colOff>114300</xdr:colOff>
      <xdr:row>92</xdr:row>
      <xdr:rowOff>134755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80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11582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7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18100</xdr:rowOff>
    </xdr:from>
    <xdr:to>
      <xdr:col>20</xdr:col>
      <xdr:colOff>38100</xdr:colOff>
      <xdr:row>93</xdr:row>
      <xdr:rowOff>119700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59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110827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17411" y="160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24206</xdr:rowOff>
    </xdr:from>
    <xdr:to>
      <xdr:col>15</xdr:col>
      <xdr:colOff>101600</xdr:colOff>
      <xdr:row>95</xdr:row>
      <xdr:rowOff>125806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116933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76588</xdr:rowOff>
    </xdr:from>
    <xdr:to>
      <xdr:col>10</xdr:col>
      <xdr:colOff>165100</xdr:colOff>
      <xdr:row>99</xdr:row>
      <xdr:rowOff>6738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169315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63362</xdr:rowOff>
    </xdr:from>
    <xdr:to>
      <xdr:col>6</xdr:col>
      <xdr:colOff>38100</xdr:colOff>
      <xdr:row>98</xdr:row>
      <xdr:rowOff>164962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156089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38735</xdr:rowOff>
    </xdr:from>
    <xdr:to>
      <xdr:col>54</xdr:col>
      <xdr:colOff>189865</xdr:colOff>
      <xdr:row>39</xdr:row>
      <xdr:rowOff>23495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53685"/>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27322</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23495</xdr:rowOff>
    </xdr:from>
    <xdr:to>
      <xdr:col>55</xdr:col>
      <xdr:colOff>88900</xdr:colOff>
      <xdr:row>39</xdr:row>
      <xdr:rowOff>23495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156862</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38735</xdr:rowOff>
    </xdr:from>
    <xdr:to>
      <xdr:col>55</xdr:col>
      <xdr:colOff>88900</xdr:colOff>
      <xdr:row>31</xdr:row>
      <xdr:rowOff>38735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5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36830</xdr:rowOff>
    </xdr:from>
    <xdr:to>
      <xdr:col>55</xdr:col>
      <xdr:colOff>0</xdr:colOff>
      <xdr:row>35</xdr:row>
      <xdr:rowOff>4445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5866130"/>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15892</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88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37465</xdr:rowOff>
    </xdr:from>
    <xdr:to>
      <xdr:col>55</xdr:col>
      <xdr:colOff>50800</xdr:colOff>
      <xdr:row>36</xdr:row>
      <xdr:rowOff>139065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48260</xdr:rowOff>
    </xdr:from>
    <xdr:to>
      <xdr:col>50</xdr:col>
      <xdr:colOff>114300</xdr:colOff>
      <xdr:row>34</xdr:row>
      <xdr:rowOff>36830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57061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56515</xdr:rowOff>
    </xdr:from>
    <xdr:to>
      <xdr:col>50</xdr:col>
      <xdr:colOff>165100</xdr:colOff>
      <xdr:row>35</xdr:row>
      <xdr:rowOff>158115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149242</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48260</xdr:rowOff>
    </xdr:from>
    <xdr:to>
      <xdr:col>45</xdr:col>
      <xdr:colOff>177800</xdr:colOff>
      <xdr:row>34</xdr:row>
      <xdr:rowOff>122555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570611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81280</xdr:rowOff>
    </xdr:from>
    <xdr:to>
      <xdr:col>46</xdr:col>
      <xdr:colOff>38100</xdr:colOff>
      <xdr:row>36</xdr:row>
      <xdr:rowOff>11430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2557</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74930</xdr:rowOff>
    </xdr:from>
    <xdr:to>
      <xdr:col>41</xdr:col>
      <xdr:colOff>50800</xdr:colOff>
      <xdr:row>34</xdr:row>
      <xdr:rowOff>122555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9042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90805</xdr:rowOff>
    </xdr:from>
    <xdr:to>
      <xdr:col>41</xdr:col>
      <xdr:colOff>101600</xdr:colOff>
      <xdr:row>38</xdr:row>
      <xdr:rowOff>20955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12082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33655</xdr:rowOff>
    </xdr:from>
    <xdr:to>
      <xdr:col>36</xdr:col>
      <xdr:colOff>165100</xdr:colOff>
      <xdr:row>37</xdr:row>
      <xdr:rowOff>135255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126382</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125095</xdr:rowOff>
    </xdr:from>
    <xdr:to>
      <xdr:col>55</xdr:col>
      <xdr:colOff>50800</xdr:colOff>
      <xdr:row>35</xdr:row>
      <xdr:rowOff>55245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147972</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58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157480</xdr:rowOff>
    </xdr:from>
    <xdr:to>
      <xdr:col>50</xdr:col>
      <xdr:colOff>165100</xdr:colOff>
      <xdr:row>34</xdr:row>
      <xdr:rowOff>87630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104157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168910</xdr:rowOff>
    </xdr:from>
    <xdr:to>
      <xdr:col>46</xdr:col>
      <xdr:colOff>38100</xdr:colOff>
      <xdr:row>33</xdr:row>
      <xdr:rowOff>99060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115587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71755</xdr:rowOff>
    </xdr:from>
    <xdr:to>
      <xdr:col>41</xdr:col>
      <xdr:colOff>101600</xdr:colOff>
      <xdr:row>35</xdr:row>
      <xdr:rowOff>1905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18432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24130</xdr:rowOff>
    </xdr:from>
    <xdr:to>
      <xdr:col>36</xdr:col>
      <xdr:colOff>165100</xdr:colOff>
      <xdr:row>34</xdr:row>
      <xdr:rowOff>125730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142257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134214</xdr:rowOff>
    </xdr:from>
    <xdr:to>
      <xdr:col>54</xdr:col>
      <xdr:colOff>189865</xdr:colOff>
      <xdr:row>59</xdr:row>
      <xdr:rowOff>29629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35264"/>
          <a:ext cx="1270" cy="160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33456</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29629</xdr:rowOff>
    </xdr:from>
    <xdr:to>
      <xdr:col>55</xdr:col>
      <xdr:colOff>88900</xdr:colOff>
      <xdr:row>59</xdr:row>
      <xdr:rowOff>29629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4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80891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134214</xdr:rowOff>
    </xdr:from>
    <xdr:to>
      <xdr:col>55</xdr:col>
      <xdr:colOff>88900</xdr:colOff>
      <xdr:row>49</xdr:row>
      <xdr:rowOff>134214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3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140538</xdr:rowOff>
    </xdr:from>
    <xdr:to>
      <xdr:col>55</xdr:col>
      <xdr:colOff>0</xdr:colOff>
      <xdr:row>55</xdr:row>
      <xdr:rowOff>81864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398838"/>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122331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886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99454</xdr:rowOff>
    </xdr:from>
    <xdr:to>
      <xdr:col>55</xdr:col>
      <xdr:colOff>50800</xdr:colOff>
      <xdr:row>53</xdr:row>
      <xdr:rowOff>29604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0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46127</xdr:rowOff>
    </xdr:from>
    <xdr:to>
      <xdr:col>50</xdr:col>
      <xdr:colOff>114300</xdr:colOff>
      <xdr:row>55</xdr:row>
      <xdr:rowOff>81864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475877"/>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109398</xdr:rowOff>
    </xdr:from>
    <xdr:to>
      <xdr:col>50</xdr:col>
      <xdr:colOff>165100</xdr:colOff>
      <xdr:row>53</xdr:row>
      <xdr:rowOff>39548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56075</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88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46127</xdr:rowOff>
    </xdr:from>
    <xdr:to>
      <xdr:col>45</xdr:col>
      <xdr:colOff>177800</xdr:colOff>
      <xdr:row>55</xdr:row>
      <xdr:rowOff>89865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475877"/>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73546</xdr:rowOff>
    </xdr:from>
    <xdr:to>
      <xdr:col>46</xdr:col>
      <xdr:colOff>38100</xdr:colOff>
      <xdr:row>53</xdr:row>
      <xdr:rowOff>3696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20223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87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89865</xdr:rowOff>
    </xdr:from>
    <xdr:to>
      <xdr:col>41</xdr:col>
      <xdr:colOff>50800</xdr:colOff>
      <xdr:row>55</xdr:row>
      <xdr:rowOff>165456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519615"/>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52972</xdr:rowOff>
    </xdr:from>
    <xdr:to>
      <xdr:col>41</xdr:col>
      <xdr:colOff>101600</xdr:colOff>
      <xdr:row>52</xdr:row>
      <xdr:rowOff>154572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171099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8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165862</xdr:rowOff>
    </xdr:from>
    <xdr:to>
      <xdr:col>36</xdr:col>
      <xdr:colOff>165100</xdr:colOff>
      <xdr:row>53</xdr:row>
      <xdr:rowOff>96012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112539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88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89738</xdr:rowOff>
    </xdr:from>
    <xdr:to>
      <xdr:col>55</xdr:col>
      <xdr:colOff>50800</xdr:colOff>
      <xdr:row>55</xdr:row>
      <xdr:rowOff>19888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3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68165</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31064</xdr:rowOff>
    </xdr:from>
    <xdr:to>
      <xdr:col>50</xdr:col>
      <xdr:colOff>165100</xdr:colOff>
      <xdr:row>55</xdr:row>
      <xdr:rowOff>132664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4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123791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5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166777</xdr:rowOff>
    </xdr:from>
    <xdr:to>
      <xdr:col>46</xdr:col>
      <xdr:colOff>38100</xdr:colOff>
      <xdr:row>55</xdr:row>
      <xdr:rowOff>96927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4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88054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1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39065</xdr:rowOff>
    </xdr:from>
    <xdr:to>
      <xdr:col>41</xdr:col>
      <xdr:colOff>101600</xdr:colOff>
      <xdr:row>55</xdr:row>
      <xdr:rowOff>140665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131792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114656</xdr:rowOff>
    </xdr:from>
    <xdr:to>
      <xdr:col>36</xdr:col>
      <xdr:colOff>165100</xdr:colOff>
      <xdr:row>56</xdr:row>
      <xdr:rowOff>44806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5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35933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169704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27599"/>
          <a:ext cx="1270" cy="1415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2081</xdr:rowOff>
    </xdr:from>
    <xdr:ext cx="534377"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169704</xdr:rowOff>
    </xdr:from>
    <xdr:to>
      <xdr:col>55</xdr:col>
      <xdr:colOff>88900</xdr:colOff>
      <xdr:row>78</xdr:row>
      <xdr:rowOff>169704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60795</xdr:rowOff>
    </xdr:from>
    <xdr:to>
      <xdr:col>55</xdr:col>
      <xdr:colOff>0</xdr:colOff>
      <xdr:row>73</xdr:row>
      <xdr:rowOff>63691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576645"/>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142638</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315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119761</xdr:rowOff>
    </xdr:from>
    <xdr:to>
      <xdr:col>55</xdr:col>
      <xdr:colOff>50800</xdr:colOff>
      <xdr:row>73</xdr:row>
      <xdr:rowOff>49911</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246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50336</xdr:rowOff>
    </xdr:from>
    <xdr:to>
      <xdr:col>50</xdr:col>
      <xdr:colOff>114300</xdr:colOff>
      <xdr:row>73</xdr:row>
      <xdr:rowOff>60795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2566186"/>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88595</xdr:rowOff>
    </xdr:from>
    <xdr:to>
      <xdr:col>50</xdr:col>
      <xdr:colOff>165100</xdr:colOff>
      <xdr:row>73</xdr:row>
      <xdr:rowOff>18745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35272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2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50336</xdr:rowOff>
    </xdr:from>
    <xdr:to>
      <xdr:col>45</xdr:col>
      <xdr:colOff>177800</xdr:colOff>
      <xdr:row>78</xdr:row>
      <xdr:rowOff>82855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2566186"/>
          <a:ext cx="889000" cy="8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25540</xdr:rowOff>
    </xdr:from>
    <xdr:to>
      <xdr:col>46</xdr:col>
      <xdr:colOff>38100</xdr:colOff>
      <xdr:row>72</xdr:row>
      <xdr:rowOff>127140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143667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1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28944</xdr:rowOff>
    </xdr:from>
    <xdr:to>
      <xdr:col>41</xdr:col>
      <xdr:colOff>50800</xdr:colOff>
      <xdr:row>78</xdr:row>
      <xdr:rowOff>82855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02044"/>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69202</xdr:rowOff>
    </xdr:from>
    <xdr:to>
      <xdr:col>41</xdr:col>
      <xdr:colOff>101600</xdr:colOff>
      <xdr:row>78</xdr:row>
      <xdr:rowOff>170802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161929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55505</xdr:rowOff>
    </xdr:from>
    <xdr:to>
      <xdr:col>36</xdr:col>
      <xdr:colOff>165100</xdr:colOff>
      <xdr:row>78</xdr:row>
      <xdr:rowOff>157105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148232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5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12891</xdr:rowOff>
    </xdr:from>
    <xdr:to>
      <xdr:col>55</xdr:col>
      <xdr:colOff>50800</xdr:colOff>
      <xdr:row>73</xdr:row>
      <xdr:rowOff>114491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5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162768</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5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9995</xdr:rowOff>
    </xdr:from>
    <xdr:to>
      <xdr:col>50</xdr:col>
      <xdr:colOff>165100</xdr:colOff>
      <xdr:row>73</xdr:row>
      <xdr:rowOff>111595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5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102722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6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170986</xdr:rowOff>
    </xdr:from>
    <xdr:to>
      <xdr:col>46</xdr:col>
      <xdr:colOff>38100</xdr:colOff>
      <xdr:row>73</xdr:row>
      <xdr:rowOff>101136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5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92263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6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32055</xdr:rowOff>
    </xdr:from>
    <xdr:to>
      <xdr:col>41</xdr:col>
      <xdr:colOff>101600</xdr:colOff>
      <xdr:row>78</xdr:row>
      <xdr:rowOff>133655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150182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149594</xdr:rowOff>
    </xdr:from>
    <xdr:to>
      <xdr:col>36</xdr:col>
      <xdr:colOff>165100</xdr:colOff>
      <xdr:row>78</xdr:row>
      <xdr:rowOff>79744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96271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62365</xdr:rowOff>
    </xdr:from>
    <xdr:to>
      <xdr:col>54</xdr:col>
      <xdr:colOff>189865</xdr:colOff>
      <xdr:row>97</xdr:row>
      <xdr:rowOff>72743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92865"/>
          <a:ext cx="1270" cy="121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76570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72743</xdr:rowOff>
    </xdr:from>
    <xdr:to>
      <xdr:col>55</xdr:col>
      <xdr:colOff>88900</xdr:colOff>
      <xdr:row>97</xdr:row>
      <xdr:rowOff>72743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9042</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62365</xdr:rowOff>
    </xdr:from>
    <xdr:to>
      <xdr:col>55</xdr:col>
      <xdr:colOff>88900</xdr:colOff>
      <xdr:row>90</xdr:row>
      <xdr:rowOff>62365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9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111010</xdr:rowOff>
    </xdr:from>
    <xdr:to>
      <xdr:col>55</xdr:col>
      <xdr:colOff>0</xdr:colOff>
      <xdr:row>96</xdr:row>
      <xdr:rowOff>12644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398760"/>
          <a:ext cx="8382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5044</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12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153617</xdr:rowOff>
    </xdr:from>
    <xdr:to>
      <xdr:col>55</xdr:col>
      <xdr:colOff>50800</xdr:colOff>
      <xdr:row>95</xdr:row>
      <xdr:rowOff>83767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26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111010</xdr:rowOff>
    </xdr:from>
    <xdr:to>
      <xdr:col>50</xdr:col>
      <xdr:colOff>114300</xdr:colOff>
      <xdr:row>95</xdr:row>
      <xdr:rowOff>159519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398760"/>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141501</xdr:rowOff>
    </xdr:from>
    <xdr:to>
      <xdr:col>50</xdr:col>
      <xdr:colOff>165100</xdr:colOff>
      <xdr:row>95</xdr:row>
      <xdr:rowOff>71651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25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88178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59411" y="1603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159519</xdr:rowOff>
    </xdr:from>
    <xdr:to>
      <xdr:col>45</xdr:col>
      <xdr:colOff>177800</xdr:colOff>
      <xdr:row>96</xdr:row>
      <xdr:rowOff>67348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447269"/>
          <a:ext cx="8890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93976</xdr:rowOff>
    </xdr:from>
    <xdr:to>
      <xdr:col>46</xdr:col>
      <xdr:colOff>38100</xdr:colOff>
      <xdr:row>95</xdr:row>
      <xdr:rowOff>24126</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21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40653</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59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67348</xdr:rowOff>
    </xdr:from>
    <xdr:to>
      <xdr:col>41</xdr:col>
      <xdr:colOff>50800</xdr:colOff>
      <xdr:row>97</xdr:row>
      <xdr:rowOff>79829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526548"/>
          <a:ext cx="889000" cy="18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36939</xdr:rowOff>
    </xdr:from>
    <xdr:to>
      <xdr:col>41</xdr:col>
      <xdr:colOff>101600</xdr:colOff>
      <xdr:row>95</xdr:row>
      <xdr:rowOff>138539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3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155066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0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126482</xdr:rowOff>
    </xdr:from>
    <xdr:to>
      <xdr:col>36</xdr:col>
      <xdr:colOff>165100</xdr:colOff>
      <xdr:row>96</xdr:row>
      <xdr:rowOff>56632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73159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1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133294</xdr:rowOff>
    </xdr:from>
    <xdr:to>
      <xdr:col>55</xdr:col>
      <xdr:colOff>50800</xdr:colOff>
      <xdr:row>96</xdr:row>
      <xdr:rowOff>63444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4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111721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3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60210</xdr:rowOff>
    </xdr:from>
    <xdr:to>
      <xdr:col>50</xdr:col>
      <xdr:colOff>165100</xdr:colOff>
      <xdr:row>95</xdr:row>
      <xdr:rowOff>161810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152937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59411" y="164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108719</xdr:rowOff>
    </xdr:from>
    <xdr:to>
      <xdr:col>46</xdr:col>
      <xdr:colOff>38100</xdr:colOff>
      <xdr:row>96</xdr:row>
      <xdr:rowOff>38869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3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29996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16548</xdr:rowOff>
    </xdr:from>
    <xdr:to>
      <xdr:col>41</xdr:col>
      <xdr:colOff>101600</xdr:colOff>
      <xdr:row>96</xdr:row>
      <xdr:rowOff>118148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4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109275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29029</xdr:rowOff>
    </xdr:from>
    <xdr:to>
      <xdr:col>36</xdr:col>
      <xdr:colOff>165100</xdr:colOff>
      <xdr:row>97</xdr:row>
      <xdr:rowOff>130629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121756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141034</xdr:rowOff>
    </xdr:from>
    <xdr:to>
      <xdr:col>85</xdr:col>
      <xdr:colOff>126364</xdr:colOff>
      <xdr:row>39</xdr:row>
      <xdr:rowOff>36258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284534"/>
          <a:ext cx="1269"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40085</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7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36258</xdr:rowOff>
    </xdr:from>
    <xdr:to>
      <xdr:col>86</xdr:col>
      <xdr:colOff>25400</xdr:colOff>
      <xdr:row>39</xdr:row>
      <xdr:rowOff>36258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72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87711</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141034</xdr:rowOff>
    </xdr:from>
    <xdr:to>
      <xdr:col>86</xdr:col>
      <xdr:colOff>25400</xdr:colOff>
      <xdr:row>30</xdr:row>
      <xdr:rowOff>141034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28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169609</xdr:rowOff>
    </xdr:from>
    <xdr:to>
      <xdr:col>85</xdr:col>
      <xdr:colOff>127000</xdr:colOff>
      <xdr:row>33</xdr:row>
      <xdr:rowOff>14351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5656009"/>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119334</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6120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140907</xdr:rowOff>
    </xdr:from>
    <xdr:to>
      <xdr:col>85</xdr:col>
      <xdr:colOff>177800</xdr:colOff>
      <xdr:row>36</xdr:row>
      <xdr:rowOff>71057</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4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108839</xdr:rowOff>
    </xdr:from>
    <xdr:to>
      <xdr:col>81</xdr:col>
      <xdr:colOff>50800</xdr:colOff>
      <xdr:row>33</xdr:row>
      <xdr:rowOff>14351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5595239"/>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122809</xdr:rowOff>
    </xdr:from>
    <xdr:to>
      <xdr:col>81</xdr:col>
      <xdr:colOff>101600</xdr:colOff>
      <xdr:row>37</xdr:row>
      <xdr:rowOff>52959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44086</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108839</xdr:rowOff>
    </xdr:from>
    <xdr:to>
      <xdr:col>76</xdr:col>
      <xdr:colOff>114300</xdr:colOff>
      <xdr:row>33</xdr:row>
      <xdr:rowOff>106172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5595239"/>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23559</xdr:rowOff>
    </xdr:from>
    <xdr:to>
      <xdr:col>76</xdr:col>
      <xdr:colOff>165100</xdr:colOff>
      <xdr:row>36</xdr:row>
      <xdr:rowOff>125159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116286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124460</xdr:rowOff>
    </xdr:from>
    <xdr:to>
      <xdr:col>71</xdr:col>
      <xdr:colOff>177800</xdr:colOff>
      <xdr:row>33</xdr:row>
      <xdr:rowOff>106172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814300" y="561086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42990</xdr:rowOff>
    </xdr:from>
    <xdr:to>
      <xdr:col>72</xdr:col>
      <xdr:colOff>38100</xdr:colOff>
      <xdr:row>36</xdr:row>
      <xdr:rowOff>144590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135717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136906</xdr:rowOff>
    </xdr:from>
    <xdr:to>
      <xdr:col>67</xdr:col>
      <xdr:colOff>101600</xdr:colOff>
      <xdr:row>37</xdr:row>
      <xdr:rowOff>67056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58183</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118809</xdr:rowOff>
    </xdr:from>
    <xdr:to>
      <xdr:col>85</xdr:col>
      <xdr:colOff>177800</xdr:colOff>
      <xdr:row>33</xdr:row>
      <xdr:rowOff>48959</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56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141686</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545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135001</xdr:rowOff>
    </xdr:from>
    <xdr:to>
      <xdr:col>81</xdr:col>
      <xdr:colOff>101600</xdr:colOff>
      <xdr:row>33</xdr:row>
      <xdr:rowOff>65151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81678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53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58039</xdr:rowOff>
    </xdr:from>
    <xdr:to>
      <xdr:col>76</xdr:col>
      <xdr:colOff>165100</xdr:colOff>
      <xdr:row>32</xdr:row>
      <xdr:rowOff>159639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55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4716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3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55372</xdr:rowOff>
    </xdr:from>
    <xdr:to>
      <xdr:col>72</xdr:col>
      <xdr:colOff>38100</xdr:colOff>
      <xdr:row>33</xdr:row>
      <xdr:rowOff>156972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2049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48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73660</xdr:rowOff>
    </xdr:from>
    <xdr:to>
      <xdr:col>67</xdr:col>
      <xdr:colOff>101600</xdr:colOff>
      <xdr:row>33</xdr:row>
      <xdr:rowOff>3810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55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20337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33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55575</xdr:rowOff>
    </xdr:from>
    <xdr:to>
      <xdr:col>85</xdr:col>
      <xdr:colOff>126364</xdr:colOff>
      <xdr:row>59</xdr:row>
      <xdr:rowOff>10267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flipV="1">
          <a:off x="16317595" y="8970975"/>
          <a:ext cx="1269" cy="115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14094</xdr:rowOff>
    </xdr:from>
    <xdr:ext cx="534377" cy="259045"/>
    <xdr:sp macro="" textlink="">
      <xdr:nvSpPr>
        <xdr:cNvPr id="557" name="教育費最小値テキスト">
          <a:extLst>
            <a:ext uri="{FF2B5EF4-FFF2-40B4-BE49-F238E27FC236}">
              <a16:creationId xmlns:a16="http://schemas.microsoft.com/office/drawing/2014/main" id="{00000000-0008-0000-0700-00002D020000}"/>
            </a:ext>
          </a:extLst>
        </xdr:cNvPr>
        <xdr:cNvSpPr txBox="1"/>
      </xdr:nvSpPr>
      <xdr:spPr>
        <a:xfrm>
          <a:off x="16370300" y="101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10267</xdr:rowOff>
    </xdr:from>
    <xdr:to>
      <xdr:col>86</xdr:col>
      <xdr:colOff>25400</xdr:colOff>
      <xdr:row>59</xdr:row>
      <xdr:rowOff>10267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1012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2252</xdr:rowOff>
    </xdr:from>
    <xdr:ext cx="599010" cy="259045"/>
    <xdr:sp macro="" textlink="">
      <xdr:nvSpPr>
        <xdr:cNvPr id="559" name="教育費最大値テキスト">
          <a:extLst>
            <a:ext uri="{FF2B5EF4-FFF2-40B4-BE49-F238E27FC236}">
              <a16:creationId xmlns:a16="http://schemas.microsoft.com/office/drawing/2014/main" id="{00000000-0008-0000-0700-00002F020000}"/>
            </a:ext>
          </a:extLst>
        </xdr:cNvPr>
        <xdr:cNvSpPr txBox="1"/>
      </xdr:nvSpPr>
      <xdr:spPr>
        <a:xfrm>
          <a:off x="16370300" y="8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55575</xdr:rowOff>
    </xdr:from>
    <xdr:to>
      <xdr:col>86</xdr:col>
      <xdr:colOff>25400</xdr:colOff>
      <xdr:row>52</xdr:row>
      <xdr:rowOff>55575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897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165143</xdr:rowOff>
    </xdr:from>
    <xdr:to>
      <xdr:col>85</xdr:col>
      <xdr:colOff>127000</xdr:colOff>
      <xdr:row>56</xdr:row>
      <xdr:rowOff>44579</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5481300" y="9594893"/>
          <a:ext cx="8382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4165</xdr:rowOff>
    </xdr:from>
    <xdr:ext cx="534377" cy="259045"/>
    <xdr:sp macro="" textlink="">
      <xdr:nvSpPr>
        <xdr:cNvPr id="562" name="教育費平均値テキスト">
          <a:extLst>
            <a:ext uri="{FF2B5EF4-FFF2-40B4-BE49-F238E27FC236}">
              <a16:creationId xmlns:a16="http://schemas.microsoft.com/office/drawing/2014/main" id="{00000000-0008-0000-0700-000032020000}"/>
            </a:ext>
          </a:extLst>
        </xdr:cNvPr>
        <xdr:cNvSpPr txBox="1"/>
      </xdr:nvSpPr>
      <xdr:spPr>
        <a:xfrm>
          <a:off x="16370300" y="977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25738</xdr:rowOff>
    </xdr:from>
    <xdr:to>
      <xdr:col>85</xdr:col>
      <xdr:colOff>177800</xdr:colOff>
      <xdr:row>57</xdr:row>
      <xdr:rowOff>127338</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6268700" y="97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141574</xdr:rowOff>
    </xdr:from>
    <xdr:to>
      <xdr:col>81</xdr:col>
      <xdr:colOff>50800</xdr:colOff>
      <xdr:row>55</xdr:row>
      <xdr:rowOff>165143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4592300" y="9571324"/>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16731</xdr:rowOff>
    </xdr:from>
    <xdr:to>
      <xdr:col>81</xdr:col>
      <xdr:colOff>101600</xdr:colOff>
      <xdr:row>57</xdr:row>
      <xdr:rowOff>118331</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5430500" y="978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109458</xdr:rowOff>
    </xdr:from>
    <xdr:ext cx="534377"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5201411" y="98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73795</xdr:rowOff>
    </xdr:from>
    <xdr:to>
      <xdr:col>76</xdr:col>
      <xdr:colOff>114300</xdr:colOff>
      <xdr:row>55</xdr:row>
      <xdr:rowOff>141574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3703300" y="9503545"/>
          <a:ext cx="889000" cy="6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25967</xdr:rowOff>
    </xdr:from>
    <xdr:to>
      <xdr:col>76</xdr:col>
      <xdr:colOff>165100</xdr:colOff>
      <xdr:row>57</xdr:row>
      <xdr:rowOff>127567</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4541500" y="979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118694</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4325111" y="98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73795</xdr:rowOff>
    </xdr:from>
    <xdr:to>
      <xdr:col>71</xdr:col>
      <xdr:colOff>177800</xdr:colOff>
      <xdr:row>56</xdr:row>
      <xdr:rowOff>5077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2814300" y="9503545"/>
          <a:ext cx="889000" cy="1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34219</xdr:rowOff>
    </xdr:from>
    <xdr:to>
      <xdr:col>72</xdr:col>
      <xdr:colOff>38100</xdr:colOff>
      <xdr:row>57</xdr:row>
      <xdr:rowOff>135819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652500" y="98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126946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436111" y="98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33670</xdr:rowOff>
    </xdr:from>
    <xdr:to>
      <xdr:col>67</xdr:col>
      <xdr:colOff>101600</xdr:colOff>
      <xdr:row>57</xdr:row>
      <xdr:rowOff>135270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2763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126397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2547111" y="98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165229</xdr:rowOff>
    </xdr:from>
    <xdr:to>
      <xdr:col>85</xdr:col>
      <xdr:colOff>177800</xdr:colOff>
      <xdr:row>56</xdr:row>
      <xdr:rowOff>95379</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6268700" y="95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16656</xdr:rowOff>
    </xdr:from>
    <xdr:ext cx="534377" cy="259045"/>
    <xdr:sp macro="" textlink="">
      <xdr:nvSpPr>
        <xdr:cNvPr id="581" name="教育費該当値テキスト">
          <a:extLst>
            <a:ext uri="{FF2B5EF4-FFF2-40B4-BE49-F238E27FC236}">
              <a16:creationId xmlns:a16="http://schemas.microsoft.com/office/drawing/2014/main" id="{00000000-0008-0000-0700-000045020000}"/>
            </a:ext>
          </a:extLst>
        </xdr:cNvPr>
        <xdr:cNvSpPr txBox="1"/>
      </xdr:nvSpPr>
      <xdr:spPr>
        <a:xfrm>
          <a:off x="16370300" y="94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114343</xdr:rowOff>
    </xdr:from>
    <xdr:to>
      <xdr:col>81</xdr:col>
      <xdr:colOff>101600</xdr:colOff>
      <xdr:row>56</xdr:row>
      <xdr:rowOff>44493</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5430500" y="95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61020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69095" y="931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90774</xdr:rowOff>
    </xdr:from>
    <xdr:to>
      <xdr:col>76</xdr:col>
      <xdr:colOff>165100</xdr:colOff>
      <xdr:row>56</xdr:row>
      <xdr:rowOff>20924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4541500" y="95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37451</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29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22995</xdr:rowOff>
    </xdr:from>
    <xdr:to>
      <xdr:col>72</xdr:col>
      <xdr:colOff>38100</xdr:colOff>
      <xdr:row>55</xdr:row>
      <xdr:rowOff>124595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3652500" y="9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141122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22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125727</xdr:rowOff>
    </xdr:from>
    <xdr:to>
      <xdr:col>67</xdr:col>
      <xdr:colOff>101600</xdr:colOff>
      <xdr:row>56</xdr:row>
      <xdr:rowOff>55877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2763500" y="95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72404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33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災害復旧費グラフ枠">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46609</xdr:rowOff>
    </xdr:from>
    <xdr:to>
      <xdr:col>85</xdr:col>
      <xdr:colOff>126364</xdr:colOff>
      <xdr:row>79</xdr:row>
      <xdr:rowOff>1778</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flipV="1">
          <a:off x="16317595" y="12733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5605</xdr:rowOff>
    </xdr:from>
    <xdr:ext cx="378565" cy="259045"/>
    <xdr:sp macro="" textlink="">
      <xdr:nvSpPr>
        <xdr:cNvPr id="612" name="災害復旧費最小値テキスト">
          <a:extLst>
            <a:ext uri="{FF2B5EF4-FFF2-40B4-BE49-F238E27FC236}">
              <a16:creationId xmlns:a16="http://schemas.microsoft.com/office/drawing/2014/main" id="{00000000-0008-0000-0700-000064020000}"/>
            </a:ext>
          </a:extLst>
        </xdr:cNvPr>
        <xdr:cNvSpPr txBox="1"/>
      </xdr:nvSpPr>
      <xdr:spPr>
        <a:xfrm>
          <a:off x="16370300" y="135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1778</xdr:rowOff>
    </xdr:from>
    <xdr:to>
      <xdr:col>86</xdr:col>
      <xdr:colOff>25400</xdr:colOff>
      <xdr:row>79</xdr:row>
      <xdr:rowOff>1778</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354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164736</xdr:rowOff>
    </xdr:from>
    <xdr:ext cx="469744" cy="259045"/>
    <xdr:sp macro="" textlink="">
      <xdr:nvSpPr>
        <xdr:cNvPr id="614" name="災害復旧費最大値テキスト">
          <a:extLst>
            <a:ext uri="{FF2B5EF4-FFF2-40B4-BE49-F238E27FC236}">
              <a16:creationId xmlns:a16="http://schemas.microsoft.com/office/drawing/2014/main" id="{00000000-0008-0000-0700-000066020000}"/>
            </a:ext>
          </a:extLst>
        </xdr:cNvPr>
        <xdr:cNvSpPr txBox="1"/>
      </xdr:nvSpPr>
      <xdr:spPr>
        <a:xfrm>
          <a:off x="16370300" y="125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46609</xdr:rowOff>
    </xdr:from>
    <xdr:to>
      <xdr:col>86</xdr:col>
      <xdr:colOff>25400</xdr:colOff>
      <xdr:row>74</xdr:row>
      <xdr:rowOff>46609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273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162179</xdr:rowOff>
    </xdr:from>
    <xdr:to>
      <xdr:col>85</xdr:col>
      <xdr:colOff>127000</xdr:colOff>
      <xdr:row>77</xdr:row>
      <xdr:rowOff>16129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5481300" y="1319237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166767</xdr:rowOff>
    </xdr:from>
    <xdr:ext cx="469744" cy="259045"/>
    <xdr:sp macro="" textlink="">
      <xdr:nvSpPr>
        <xdr:cNvPr id="617" name="災害復旧費平均値テキスト">
          <a:extLst>
            <a:ext uri="{FF2B5EF4-FFF2-40B4-BE49-F238E27FC236}">
              <a16:creationId xmlns:a16="http://schemas.microsoft.com/office/drawing/2014/main" id="{00000000-0008-0000-0700-000069020000}"/>
            </a:ext>
          </a:extLst>
        </xdr:cNvPr>
        <xdr:cNvSpPr txBox="1"/>
      </xdr:nvSpPr>
      <xdr:spPr>
        <a:xfrm>
          <a:off x="16370300" y="13196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xdr:rowOff>
    </xdr:from>
    <xdr:to>
      <xdr:col>85</xdr:col>
      <xdr:colOff>177800</xdr:colOff>
      <xdr:row>77</xdr:row>
      <xdr:rowOff>118490</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6268700" y="132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130556</xdr:rowOff>
    </xdr:from>
    <xdr:to>
      <xdr:col>81</xdr:col>
      <xdr:colOff>50800</xdr:colOff>
      <xdr:row>77</xdr:row>
      <xdr:rowOff>16129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4592300" y="13160756"/>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107061</xdr:rowOff>
    </xdr:from>
    <xdr:to>
      <xdr:col>81</xdr:col>
      <xdr:colOff>101600</xdr:colOff>
      <xdr:row>76</xdr:row>
      <xdr:rowOff>37210</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5430500" y="12965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53738</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5233728" y="127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54991</xdr:rowOff>
    </xdr:from>
    <xdr:to>
      <xdr:col>76</xdr:col>
      <xdr:colOff>114300</xdr:colOff>
      <xdr:row>76</xdr:row>
      <xdr:rowOff>130556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3703300" y="12913741"/>
          <a:ext cx="889000" cy="2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77724</xdr:rowOff>
    </xdr:from>
    <xdr:to>
      <xdr:col>76</xdr:col>
      <xdr:colOff>165100</xdr:colOff>
      <xdr:row>75</xdr:row>
      <xdr:rowOff>7874</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4541500" y="1276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24401</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4357428" y="125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54991</xdr:rowOff>
    </xdr:from>
    <xdr:to>
      <xdr:col>71</xdr:col>
      <xdr:colOff>177800</xdr:colOff>
      <xdr:row>76</xdr:row>
      <xdr:rowOff>44704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2814300" y="12913741"/>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139573</xdr:rowOff>
    </xdr:from>
    <xdr:to>
      <xdr:col>72</xdr:col>
      <xdr:colOff>38100</xdr:colOff>
      <xdr:row>74</xdr:row>
      <xdr:rowOff>69723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3652500" y="126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86250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468428" y="1243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17653</xdr:rowOff>
    </xdr:from>
    <xdr:to>
      <xdr:col>67</xdr:col>
      <xdr:colOff>101600</xdr:colOff>
      <xdr:row>70</xdr:row>
      <xdr:rowOff>119253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2763500" y="120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135780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547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111379</xdr:rowOff>
    </xdr:from>
    <xdr:to>
      <xdr:col>85</xdr:col>
      <xdr:colOff>177800</xdr:colOff>
      <xdr:row>77</xdr:row>
      <xdr:rowOff>41529</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6268700" y="131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134256</xdr:rowOff>
    </xdr:from>
    <xdr:ext cx="469744" cy="259045"/>
    <xdr:sp macro="" textlink="">
      <xdr:nvSpPr>
        <xdr:cNvPr id="636" name="災害復旧費該当値テキスト">
          <a:extLst>
            <a:ext uri="{FF2B5EF4-FFF2-40B4-BE49-F238E27FC236}">
              <a16:creationId xmlns:a16="http://schemas.microsoft.com/office/drawing/2014/main" id="{00000000-0008-0000-0700-00007C020000}"/>
            </a:ext>
          </a:extLst>
        </xdr:cNvPr>
        <xdr:cNvSpPr txBox="1"/>
      </xdr:nvSpPr>
      <xdr:spPr>
        <a:xfrm>
          <a:off x="16370300" y="1299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136779</xdr:rowOff>
    </xdr:from>
    <xdr:to>
      <xdr:col>81</xdr:col>
      <xdr:colOff>101600</xdr:colOff>
      <xdr:row>77</xdr:row>
      <xdr:rowOff>66929</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5430500" y="131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58056</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33728" y="132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79756</xdr:rowOff>
    </xdr:from>
    <xdr:to>
      <xdr:col>76</xdr:col>
      <xdr:colOff>165100</xdr:colOff>
      <xdr:row>77</xdr:row>
      <xdr:rowOff>9906</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4541500" y="131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4191</xdr:rowOff>
    </xdr:from>
    <xdr:to>
      <xdr:col>72</xdr:col>
      <xdr:colOff>38100</xdr:colOff>
      <xdr:row>75</xdr:row>
      <xdr:rowOff>105791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3652500" y="128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96918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29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165354</xdr:rowOff>
    </xdr:from>
    <xdr:to>
      <xdr:col>67</xdr:col>
      <xdr:colOff>101600</xdr:colOff>
      <xdr:row>76</xdr:row>
      <xdr:rowOff>95504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27635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86631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1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142100</xdr:rowOff>
    </xdr:from>
    <xdr:to>
      <xdr:col>85</xdr:col>
      <xdr:colOff>126364</xdr:colOff>
      <xdr:row>99</xdr:row>
      <xdr:rowOff>11685</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flipV="1">
          <a:off x="16317595" y="15572600"/>
          <a:ext cx="1269" cy="141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15512</xdr:rowOff>
    </xdr:from>
    <xdr:ext cx="534377" cy="259045"/>
    <xdr:sp macro="" textlink="">
      <xdr:nvSpPr>
        <xdr:cNvPr id="668" name="公債費最小値テキスト">
          <a:extLst>
            <a:ext uri="{FF2B5EF4-FFF2-40B4-BE49-F238E27FC236}">
              <a16:creationId xmlns:a16="http://schemas.microsoft.com/office/drawing/2014/main" id="{00000000-0008-0000-0700-00009C020000}"/>
            </a:ext>
          </a:extLst>
        </xdr:cNvPr>
        <xdr:cNvSpPr txBox="1"/>
      </xdr:nvSpPr>
      <xdr:spPr>
        <a:xfrm>
          <a:off x="16370300" y="16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11685</xdr:rowOff>
    </xdr:from>
    <xdr:to>
      <xdr:col>86</xdr:col>
      <xdr:colOff>25400</xdr:colOff>
      <xdr:row>99</xdr:row>
      <xdr:rowOff>11685</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69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88777</xdr:rowOff>
    </xdr:from>
    <xdr:ext cx="534377" cy="259045"/>
    <xdr:sp macro="" textlink="">
      <xdr:nvSpPr>
        <xdr:cNvPr id="670" name="公債費最大値テキスト">
          <a:extLst>
            <a:ext uri="{FF2B5EF4-FFF2-40B4-BE49-F238E27FC236}">
              <a16:creationId xmlns:a16="http://schemas.microsoft.com/office/drawing/2014/main" id="{00000000-0008-0000-0700-00009E020000}"/>
            </a:ext>
          </a:extLst>
        </xdr:cNvPr>
        <xdr:cNvSpPr txBox="1"/>
      </xdr:nvSpPr>
      <xdr:spPr>
        <a:xfrm>
          <a:off x="16370300" y="153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142100</xdr:rowOff>
    </xdr:from>
    <xdr:to>
      <xdr:col>86</xdr:col>
      <xdr:colOff>25400</xdr:colOff>
      <xdr:row>90</xdr:row>
      <xdr:rowOff>142100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55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112992</xdr:rowOff>
    </xdr:from>
    <xdr:to>
      <xdr:col>85</xdr:col>
      <xdr:colOff>127000</xdr:colOff>
      <xdr:row>97</xdr:row>
      <xdr:rowOff>162522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5481300" y="16743642"/>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24109</xdr:rowOff>
    </xdr:from>
    <xdr:ext cx="534377" cy="259045"/>
    <xdr:sp macro="" textlink="">
      <xdr:nvSpPr>
        <xdr:cNvPr id="673" name="公債費平均値テキスト">
          <a:extLst>
            <a:ext uri="{FF2B5EF4-FFF2-40B4-BE49-F238E27FC236}">
              <a16:creationId xmlns:a16="http://schemas.microsoft.com/office/drawing/2014/main" id="{00000000-0008-0000-0700-0000A1020000}"/>
            </a:ext>
          </a:extLst>
        </xdr:cNvPr>
        <xdr:cNvSpPr txBox="1"/>
      </xdr:nvSpPr>
      <xdr:spPr>
        <a:xfrm>
          <a:off x="16370300" y="1631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1232</xdr:rowOff>
    </xdr:from>
    <xdr:to>
      <xdr:col>85</xdr:col>
      <xdr:colOff>177800</xdr:colOff>
      <xdr:row>96</xdr:row>
      <xdr:rowOff>102832</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6268700" y="164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112992</xdr:rowOff>
    </xdr:from>
    <xdr:to>
      <xdr:col>81</xdr:col>
      <xdr:colOff>50800</xdr:colOff>
      <xdr:row>97</xdr:row>
      <xdr:rowOff>141452</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4592300" y="16743642"/>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166509</xdr:rowOff>
    </xdr:from>
    <xdr:to>
      <xdr:col>81</xdr:col>
      <xdr:colOff>101600</xdr:colOff>
      <xdr:row>96</xdr:row>
      <xdr:rowOff>96659</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5430500" y="1645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113186</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5201411" y="1622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62928</xdr:rowOff>
    </xdr:from>
    <xdr:to>
      <xdr:col>76</xdr:col>
      <xdr:colOff>114300</xdr:colOff>
      <xdr:row>97</xdr:row>
      <xdr:rowOff>141452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3703300" y="16693578"/>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45656</xdr:rowOff>
    </xdr:from>
    <xdr:to>
      <xdr:col>76</xdr:col>
      <xdr:colOff>165100</xdr:colOff>
      <xdr:row>96</xdr:row>
      <xdr:rowOff>147256</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4541500" y="165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163783</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4325111" y="162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10427</xdr:rowOff>
    </xdr:from>
    <xdr:to>
      <xdr:col>71</xdr:col>
      <xdr:colOff>177800</xdr:colOff>
      <xdr:row>97</xdr:row>
      <xdr:rowOff>62928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814300" y="16641077"/>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29463</xdr:rowOff>
    </xdr:from>
    <xdr:to>
      <xdr:col>72</xdr:col>
      <xdr:colOff>38100</xdr:colOff>
      <xdr:row>96</xdr:row>
      <xdr:rowOff>131063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3652500" y="1648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147590</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3436111" y="16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xdr:rowOff>
    </xdr:from>
    <xdr:to>
      <xdr:col>67</xdr:col>
      <xdr:colOff>101600</xdr:colOff>
      <xdr:row>96</xdr:row>
      <xdr:rowOff>102336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27635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118863</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547111" y="162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111722</xdr:rowOff>
    </xdr:from>
    <xdr:to>
      <xdr:col>85</xdr:col>
      <xdr:colOff>177800</xdr:colOff>
      <xdr:row>98</xdr:row>
      <xdr:rowOff>41872</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6268700" y="167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90149</xdr:rowOff>
    </xdr:from>
    <xdr:ext cx="534377" cy="259045"/>
    <xdr:sp macro="" textlink="">
      <xdr:nvSpPr>
        <xdr:cNvPr id="692" name="公債費該当値テキスト">
          <a:extLst>
            <a:ext uri="{FF2B5EF4-FFF2-40B4-BE49-F238E27FC236}">
              <a16:creationId xmlns:a16="http://schemas.microsoft.com/office/drawing/2014/main" id="{00000000-0008-0000-0700-0000B4020000}"/>
            </a:ext>
          </a:extLst>
        </xdr:cNvPr>
        <xdr:cNvSpPr txBox="1"/>
      </xdr:nvSpPr>
      <xdr:spPr>
        <a:xfrm>
          <a:off x="16370300" y="1672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62192</xdr:rowOff>
    </xdr:from>
    <xdr:to>
      <xdr:col>81</xdr:col>
      <xdr:colOff>101600</xdr:colOff>
      <xdr:row>97</xdr:row>
      <xdr:rowOff>163792</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5430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154919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01411" y="167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90652</xdr:rowOff>
    </xdr:from>
    <xdr:to>
      <xdr:col>76</xdr:col>
      <xdr:colOff>165100</xdr:colOff>
      <xdr:row>98</xdr:row>
      <xdr:rowOff>20802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4541500" y="1672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11929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8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12128</xdr:rowOff>
    </xdr:from>
    <xdr:to>
      <xdr:col>72</xdr:col>
      <xdr:colOff>38100</xdr:colOff>
      <xdr:row>97</xdr:row>
      <xdr:rowOff>113728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36525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104855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7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131077</xdr:rowOff>
    </xdr:from>
    <xdr:to>
      <xdr:col>67</xdr:col>
      <xdr:colOff>101600</xdr:colOff>
      <xdr:row>97</xdr:row>
      <xdr:rowOff>61227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2763500" y="16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52354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153416</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flipV="1">
          <a:off x="22159595" y="6154166"/>
          <a:ext cx="1269" cy="57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諸支出金最小値テキスト">
          <a:extLst>
            <a:ext uri="{FF2B5EF4-FFF2-40B4-BE49-F238E27FC236}">
              <a16:creationId xmlns:a16="http://schemas.microsoft.com/office/drawing/2014/main" id="{00000000-0008-0000-07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100093</xdr:rowOff>
    </xdr:from>
    <xdr:ext cx="378565" cy="259045"/>
    <xdr:sp macro="" textlink="">
      <xdr:nvSpPr>
        <xdr:cNvPr id="725" name="諸支出金最大値テキスト">
          <a:extLst>
            <a:ext uri="{FF2B5EF4-FFF2-40B4-BE49-F238E27FC236}">
              <a16:creationId xmlns:a16="http://schemas.microsoft.com/office/drawing/2014/main" id="{00000000-0008-0000-0700-0000D5020000}"/>
            </a:ext>
          </a:extLst>
        </xdr:cNvPr>
        <xdr:cNvSpPr txBox="1"/>
      </xdr:nvSpPr>
      <xdr:spPr>
        <a:xfrm>
          <a:off x="22212300" y="592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153416</xdr:rowOff>
    </xdr:from>
    <xdr:to>
      <xdr:col>116</xdr:col>
      <xdr:colOff>152400</xdr:colOff>
      <xdr:row>35</xdr:row>
      <xdr:rowOff>153416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15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153416</xdr:rowOff>
    </xdr:from>
    <xdr:to>
      <xdr:col>116</xdr:col>
      <xdr:colOff>63500</xdr:colOff>
      <xdr:row>39</xdr:row>
      <xdr:rowOff>40640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1323300" y="6154166"/>
          <a:ext cx="838200" cy="57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92473</xdr:rowOff>
    </xdr:from>
    <xdr:ext cx="313932" cy="259045"/>
    <xdr:sp macro="" textlink="">
      <xdr:nvSpPr>
        <xdr:cNvPr id="728" name="諸支出金平均値テキスト">
          <a:extLst>
            <a:ext uri="{FF2B5EF4-FFF2-40B4-BE49-F238E27FC236}">
              <a16:creationId xmlns:a16="http://schemas.microsoft.com/office/drawing/2014/main" id="{00000000-0008-0000-0700-0000D8020000}"/>
            </a:ext>
          </a:extLst>
        </xdr:cNvPr>
        <xdr:cNvSpPr txBox="1"/>
      </xdr:nvSpPr>
      <xdr:spPr>
        <a:xfrm>
          <a:off x="22212300" y="66075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114046</xdr:rowOff>
    </xdr:from>
    <xdr:to>
      <xdr:col>116</xdr:col>
      <xdr:colOff>114300</xdr:colOff>
      <xdr:row>39</xdr:row>
      <xdr:rowOff>44196</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21107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40640</xdr:rowOff>
    </xdr:from>
    <xdr:to>
      <xdr:col>111</xdr:col>
      <xdr:colOff>177800</xdr:colOff>
      <xdr:row>39</xdr:row>
      <xdr:rowOff>42164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0434300" y="67271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85615</xdr:rowOff>
    </xdr:from>
    <xdr:ext cx="249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11859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4064</xdr:rowOff>
    </xdr:from>
    <xdr:to>
      <xdr:col>107</xdr:col>
      <xdr:colOff>50800</xdr:colOff>
      <xdr:row>39</xdr:row>
      <xdr:rowOff>42164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9545300" y="6004814"/>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158242</xdr:rowOff>
    </xdr:from>
    <xdr:to>
      <xdr:col>107</xdr:col>
      <xdr:colOff>101600</xdr:colOff>
      <xdr:row>39</xdr:row>
      <xdr:rowOff>88392</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0383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104919</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0309650" y="6448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96266</xdr:rowOff>
    </xdr:from>
    <xdr:to>
      <xdr:col>102</xdr:col>
      <xdr:colOff>114300</xdr:colOff>
      <xdr:row>35</xdr:row>
      <xdr:rowOff>4064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656300" y="5239766"/>
          <a:ext cx="889000" cy="7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100330</xdr:rowOff>
    </xdr:from>
    <xdr:to>
      <xdr:col>102</xdr:col>
      <xdr:colOff>165100</xdr:colOff>
      <xdr:row>39</xdr:row>
      <xdr:rowOff>30480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21607</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88333" y="6708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xdr:rowOff>
    </xdr:from>
    <xdr:to>
      <xdr:col>98</xdr:col>
      <xdr:colOff>38100</xdr:colOff>
      <xdr:row>38</xdr:row>
      <xdr:rowOff>105918</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8605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97045</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467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102616</xdr:rowOff>
    </xdr:from>
    <xdr:to>
      <xdr:col>116</xdr:col>
      <xdr:colOff>114300</xdr:colOff>
      <xdr:row>36</xdr:row>
      <xdr:rowOff>32766</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21107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55643</xdr:rowOff>
    </xdr:from>
    <xdr:ext cx="378565" cy="259045"/>
    <xdr:sp macro="" textlink="">
      <xdr:nvSpPr>
        <xdr:cNvPr id="747" name="諸支出金該当値テキスト">
          <a:extLst>
            <a:ext uri="{FF2B5EF4-FFF2-40B4-BE49-F238E27FC236}">
              <a16:creationId xmlns:a16="http://schemas.microsoft.com/office/drawing/2014/main" id="{00000000-0008-0000-0700-0000EB020000}"/>
            </a:ext>
          </a:extLst>
        </xdr:cNvPr>
        <xdr:cNvSpPr txBox="1"/>
      </xdr:nvSpPr>
      <xdr:spPr>
        <a:xfrm>
          <a:off x="22212300" y="605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107967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85950" y="64516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162814</xdr:rowOff>
    </xdr:from>
    <xdr:to>
      <xdr:col>107</xdr:col>
      <xdr:colOff>101600</xdr:colOff>
      <xdr:row>39</xdr:row>
      <xdr:rowOff>92964</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84091</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124714</xdr:rowOff>
    </xdr:from>
    <xdr:to>
      <xdr:col>102</xdr:col>
      <xdr:colOff>165100</xdr:colOff>
      <xdr:row>35</xdr:row>
      <xdr:rowOff>54864</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9494500" y="59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71391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572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45466</xdr:rowOff>
    </xdr:from>
    <xdr:to>
      <xdr:col>98</xdr:col>
      <xdr:colOff>38100</xdr:colOff>
      <xdr:row>30</xdr:row>
      <xdr:rowOff>147066</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8605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163593</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前年度繰上充用金グラフ枠">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0" name="前年度繰上充用金最小値テキスト">
          <a:extLst>
            <a:ext uri="{FF2B5EF4-FFF2-40B4-BE49-F238E27FC236}">
              <a16:creationId xmlns:a16="http://schemas.microsoft.com/office/drawing/2014/main" id="{00000000-0008-0000-0700-00000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2" name="前年度繰上充用金最大値テキスト">
          <a:extLst>
            <a:ext uri="{FF2B5EF4-FFF2-40B4-BE49-F238E27FC236}">
              <a16:creationId xmlns:a16="http://schemas.microsoft.com/office/drawing/2014/main" id="{00000000-0008-0000-0700-00000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5" name="前年度繰上充用金平均値テキスト">
          <a:extLst>
            <a:ext uri="{FF2B5EF4-FFF2-40B4-BE49-F238E27FC236}">
              <a16:creationId xmlns:a16="http://schemas.microsoft.com/office/drawing/2014/main" id="{00000000-0008-0000-0700-00000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4" name="前年度繰上充用金該当値テキスト">
          <a:extLst>
            <a:ext uri="{FF2B5EF4-FFF2-40B4-BE49-F238E27FC236}">
              <a16:creationId xmlns:a16="http://schemas.microsoft.com/office/drawing/2014/main" id="{00000000-0008-0000-0700-00001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○警察費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グループ内順位 </a:t>
          </a:r>
          <a:r>
            <a:rPr kumimoji="1" lang="en-US" altLang="ja-JP" sz="1300">
              <a:latin typeface="ＭＳ Ｐゴシック" panose="020B0600070205080204" pitchFamily="50" charset="-128"/>
              <a:ea typeface="ＭＳ Ｐゴシック" panose="020B0600070205080204" pitchFamily="50" charset="-128"/>
            </a:rPr>
            <a:t>2/9</a:t>
          </a: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27,643</a:t>
          </a:r>
          <a:r>
            <a:rPr kumimoji="1" lang="ja-JP" altLang="en-US" sz="1300">
              <a:latin typeface="ＭＳ Ｐゴシック" panose="020B0600070205080204" pitchFamily="50" charset="-128"/>
              <a:ea typeface="ＭＳ Ｐゴシック" panose="020B0600070205080204" pitchFamily="50" charset="-128"/>
            </a:rPr>
            <a:t>円で、類似団体の平均を上回っており、高いコストとなっている。職員数が類似団体と比較して多いためであり、業務見直し等による人員配置の適正化の推進等により、総人件費の縮減に取り組む。</a:t>
          </a:r>
        </a:p>
        <a:p>
          <a:r>
            <a:rPr kumimoji="1" lang="ja-JP" altLang="en-US" sz="1300">
              <a:latin typeface="ＭＳ Ｐゴシック" panose="020B0600070205080204" pitchFamily="50" charset="-128"/>
              <a:ea typeface="ＭＳ Ｐゴシック" panose="020B0600070205080204" pitchFamily="50" charset="-128"/>
            </a:rPr>
            <a:t>○教育費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グループ内順位 </a:t>
          </a:r>
          <a:r>
            <a:rPr kumimoji="1" lang="en-US" altLang="ja-JP" sz="1300">
              <a:latin typeface="ＭＳ Ｐゴシック" panose="020B0600070205080204" pitchFamily="50" charset="-128"/>
              <a:ea typeface="ＭＳ Ｐゴシック" panose="020B0600070205080204" pitchFamily="50" charset="-128"/>
            </a:rPr>
            <a:t>3/9</a:t>
          </a: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99,161</a:t>
          </a:r>
          <a:r>
            <a:rPr kumimoji="1" lang="ja-JP" altLang="en-US" sz="1300">
              <a:latin typeface="ＭＳ Ｐゴシック" panose="020B0600070205080204" pitchFamily="50" charset="-128"/>
              <a:ea typeface="ＭＳ Ｐゴシック" panose="020B0600070205080204" pitchFamily="50" charset="-128"/>
            </a:rPr>
            <a:t>円で、類似団体の平均を上回っており、高いコストとなっている。職員数が類似団体と比較して多いためであり、児童・生徒数の減少やそれに伴う学校の統廃合を適切に人員配置に反映するとともに加配人員等を精査し、総人件費の縮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年度以降、災害等への備えや年度間の財源調整のため積立を行った結果、比率が上昇した。</a:t>
          </a:r>
        </a:p>
        <a:p>
          <a:r>
            <a:rPr kumimoji="1" lang="ja-JP" altLang="en-US" sz="1100">
              <a:latin typeface="ＭＳ ゴシック" pitchFamily="49" charset="-128"/>
              <a:ea typeface="ＭＳ ゴシック" pitchFamily="49" charset="-128"/>
            </a:rPr>
            <a:t>○実質収支額、実質単年度収支</a:t>
          </a:r>
        </a:p>
        <a:p>
          <a:r>
            <a:rPr kumimoji="1" lang="ja-JP" altLang="en-US" sz="1100">
              <a:latin typeface="ＭＳ ゴシック" pitchFamily="49" charset="-128"/>
              <a:ea typeface="ＭＳ ゴシック" pitchFamily="49" charset="-128"/>
            </a:rPr>
            <a:t>　新型コロナウイルス感染症対策関連経費の決算不用額が減少したことにより、比率が低下した。</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地方財政計画や社会情勢等を踏まえつつ、適正な財政運営を行っていく。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549" t="s">
        <v>79</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80</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81</v>
      </c>
      <c r="C3" s="534"/>
      <c r="D3" s="535"/>
      <c r="E3" s="535"/>
      <c r="F3" s="535"/>
      <c r="G3" s="535"/>
      <c r="H3" s="535"/>
      <c r="I3" s="535"/>
      <c r="J3" s="535"/>
      <c r="K3" s="535"/>
      <c r="L3" s="535" t="s">
        <v>82</v>
      </c>
      <c r="M3" s="535"/>
      <c r="N3" s="535"/>
      <c r="O3" s="535"/>
      <c r="P3" s="535"/>
      <c r="Q3" s="535"/>
      <c r="R3" s="536"/>
      <c r="S3" s="536"/>
      <c r="T3" s="536"/>
      <c r="U3" s="536"/>
      <c r="V3" s="537"/>
      <c r="W3" s="553" t="s">
        <v>83</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84</v>
      </c>
      <c r="BO3" s="533"/>
      <c r="BP3" s="533"/>
      <c r="BQ3" s="533"/>
      <c r="BR3" s="533"/>
      <c r="BS3" s="533"/>
      <c r="BT3" s="533"/>
      <c r="BU3" s="557"/>
      <c r="BV3" s="532" t="s">
        <v>85</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86</v>
      </c>
      <c r="CU3" s="533"/>
      <c r="CV3" s="533"/>
      <c r="CW3" s="533"/>
      <c r="CX3" s="533"/>
      <c r="CY3" s="533"/>
      <c r="CZ3" s="533"/>
      <c r="DA3" s="557"/>
      <c r="DB3" s="532" t="s">
        <v>87</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88</v>
      </c>
      <c r="X4" s="472"/>
      <c r="Y4" s="473"/>
      <c r="Z4" s="480" t="s">
        <v>2</v>
      </c>
      <c r="AA4" s="481"/>
      <c r="AB4" s="481"/>
      <c r="AC4" s="481"/>
      <c r="AD4" s="481"/>
      <c r="AE4" s="481"/>
      <c r="AF4" s="481"/>
      <c r="AG4" s="481"/>
      <c r="AH4" s="482"/>
      <c r="AI4" s="480" t="s">
        <v>89</v>
      </c>
      <c r="AJ4" s="561"/>
      <c r="AK4" s="561"/>
      <c r="AL4" s="561"/>
      <c r="AM4" s="561"/>
      <c r="AN4" s="561"/>
      <c r="AO4" s="561"/>
      <c r="AP4" s="562"/>
      <c r="AQ4" s="494" t="s">
        <v>90</v>
      </c>
      <c r="AR4" s="495"/>
      <c r="AS4" s="561"/>
      <c r="AT4" s="561"/>
      <c r="AU4" s="561"/>
      <c r="AV4" s="561"/>
      <c r="AW4" s="561"/>
      <c r="AX4" s="561"/>
      <c r="AY4" s="566"/>
      <c r="AZ4" s="406" t="s">
        <v>91</v>
      </c>
      <c r="BA4" s="407"/>
      <c r="BB4" s="407"/>
      <c r="BC4" s="407"/>
      <c r="BD4" s="407"/>
      <c r="BE4" s="407"/>
      <c r="BF4" s="407"/>
      <c r="BG4" s="407"/>
      <c r="BH4" s="407"/>
      <c r="BI4" s="407"/>
      <c r="BJ4" s="407"/>
      <c r="BK4" s="407"/>
      <c r="BL4" s="407"/>
      <c r="BM4" s="408"/>
      <c r="BN4" s="409">
        <v>776771731</v>
      </c>
      <c r="BO4" s="410"/>
      <c r="BP4" s="410"/>
      <c r="BQ4" s="410"/>
      <c r="BR4" s="410"/>
      <c r="BS4" s="410"/>
      <c r="BT4" s="410"/>
      <c r="BU4" s="411"/>
      <c r="BV4" s="409">
        <v>773936649</v>
      </c>
      <c r="BW4" s="410"/>
      <c r="BX4" s="410"/>
      <c r="BY4" s="410"/>
      <c r="BZ4" s="410"/>
      <c r="CA4" s="410"/>
      <c r="CB4" s="410"/>
      <c r="CC4" s="411"/>
      <c r="CD4" s="517" t="s">
        <v>92</v>
      </c>
      <c r="CE4" s="518"/>
      <c r="CF4" s="518"/>
      <c r="CG4" s="518"/>
      <c r="CH4" s="518"/>
      <c r="CI4" s="518"/>
      <c r="CJ4" s="518"/>
      <c r="CK4" s="518"/>
      <c r="CL4" s="518"/>
      <c r="CM4" s="518"/>
      <c r="CN4" s="518"/>
      <c r="CO4" s="518"/>
      <c r="CP4" s="518"/>
      <c r="CQ4" s="518"/>
      <c r="CR4" s="518"/>
      <c r="CS4" s="519"/>
      <c r="CT4" s="558">
        <v>5.5</v>
      </c>
      <c r="CU4" s="559"/>
      <c r="CV4" s="559"/>
      <c r="CW4" s="559"/>
      <c r="CX4" s="559"/>
      <c r="CY4" s="559"/>
      <c r="CZ4" s="559"/>
      <c r="DA4" s="560"/>
      <c r="DB4" s="558">
        <v>7.1</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93</v>
      </c>
      <c r="BA5" s="386"/>
      <c r="BB5" s="386"/>
      <c r="BC5" s="386"/>
      <c r="BD5" s="386"/>
      <c r="BE5" s="386"/>
      <c r="BF5" s="386"/>
      <c r="BG5" s="386"/>
      <c r="BH5" s="386"/>
      <c r="BI5" s="386"/>
      <c r="BJ5" s="386"/>
      <c r="BK5" s="386"/>
      <c r="BL5" s="386"/>
      <c r="BM5" s="387"/>
      <c r="BN5" s="388">
        <v>747765426</v>
      </c>
      <c r="BO5" s="389"/>
      <c r="BP5" s="389"/>
      <c r="BQ5" s="389"/>
      <c r="BR5" s="389"/>
      <c r="BS5" s="389"/>
      <c r="BT5" s="389"/>
      <c r="BU5" s="390"/>
      <c r="BV5" s="388">
        <v>735504502</v>
      </c>
      <c r="BW5" s="389"/>
      <c r="BX5" s="389"/>
      <c r="BY5" s="389"/>
      <c r="BZ5" s="389"/>
      <c r="CA5" s="389"/>
      <c r="CB5" s="389"/>
      <c r="CC5" s="390"/>
      <c r="CD5" s="486" t="s">
        <v>94</v>
      </c>
      <c r="CE5" s="381"/>
      <c r="CF5" s="381"/>
      <c r="CG5" s="381"/>
      <c r="CH5" s="381"/>
      <c r="CI5" s="381"/>
      <c r="CJ5" s="381"/>
      <c r="CK5" s="381"/>
      <c r="CL5" s="381"/>
      <c r="CM5" s="381"/>
      <c r="CN5" s="381"/>
      <c r="CO5" s="381"/>
      <c r="CP5" s="381"/>
      <c r="CQ5" s="381"/>
      <c r="CR5" s="381"/>
      <c r="CS5" s="487"/>
      <c r="CT5" s="382">
        <v>87.9</v>
      </c>
      <c r="CU5" s="383"/>
      <c r="CV5" s="383"/>
      <c r="CW5" s="383"/>
      <c r="CX5" s="383"/>
      <c r="CY5" s="383"/>
      <c r="CZ5" s="383"/>
      <c r="DA5" s="384"/>
      <c r="DB5" s="382">
        <v>86.6</v>
      </c>
      <c r="DC5" s="383"/>
      <c r="DD5" s="383"/>
      <c r="DE5" s="383"/>
      <c r="DF5" s="383"/>
      <c r="DG5" s="383"/>
      <c r="DH5" s="383"/>
      <c r="DI5" s="384"/>
    </row>
    <row r="6" spans="1:119" ht="18.75" customHeight="1" x14ac:dyDescent="0.2">
      <c r="A6" s="163"/>
      <c r="B6" s="532" t="s">
        <v>95</v>
      </c>
      <c r="C6" s="533"/>
      <c r="D6" s="533"/>
      <c r="E6" s="533"/>
      <c r="F6" s="533"/>
      <c r="G6" s="533"/>
      <c r="H6" s="533"/>
      <c r="I6" s="533"/>
      <c r="J6" s="533"/>
      <c r="K6" s="534"/>
      <c r="L6" s="535" t="s">
        <v>96</v>
      </c>
      <c r="M6" s="535"/>
      <c r="N6" s="535"/>
      <c r="O6" s="535"/>
      <c r="P6" s="535"/>
      <c r="Q6" s="535"/>
      <c r="R6" s="536"/>
      <c r="S6" s="536"/>
      <c r="T6" s="536"/>
      <c r="U6" s="536"/>
      <c r="V6" s="537"/>
      <c r="W6" s="474"/>
      <c r="X6" s="475"/>
      <c r="Y6" s="476"/>
      <c r="Z6" s="514" t="s">
        <v>97</v>
      </c>
      <c r="AA6" s="515"/>
      <c r="AB6" s="515"/>
      <c r="AC6" s="515"/>
      <c r="AD6" s="515"/>
      <c r="AE6" s="515"/>
      <c r="AF6" s="515"/>
      <c r="AG6" s="515"/>
      <c r="AH6" s="516"/>
      <c r="AI6" s="431">
        <v>1</v>
      </c>
      <c r="AJ6" s="432"/>
      <c r="AK6" s="432"/>
      <c r="AL6" s="432"/>
      <c r="AM6" s="432"/>
      <c r="AN6" s="432"/>
      <c r="AO6" s="432"/>
      <c r="AP6" s="433"/>
      <c r="AQ6" s="431">
        <v>11610</v>
      </c>
      <c r="AR6" s="432"/>
      <c r="AS6" s="432"/>
      <c r="AT6" s="432"/>
      <c r="AU6" s="432"/>
      <c r="AV6" s="432"/>
      <c r="AW6" s="432"/>
      <c r="AX6" s="432"/>
      <c r="AY6" s="434"/>
      <c r="AZ6" s="385" t="s">
        <v>98</v>
      </c>
      <c r="BA6" s="386"/>
      <c r="BB6" s="386"/>
      <c r="BC6" s="386"/>
      <c r="BD6" s="386"/>
      <c r="BE6" s="386"/>
      <c r="BF6" s="386"/>
      <c r="BG6" s="386"/>
      <c r="BH6" s="386"/>
      <c r="BI6" s="386"/>
      <c r="BJ6" s="386"/>
      <c r="BK6" s="386"/>
      <c r="BL6" s="386"/>
      <c r="BM6" s="387"/>
      <c r="BN6" s="388">
        <v>29006305</v>
      </c>
      <c r="BO6" s="389"/>
      <c r="BP6" s="389"/>
      <c r="BQ6" s="389"/>
      <c r="BR6" s="389"/>
      <c r="BS6" s="389"/>
      <c r="BT6" s="389"/>
      <c r="BU6" s="390"/>
      <c r="BV6" s="388">
        <v>38432147</v>
      </c>
      <c r="BW6" s="389"/>
      <c r="BX6" s="389"/>
      <c r="BY6" s="389"/>
      <c r="BZ6" s="389"/>
      <c r="CA6" s="389"/>
      <c r="CB6" s="389"/>
      <c r="CC6" s="390"/>
      <c r="CD6" s="486" t="s">
        <v>99</v>
      </c>
      <c r="CE6" s="381"/>
      <c r="CF6" s="381"/>
      <c r="CG6" s="381"/>
      <c r="CH6" s="381"/>
      <c r="CI6" s="381"/>
      <c r="CJ6" s="381"/>
      <c r="CK6" s="381"/>
      <c r="CL6" s="381"/>
      <c r="CM6" s="381"/>
      <c r="CN6" s="381"/>
      <c r="CO6" s="381"/>
      <c r="CP6" s="381"/>
      <c r="CQ6" s="381"/>
      <c r="CR6" s="381"/>
      <c r="CS6" s="487"/>
      <c r="CT6" s="511">
        <v>89.5</v>
      </c>
      <c r="CU6" s="512"/>
      <c r="CV6" s="512"/>
      <c r="CW6" s="512"/>
      <c r="CX6" s="512"/>
      <c r="CY6" s="512"/>
      <c r="CZ6" s="512"/>
      <c r="DA6" s="513"/>
      <c r="DB6" s="511">
        <v>88.8</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100</v>
      </c>
      <c r="AA7" s="515"/>
      <c r="AB7" s="515"/>
      <c r="AC7" s="515"/>
      <c r="AD7" s="515"/>
      <c r="AE7" s="515"/>
      <c r="AF7" s="515"/>
      <c r="AG7" s="515"/>
      <c r="AH7" s="516"/>
      <c r="AI7" s="431">
        <v>2</v>
      </c>
      <c r="AJ7" s="432"/>
      <c r="AK7" s="432"/>
      <c r="AL7" s="432"/>
      <c r="AM7" s="432"/>
      <c r="AN7" s="432"/>
      <c r="AO7" s="432"/>
      <c r="AP7" s="433"/>
      <c r="AQ7" s="431">
        <v>9690</v>
      </c>
      <c r="AR7" s="432"/>
      <c r="AS7" s="432"/>
      <c r="AT7" s="432"/>
      <c r="AU7" s="432"/>
      <c r="AV7" s="432"/>
      <c r="AW7" s="432"/>
      <c r="AX7" s="432"/>
      <c r="AY7" s="434"/>
      <c r="AZ7" s="385" t="s">
        <v>101</v>
      </c>
      <c r="BA7" s="386"/>
      <c r="BB7" s="386"/>
      <c r="BC7" s="386"/>
      <c r="BD7" s="386"/>
      <c r="BE7" s="386"/>
      <c r="BF7" s="386"/>
      <c r="BG7" s="386"/>
      <c r="BH7" s="386"/>
      <c r="BI7" s="386"/>
      <c r="BJ7" s="386"/>
      <c r="BK7" s="386"/>
      <c r="BL7" s="386"/>
      <c r="BM7" s="387"/>
      <c r="BN7" s="388">
        <v>8268598</v>
      </c>
      <c r="BO7" s="389"/>
      <c r="BP7" s="389"/>
      <c r="BQ7" s="389"/>
      <c r="BR7" s="389"/>
      <c r="BS7" s="389"/>
      <c r="BT7" s="389"/>
      <c r="BU7" s="390"/>
      <c r="BV7" s="388">
        <v>10997140</v>
      </c>
      <c r="BW7" s="389"/>
      <c r="BX7" s="389"/>
      <c r="BY7" s="389"/>
      <c r="BZ7" s="389"/>
      <c r="CA7" s="389"/>
      <c r="CB7" s="389"/>
      <c r="CC7" s="390"/>
      <c r="CD7" s="486" t="s">
        <v>102</v>
      </c>
      <c r="CE7" s="381"/>
      <c r="CF7" s="381"/>
      <c r="CG7" s="381"/>
      <c r="CH7" s="381"/>
      <c r="CI7" s="381"/>
      <c r="CJ7" s="381"/>
      <c r="CK7" s="381"/>
      <c r="CL7" s="381"/>
      <c r="CM7" s="381"/>
      <c r="CN7" s="381"/>
      <c r="CO7" s="381"/>
      <c r="CP7" s="381"/>
      <c r="CQ7" s="381"/>
      <c r="CR7" s="381"/>
      <c r="CS7" s="487"/>
      <c r="CT7" s="388">
        <v>376358415</v>
      </c>
      <c r="CU7" s="389"/>
      <c r="CV7" s="389"/>
      <c r="CW7" s="389"/>
      <c r="CX7" s="389"/>
      <c r="CY7" s="389"/>
      <c r="CZ7" s="389"/>
      <c r="DA7" s="390"/>
      <c r="DB7" s="388">
        <v>387586051</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103</v>
      </c>
      <c r="AA8" s="515"/>
      <c r="AB8" s="515"/>
      <c r="AC8" s="515"/>
      <c r="AD8" s="515"/>
      <c r="AE8" s="515"/>
      <c r="AF8" s="515"/>
      <c r="AG8" s="515"/>
      <c r="AH8" s="516"/>
      <c r="AI8" s="431">
        <v>1</v>
      </c>
      <c r="AJ8" s="432"/>
      <c r="AK8" s="432"/>
      <c r="AL8" s="432"/>
      <c r="AM8" s="432"/>
      <c r="AN8" s="432"/>
      <c r="AO8" s="432"/>
      <c r="AP8" s="433"/>
      <c r="AQ8" s="431">
        <v>8360</v>
      </c>
      <c r="AR8" s="432"/>
      <c r="AS8" s="432"/>
      <c r="AT8" s="432"/>
      <c r="AU8" s="432"/>
      <c r="AV8" s="432"/>
      <c r="AW8" s="432"/>
      <c r="AX8" s="432"/>
      <c r="AY8" s="434"/>
      <c r="AZ8" s="385" t="s">
        <v>104</v>
      </c>
      <c r="BA8" s="386"/>
      <c r="BB8" s="386"/>
      <c r="BC8" s="386"/>
      <c r="BD8" s="386"/>
      <c r="BE8" s="386"/>
      <c r="BF8" s="386"/>
      <c r="BG8" s="386"/>
      <c r="BH8" s="386"/>
      <c r="BI8" s="386"/>
      <c r="BJ8" s="386"/>
      <c r="BK8" s="386"/>
      <c r="BL8" s="386"/>
      <c r="BM8" s="387"/>
      <c r="BN8" s="388">
        <v>20737707</v>
      </c>
      <c r="BO8" s="389"/>
      <c r="BP8" s="389"/>
      <c r="BQ8" s="389"/>
      <c r="BR8" s="389"/>
      <c r="BS8" s="389"/>
      <c r="BT8" s="389"/>
      <c r="BU8" s="390"/>
      <c r="BV8" s="388">
        <v>27435007</v>
      </c>
      <c r="BW8" s="389"/>
      <c r="BX8" s="389"/>
      <c r="BY8" s="389"/>
      <c r="BZ8" s="389"/>
      <c r="CA8" s="389"/>
      <c r="CB8" s="389"/>
      <c r="CC8" s="390"/>
      <c r="CD8" s="486" t="s">
        <v>105</v>
      </c>
      <c r="CE8" s="381"/>
      <c r="CF8" s="381"/>
      <c r="CG8" s="381"/>
      <c r="CH8" s="381"/>
      <c r="CI8" s="381"/>
      <c r="CJ8" s="381"/>
      <c r="CK8" s="381"/>
      <c r="CL8" s="381"/>
      <c r="CM8" s="381"/>
      <c r="CN8" s="381"/>
      <c r="CO8" s="381"/>
      <c r="CP8" s="381"/>
      <c r="CQ8" s="381"/>
      <c r="CR8" s="381"/>
      <c r="CS8" s="487"/>
      <c r="CT8" s="508">
        <v>0.42897999999999997</v>
      </c>
      <c r="CU8" s="509"/>
      <c r="CV8" s="509"/>
      <c r="CW8" s="509"/>
      <c r="CX8" s="509"/>
      <c r="CY8" s="509"/>
      <c r="CZ8" s="509"/>
      <c r="DA8" s="510"/>
      <c r="DB8" s="508">
        <v>0.43530999999999997</v>
      </c>
      <c r="DC8" s="509"/>
      <c r="DD8" s="509"/>
      <c r="DE8" s="509"/>
      <c r="DF8" s="509"/>
      <c r="DG8" s="509"/>
      <c r="DH8" s="509"/>
      <c r="DI8" s="510"/>
    </row>
    <row r="9" spans="1:119" ht="18.75" customHeight="1" thickBot="1" x14ac:dyDescent="0.25">
      <c r="A9" s="163"/>
      <c r="B9" s="520" t="s">
        <v>106</v>
      </c>
      <c r="C9" s="481"/>
      <c r="D9" s="481"/>
      <c r="E9" s="481"/>
      <c r="F9" s="481"/>
      <c r="G9" s="481"/>
      <c r="H9" s="481"/>
      <c r="I9" s="481"/>
      <c r="J9" s="481"/>
      <c r="K9" s="482"/>
      <c r="L9" s="526" t="s">
        <v>107</v>
      </c>
      <c r="M9" s="527"/>
      <c r="N9" s="527"/>
      <c r="O9" s="527"/>
      <c r="P9" s="527"/>
      <c r="Q9" s="528"/>
      <c r="R9" s="529">
        <v>1342059</v>
      </c>
      <c r="S9" s="530"/>
      <c r="T9" s="530"/>
      <c r="U9" s="530"/>
      <c r="V9" s="531"/>
      <c r="W9" s="474"/>
      <c r="X9" s="475"/>
      <c r="Y9" s="476"/>
      <c r="Z9" s="514" t="s">
        <v>108</v>
      </c>
      <c r="AA9" s="515"/>
      <c r="AB9" s="515"/>
      <c r="AC9" s="515"/>
      <c r="AD9" s="515"/>
      <c r="AE9" s="515"/>
      <c r="AF9" s="515"/>
      <c r="AG9" s="515"/>
      <c r="AH9" s="516"/>
      <c r="AI9" s="431">
        <v>1</v>
      </c>
      <c r="AJ9" s="432"/>
      <c r="AK9" s="432"/>
      <c r="AL9" s="432"/>
      <c r="AM9" s="432"/>
      <c r="AN9" s="432"/>
      <c r="AO9" s="432"/>
      <c r="AP9" s="433"/>
      <c r="AQ9" s="431">
        <v>9800</v>
      </c>
      <c r="AR9" s="432"/>
      <c r="AS9" s="432"/>
      <c r="AT9" s="432"/>
      <c r="AU9" s="432"/>
      <c r="AV9" s="432"/>
      <c r="AW9" s="432"/>
      <c r="AX9" s="432"/>
      <c r="AY9" s="434"/>
      <c r="AZ9" s="385" t="s">
        <v>109</v>
      </c>
      <c r="BA9" s="386"/>
      <c r="BB9" s="386"/>
      <c r="BC9" s="386"/>
      <c r="BD9" s="386"/>
      <c r="BE9" s="386"/>
      <c r="BF9" s="386"/>
      <c r="BG9" s="386"/>
      <c r="BH9" s="386"/>
      <c r="BI9" s="386"/>
      <c r="BJ9" s="386"/>
      <c r="BK9" s="386"/>
      <c r="BL9" s="386"/>
      <c r="BM9" s="387"/>
      <c r="BN9" s="388">
        <v>-6697300</v>
      </c>
      <c r="BO9" s="389"/>
      <c r="BP9" s="389"/>
      <c r="BQ9" s="389"/>
      <c r="BR9" s="389"/>
      <c r="BS9" s="389"/>
      <c r="BT9" s="389"/>
      <c r="BU9" s="390"/>
      <c r="BV9" s="388">
        <v>10013718</v>
      </c>
      <c r="BW9" s="389"/>
      <c r="BX9" s="389"/>
      <c r="BY9" s="389"/>
      <c r="BZ9" s="389"/>
      <c r="CA9" s="389"/>
      <c r="CB9" s="389"/>
      <c r="CC9" s="390"/>
      <c r="CD9" s="414" t="s">
        <v>110</v>
      </c>
      <c r="CE9" s="415"/>
      <c r="CF9" s="415"/>
      <c r="CG9" s="415"/>
      <c r="CH9" s="415"/>
      <c r="CI9" s="415"/>
      <c r="CJ9" s="415"/>
      <c r="CK9" s="415"/>
      <c r="CL9" s="415"/>
      <c r="CM9" s="415"/>
      <c r="CN9" s="415"/>
      <c r="CO9" s="415"/>
      <c r="CP9" s="415"/>
      <c r="CQ9" s="415"/>
      <c r="CR9" s="415"/>
      <c r="CS9" s="416"/>
      <c r="CT9" s="382">
        <v>16.5</v>
      </c>
      <c r="CU9" s="383"/>
      <c r="CV9" s="383"/>
      <c r="CW9" s="383"/>
      <c r="CX9" s="383"/>
      <c r="CY9" s="383"/>
      <c r="CZ9" s="383"/>
      <c r="DA9" s="384"/>
      <c r="DB9" s="382">
        <v>16.8</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111</v>
      </c>
      <c r="M10" s="429"/>
      <c r="N10" s="429"/>
      <c r="O10" s="429"/>
      <c r="P10" s="429"/>
      <c r="Q10" s="430"/>
      <c r="R10" s="431">
        <v>1404729</v>
      </c>
      <c r="S10" s="432"/>
      <c r="T10" s="432"/>
      <c r="U10" s="432"/>
      <c r="V10" s="434"/>
      <c r="W10" s="474"/>
      <c r="X10" s="475"/>
      <c r="Y10" s="476"/>
      <c r="Z10" s="514" t="s">
        <v>112</v>
      </c>
      <c r="AA10" s="515"/>
      <c r="AB10" s="515"/>
      <c r="AC10" s="515"/>
      <c r="AD10" s="515"/>
      <c r="AE10" s="515"/>
      <c r="AF10" s="515"/>
      <c r="AG10" s="515"/>
      <c r="AH10" s="516"/>
      <c r="AI10" s="431">
        <v>1</v>
      </c>
      <c r="AJ10" s="432"/>
      <c r="AK10" s="432"/>
      <c r="AL10" s="432"/>
      <c r="AM10" s="432"/>
      <c r="AN10" s="432"/>
      <c r="AO10" s="432"/>
      <c r="AP10" s="433"/>
      <c r="AQ10" s="431">
        <v>8800</v>
      </c>
      <c r="AR10" s="432"/>
      <c r="AS10" s="432"/>
      <c r="AT10" s="432"/>
      <c r="AU10" s="432"/>
      <c r="AV10" s="432"/>
      <c r="AW10" s="432"/>
      <c r="AX10" s="432"/>
      <c r="AY10" s="434"/>
      <c r="AZ10" s="385" t="s">
        <v>113</v>
      </c>
      <c r="BA10" s="386"/>
      <c r="BB10" s="386"/>
      <c r="BC10" s="386"/>
      <c r="BD10" s="386"/>
      <c r="BE10" s="386"/>
      <c r="BF10" s="386"/>
      <c r="BG10" s="386"/>
      <c r="BH10" s="386"/>
      <c r="BI10" s="386"/>
      <c r="BJ10" s="386"/>
      <c r="BK10" s="386"/>
      <c r="BL10" s="386"/>
      <c r="BM10" s="387"/>
      <c r="BN10" s="388">
        <v>18679401</v>
      </c>
      <c r="BO10" s="389"/>
      <c r="BP10" s="389"/>
      <c r="BQ10" s="389"/>
      <c r="BR10" s="389"/>
      <c r="BS10" s="389"/>
      <c r="BT10" s="389"/>
      <c r="BU10" s="390"/>
      <c r="BV10" s="388">
        <v>18106216</v>
      </c>
      <c r="BW10" s="389"/>
      <c r="BX10" s="389"/>
      <c r="BY10" s="389"/>
      <c r="BZ10" s="389"/>
      <c r="CA10" s="389"/>
      <c r="CB10" s="389"/>
      <c r="CC10" s="390"/>
      <c r="CD10" s="517" t="s">
        <v>114</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115</v>
      </c>
      <c r="M11" s="544"/>
      <c r="N11" s="544"/>
      <c r="O11" s="544"/>
      <c r="P11" s="544"/>
      <c r="Q11" s="545"/>
      <c r="R11" s="546" t="s">
        <v>116</v>
      </c>
      <c r="S11" s="547"/>
      <c r="T11" s="547"/>
      <c r="U11" s="547"/>
      <c r="V11" s="548"/>
      <c r="W11" s="477"/>
      <c r="X11" s="478"/>
      <c r="Y11" s="479"/>
      <c r="Z11" s="514" t="s">
        <v>117</v>
      </c>
      <c r="AA11" s="515"/>
      <c r="AB11" s="515"/>
      <c r="AC11" s="515"/>
      <c r="AD11" s="515"/>
      <c r="AE11" s="515"/>
      <c r="AF11" s="515"/>
      <c r="AG11" s="515"/>
      <c r="AH11" s="516"/>
      <c r="AI11" s="431">
        <v>47</v>
      </c>
      <c r="AJ11" s="432"/>
      <c r="AK11" s="432"/>
      <c r="AL11" s="432"/>
      <c r="AM11" s="432"/>
      <c r="AN11" s="432"/>
      <c r="AO11" s="432"/>
      <c r="AP11" s="433"/>
      <c r="AQ11" s="431">
        <v>8400</v>
      </c>
      <c r="AR11" s="432"/>
      <c r="AS11" s="432"/>
      <c r="AT11" s="432"/>
      <c r="AU11" s="432"/>
      <c r="AV11" s="432"/>
      <c r="AW11" s="432"/>
      <c r="AX11" s="432"/>
      <c r="AY11" s="434"/>
      <c r="AZ11" s="385" t="s">
        <v>118</v>
      </c>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2298441</v>
      </c>
      <c r="BW11" s="389"/>
      <c r="BX11" s="389"/>
      <c r="BY11" s="389"/>
      <c r="BZ11" s="389"/>
      <c r="CA11" s="389"/>
      <c r="CB11" s="389"/>
      <c r="CC11" s="390"/>
      <c r="CD11" s="486" t="s">
        <v>119</v>
      </c>
      <c r="CE11" s="381"/>
      <c r="CF11" s="381"/>
      <c r="CG11" s="381"/>
      <c r="CH11" s="381"/>
      <c r="CI11" s="381"/>
      <c r="CJ11" s="381"/>
      <c r="CK11" s="381"/>
      <c r="CL11" s="381"/>
      <c r="CM11" s="381"/>
      <c r="CN11" s="381"/>
      <c r="CO11" s="381"/>
      <c r="CP11" s="381"/>
      <c r="CQ11" s="381"/>
      <c r="CR11" s="381"/>
      <c r="CS11" s="487"/>
      <c r="CT11" s="488" t="s">
        <v>120</v>
      </c>
      <c r="CU11" s="489"/>
      <c r="CV11" s="489"/>
      <c r="CW11" s="489"/>
      <c r="CX11" s="489"/>
      <c r="CY11" s="489"/>
      <c r="CZ11" s="489"/>
      <c r="DA11" s="490"/>
      <c r="DB11" s="488" t="s">
        <v>121</v>
      </c>
      <c r="DC11" s="489"/>
      <c r="DD11" s="489"/>
      <c r="DE11" s="489"/>
      <c r="DF11" s="489"/>
      <c r="DG11" s="489"/>
      <c r="DH11" s="489"/>
      <c r="DI11" s="490"/>
    </row>
    <row r="12" spans="1:119" ht="18.75" customHeight="1" x14ac:dyDescent="0.2">
      <c r="A12" s="163"/>
      <c r="B12" s="456" t="s">
        <v>122</v>
      </c>
      <c r="C12" s="457"/>
      <c r="D12" s="457"/>
      <c r="E12" s="457"/>
      <c r="F12" s="457"/>
      <c r="G12" s="457"/>
      <c r="H12" s="457"/>
      <c r="I12" s="457"/>
      <c r="J12" s="457"/>
      <c r="K12" s="458"/>
      <c r="L12" s="465" t="s">
        <v>123</v>
      </c>
      <c r="M12" s="466"/>
      <c r="N12" s="466"/>
      <c r="O12" s="466"/>
      <c r="P12" s="466"/>
      <c r="Q12" s="467"/>
      <c r="R12" s="468">
        <v>1326218</v>
      </c>
      <c r="S12" s="469"/>
      <c r="T12" s="469"/>
      <c r="U12" s="469"/>
      <c r="V12" s="470"/>
      <c r="W12" s="471" t="s">
        <v>124</v>
      </c>
      <c r="X12" s="472"/>
      <c r="Y12" s="473"/>
      <c r="Z12" s="480" t="s">
        <v>2</v>
      </c>
      <c r="AA12" s="481"/>
      <c r="AB12" s="481"/>
      <c r="AC12" s="481"/>
      <c r="AD12" s="481"/>
      <c r="AE12" s="481"/>
      <c r="AF12" s="481"/>
      <c r="AG12" s="481"/>
      <c r="AH12" s="482"/>
      <c r="AI12" s="494" t="s">
        <v>125</v>
      </c>
      <c r="AJ12" s="481"/>
      <c r="AK12" s="481"/>
      <c r="AL12" s="481"/>
      <c r="AM12" s="482"/>
      <c r="AN12" s="494" t="s">
        <v>126</v>
      </c>
      <c r="AO12" s="495"/>
      <c r="AP12" s="495"/>
      <c r="AQ12" s="495"/>
      <c r="AR12" s="495"/>
      <c r="AS12" s="496"/>
      <c r="AT12" s="500" t="s">
        <v>127</v>
      </c>
      <c r="AU12" s="501"/>
      <c r="AV12" s="501"/>
      <c r="AW12" s="501"/>
      <c r="AX12" s="501"/>
      <c r="AY12" s="502"/>
      <c r="AZ12" s="385" t="s">
        <v>128</v>
      </c>
      <c r="BA12" s="386"/>
      <c r="BB12" s="386"/>
      <c r="BC12" s="386"/>
      <c r="BD12" s="386"/>
      <c r="BE12" s="386"/>
      <c r="BF12" s="386"/>
      <c r="BG12" s="386"/>
      <c r="BH12" s="386"/>
      <c r="BI12" s="386"/>
      <c r="BJ12" s="386"/>
      <c r="BK12" s="386"/>
      <c r="BL12" s="386"/>
      <c r="BM12" s="387"/>
      <c r="BN12" s="388">
        <v>11100000</v>
      </c>
      <c r="BO12" s="389"/>
      <c r="BP12" s="389"/>
      <c r="BQ12" s="389"/>
      <c r="BR12" s="389"/>
      <c r="BS12" s="389"/>
      <c r="BT12" s="389"/>
      <c r="BU12" s="390"/>
      <c r="BV12" s="388">
        <v>12087127</v>
      </c>
      <c r="BW12" s="389"/>
      <c r="BX12" s="389"/>
      <c r="BY12" s="389"/>
      <c r="BZ12" s="389"/>
      <c r="CA12" s="389"/>
      <c r="CB12" s="389"/>
      <c r="CC12" s="390"/>
      <c r="CD12" s="486" t="s">
        <v>129</v>
      </c>
      <c r="CE12" s="381"/>
      <c r="CF12" s="381"/>
      <c r="CG12" s="381"/>
      <c r="CH12" s="381"/>
      <c r="CI12" s="381"/>
      <c r="CJ12" s="381"/>
      <c r="CK12" s="381"/>
      <c r="CL12" s="381"/>
      <c r="CM12" s="381"/>
      <c r="CN12" s="381"/>
      <c r="CO12" s="381"/>
      <c r="CP12" s="381"/>
      <c r="CQ12" s="381"/>
      <c r="CR12" s="381"/>
      <c r="CS12" s="487"/>
      <c r="CT12" s="488" t="s">
        <v>121</v>
      </c>
      <c r="CU12" s="489"/>
      <c r="CV12" s="489"/>
      <c r="CW12" s="489"/>
      <c r="CX12" s="489"/>
      <c r="CY12" s="489"/>
      <c r="CZ12" s="489"/>
      <c r="DA12" s="490"/>
      <c r="DB12" s="488" t="s">
        <v>120</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130</v>
      </c>
      <c r="N13" s="448"/>
      <c r="O13" s="448"/>
      <c r="P13" s="448"/>
      <c r="Q13" s="449"/>
      <c r="R13" s="491">
        <v>1309182</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131</v>
      </c>
      <c r="BA13" s="392"/>
      <c r="BB13" s="392"/>
      <c r="BC13" s="392"/>
      <c r="BD13" s="392"/>
      <c r="BE13" s="392"/>
      <c r="BF13" s="392"/>
      <c r="BG13" s="392"/>
      <c r="BH13" s="392"/>
      <c r="BI13" s="392"/>
      <c r="BJ13" s="392"/>
      <c r="BK13" s="392"/>
      <c r="BL13" s="392"/>
      <c r="BM13" s="393"/>
      <c r="BN13" s="388">
        <v>882101</v>
      </c>
      <c r="BO13" s="389"/>
      <c r="BP13" s="389"/>
      <c r="BQ13" s="389"/>
      <c r="BR13" s="389"/>
      <c r="BS13" s="389"/>
      <c r="BT13" s="389"/>
      <c r="BU13" s="390"/>
      <c r="BV13" s="388">
        <v>18331248</v>
      </c>
      <c r="BW13" s="389"/>
      <c r="BX13" s="389"/>
      <c r="BY13" s="389"/>
      <c r="BZ13" s="389"/>
      <c r="CA13" s="389"/>
      <c r="CB13" s="389"/>
      <c r="CC13" s="390"/>
      <c r="CD13" s="486" t="s">
        <v>132</v>
      </c>
      <c r="CE13" s="381"/>
      <c r="CF13" s="381"/>
      <c r="CG13" s="381"/>
      <c r="CH13" s="381"/>
      <c r="CI13" s="381"/>
      <c r="CJ13" s="381"/>
      <c r="CK13" s="381"/>
      <c r="CL13" s="381"/>
      <c r="CM13" s="381"/>
      <c r="CN13" s="381"/>
      <c r="CO13" s="381"/>
      <c r="CP13" s="381"/>
      <c r="CQ13" s="381"/>
      <c r="CR13" s="381"/>
      <c r="CS13" s="487"/>
      <c r="CT13" s="382">
        <v>8.5</v>
      </c>
      <c r="CU13" s="383"/>
      <c r="CV13" s="383"/>
      <c r="CW13" s="383"/>
      <c r="CX13" s="383"/>
      <c r="CY13" s="383"/>
      <c r="CZ13" s="383"/>
      <c r="DA13" s="384"/>
      <c r="DB13" s="382">
        <v>8.4</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133</v>
      </c>
      <c r="M14" s="506"/>
      <c r="N14" s="506"/>
      <c r="O14" s="506"/>
      <c r="P14" s="506"/>
      <c r="Q14" s="507"/>
      <c r="R14" s="450">
        <v>1340458</v>
      </c>
      <c r="S14" s="451"/>
      <c r="T14" s="451"/>
      <c r="U14" s="451"/>
      <c r="V14" s="452"/>
      <c r="W14" s="474"/>
      <c r="X14" s="475"/>
      <c r="Y14" s="476"/>
      <c r="Z14" s="428" t="s">
        <v>134</v>
      </c>
      <c r="AA14" s="429"/>
      <c r="AB14" s="429"/>
      <c r="AC14" s="429"/>
      <c r="AD14" s="429"/>
      <c r="AE14" s="429"/>
      <c r="AF14" s="429"/>
      <c r="AG14" s="429"/>
      <c r="AH14" s="430"/>
      <c r="AI14" s="431">
        <v>4745</v>
      </c>
      <c r="AJ14" s="432"/>
      <c r="AK14" s="432"/>
      <c r="AL14" s="432"/>
      <c r="AM14" s="433"/>
      <c r="AN14" s="431">
        <v>15383290</v>
      </c>
      <c r="AO14" s="432"/>
      <c r="AP14" s="432"/>
      <c r="AQ14" s="432"/>
      <c r="AR14" s="432"/>
      <c r="AS14" s="433"/>
      <c r="AT14" s="431">
        <v>3242</v>
      </c>
      <c r="AU14" s="432"/>
      <c r="AV14" s="432"/>
      <c r="AW14" s="432"/>
      <c r="AX14" s="432"/>
      <c r="AY14" s="434"/>
      <c r="AZ14" s="406" t="s">
        <v>135</v>
      </c>
      <c r="BA14" s="407"/>
      <c r="BB14" s="407"/>
      <c r="BC14" s="407"/>
      <c r="BD14" s="407"/>
      <c r="BE14" s="407"/>
      <c r="BF14" s="407"/>
      <c r="BG14" s="407"/>
      <c r="BH14" s="407"/>
      <c r="BI14" s="407"/>
      <c r="BJ14" s="407"/>
      <c r="BK14" s="407"/>
      <c r="BL14" s="407"/>
      <c r="BM14" s="408"/>
      <c r="BN14" s="409">
        <v>147322651</v>
      </c>
      <c r="BO14" s="410"/>
      <c r="BP14" s="410"/>
      <c r="BQ14" s="410"/>
      <c r="BR14" s="410"/>
      <c r="BS14" s="410"/>
      <c r="BT14" s="410"/>
      <c r="BU14" s="411"/>
      <c r="BV14" s="409">
        <v>125622513</v>
      </c>
      <c r="BW14" s="410"/>
      <c r="BX14" s="410"/>
      <c r="BY14" s="410"/>
      <c r="BZ14" s="410"/>
      <c r="CA14" s="410"/>
      <c r="CB14" s="410"/>
      <c r="CC14" s="411"/>
      <c r="CD14" s="414" t="s">
        <v>136</v>
      </c>
      <c r="CE14" s="415"/>
      <c r="CF14" s="415"/>
      <c r="CG14" s="415"/>
      <c r="CH14" s="415"/>
      <c r="CI14" s="415"/>
      <c r="CJ14" s="415"/>
      <c r="CK14" s="415"/>
      <c r="CL14" s="415"/>
      <c r="CM14" s="415"/>
      <c r="CN14" s="415"/>
      <c r="CO14" s="415"/>
      <c r="CP14" s="415"/>
      <c r="CQ14" s="415"/>
      <c r="CR14" s="415"/>
      <c r="CS14" s="416"/>
      <c r="CT14" s="438">
        <v>175.5</v>
      </c>
      <c r="CU14" s="439"/>
      <c r="CV14" s="439"/>
      <c r="CW14" s="439"/>
      <c r="CX14" s="439"/>
      <c r="CY14" s="439"/>
      <c r="CZ14" s="439"/>
      <c r="DA14" s="440"/>
      <c r="DB14" s="438">
        <v>181.1</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130</v>
      </c>
      <c r="N15" s="448"/>
      <c r="O15" s="448"/>
      <c r="P15" s="448"/>
      <c r="Q15" s="449"/>
      <c r="R15" s="450">
        <v>1324819</v>
      </c>
      <c r="S15" s="451"/>
      <c r="T15" s="451"/>
      <c r="U15" s="451"/>
      <c r="V15" s="452"/>
      <c r="W15" s="474"/>
      <c r="X15" s="475"/>
      <c r="Y15" s="476"/>
      <c r="Z15" s="428" t="s">
        <v>137</v>
      </c>
      <c r="AA15" s="429"/>
      <c r="AB15" s="429"/>
      <c r="AC15" s="429"/>
      <c r="AD15" s="429"/>
      <c r="AE15" s="429"/>
      <c r="AF15" s="429"/>
      <c r="AG15" s="429"/>
      <c r="AH15" s="430"/>
      <c r="AI15" s="431" t="s">
        <v>120</v>
      </c>
      <c r="AJ15" s="432"/>
      <c r="AK15" s="432"/>
      <c r="AL15" s="432"/>
      <c r="AM15" s="433"/>
      <c r="AN15" s="431" t="s">
        <v>121</v>
      </c>
      <c r="AO15" s="432"/>
      <c r="AP15" s="432"/>
      <c r="AQ15" s="432"/>
      <c r="AR15" s="432"/>
      <c r="AS15" s="433"/>
      <c r="AT15" s="431" t="s">
        <v>120</v>
      </c>
      <c r="AU15" s="432"/>
      <c r="AV15" s="432"/>
      <c r="AW15" s="432"/>
      <c r="AX15" s="432"/>
      <c r="AY15" s="434"/>
      <c r="AZ15" s="385" t="s">
        <v>138</v>
      </c>
      <c r="BA15" s="386"/>
      <c r="BB15" s="386"/>
      <c r="BC15" s="386"/>
      <c r="BD15" s="386"/>
      <c r="BE15" s="386"/>
      <c r="BF15" s="386"/>
      <c r="BG15" s="386"/>
      <c r="BH15" s="386"/>
      <c r="BI15" s="386"/>
      <c r="BJ15" s="386"/>
      <c r="BK15" s="386"/>
      <c r="BL15" s="386"/>
      <c r="BM15" s="387"/>
      <c r="BN15" s="388">
        <v>333813145</v>
      </c>
      <c r="BO15" s="389"/>
      <c r="BP15" s="389"/>
      <c r="BQ15" s="389"/>
      <c r="BR15" s="389"/>
      <c r="BS15" s="389"/>
      <c r="BT15" s="389"/>
      <c r="BU15" s="390"/>
      <c r="BV15" s="388">
        <v>320061523</v>
      </c>
      <c r="BW15" s="389"/>
      <c r="BX15" s="389"/>
      <c r="BY15" s="389"/>
      <c r="BZ15" s="389"/>
      <c r="CA15" s="389"/>
      <c r="CB15" s="389"/>
      <c r="CC15" s="390"/>
      <c r="CD15" s="441" t="s">
        <v>139</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140</v>
      </c>
      <c r="M16" s="445"/>
      <c r="N16" s="445"/>
      <c r="O16" s="445"/>
      <c r="P16" s="445"/>
      <c r="Q16" s="446"/>
      <c r="R16" s="435" t="s">
        <v>141</v>
      </c>
      <c r="S16" s="436"/>
      <c r="T16" s="436"/>
      <c r="U16" s="436"/>
      <c r="V16" s="437"/>
      <c r="W16" s="474"/>
      <c r="X16" s="475"/>
      <c r="Y16" s="476"/>
      <c r="Z16" s="428" t="s">
        <v>142</v>
      </c>
      <c r="AA16" s="429"/>
      <c r="AB16" s="429"/>
      <c r="AC16" s="429"/>
      <c r="AD16" s="429"/>
      <c r="AE16" s="429"/>
      <c r="AF16" s="429"/>
      <c r="AG16" s="429"/>
      <c r="AH16" s="430"/>
      <c r="AI16" s="431" t="s">
        <v>121</v>
      </c>
      <c r="AJ16" s="432"/>
      <c r="AK16" s="432"/>
      <c r="AL16" s="432"/>
      <c r="AM16" s="433"/>
      <c r="AN16" s="431" t="s">
        <v>120</v>
      </c>
      <c r="AO16" s="432"/>
      <c r="AP16" s="432"/>
      <c r="AQ16" s="432"/>
      <c r="AR16" s="432"/>
      <c r="AS16" s="433"/>
      <c r="AT16" s="431" t="s">
        <v>120</v>
      </c>
      <c r="AU16" s="432"/>
      <c r="AV16" s="432"/>
      <c r="AW16" s="432"/>
      <c r="AX16" s="432"/>
      <c r="AY16" s="434"/>
      <c r="AZ16" s="385" t="s">
        <v>143</v>
      </c>
      <c r="BA16" s="386"/>
      <c r="BB16" s="386"/>
      <c r="BC16" s="386"/>
      <c r="BD16" s="386"/>
      <c r="BE16" s="386"/>
      <c r="BF16" s="386"/>
      <c r="BG16" s="386"/>
      <c r="BH16" s="386"/>
      <c r="BI16" s="386"/>
      <c r="BJ16" s="386"/>
      <c r="BK16" s="386"/>
      <c r="BL16" s="386"/>
      <c r="BM16" s="387"/>
      <c r="BN16" s="388">
        <v>182885370</v>
      </c>
      <c r="BO16" s="389"/>
      <c r="BP16" s="389"/>
      <c r="BQ16" s="389"/>
      <c r="BR16" s="389"/>
      <c r="BS16" s="389"/>
      <c r="BT16" s="389"/>
      <c r="BU16" s="390"/>
      <c r="BV16" s="388">
        <v>154294747</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144</v>
      </c>
      <c r="N17" s="454"/>
      <c r="O17" s="454"/>
      <c r="P17" s="454"/>
      <c r="Q17" s="455"/>
      <c r="R17" s="435" t="s">
        <v>145</v>
      </c>
      <c r="S17" s="436"/>
      <c r="T17" s="436"/>
      <c r="U17" s="436"/>
      <c r="V17" s="437"/>
      <c r="W17" s="474"/>
      <c r="X17" s="475"/>
      <c r="Y17" s="476"/>
      <c r="Z17" s="428" t="s">
        <v>146</v>
      </c>
      <c r="AA17" s="429"/>
      <c r="AB17" s="429"/>
      <c r="AC17" s="429"/>
      <c r="AD17" s="429"/>
      <c r="AE17" s="429"/>
      <c r="AF17" s="429"/>
      <c r="AG17" s="429"/>
      <c r="AH17" s="430"/>
      <c r="AI17" s="431">
        <v>3176</v>
      </c>
      <c r="AJ17" s="432"/>
      <c r="AK17" s="432"/>
      <c r="AL17" s="432"/>
      <c r="AM17" s="433"/>
      <c r="AN17" s="431">
        <v>10226720</v>
      </c>
      <c r="AO17" s="432"/>
      <c r="AP17" s="432"/>
      <c r="AQ17" s="432"/>
      <c r="AR17" s="432"/>
      <c r="AS17" s="433"/>
      <c r="AT17" s="431">
        <v>3220</v>
      </c>
      <c r="AU17" s="432"/>
      <c r="AV17" s="432"/>
      <c r="AW17" s="432"/>
      <c r="AX17" s="432"/>
      <c r="AY17" s="434"/>
      <c r="AZ17" s="385" t="s">
        <v>147</v>
      </c>
      <c r="BA17" s="386"/>
      <c r="BB17" s="386"/>
      <c r="BC17" s="386"/>
      <c r="BD17" s="386"/>
      <c r="BE17" s="386"/>
      <c r="BF17" s="386"/>
      <c r="BG17" s="386"/>
      <c r="BH17" s="386"/>
      <c r="BI17" s="386"/>
      <c r="BJ17" s="386"/>
      <c r="BK17" s="386"/>
      <c r="BL17" s="386"/>
      <c r="BM17" s="387"/>
      <c r="BN17" s="388">
        <v>339820356</v>
      </c>
      <c r="BO17" s="389"/>
      <c r="BP17" s="389"/>
      <c r="BQ17" s="389"/>
      <c r="BR17" s="389"/>
      <c r="BS17" s="389"/>
      <c r="BT17" s="389"/>
      <c r="BU17" s="390"/>
      <c r="BV17" s="388">
        <v>337616389</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148</v>
      </c>
      <c r="C18" s="424"/>
      <c r="D18" s="424"/>
      <c r="E18" s="424"/>
      <c r="F18" s="424"/>
      <c r="G18" s="424"/>
      <c r="H18" s="424"/>
      <c r="I18" s="424"/>
      <c r="J18" s="424"/>
      <c r="K18" s="425"/>
      <c r="L18" s="426">
        <v>6113</v>
      </c>
      <c r="M18" s="427"/>
      <c r="N18" s="427"/>
      <c r="O18" s="427"/>
      <c r="P18" s="427"/>
      <c r="Q18" s="427"/>
      <c r="R18" s="427"/>
      <c r="S18" s="427"/>
      <c r="T18" s="427"/>
      <c r="U18" s="427"/>
      <c r="V18" s="427"/>
      <c r="W18" s="474"/>
      <c r="X18" s="475"/>
      <c r="Y18" s="476"/>
      <c r="Z18" s="428" t="s">
        <v>149</v>
      </c>
      <c r="AA18" s="429"/>
      <c r="AB18" s="429"/>
      <c r="AC18" s="429"/>
      <c r="AD18" s="429"/>
      <c r="AE18" s="429"/>
      <c r="AF18" s="429"/>
      <c r="AG18" s="429"/>
      <c r="AH18" s="430"/>
      <c r="AI18" s="431">
        <v>10159</v>
      </c>
      <c r="AJ18" s="432"/>
      <c r="AK18" s="432"/>
      <c r="AL18" s="432"/>
      <c r="AM18" s="433"/>
      <c r="AN18" s="431">
        <v>36913300</v>
      </c>
      <c r="AO18" s="432"/>
      <c r="AP18" s="432"/>
      <c r="AQ18" s="432"/>
      <c r="AR18" s="432"/>
      <c r="AS18" s="433"/>
      <c r="AT18" s="431">
        <v>3634</v>
      </c>
      <c r="AU18" s="432"/>
      <c r="AV18" s="432"/>
      <c r="AW18" s="432"/>
      <c r="AX18" s="432"/>
      <c r="AY18" s="434"/>
      <c r="AZ18" s="391" t="s">
        <v>150</v>
      </c>
      <c r="BA18" s="392"/>
      <c r="BB18" s="392"/>
      <c r="BC18" s="392"/>
      <c r="BD18" s="392"/>
      <c r="BE18" s="392"/>
      <c r="BF18" s="392"/>
      <c r="BG18" s="392"/>
      <c r="BH18" s="392"/>
      <c r="BI18" s="392"/>
      <c r="BJ18" s="392"/>
      <c r="BK18" s="392"/>
      <c r="BL18" s="392"/>
      <c r="BM18" s="393"/>
      <c r="BN18" s="394">
        <v>509015518</v>
      </c>
      <c r="BO18" s="395"/>
      <c r="BP18" s="395"/>
      <c r="BQ18" s="395"/>
      <c r="BR18" s="395"/>
      <c r="BS18" s="395"/>
      <c r="BT18" s="395"/>
      <c r="BU18" s="396"/>
      <c r="BV18" s="394">
        <v>502080099</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151</v>
      </c>
      <c r="C19" s="424"/>
      <c r="D19" s="424"/>
      <c r="E19" s="424"/>
      <c r="F19" s="424"/>
      <c r="G19" s="424"/>
      <c r="H19" s="424"/>
      <c r="I19" s="424"/>
      <c r="J19" s="424"/>
      <c r="K19" s="425"/>
      <c r="L19" s="426">
        <v>217</v>
      </c>
      <c r="M19" s="427"/>
      <c r="N19" s="427"/>
      <c r="O19" s="427"/>
      <c r="P19" s="427"/>
      <c r="Q19" s="427"/>
      <c r="R19" s="427"/>
      <c r="S19" s="427"/>
      <c r="T19" s="427"/>
      <c r="U19" s="427"/>
      <c r="V19" s="427"/>
      <c r="W19" s="474"/>
      <c r="X19" s="475"/>
      <c r="Y19" s="476"/>
      <c r="Z19" s="428" t="s">
        <v>152</v>
      </c>
      <c r="AA19" s="429"/>
      <c r="AB19" s="429"/>
      <c r="AC19" s="429"/>
      <c r="AD19" s="429"/>
      <c r="AE19" s="429"/>
      <c r="AF19" s="429"/>
      <c r="AG19" s="429"/>
      <c r="AH19" s="430"/>
      <c r="AI19" s="431">
        <v>1088</v>
      </c>
      <c r="AJ19" s="432"/>
      <c r="AK19" s="432"/>
      <c r="AL19" s="432"/>
      <c r="AM19" s="433"/>
      <c r="AN19" s="431">
        <v>3072512</v>
      </c>
      <c r="AO19" s="432"/>
      <c r="AP19" s="432"/>
      <c r="AQ19" s="432"/>
      <c r="AR19" s="432"/>
      <c r="AS19" s="433"/>
      <c r="AT19" s="431">
        <v>2824</v>
      </c>
      <c r="AU19" s="432"/>
      <c r="AV19" s="432"/>
      <c r="AW19" s="432"/>
      <c r="AX19" s="432"/>
      <c r="AY19" s="434"/>
      <c r="AZ19" s="406" t="s">
        <v>153</v>
      </c>
      <c r="BA19" s="407"/>
      <c r="BB19" s="407"/>
      <c r="BC19" s="407"/>
      <c r="BD19" s="407"/>
      <c r="BE19" s="407"/>
      <c r="BF19" s="407"/>
      <c r="BG19" s="407"/>
      <c r="BH19" s="407"/>
      <c r="BI19" s="407"/>
      <c r="BJ19" s="407"/>
      <c r="BK19" s="407"/>
      <c r="BL19" s="407"/>
      <c r="BM19" s="408"/>
      <c r="BN19" s="409">
        <v>1156766323</v>
      </c>
      <c r="BO19" s="410"/>
      <c r="BP19" s="410"/>
      <c r="BQ19" s="410"/>
      <c r="BR19" s="410"/>
      <c r="BS19" s="410"/>
      <c r="BT19" s="410"/>
      <c r="BU19" s="411"/>
      <c r="BV19" s="409">
        <v>1190363949</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154</v>
      </c>
      <c r="C20" s="424"/>
      <c r="D20" s="424"/>
      <c r="E20" s="424"/>
      <c r="F20" s="424"/>
      <c r="G20" s="424"/>
      <c r="H20" s="424"/>
      <c r="I20" s="424"/>
      <c r="J20" s="424"/>
      <c r="K20" s="425"/>
      <c r="L20" s="426">
        <v>598824</v>
      </c>
      <c r="M20" s="427"/>
      <c r="N20" s="427"/>
      <c r="O20" s="427"/>
      <c r="P20" s="427"/>
      <c r="Q20" s="427"/>
      <c r="R20" s="427"/>
      <c r="S20" s="427"/>
      <c r="T20" s="427"/>
      <c r="U20" s="427"/>
      <c r="V20" s="427"/>
      <c r="W20" s="477"/>
      <c r="X20" s="478"/>
      <c r="Y20" s="479"/>
      <c r="Z20" s="428" t="s">
        <v>155</v>
      </c>
      <c r="AA20" s="429"/>
      <c r="AB20" s="429"/>
      <c r="AC20" s="429"/>
      <c r="AD20" s="429"/>
      <c r="AE20" s="429"/>
      <c r="AF20" s="429"/>
      <c r="AG20" s="429"/>
      <c r="AH20" s="430"/>
      <c r="AI20" s="431">
        <v>19168</v>
      </c>
      <c r="AJ20" s="432"/>
      <c r="AK20" s="432"/>
      <c r="AL20" s="432"/>
      <c r="AM20" s="433"/>
      <c r="AN20" s="431">
        <v>65595822</v>
      </c>
      <c r="AO20" s="432"/>
      <c r="AP20" s="432"/>
      <c r="AQ20" s="432"/>
      <c r="AR20" s="432"/>
      <c r="AS20" s="433"/>
      <c r="AT20" s="431">
        <v>3422</v>
      </c>
      <c r="AU20" s="432"/>
      <c r="AV20" s="432"/>
      <c r="AW20" s="432"/>
      <c r="AX20" s="432"/>
      <c r="AY20" s="434"/>
      <c r="AZ20" s="385" t="s">
        <v>156</v>
      </c>
      <c r="BA20" s="386"/>
      <c r="BB20" s="386"/>
      <c r="BC20" s="386"/>
      <c r="BD20" s="386"/>
      <c r="BE20" s="386"/>
      <c r="BF20" s="386"/>
      <c r="BG20" s="386"/>
      <c r="BH20" s="386"/>
      <c r="BI20" s="386"/>
      <c r="BJ20" s="386"/>
      <c r="BK20" s="386"/>
      <c r="BL20" s="386"/>
      <c r="BM20" s="387"/>
      <c r="BN20" s="388">
        <v>298193472</v>
      </c>
      <c r="BO20" s="389"/>
      <c r="BP20" s="389"/>
      <c r="BQ20" s="389"/>
      <c r="BR20" s="389"/>
      <c r="BS20" s="389"/>
      <c r="BT20" s="389"/>
      <c r="BU20" s="390"/>
      <c r="BV20" s="388">
        <v>313748934</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157</v>
      </c>
      <c r="X21" s="418"/>
      <c r="Y21" s="418"/>
      <c r="Z21" s="418"/>
      <c r="AA21" s="418"/>
      <c r="AB21" s="418"/>
      <c r="AC21" s="418"/>
      <c r="AD21" s="418"/>
      <c r="AE21" s="418"/>
      <c r="AF21" s="418"/>
      <c r="AG21" s="418"/>
      <c r="AH21" s="419"/>
      <c r="AI21" s="420">
        <v>99</v>
      </c>
      <c r="AJ21" s="421"/>
      <c r="AK21" s="421"/>
      <c r="AL21" s="421"/>
      <c r="AM21" s="421"/>
      <c r="AN21" s="421"/>
      <c r="AO21" s="421"/>
      <c r="AP21" s="421"/>
      <c r="AQ21" s="421"/>
      <c r="AR21" s="421"/>
      <c r="AS21" s="421"/>
      <c r="AT21" s="421"/>
      <c r="AU21" s="421"/>
      <c r="AV21" s="421"/>
      <c r="AW21" s="421"/>
      <c r="AX21" s="421"/>
      <c r="AY21" s="422"/>
      <c r="AZ21" s="391" t="s">
        <v>158</v>
      </c>
      <c r="BA21" s="392"/>
      <c r="BB21" s="392"/>
      <c r="BC21" s="392"/>
      <c r="BD21" s="392"/>
      <c r="BE21" s="392"/>
      <c r="BF21" s="392"/>
      <c r="BG21" s="392"/>
      <c r="BH21" s="392"/>
      <c r="BI21" s="392"/>
      <c r="BJ21" s="392"/>
      <c r="BK21" s="392"/>
      <c r="BL21" s="392"/>
      <c r="BM21" s="393"/>
      <c r="BN21" s="394">
        <v>734654415</v>
      </c>
      <c r="BO21" s="395"/>
      <c r="BP21" s="395"/>
      <c r="BQ21" s="395"/>
      <c r="BR21" s="395"/>
      <c r="BS21" s="395"/>
      <c r="BT21" s="395"/>
      <c r="BU21" s="396"/>
      <c r="BV21" s="394">
        <v>743130893</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159</v>
      </c>
      <c r="BA22" s="386"/>
      <c r="BB22" s="386"/>
      <c r="BC22" s="386"/>
      <c r="BD22" s="386"/>
      <c r="BE22" s="386"/>
      <c r="BF22" s="386"/>
      <c r="BG22" s="386"/>
      <c r="BH22" s="386"/>
      <c r="BI22" s="386"/>
      <c r="BJ22" s="386"/>
      <c r="BK22" s="386"/>
      <c r="BL22" s="386"/>
      <c r="BM22" s="387"/>
      <c r="BN22" s="388">
        <v>47837186</v>
      </c>
      <c r="BO22" s="389"/>
      <c r="BP22" s="389"/>
      <c r="BQ22" s="389"/>
      <c r="BR22" s="389"/>
      <c r="BS22" s="389"/>
      <c r="BT22" s="389"/>
      <c r="BU22" s="390"/>
      <c r="BV22" s="388">
        <v>48142991</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160</v>
      </c>
      <c r="BA23" s="386"/>
      <c r="BB23" s="386"/>
      <c r="BC23" s="386"/>
      <c r="BD23" s="386"/>
      <c r="BE23" s="386"/>
      <c r="BF23" s="386"/>
      <c r="BG23" s="386"/>
      <c r="BH23" s="386"/>
      <c r="BI23" s="386"/>
      <c r="BJ23" s="386"/>
      <c r="BK23" s="386"/>
      <c r="BL23" s="386"/>
      <c r="BM23" s="387"/>
      <c r="BN23" s="388">
        <v>3479260</v>
      </c>
      <c r="BO23" s="389"/>
      <c r="BP23" s="389"/>
      <c r="BQ23" s="389"/>
      <c r="BR23" s="389"/>
      <c r="BS23" s="389"/>
      <c r="BT23" s="389"/>
      <c r="BU23" s="390"/>
      <c r="BV23" s="388">
        <v>3680356</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161</v>
      </c>
      <c r="BA24" s="386"/>
      <c r="BB24" s="386"/>
      <c r="BC24" s="386"/>
      <c r="BD24" s="386"/>
      <c r="BE24" s="386"/>
      <c r="BF24" s="386"/>
      <c r="BG24" s="386"/>
      <c r="BH24" s="386"/>
      <c r="BI24" s="386"/>
      <c r="BJ24" s="386"/>
      <c r="BK24" s="386"/>
      <c r="BL24" s="386"/>
      <c r="BM24" s="387"/>
      <c r="BN24" s="388">
        <v>5717467</v>
      </c>
      <c r="BO24" s="389"/>
      <c r="BP24" s="389"/>
      <c r="BQ24" s="389"/>
      <c r="BR24" s="389"/>
      <c r="BS24" s="389"/>
      <c r="BT24" s="389"/>
      <c r="BU24" s="390"/>
      <c r="BV24" s="388">
        <v>5711887</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162</v>
      </c>
      <c r="BA25" s="415"/>
      <c r="BB25" s="415"/>
      <c r="BC25" s="415"/>
      <c r="BD25" s="415"/>
      <c r="BE25" s="415"/>
      <c r="BF25" s="415"/>
      <c r="BG25" s="415"/>
      <c r="BH25" s="415"/>
      <c r="BI25" s="415"/>
      <c r="BJ25" s="415"/>
      <c r="BK25" s="415"/>
      <c r="BL25" s="415"/>
      <c r="BM25" s="416"/>
      <c r="BN25" s="394">
        <v>2567209</v>
      </c>
      <c r="BO25" s="395"/>
      <c r="BP25" s="395"/>
      <c r="BQ25" s="395"/>
      <c r="BR25" s="395"/>
      <c r="BS25" s="395"/>
      <c r="BT25" s="395"/>
      <c r="BU25" s="396"/>
      <c r="BV25" s="394">
        <v>2567209</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163</v>
      </c>
      <c r="BA26" s="398"/>
      <c r="BB26" s="398"/>
      <c r="BC26" s="399"/>
      <c r="BD26" s="406" t="s">
        <v>47</v>
      </c>
      <c r="BE26" s="407"/>
      <c r="BF26" s="407"/>
      <c r="BG26" s="407"/>
      <c r="BH26" s="407"/>
      <c r="BI26" s="407"/>
      <c r="BJ26" s="407"/>
      <c r="BK26" s="407"/>
      <c r="BL26" s="407"/>
      <c r="BM26" s="408"/>
      <c r="BN26" s="409">
        <v>27631695</v>
      </c>
      <c r="BO26" s="410"/>
      <c r="BP26" s="410"/>
      <c r="BQ26" s="410"/>
      <c r="BR26" s="410"/>
      <c r="BS26" s="410"/>
      <c r="BT26" s="410"/>
      <c r="BU26" s="411"/>
      <c r="BV26" s="409">
        <v>20052294</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164</v>
      </c>
      <c r="BE27" s="386"/>
      <c r="BF27" s="386"/>
      <c r="BG27" s="386"/>
      <c r="BH27" s="386"/>
      <c r="BI27" s="386"/>
      <c r="BJ27" s="386"/>
      <c r="BK27" s="386"/>
      <c r="BL27" s="386"/>
      <c r="BM27" s="387"/>
      <c r="BN27" s="388">
        <v>1187</v>
      </c>
      <c r="BO27" s="389"/>
      <c r="BP27" s="389"/>
      <c r="BQ27" s="389"/>
      <c r="BR27" s="389"/>
      <c r="BS27" s="389"/>
      <c r="BT27" s="389"/>
      <c r="BU27" s="390"/>
      <c r="BV27" s="388">
        <v>1187</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49</v>
      </c>
      <c r="BE28" s="392"/>
      <c r="BF28" s="392"/>
      <c r="BG28" s="392"/>
      <c r="BH28" s="392"/>
      <c r="BI28" s="392"/>
      <c r="BJ28" s="392"/>
      <c r="BK28" s="392"/>
      <c r="BL28" s="392"/>
      <c r="BM28" s="393"/>
      <c r="BN28" s="394">
        <v>42323222</v>
      </c>
      <c r="BO28" s="395"/>
      <c r="BP28" s="395"/>
      <c r="BQ28" s="395"/>
      <c r="BR28" s="395"/>
      <c r="BS28" s="395"/>
      <c r="BT28" s="395"/>
      <c r="BU28" s="396"/>
      <c r="BV28" s="394">
        <v>20407482</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165</v>
      </c>
      <c r="D30" s="380"/>
      <c r="E30" s="380"/>
      <c r="F30" s="380"/>
      <c r="G30" s="380"/>
      <c r="H30" s="380"/>
      <c r="I30" s="380"/>
      <c r="J30" s="380"/>
      <c r="K30" s="380"/>
      <c r="L30" s="380"/>
      <c r="M30" s="380"/>
      <c r="N30" s="380"/>
      <c r="O30" s="380"/>
      <c r="P30" s="380"/>
      <c r="Q30" s="380"/>
      <c r="R30" s="380"/>
      <c r="S30" s="380"/>
      <c r="U30" s="381" t="s">
        <v>166</v>
      </c>
      <c r="V30" s="381"/>
      <c r="W30" s="381"/>
      <c r="X30" s="381"/>
      <c r="Y30" s="381"/>
      <c r="Z30" s="381"/>
      <c r="AA30" s="381"/>
      <c r="AB30" s="381"/>
      <c r="AC30" s="381"/>
      <c r="AD30" s="381"/>
      <c r="AE30" s="381"/>
      <c r="AF30" s="381"/>
      <c r="AG30" s="381"/>
      <c r="AH30" s="381"/>
      <c r="AI30" s="381"/>
      <c r="AJ30" s="381"/>
      <c r="AK30" s="381"/>
      <c r="AM30" s="381" t="s">
        <v>167</v>
      </c>
      <c r="AN30" s="381"/>
      <c r="AO30" s="381"/>
      <c r="AP30" s="381"/>
      <c r="AQ30" s="381"/>
      <c r="AR30" s="381"/>
      <c r="AS30" s="381"/>
      <c r="AT30" s="381"/>
      <c r="AU30" s="381"/>
      <c r="AV30" s="381"/>
      <c r="AW30" s="381"/>
      <c r="AX30" s="381"/>
      <c r="AY30" s="381"/>
      <c r="AZ30" s="381"/>
      <c r="BA30" s="381"/>
      <c r="BB30" s="381"/>
      <c r="BC30" s="381"/>
      <c r="BE30" s="381" t="s">
        <v>168</v>
      </c>
      <c r="BF30" s="381"/>
      <c r="BG30" s="381"/>
      <c r="BH30" s="381"/>
      <c r="BI30" s="381"/>
      <c r="BJ30" s="381"/>
      <c r="BK30" s="381"/>
      <c r="BL30" s="381"/>
      <c r="BM30" s="381"/>
      <c r="BN30" s="381"/>
      <c r="BO30" s="381"/>
      <c r="BP30" s="381"/>
      <c r="BQ30" s="381"/>
      <c r="BR30" s="381"/>
      <c r="BS30" s="381"/>
      <c r="BT30" s="381"/>
      <c r="BU30" s="381"/>
      <c r="BW30" s="381" t="s">
        <v>169</v>
      </c>
      <c r="BX30" s="381"/>
      <c r="BY30" s="381"/>
      <c r="BZ30" s="381"/>
      <c r="CA30" s="381"/>
      <c r="CB30" s="381"/>
      <c r="CC30" s="381"/>
      <c r="CD30" s="381"/>
      <c r="CE30" s="381"/>
      <c r="CF30" s="381"/>
      <c r="CG30" s="381"/>
      <c r="CH30" s="381"/>
      <c r="CI30" s="381"/>
      <c r="CJ30" s="381"/>
      <c r="CK30" s="381"/>
      <c r="CL30" s="381"/>
      <c r="CM30" s="381"/>
      <c r="CO30" s="381" t="s">
        <v>170</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171</v>
      </c>
      <c r="D31" s="378"/>
      <c r="E31" s="379" t="s">
        <v>172</v>
      </c>
      <c r="F31" s="379"/>
      <c r="G31" s="379"/>
      <c r="H31" s="379"/>
      <c r="I31" s="379"/>
      <c r="J31" s="379"/>
      <c r="K31" s="379"/>
      <c r="L31" s="379"/>
      <c r="M31" s="379"/>
      <c r="N31" s="379"/>
      <c r="O31" s="379"/>
      <c r="P31" s="379"/>
      <c r="Q31" s="379"/>
      <c r="R31" s="379"/>
      <c r="S31" s="379"/>
      <c r="T31" s="177"/>
      <c r="U31" s="378" t="s">
        <v>171</v>
      </c>
      <c r="V31" s="378"/>
      <c r="W31" s="379" t="s">
        <v>172</v>
      </c>
      <c r="X31" s="379"/>
      <c r="Y31" s="379"/>
      <c r="Z31" s="379"/>
      <c r="AA31" s="379"/>
      <c r="AB31" s="379"/>
      <c r="AC31" s="379"/>
      <c r="AD31" s="379"/>
      <c r="AE31" s="379"/>
      <c r="AF31" s="379"/>
      <c r="AG31" s="379"/>
      <c r="AH31" s="379"/>
      <c r="AI31" s="379"/>
      <c r="AJ31" s="379"/>
      <c r="AK31" s="379"/>
      <c r="AL31" s="177"/>
      <c r="AM31" s="378" t="s">
        <v>173</v>
      </c>
      <c r="AN31" s="378"/>
      <c r="AO31" s="379" t="s">
        <v>174</v>
      </c>
      <c r="AP31" s="379"/>
      <c r="AQ31" s="379"/>
      <c r="AR31" s="379"/>
      <c r="AS31" s="379"/>
      <c r="AT31" s="379"/>
      <c r="AU31" s="379"/>
      <c r="AV31" s="379"/>
      <c r="AW31" s="379"/>
      <c r="AX31" s="379"/>
      <c r="AY31" s="379"/>
      <c r="AZ31" s="379"/>
      <c r="BA31" s="379"/>
      <c r="BB31" s="379"/>
      <c r="BC31" s="379"/>
      <c r="BD31" s="163"/>
      <c r="BE31" s="378" t="s">
        <v>175</v>
      </c>
      <c r="BF31" s="378"/>
      <c r="BG31" s="379" t="s">
        <v>174</v>
      </c>
      <c r="BH31" s="379"/>
      <c r="BI31" s="379"/>
      <c r="BJ31" s="379"/>
      <c r="BK31" s="379"/>
      <c r="BL31" s="379"/>
      <c r="BM31" s="379"/>
      <c r="BN31" s="379"/>
      <c r="BO31" s="379"/>
      <c r="BP31" s="379"/>
      <c r="BQ31" s="379"/>
      <c r="BR31" s="379"/>
      <c r="BS31" s="379"/>
      <c r="BT31" s="379"/>
      <c r="BU31" s="379"/>
      <c r="BV31" s="204"/>
      <c r="BW31" s="378" t="s">
        <v>171</v>
      </c>
      <c r="BX31" s="378"/>
      <c r="BY31" s="379" t="s">
        <v>176</v>
      </c>
      <c r="BZ31" s="379"/>
      <c r="CA31" s="379"/>
      <c r="CB31" s="379"/>
      <c r="CC31" s="379"/>
      <c r="CD31" s="379"/>
      <c r="CE31" s="379"/>
      <c r="CF31" s="379"/>
      <c r="CG31" s="379"/>
      <c r="CH31" s="379"/>
      <c r="CI31" s="379"/>
      <c r="CJ31" s="379"/>
      <c r="CK31" s="379"/>
      <c r="CL31" s="379"/>
      <c r="CM31" s="379"/>
      <c r="CN31" s="177"/>
      <c r="CO31" s="378" t="s">
        <v>173</v>
      </c>
      <c r="CP31" s="378"/>
      <c r="CQ31" s="379" t="s">
        <v>177</v>
      </c>
      <c r="CR31" s="379"/>
      <c r="CS31" s="379"/>
      <c r="CT31" s="379"/>
      <c r="CU31" s="379"/>
      <c r="CV31" s="379"/>
      <c r="CW31" s="379"/>
      <c r="CX31" s="379"/>
      <c r="CY31" s="379"/>
      <c r="CZ31" s="379"/>
      <c r="DA31" s="379"/>
      <c r="DB31" s="379"/>
      <c r="DC31" s="379"/>
      <c r="DD31" s="379"/>
      <c r="DE31" s="379"/>
      <c r="DF31" s="177"/>
      <c r="DG31" s="377" t="s">
        <v>178</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当せん金付証票発売事業</v>
      </c>
      <c r="X32" s="376"/>
      <c r="Y32" s="376"/>
      <c r="Z32" s="376"/>
      <c r="AA32" s="376"/>
      <c r="AB32" s="376"/>
      <c r="AC32" s="376"/>
      <c r="AD32" s="376"/>
      <c r="AE32" s="376"/>
      <c r="AF32" s="376"/>
      <c r="AG32" s="376"/>
      <c r="AH32" s="376"/>
      <c r="AI32" s="376"/>
      <c r="AJ32" s="376"/>
      <c r="AK32" s="376"/>
      <c r="AL32" s="163"/>
      <c r="AM32" s="375">
        <f>IF(AO32="","",MAX(C32:D41,U32:V41)+1)</f>
        <v>13</v>
      </c>
      <c r="AN32" s="375"/>
      <c r="AO32" s="376" t="str">
        <f>IF('各会計、関係団体の財政状況及び健全化判断比率'!B30="","",'各会計、関係団体の財政状況及び健全化判断比率'!B30)</f>
        <v>工業用水道事業会計</v>
      </c>
      <c r="AP32" s="376"/>
      <c r="AQ32" s="376"/>
      <c r="AR32" s="376"/>
      <c r="AS32" s="376"/>
      <c r="AT32" s="376"/>
      <c r="AU32" s="376"/>
      <c r="AV32" s="376"/>
      <c r="AW32" s="376"/>
      <c r="AX32" s="376"/>
      <c r="AY32" s="376"/>
      <c r="AZ32" s="376"/>
      <c r="BA32" s="376"/>
      <c r="BB32" s="376"/>
      <c r="BC32" s="376"/>
      <c r="BD32" s="163"/>
      <c r="BE32" s="375">
        <f>IF(BG32="","",MAX(C32:D41,U32:V41,AM32:AN41)+1)</f>
        <v>16</v>
      </c>
      <c r="BF32" s="375"/>
      <c r="BG32" s="376" t="str">
        <f>IF('各会計、関係団体の財政状況及び健全化判断比率'!B33="","",'各会計、関係団体の財政状況及び健全化判断比率'!B33)</f>
        <v>港湾整備事業特別会計</v>
      </c>
      <c r="BH32" s="376"/>
      <c r="BI32" s="376"/>
      <c r="BJ32" s="376"/>
      <c r="BK32" s="376"/>
      <c r="BL32" s="376"/>
      <c r="BM32" s="376"/>
      <c r="BN32" s="376"/>
      <c r="BO32" s="376"/>
      <c r="BP32" s="376"/>
      <c r="BQ32" s="376"/>
      <c r="BR32" s="376"/>
      <c r="BS32" s="376"/>
      <c r="BT32" s="376"/>
      <c r="BU32" s="376"/>
      <c r="BV32" s="163"/>
      <c r="BW32" s="375" t="str">
        <f>IF(BY32="","",MAX(C32:D41,U32:V41,AM32:AN41,BE32:BF41)+1)</f>
        <v/>
      </c>
      <c r="BX32" s="375"/>
      <c r="BY32" s="376" t="str">
        <f>IF('各会計、関係団体の財政状況及び健全化判断比率'!B68="","",'各会計、関係団体の財政状況及び健全化判断比率'!B68)</f>
        <v/>
      </c>
      <c r="BZ32" s="376"/>
      <c r="CA32" s="376"/>
      <c r="CB32" s="376"/>
      <c r="CC32" s="376"/>
      <c r="CD32" s="376"/>
      <c r="CE32" s="376"/>
      <c r="CF32" s="376"/>
      <c r="CG32" s="376"/>
      <c r="CH32" s="376"/>
      <c r="CI32" s="376"/>
      <c r="CJ32" s="376"/>
      <c r="CK32" s="376"/>
      <c r="CL32" s="376"/>
      <c r="CM32" s="376"/>
      <c r="CN32" s="163"/>
      <c r="CO32" s="375">
        <f>IF(CQ32="","",MAX(C32:D41,U32:V41,AM32:AN41,BE32:BF41,BW32:BX41)+1)</f>
        <v>19</v>
      </c>
      <c r="CP32" s="375"/>
      <c r="CQ32" s="376" t="str">
        <f>IF('各会計、関係団体の財政状況及び健全化判断比率'!BS7="","",'各会計、関係団体の財政状況及び健全化判断比率'!BS7)</f>
        <v>山口県栽培漁業公社</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母子父子寡婦福祉資金特別会計</v>
      </c>
      <c r="F33" s="376"/>
      <c r="G33" s="376"/>
      <c r="H33" s="376"/>
      <c r="I33" s="376"/>
      <c r="J33" s="376"/>
      <c r="K33" s="376"/>
      <c r="L33" s="376"/>
      <c r="M33" s="376"/>
      <c r="N33" s="376"/>
      <c r="O33" s="376"/>
      <c r="P33" s="376"/>
      <c r="Q33" s="376"/>
      <c r="R33" s="376"/>
      <c r="S33" s="376"/>
      <c r="T33" s="163"/>
      <c r="U33" s="375">
        <f t="shared" ref="U33:U41" si="0">IF(W33="","",U32+1)</f>
        <v>12</v>
      </c>
      <c r="V33" s="375"/>
      <c r="W33" s="376" t="str">
        <f>IF('各会計、関係団体の財政状況及び健全化判断比率'!B29="","",'各会計、関係団体の財政状況及び健全化判断比率'!B29)</f>
        <v>国民健康保険特別会計</v>
      </c>
      <c r="X33" s="376"/>
      <c r="Y33" s="376"/>
      <c r="Z33" s="376"/>
      <c r="AA33" s="376"/>
      <c r="AB33" s="376"/>
      <c r="AC33" s="376"/>
      <c r="AD33" s="376"/>
      <c r="AE33" s="376"/>
      <c r="AF33" s="376"/>
      <c r="AG33" s="376"/>
      <c r="AH33" s="376"/>
      <c r="AI33" s="376"/>
      <c r="AJ33" s="376"/>
      <c r="AK33" s="376"/>
      <c r="AL33" s="163"/>
      <c r="AM33" s="375">
        <f t="shared" ref="AM33:AM41" si="1">IF(AO33="","",AM32+1)</f>
        <v>14</v>
      </c>
      <c r="AN33" s="375"/>
      <c r="AO33" s="376" t="str">
        <f>IF('各会計、関係団体の財政状況及び健全化判断比率'!B31="","",'各会計、関係団体の財政状況及び健全化判断比率'!B31)</f>
        <v>電気事業会計</v>
      </c>
      <c r="AP33" s="376"/>
      <c r="AQ33" s="376"/>
      <c r="AR33" s="376"/>
      <c r="AS33" s="376"/>
      <c r="AT33" s="376"/>
      <c r="AU33" s="376"/>
      <c r="AV33" s="376"/>
      <c r="AW33" s="376"/>
      <c r="AX33" s="376"/>
      <c r="AY33" s="376"/>
      <c r="AZ33" s="376"/>
      <c r="BA33" s="376"/>
      <c r="BB33" s="376"/>
      <c r="BC33" s="376"/>
      <c r="BD33" s="163"/>
      <c r="BE33" s="375">
        <f t="shared" ref="BE33:BE41" si="2">IF(BG33="","",BE32+1)</f>
        <v>17</v>
      </c>
      <c r="BF33" s="375"/>
      <c r="BG33" s="376" t="str">
        <f>IF('各会計、関係団体の財政状況及び健全化判断比率'!B34="","",'各会計、関係団体の財政状況及び健全化判断比率'!B34)</f>
        <v>下関漁港地方卸売市場特別会計</v>
      </c>
      <c r="BH33" s="376"/>
      <c r="BI33" s="376"/>
      <c r="BJ33" s="376"/>
      <c r="BK33" s="376"/>
      <c r="BL33" s="376"/>
      <c r="BM33" s="376"/>
      <c r="BN33" s="376"/>
      <c r="BO33" s="376"/>
      <c r="BP33" s="376"/>
      <c r="BQ33" s="376"/>
      <c r="BR33" s="376"/>
      <c r="BS33" s="376"/>
      <c r="BT33" s="376"/>
      <c r="BU33" s="376"/>
      <c r="BV33" s="163"/>
      <c r="BW33" s="375" t="str">
        <f t="shared" ref="BW33:BW41" si="3">IF(BY33="","",BW32+1)</f>
        <v/>
      </c>
      <c r="BX33" s="375"/>
      <c r="BY33" s="376" t="str">
        <f>IF('各会計、関係団体の財政状況及び健全化判断比率'!B69="","",'各会計、関係団体の財政状況及び健全化判断比率'!B69)</f>
        <v/>
      </c>
      <c r="BZ33" s="376"/>
      <c r="CA33" s="376"/>
      <c r="CB33" s="376"/>
      <c r="CC33" s="376"/>
      <c r="CD33" s="376"/>
      <c r="CE33" s="376"/>
      <c r="CF33" s="376"/>
      <c r="CG33" s="376"/>
      <c r="CH33" s="376"/>
      <c r="CI33" s="376"/>
      <c r="CJ33" s="376"/>
      <c r="CK33" s="376"/>
      <c r="CL33" s="376"/>
      <c r="CM33" s="376"/>
      <c r="CN33" s="163"/>
      <c r="CO33" s="375">
        <f t="shared" ref="CO33:CO41" si="4">IF(CQ33="","",CO32+1)</f>
        <v>20</v>
      </c>
      <c r="CP33" s="375"/>
      <c r="CQ33" s="376" t="str">
        <f>IF('各会計、関係団体の財政状況及び健全化判断比率'!BS8="","",'各会計、関係団体の財政状況及び健全化判断比率'!BS8)</f>
        <v>山口県青果物基金協会</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就農支援資金特別会計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15</v>
      </c>
      <c r="AN34" s="375"/>
      <c r="AO34" s="376" t="str">
        <f>IF('各会計、関係団体の財政状況及び健全化判断比率'!B32="","",'各会計、関係団体の財政状況及び健全化判断比率'!B32)</f>
        <v>流域下水道事業会計</v>
      </c>
      <c r="AP34" s="376"/>
      <c r="AQ34" s="376"/>
      <c r="AR34" s="376"/>
      <c r="AS34" s="376"/>
      <c r="AT34" s="376"/>
      <c r="AU34" s="376"/>
      <c r="AV34" s="376"/>
      <c r="AW34" s="376"/>
      <c r="AX34" s="376"/>
      <c r="AY34" s="376"/>
      <c r="AZ34" s="376"/>
      <c r="BA34" s="376"/>
      <c r="BB34" s="376"/>
      <c r="BC34" s="376"/>
      <c r="BD34" s="163"/>
      <c r="BE34" s="375">
        <f t="shared" si="2"/>
        <v>18</v>
      </c>
      <c r="BF34" s="375"/>
      <c r="BG34" s="376" t="str">
        <f>IF('各会計、関係団体の財政状況及び健全化判断比率'!B35="","",'各会計、関係団体の財政状況及び健全化判断比率'!B35)</f>
        <v>産業団地整備事業特別会計</v>
      </c>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21</v>
      </c>
      <c r="CP34" s="375"/>
      <c r="CQ34" s="376" t="str">
        <f>IF('各会計、関係団体の財政状況及び健全化判断比率'!BS9="","",'各会計、関係団体の財政状況及び健全化判断比率'!BS9)</f>
        <v>山口県畜産振興協会</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中小企業近代化資金特別会計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t="str">
        <f t="shared" si="1"/>
        <v/>
      </c>
      <c r="AN35" s="375"/>
      <c r="AO35" s="376"/>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22</v>
      </c>
      <c r="CP35" s="375"/>
      <c r="CQ35" s="376" t="str">
        <f>IF('各会計、関係団体の財政状況及び健全化判断比率'!BS10="","",'各会計、関係団体の財政状況及び健全化判断比率'!BS10)</f>
        <v>山口県建設技術センター</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林業・木材産業改善資金特別会計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t="str">
        <f t="shared" si="1"/>
        <v/>
      </c>
      <c r="AN36" s="375"/>
      <c r="AO36" s="376"/>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23</v>
      </c>
      <c r="CP36" s="375"/>
      <c r="CQ36" s="376" t="str">
        <f>IF('各会計、関係団体の財政状況及び健全化判断比率'!BS11="","",'各会計、関係団体の財政状況及び健全化判断比率'!BS11)</f>
        <v>やまぐち農林振興公社</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沿岸漁業改善資金特別会計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24</v>
      </c>
      <c r="CP37" s="375"/>
      <c r="CQ37" s="376" t="str">
        <f>IF('各会計、関係団体の財政状況及び健全化判断比率'!BS12="","",'各会計、関係団体の財政状況及び健全化判断比率'!BS12)</f>
        <v>やまぐち森林担い手財団</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収入証紙特別会計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25</v>
      </c>
      <c r="CP38" s="375"/>
      <c r="CQ38" s="376" t="str">
        <f>IF('各会計、関係団体の財政状況及び健全化判断比率'!BS13="","",'各会計、関係団体の財政状況及び健全化判断比率'!BS13)</f>
        <v>やまぐち産業振興財団</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土地取得事業特別会計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26</v>
      </c>
      <c r="CP39" s="375"/>
      <c r="CQ39" s="376" t="str">
        <f>IF('各会計、関係団体の財政状況及び健全化判断比率'!BS14="","",'各会計、関係団体の財政状況及び健全化判断比率'!BS14)</f>
        <v>山口県国際総合センター</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公債管理特別会計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27</v>
      </c>
      <c r="CP40" s="375"/>
      <c r="CQ40" s="376" t="str">
        <f>IF('各会計、関係団体の財政状況及び健全化判断比率'!BS15="","",'各会計、関係団体の財政状況及び健全化判断比率'!BS15)</f>
        <v>山口県健康福祉財団</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地方独立行政法人山口県立病院機構特別会計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28</v>
      </c>
      <c r="CP41" s="375"/>
      <c r="CQ41" s="376" t="str">
        <f>IF('各会計、関係団体の財政状況及び健全化判断比率'!BS16="","",'各会計、関係団体の財政状況及び健全化判断比率'!BS16)</f>
        <v>やまぐち移植医療推進財団</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179</v>
      </c>
      <c r="E44" s="373" t="s">
        <v>180</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181</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182</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183</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184</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185</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186</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F/ihdJsgQK6zqbC1VLTGfPpWZCZCmyusZLvUYr+zkKevLjLpDMi/RSBvozX7vVpKZSK1qe44cfUoQGcwOEeRRg==" saltValue="u+SS+EnZL3WCu5w+T5pLcQ=="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543</v>
      </c>
      <c r="G33" s="17" t="s">
        <v>544</v>
      </c>
      <c r="H33" s="17" t="s">
        <v>545</v>
      </c>
      <c r="I33" s="17" t="s">
        <v>546</v>
      </c>
      <c r="J33" s="18" t="s">
        <v>547</v>
      </c>
      <c r="K33" s="10"/>
      <c r="L33" s="10"/>
      <c r="M33" s="10"/>
      <c r="N33" s="10"/>
      <c r="O33" s="10"/>
      <c r="P33" s="10"/>
    </row>
    <row r="34" spans="1:16" ht="39" customHeight="1" x14ac:dyDescent="0.2">
      <c r="A34" s="10"/>
      <c r="B34" s="19"/>
      <c r="C34" s="1125" t="s">
        <v>548</v>
      </c>
      <c r="D34" s="1125"/>
      <c r="E34" s="1126"/>
      <c r="F34" s="20">
        <v>1.25</v>
      </c>
      <c r="G34" s="21">
        <v>2.37</v>
      </c>
      <c r="H34" s="21">
        <v>4.62</v>
      </c>
      <c r="I34" s="21">
        <v>7.03</v>
      </c>
      <c r="J34" s="22">
        <v>5.46</v>
      </c>
      <c r="K34" s="10"/>
      <c r="L34" s="10"/>
      <c r="M34" s="10"/>
      <c r="N34" s="10"/>
      <c r="O34" s="10"/>
      <c r="P34" s="10"/>
    </row>
    <row r="35" spans="1:16" ht="39" customHeight="1" x14ac:dyDescent="0.2">
      <c r="A35" s="10"/>
      <c r="B35" s="23"/>
      <c r="C35" s="1119" t="s">
        <v>549</v>
      </c>
      <c r="D35" s="1120"/>
      <c r="E35" s="1121"/>
      <c r="F35" s="24">
        <v>2.2999999999999998</v>
      </c>
      <c r="G35" s="25">
        <v>1.47</v>
      </c>
      <c r="H35" s="25">
        <v>2.31</v>
      </c>
      <c r="I35" s="25">
        <v>2.61</v>
      </c>
      <c r="J35" s="26">
        <v>2.59</v>
      </c>
      <c r="K35" s="10"/>
      <c r="L35" s="10"/>
      <c r="M35" s="10"/>
      <c r="N35" s="10"/>
      <c r="O35" s="10"/>
      <c r="P35" s="10"/>
    </row>
    <row r="36" spans="1:16" ht="39" customHeight="1" x14ac:dyDescent="0.2">
      <c r="A36" s="10"/>
      <c r="B36" s="23"/>
      <c r="C36" s="1119" t="s">
        <v>550</v>
      </c>
      <c r="D36" s="1120"/>
      <c r="E36" s="1121"/>
      <c r="F36" s="24">
        <v>0.78</v>
      </c>
      <c r="G36" s="25">
        <v>0.94</v>
      </c>
      <c r="H36" s="25">
        <v>2.1</v>
      </c>
      <c r="I36" s="25">
        <v>1.8</v>
      </c>
      <c r="J36" s="26">
        <v>1.56</v>
      </c>
      <c r="K36" s="10"/>
      <c r="L36" s="10"/>
      <c r="M36" s="10"/>
      <c r="N36" s="10"/>
      <c r="O36" s="10"/>
      <c r="P36" s="10"/>
    </row>
    <row r="37" spans="1:16" ht="39" customHeight="1" x14ac:dyDescent="0.2">
      <c r="A37" s="10"/>
      <c r="B37" s="23"/>
      <c r="C37" s="1119" t="s">
        <v>551</v>
      </c>
      <c r="D37" s="1120"/>
      <c r="E37" s="1121"/>
      <c r="F37" s="24">
        <v>1.08</v>
      </c>
      <c r="G37" s="25">
        <v>0.75</v>
      </c>
      <c r="H37" s="25">
        <v>1.0900000000000001</v>
      </c>
      <c r="I37" s="25">
        <v>1.1599999999999999</v>
      </c>
      <c r="J37" s="26">
        <v>1.4</v>
      </c>
      <c r="K37" s="10"/>
      <c r="L37" s="10"/>
      <c r="M37" s="10"/>
      <c r="N37" s="10"/>
      <c r="O37" s="10"/>
      <c r="P37" s="10"/>
    </row>
    <row r="38" spans="1:16" ht="39" customHeight="1" x14ac:dyDescent="0.2">
      <c r="A38" s="10"/>
      <c r="B38" s="23"/>
      <c r="C38" s="1119" t="s">
        <v>552</v>
      </c>
      <c r="D38" s="1120"/>
      <c r="E38" s="1121"/>
      <c r="F38" s="24">
        <v>0.2</v>
      </c>
      <c r="G38" s="25">
        <v>0.18</v>
      </c>
      <c r="H38" s="25">
        <v>0.16</v>
      </c>
      <c r="I38" s="25">
        <v>0.18</v>
      </c>
      <c r="J38" s="26">
        <v>0.17</v>
      </c>
      <c r="K38" s="10"/>
      <c r="L38" s="10"/>
      <c r="M38" s="10"/>
      <c r="N38" s="10"/>
      <c r="O38" s="10"/>
      <c r="P38" s="10"/>
    </row>
    <row r="39" spans="1:16" ht="39" customHeight="1" x14ac:dyDescent="0.2">
      <c r="A39" s="10"/>
      <c r="B39" s="23"/>
      <c r="C39" s="1119" t="s">
        <v>553</v>
      </c>
      <c r="D39" s="1120"/>
      <c r="E39" s="1121"/>
      <c r="F39" s="24">
        <v>0.06</v>
      </c>
      <c r="G39" s="25">
        <v>0.06</v>
      </c>
      <c r="H39" s="25">
        <v>0.09</v>
      </c>
      <c r="I39" s="25">
        <v>0.06</v>
      </c>
      <c r="J39" s="26">
        <v>7.0000000000000007E-2</v>
      </c>
      <c r="K39" s="10"/>
      <c r="L39" s="10"/>
      <c r="M39" s="10"/>
      <c r="N39" s="10"/>
      <c r="O39" s="10"/>
      <c r="P39" s="10"/>
    </row>
    <row r="40" spans="1:16" ht="39" customHeight="1" x14ac:dyDescent="0.2">
      <c r="A40" s="10"/>
      <c r="B40" s="23"/>
      <c r="C40" s="1119" t="s">
        <v>554</v>
      </c>
      <c r="D40" s="1120"/>
      <c r="E40" s="1121"/>
      <c r="F40" s="24">
        <v>0.05</v>
      </c>
      <c r="G40" s="25">
        <v>0.05</v>
      </c>
      <c r="H40" s="25">
        <v>0.05</v>
      </c>
      <c r="I40" s="25">
        <v>0.04</v>
      </c>
      <c r="J40" s="26">
        <v>0.05</v>
      </c>
      <c r="K40" s="10"/>
      <c r="L40" s="10"/>
      <c r="M40" s="10"/>
      <c r="N40" s="10"/>
      <c r="O40" s="10"/>
      <c r="P40" s="10"/>
    </row>
    <row r="41" spans="1:16" ht="39" customHeight="1" x14ac:dyDescent="0.2">
      <c r="A41" s="10"/>
      <c r="B41" s="23"/>
      <c r="C41" s="1119" t="s">
        <v>555</v>
      </c>
      <c r="D41" s="1120"/>
      <c r="E41" s="1121"/>
      <c r="F41" s="24" t="s">
        <v>503</v>
      </c>
      <c r="G41" s="25" t="s">
        <v>503</v>
      </c>
      <c r="H41" s="25">
        <v>0.04</v>
      </c>
      <c r="I41" s="25">
        <v>0.03</v>
      </c>
      <c r="J41" s="26">
        <v>0.04</v>
      </c>
      <c r="K41" s="10"/>
      <c r="L41" s="10"/>
      <c r="M41" s="10"/>
      <c r="N41" s="10"/>
      <c r="O41" s="10"/>
      <c r="P41" s="10"/>
    </row>
    <row r="42" spans="1:16" ht="39" customHeight="1" x14ac:dyDescent="0.2">
      <c r="A42" s="10"/>
      <c r="B42" s="27"/>
      <c r="C42" s="1119" t="s">
        <v>556</v>
      </c>
      <c r="D42" s="1120"/>
      <c r="E42" s="1121"/>
      <c r="F42" s="24" t="s">
        <v>503</v>
      </c>
      <c r="G42" s="25" t="s">
        <v>503</v>
      </c>
      <c r="H42" s="25" t="s">
        <v>503</v>
      </c>
      <c r="I42" s="25" t="s">
        <v>503</v>
      </c>
      <c r="J42" s="26" t="s">
        <v>503</v>
      </c>
      <c r="K42" s="10"/>
      <c r="L42" s="10"/>
      <c r="M42" s="10"/>
      <c r="N42" s="10"/>
      <c r="O42" s="10"/>
      <c r="P42" s="10"/>
    </row>
    <row r="43" spans="1:16" ht="39" customHeight="1" thickBot="1" x14ac:dyDescent="0.25">
      <c r="A43" s="10"/>
      <c r="B43" s="28"/>
      <c r="C43" s="1122" t="s">
        <v>557</v>
      </c>
      <c r="D43" s="1123"/>
      <c r="E43" s="112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EgcLxIn5HuzGViimQ0ZKZx2ptxIScmdEzjKZ1U6/oSTgjNQZWUMd5oXzO4IZDIVTKZfGjHZNCzvZ5cHHqk/Pxg==" saltValue="tz/GouKBcNadXI4h2dkI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543</v>
      </c>
      <c r="L44" s="44" t="s">
        <v>544</v>
      </c>
      <c r="M44" s="44" t="s">
        <v>545</v>
      </c>
      <c r="N44" s="44" t="s">
        <v>546</v>
      </c>
      <c r="O44" s="45" t="s">
        <v>547</v>
      </c>
      <c r="P44" s="36"/>
      <c r="Q44" s="36"/>
      <c r="R44" s="36"/>
      <c r="S44" s="36"/>
      <c r="T44" s="36"/>
      <c r="U44" s="36"/>
    </row>
    <row r="45" spans="1:21" ht="30.75" customHeight="1" x14ac:dyDescent="0.2">
      <c r="A45" s="36"/>
      <c r="B45" s="1150" t="s">
        <v>10</v>
      </c>
      <c r="C45" s="1151"/>
      <c r="D45" s="46"/>
      <c r="E45" s="1156" t="s">
        <v>11</v>
      </c>
      <c r="F45" s="1156"/>
      <c r="G45" s="1156"/>
      <c r="H45" s="1156"/>
      <c r="I45" s="1156"/>
      <c r="J45" s="1157"/>
      <c r="K45" s="47">
        <v>96936</v>
      </c>
      <c r="L45" s="48">
        <v>94096</v>
      </c>
      <c r="M45" s="48">
        <v>90339</v>
      </c>
      <c r="N45" s="48">
        <v>88038</v>
      </c>
      <c r="O45" s="49">
        <v>87686</v>
      </c>
      <c r="P45" s="36"/>
      <c r="Q45" s="36"/>
      <c r="R45" s="36"/>
      <c r="S45" s="36"/>
      <c r="T45" s="36"/>
      <c r="U45" s="36"/>
    </row>
    <row r="46" spans="1:21" ht="30.75" customHeight="1" x14ac:dyDescent="0.2">
      <c r="A46" s="36"/>
      <c r="B46" s="1152"/>
      <c r="C46" s="1153"/>
      <c r="D46" s="50"/>
      <c r="E46" s="1129" t="s">
        <v>12</v>
      </c>
      <c r="F46" s="1129"/>
      <c r="G46" s="1129"/>
      <c r="H46" s="1129"/>
      <c r="I46" s="1129"/>
      <c r="J46" s="1130"/>
      <c r="K46" s="51" t="s">
        <v>503</v>
      </c>
      <c r="L46" s="52" t="s">
        <v>503</v>
      </c>
      <c r="M46" s="52" t="s">
        <v>503</v>
      </c>
      <c r="N46" s="52" t="s">
        <v>503</v>
      </c>
      <c r="O46" s="53" t="s">
        <v>503</v>
      </c>
      <c r="P46" s="36"/>
      <c r="Q46" s="36"/>
      <c r="R46" s="36"/>
      <c r="S46" s="36"/>
      <c r="T46" s="36"/>
      <c r="U46" s="36"/>
    </row>
    <row r="47" spans="1:21" ht="30.75" customHeight="1" x14ac:dyDescent="0.2">
      <c r="A47" s="36"/>
      <c r="B47" s="1152"/>
      <c r="C47" s="1153"/>
      <c r="D47" s="50"/>
      <c r="E47" s="1129" t="s">
        <v>13</v>
      </c>
      <c r="F47" s="1129"/>
      <c r="G47" s="1129"/>
      <c r="H47" s="1129"/>
      <c r="I47" s="1129"/>
      <c r="J47" s="1130"/>
      <c r="K47" s="51" t="s">
        <v>503</v>
      </c>
      <c r="L47" s="52" t="s">
        <v>503</v>
      </c>
      <c r="M47" s="52" t="s">
        <v>503</v>
      </c>
      <c r="N47" s="52" t="s">
        <v>503</v>
      </c>
      <c r="O47" s="53" t="s">
        <v>503</v>
      </c>
      <c r="P47" s="36"/>
      <c r="Q47" s="36"/>
      <c r="R47" s="36"/>
      <c r="S47" s="36"/>
      <c r="T47" s="36"/>
      <c r="U47" s="36"/>
    </row>
    <row r="48" spans="1:21" ht="30.75" customHeight="1" x14ac:dyDescent="0.2">
      <c r="A48" s="36"/>
      <c r="B48" s="1152"/>
      <c r="C48" s="1153"/>
      <c r="D48" s="50"/>
      <c r="E48" s="1129" t="s">
        <v>14</v>
      </c>
      <c r="F48" s="1129"/>
      <c r="G48" s="1129"/>
      <c r="H48" s="1129"/>
      <c r="I48" s="1129"/>
      <c r="J48" s="1130"/>
      <c r="K48" s="51">
        <v>255</v>
      </c>
      <c r="L48" s="52">
        <v>219</v>
      </c>
      <c r="M48" s="52">
        <v>237</v>
      </c>
      <c r="N48" s="52">
        <v>219</v>
      </c>
      <c r="O48" s="53">
        <v>200</v>
      </c>
      <c r="P48" s="36"/>
      <c r="Q48" s="36"/>
      <c r="R48" s="36"/>
      <c r="S48" s="36"/>
      <c r="T48" s="36"/>
      <c r="U48" s="36"/>
    </row>
    <row r="49" spans="1:21" ht="30.75" customHeight="1" x14ac:dyDescent="0.2">
      <c r="A49" s="36"/>
      <c r="B49" s="1152"/>
      <c r="C49" s="1153"/>
      <c r="D49" s="50"/>
      <c r="E49" s="1129" t="s">
        <v>15</v>
      </c>
      <c r="F49" s="1129"/>
      <c r="G49" s="1129"/>
      <c r="H49" s="1129"/>
      <c r="I49" s="1129"/>
      <c r="J49" s="1130"/>
      <c r="K49" s="51" t="s">
        <v>503</v>
      </c>
      <c r="L49" s="52" t="s">
        <v>503</v>
      </c>
      <c r="M49" s="52" t="s">
        <v>503</v>
      </c>
      <c r="N49" s="52" t="s">
        <v>503</v>
      </c>
      <c r="O49" s="53" t="s">
        <v>503</v>
      </c>
      <c r="P49" s="36"/>
      <c r="Q49" s="36"/>
      <c r="R49" s="36"/>
      <c r="S49" s="36"/>
      <c r="T49" s="36"/>
      <c r="U49" s="36"/>
    </row>
    <row r="50" spans="1:21" ht="30.75" customHeight="1" x14ac:dyDescent="0.2">
      <c r="A50" s="36"/>
      <c r="B50" s="1152"/>
      <c r="C50" s="1153"/>
      <c r="D50" s="50"/>
      <c r="E50" s="1129" t="s">
        <v>16</v>
      </c>
      <c r="F50" s="1129"/>
      <c r="G50" s="1129"/>
      <c r="H50" s="1129"/>
      <c r="I50" s="1129"/>
      <c r="J50" s="1130"/>
      <c r="K50" s="51">
        <v>675</v>
      </c>
      <c r="L50" s="52">
        <v>661</v>
      </c>
      <c r="M50" s="52">
        <v>1422</v>
      </c>
      <c r="N50" s="52">
        <v>2294</v>
      </c>
      <c r="O50" s="53">
        <v>2206</v>
      </c>
      <c r="P50" s="36"/>
      <c r="Q50" s="36"/>
      <c r="R50" s="36"/>
      <c r="S50" s="36"/>
      <c r="T50" s="36"/>
      <c r="U50" s="36"/>
    </row>
    <row r="51" spans="1:21" ht="30.75" customHeight="1" x14ac:dyDescent="0.2">
      <c r="A51" s="36"/>
      <c r="B51" s="1154"/>
      <c r="C51" s="1155"/>
      <c r="D51" s="54"/>
      <c r="E51" s="1129" t="s">
        <v>17</v>
      </c>
      <c r="F51" s="1129"/>
      <c r="G51" s="1129"/>
      <c r="H51" s="1129"/>
      <c r="I51" s="1129"/>
      <c r="J51" s="1130"/>
      <c r="K51" s="51">
        <v>4</v>
      </c>
      <c r="L51" s="52">
        <v>3</v>
      </c>
      <c r="M51" s="52">
        <v>5</v>
      </c>
      <c r="N51" s="52">
        <v>3</v>
      </c>
      <c r="O51" s="53">
        <v>0</v>
      </c>
      <c r="P51" s="36"/>
      <c r="Q51" s="36"/>
      <c r="R51" s="36"/>
      <c r="S51" s="36"/>
      <c r="T51" s="36"/>
      <c r="U51" s="36"/>
    </row>
    <row r="52" spans="1:21" ht="30.75" customHeight="1" x14ac:dyDescent="0.2">
      <c r="A52" s="36"/>
      <c r="B52" s="1127" t="s">
        <v>18</v>
      </c>
      <c r="C52" s="1128"/>
      <c r="D52" s="54"/>
      <c r="E52" s="1129" t="s">
        <v>19</v>
      </c>
      <c r="F52" s="1129"/>
      <c r="G52" s="1129"/>
      <c r="H52" s="1129"/>
      <c r="I52" s="1129"/>
      <c r="J52" s="1130"/>
      <c r="K52" s="51">
        <v>69760</v>
      </c>
      <c r="L52" s="52">
        <v>68217</v>
      </c>
      <c r="M52" s="52">
        <v>65649</v>
      </c>
      <c r="N52" s="52">
        <v>63942</v>
      </c>
      <c r="O52" s="53">
        <v>60841</v>
      </c>
      <c r="P52" s="36"/>
      <c r="Q52" s="36"/>
      <c r="R52" s="36"/>
      <c r="S52" s="36"/>
      <c r="T52" s="36"/>
      <c r="U52" s="36"/>
    </row>
    <row r="53" spans="1:21" ht="30.75" customHeight="1" thickBot="1" x14ac:dyDescent="0.25">
      <c r="A53" s="36"/>
      <c r="B53" s="1131" t="s">
        <v>20</v>
      </c>
      <c r="C53" s="1132"/>
      <c r="D53" s="55"/>
      <c r="E53" s="1133" t="s">
        <v>21</v>
      </c>
      <c r="F53" s="1133"/>
      <c r="G53" s="1133"/>
      <c r="H53" s="1133"/>
      <c r="I53" s="1133"/>
      <c r="J53" s="1134"/>
      <c r="K53" s="56">
        <v>28110</v>
      </c>
      <c r="L53" s="57">
        <v>26762</v>
      </c>
      <c r="M53" s="57">
        <v>26354</v>
      </c>
      <c r="N53" s="57">
        <v>26612</v>
      </c>
      <c r="O53" s="58">
        <v>29251</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558</v>
      </c>
      <c r="P55" s="36"/>
      <c r="Q55" s="36"/>
      <c r="R55" s="36"/>
      <c r="S55" s="36"/>
      <c r="T55" s="36"/>
      <c r="U55" s="36"/>
    </row>
    <row r="56" spans="1:21" ht="30.75" customHeight="1" thickBot="1" x14ac:dyDescent="0.3">
      <c r="A56" s="36"/>
      <c r="B56" s="62"/>
      <c r="C56" s="63"/>
      <c r="D56" s="63"/>
      <c r="E56" s="64"/>
      <c r="F56" s="64"/>
      <c r="G56" s="64"/>
      <c r="H56" s="64"/>
      <c r="I56" s="64"/>
      <c r="J56" s="65" t="s">
        <v>3</v>
      </c>
      <c r="K56" s="66" t="s">
        <v>559</v>
      </c>
      <c r="L56" s="67" t="s">
        <v>560</v>
      </c>
      <c r="M56" s="67" t="s">
        <v>561</v>
      </c>
      <c r="N56" s="67" t="s">
        <v>562</v>
      </c>
      <c r="O56" s="68" t="s">
        <v>563</v>
      </c>
      <c r="P56" s="36"/>
      <c r="Q56" s="36"/>
      <c r="R56" s="36"/>
      <c r="S56" s="36"/>
      <c r="T56" s="36"/>
      <c r="U56" s="36"/>
    </row>
    <row r="57" spans="1:21" ht="30.75" customHeight="1" x14ac:dyDescent="0.2">
      <c r="A57" s="36"/>
      <c r="B57" s="1135" t="s">
        <v>24</v>
      </c>
      <c r="C57" s="1136"/>
      <c r="D57" s="1141" t="s">
        <v>25</v>
      </c>
      <c r="E57" s="1142"/>
      <c r="F57" s="1142"/>
      <c r="G57" s="1142"/>
      <c r="H57" s="1142"/>
      <c r="I57" s="1142"/>
      <c r="J57" s="1143"/>
      <c r="K57" s="69" t="s">
        <v>564</v>
      </c>
      <c r="L57" s="70" t="s">
        <v>503</v>
      </c>
      <c r="M57" s="70" t="s">
        <v>503</v>
      </c>
      <c r="N57" s="70" t="s">
        <v>503</v>
      </c>
      <c r="O57" s="71" t="s">
        <v>503</v>
      </c>
      <c r="P57" s="36"/>
      <c r="Q57" s="36"/>
      <c r="R57" s="36"/>
      <c r="S57" s="36"/>
      <c r="T57" s="36"/>
      <c r="U57" s="36"/>
    </row>
    <row r="58" spans="1:21" ht="30.75" customHeight="1" x14ac:dyDescent="0.2">
      <c r="A58" s="36"/>
      <c r="B58" s="1137"/>
      <c r="C58" s="1138"/>
      <c r="D58" s="1144" t="s">
        <v>26</v>
      </c>
      <c r="E58" s="1145"/>
      <c r="F58" s="1145"/>
      <c r="G58" s="1145"/>
      <c r="H58" s="1145"/>
      <c r="I58" s="1145"/>
      <c r="J58" s="1146"/>
      <c r="K58" s="72" t="s">
        <v>503</v>
      </c>
      <c r="L58" s="73" t="s">
        <v>503</v>
      </c>
      <c r="M58" s="73" t="s">
        <v>503</v>
      </c>
      <c r="N58" s="73" t="s">
        <v>503</v>
      </c>
      <c r="O58" s="74" t="s">
        <v>503</v>
      </c>
      <c r="P58" s="36"/>
      <c r="Q58" s="36"/>
      <c r="R58" s="36"/>
      <c r="S58" s="36"/>
      <c r="T58" s="36"/>
      <c r="U58" s="36"/>
    </row>
    <row r="59" spans="1:21" ht="30.75" customHeight="1" thickBot="1" x14ac:dyDescent="0.25">
      <c r="A59" s="36"/>
      <c r="B59" s="1139"/>
      <c r="C59" s="1140"/>
      <c r="D59" s="1147" t="s">
        <v>27</v>
      </c>
      <c r="E59" s="1148"/>
      <c r="F59" s="1148"/>
      <c r="G59" s="1148"/>
      <c r="H59" s="1148"/>
      <c r="I59" s="1148"/>
      <c r="J59" s="1149"/>
      <c r="K59" s="75" t="s">
        <v>503</v>
      </c>
      <c r="L59" s="76" t="s">
        <v>503</v>
      </c>
      <c r="M59" s="76" t="s">
        <v>503</v>
      </c>
      <c r="N59" s="76" t="s">
        <v>503</v>
      </c>
      <c r="O59" s="77" t="s">
        <v>503</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fYhboUh4B/Xd09+DOYw/nbKOi7bnmSAiyXfpThMO0ET5MXsiqxRK3EWVIe868cQh8HgpT+efEaVGtF8C0K+Rlw==" saltValue="lfz/3F+GqUoyDm2BSzLEk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543</v>
      </c>
      <c r="J40" s="362" t="s">
        <v>544</v>
      </c>
      <c r="K40" s="362" t="s">
        <v>545</v>
      </c>
      <c r="L40" s="362" t="s">
        <v>546</v>
      </c>
      <c r="M40" s="363" t="s">
        <v>547</v>
      </c>
    </row>
    <row r="41" spans="2:13" ht="27.75" customHeight="1" x14ac:dyDescent="0.2">
      <c r="B41" s="1170" t="s">
        <v>30</v>
      </c>
      <c r="C41" s="1171"/>
      <c r="D41" s="88"/>
      <c r="E41" s="1172" t="s">
        <v>31</v>
      </c>
      <c r="F41" s="1172"/>
      <c r="G41" s="1172"/>
      <c r="H41" s="1173"/>
      <c r="I41" s="364">
        <v>1239361</v>
      </c>
      <c r="J41" s="365">
        <v>1232487</v>
      </c>
      <c r="K41" s="365">
        <v>1223417</v>
      </c>
      <c r="L41" s="365">
        <v>1195817</v>
      </c>
      <c r="M41" s="366">
        <v>1161948</v>
      </c>
    </row>
    <row r="42" spans="2:13" ht="27.75" customHeight="1" x14ac:dyDescent="0.2">
      <c r="B42" s="1160"/>
      <c r="C42" s="1161"/>
      <c r="D42" s="89"/>
      <c r="E42" s="1164" t="s">
        <v>32</v>
      </c>
      <c r="F42" s="1164"/>
      <c r="G42" s="1164"/>
      <c r="H42" s="1165"/>
      <c r="I42" s="367">
        <v>2307</v>
      </c>
      <c r="J42" s="368">
        <v>1572</v>
      </c>
      <c r="K42" s="368">
        <v>903</v>
      </c>
      <c r="L42" s="368">
        <v>741</v>
      </c>
      <c r="M42" s="369">
        <v>592</v>
      </c>
    </row>
    <row r="43" spans="2:13" ht="27.75" customHeight="1" x14ac:dyDescent="0.2">
      <c r="B43" s="1160"/>
      <c r="C43" s="1161"/>
      <c r="D43" s="89"/>
      <c r="E43" s="1164" t="s">
        <v>33</v>
      </c>
      <c r="F43" s="1164"/>
      <c r="G43" s="1164"/>
      <c r="H43" s="1165"/>
      <c r="I43" s="367">
        <v>1833</v>
      </c>
      <c r="J43" s="368">
        <v>1647</v>
      </c>
      <c r="K43" s="368">
        <v>1548</v>
      </c>
      <c r="L43" s="368">
        <v>1503</v>
      </c>
      <c r="M43" s="369">
        <v>1502</v>
      </c>
    </row>
    <row r="44" spans="2:13" ht="27.75" customHeight="1" x14ac:dyDescent="0.2">
      <c r="B44" s="1160"/>
      <c r="C44" s="1161"/>
      <c r="D44" s="89"/>
      <c r="E44" s="1164" t="s">
        <v>34</v>
      </c>
      <c r="F44" s="1164"/>
      <c r="G44" s="1164"/>
      <c r="H44" s="1165"/>
      <c r="I44" s="367" t="s">
        <v>503</v>
      </c>
      <c r="J44" s="368" t="s">
        <v>503</v>
      </c>
      <c r="K44" s="368" t="s">
        <v>503</v>
      </c>
      <c r="L44" s="368" t="s">
        <v>503</v>
      </c>
      <c r="M44" s="369" t="s">
        <v>503</v>
      </c>
    </row>
    <row r="45" spans="2:13" ht="27.75" customHeight="1" x14ac:dyDescent="0.2">
      <c r="B45" s="1160"/>
      <c r="C45" s="1161"/>
      <c r="D45" s="89"/>
      <c r="E45" s="1164" t="s">
        <v>35</v>
      </c>
      <c r="F45" s="1164"/>
      <c r="G45" s="1164"/>
      <c r="H45" s="1165"/>
      <c r="I45" s="367">
        <v>160818</v>
      </c>
      <c r="J45" s="368">
        <v>151754</v>
      </c>
      <c r="K45" s="368">
        <v>145786</v>
      </c>
      <c r="L45" s="368">
        <v>138004</v>
      </c>
      <c r="M45" s="369">
        <v>131548</v>
      </c>
    </row>
    <row r="46" spans="2:13" ht="27.75" customHeight="1" x14ac:dyDescent="0.2">
      <c r="B46" s="1160"/>
      <c r="C46" s="1161"/>
      <c r="D46" s="90"/>
      <c r="E46" s="1174" t="s">
        <v>36</v>
      </c>
      <c r="F46" s="1174"/>
      <c r="G46" s="1174"/>
      <c r="H46" s="1175"/>
      <c r="I46" s="367">
        <v>1952</v>
      </c>
      <c r="J46" s="368">
        <v>1899</v>
      </c>
      <c r="K46" s="368">
        <v>1670</v>
      </c>
      <c r="L46" s="368">
        <v>1982</v>
      </c>
      <c r="M46" s="369">
        <v>2267</v>
      </c>
    </row>
    <row r="47" spans="2:13" ht="27.75" customHeight="1" x14ac:dyDescent="0.2">
      <c r="B47" s="1160"/>
      <c r="C47" s="1161"/>
      <c r="D47" s="91"/>
      <c r="E47" s="1176" t="s">
        <v>37</v>
      </c>
      <c r="F47" s="1177"/>
      <c r="G47" s="1177"/>
      <c r="H47" s="1178"/>
      <c r="I47" s="367" t="s">
        <v>503</v>
      </c>
      <c r="J47" s="368" t="s">
        <v>503</v>
      </c>
      <c r="K47" s="368" t="s">
        <v>503</v>
      </c>
      <c r="L47" s="368" t="s">
        <v>503</v>
      </c>
      <c r="M47" s="369" t="s">
        <v>503</v>
      </c>
    </row>
    <row r="48" spans="2:13" ht="27.75" customHeight="1" x14ac:dyDescent="0.2">
      <c r="B48" s="1160"/>
      <c r="C48" s="1161"/>
      <c r="D48" s="89"/>
      <c r="E48" s="1164" t="s">
        <v>38</v>
      </c>
      <c r="F48" s="1164"/>
      <c r="G48" s="1164"/>
      <c r="H48" s="1165"/>
      <c r="I48" s="367" t="s">
        <v>503</v>
      </c>
      <c r="J48" s="368" t="s">
        <v>503</v>
      </c>
      <c r="K48" s="368" t="s">
        <v>503</v>
      </c>
      <c r="L48" s="368" t="s">
        <v>503</v>
      </c>
      <c r="M48" s="369" t="s">
        <v>503</v>
      </c>
    </row>
    <row r="49" spans="2:13" ht="27.75" customHeight="1" x14ac:dyDescent="0.2">
      <c r="B49" s="1162"/>
      <c r="C49" s="1163"/>
      <c r="D49" s="89"/>
      <c r="E49" s="1164" t="s">
        <v>39</v>
      </c>
      <c r="F49" s="1164"/>
      <c r="G49" s="1164"/>
      <c r="H49" s="1165"/>
      <c r="I49" s="367" t="s">
        <v>503</v>
      </c>
      <c r="J49" s="368" t="s">
        <v>503</v>
      </c>
      <c r="K49" s="368" t="s">
        <v>503</v>
      </c>
      <c r="L49" s="368" t="s">
        <v>503</v>
      </c>
      <c r="M49" s="369" t="s">
        <v>503</v>
      </c>
    </row>
    <row r="50" spans="2:13" ht="27.75" customHeight="1" x14ac:dyDescent="0.2">
      <c r="B50" s="1158" t="s">
        <v>40</v>
      </c>
      <c r="C50" s="1159"/>
      <c r="D50" s="92"/>
      <c r="E50" s="1164" t="s">
        <v>41</v>
      </c>
      <c r="F50" s="1164"/>
      <c r="G50" s="1164"/>
      <c r="H50" s="1165"/>
      <c r="I50" s="367">
        <v>16234</v>
      </c>
      <c r="J50" s="368">
        <v>17258</v>
      </c>
      <c r="K50" s="368">
        <v>18396</v>
      </c>
      <c r="L50" s="368">
        <v>24526</v>
      </c>
      <c r="M50" s="369">
        <v>52559</v>
      </c>
    </row>
    <row r="51" spans="2:13" ht="27.75" customHeight="1" x14ac:dyDescent="0.2">
      <c r="B51" s="1160"/>
      <c r="C51" s="1161"/>
      <c r="D51" s="89"/>
      <c r="E51" s="1164" t="s">
        <v>42</v>
      </c>
      <c r="F51" s="1164"/>
      <c r="G51" s="1164"/>
      <c r="H51" s="1165"/>
      <c r="I51" s="367">
        <v>31917</v>
      </c>
      <c r="J51" s="368">
        <v>30357</v>
      </c>
      <c r="K51" s="368">
        <v>29421</v>
      </c>
      <c r="L51" s="368">
        <v>27638</v>
      </c>
      <c r="M51" s="369">
        <v>25654</v>
      </c>
    </row>
    <row r="52" spans="2:13" ht="27.75" customHeight="1" x14ac:dyDescent="0.2">
      <c r="B52" s="1162"/>
      <c r="C52" s="1163"/>
      <c r="D52" s="89"/>
      <c r="E52" s="1164" t="s">
        <v>43</v>
      </c>
      <c r="F52" s="1164"/>
      <c r="G52" s="1164"/>
      <c r="H52" s="1165"/>
      <c r="I52" s="367">
        <v>725151</v>
      </c>
      <c r="J52" s="368">
        <v>707502</v>
      </c>
      <c r="K52" s="368">
        <v>700062</v>
      </c>
      <c r="L52" s="368">
        <v>688413</v>
      </c>
      <c r="M52" s="369">
        <v>656181</v>
      </c>
    </row>
    <row r="53" spans="2:13" ht="27.75" customHeight="1" thickBot="1" x14ac:dyDescent="0.25">
      <c r="B53" s="1166" t="s">
        <v>44</v>
      </c>
      <c r="C53" s="1167"/>
      <c r="D53" s="93"/>
      <c r="E53" s="1168" t="s">
        <v>45</v>
      </c>
      <c r="F53" s="1168"/>
      <c r="G53" s="1168"/>
      <c r="H53" s="1169"/>
      <c r="I53" s="370">
        <v>632969</v>
      </c>
      <c r="J53" s="371">
        <v>634244</v>
      </c>
      <c r="K53" s="371">
        <v>625447</v>
      </c>
      <c r="L53" s="371">
        <v>597471</v>
      </c>
      <c r="M53" s="372">
        <v>563463</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Ojk7cnjCEAGpQDYJoKadStY3usKilhRFhQBDqwqF5PUDhutqPrMKf0G12fL4QCUNgsF8w68fvGK6uFfIvEPkUA==" saltValue="NYWhGfJmTsNo35M/JpQ0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545</v>
      </c>
      <c r="G54" s="101" t="s">
        <v>546</v>
      </c>
      <c r="H54" s="102" t="s">
        <v>547</v>
      </c>
    </row>
    <row r="55" spans="2:8" ht="52.5" customHeight="1" x14ac:dyDescent="0.2">
      <c r="B55" s="103"/>
      <c r="C55" s="1187" t="s">
        <v>47</v>
      </c>
      <c r="D55" s="1187"/>
      <c r="E55" s="1188"/>
      <c r="F55" s="104">
        <v>14033</v>
      </c>
      <c r="G55" s="104">
        <v>20052</v>
      </c>
      <c r="H55" s="105">
        <v>27632</v>
      </c>
    </row>
    <row r="56" spans="2:8" ht="52.5" customHeight="1" x14ac:dyDescent="0.2">
      <c r="B56" s="106"/>
      <c r="C56" s="1189" t="s">
        <v>48</v>
      </c>
      <c r="D56" s="1189"/>
      <c r="E56" s="1190"/>
      <c r="F56" s="107">
        <v>1</v>
      </c>
      <c r="G56" s="107">
        <v>1</v>
      </c>
      <c r="H56" s="108">
        <v>1</v>
      </c>
    </row>
    <row r="57" spans="2:8" ht="53.25" customHeight="1" x14ac:dyDescent="0.2">
      <c r="B57" s="106"/>
      <c r="C57" s="1191" t="s">
        <v>49</v>
      </c>
      <c r="D57" s="1191"/>
      <c r="E57" s="1192"/>
      <c r="F57" s="109">
        <v>19027</v>
      </c>
      <c r="G57" s="109">
        <v>20407</v>
      </c>
      <c r="H57" s="110">
        <v>42323</v>
      </c>
    </row>
    <row r="58" spans="2:8" ht="45.75" customHeight="1" x14ac:dyDescent="0.2">
      <c r="B58" s="111"/>
      <c r="C58" s="1179" t="s">
        <v>594</v>
      </c>
      <c r="D58" s="1180"/>
      <c r="E58" s="1181"/>
      <c r="F58" s="112"/>
      <c r="G58" s="112"/>
      <c r="H58" s="113">
        <v>6000</v>
      </c>
    </row>
    <row r="59" spans="2:8" ht="45.75" customHeight="1" x14ac:dyDescent="0.2">
      <c r="B59" s="111"/>
      <c r="C59" s="1179" t="s">
        <v>595</v>
      </c>
      <c r="D59" s="1180"/>
      <c r="E59" s="1181"/>
      <c r="F59" s="112"/>
      <c r="G59" s="112"/>
      <c r="H59" s="113">
        <v>6000</v>
      </c>
    </row>
    <row r="60" spans="2:8" ht="45.75" customHeight="1" x14ac:dyDescent="0.2">
      <c r="B60" s="111"/>
      <c r="C60" s="1179" t="s">
        <v>565</v>
      </c>
      <c r="D60" s="1180"/>
      <c r="E60" s="1181"/>
      <c r="F60" s="112">
        <v>3907</v>
      </c>
      <c r="G60" s="112">
        <v>5030</v>
      </c>
      <c r="H60" s="113">
        <v>5981</v>
      </c>
    </row>
    <row r="61" spans="2:8" ht="45.75" customHeight="1" x14ac:dyDescent="0.2">
      <c r="B61" s="111"/>
      <c r="C61" s="1179" t="s">
        <v>566</v>
      </c>
      <c r="D61" s="1180"/>
      <c r="E61" s="1181"/>
      <c r="F61" s="112">
        <v>3589</v>
      </c>
      <c r="G61" s="112">
        <v>4388</v>
      </c>
      <c r="H61" s="113">
        <v>5178</v>
      </c>
    </row>
    <row r="62" spans="2:8" ht="45.75" customHeight="1" thickBot="1" x14ac:dyDescent="0.25">
      <c r="B62" s="114"/>
      <c r="C62" s="1182" t="s">
        <v>596</v>
      </c>
      <c r="D62" s="1183"/>
      <c r="E62" s="1184"/>
      <c r="F62" s="115"/>
      <c r="G62" s="115"/>
      <c r="H62" s="116">
        <v>4000</v>
      </c>
    </row>
    <row r="63" spans="2:8" ht="52.5" customHeight="1" thickBot="1" x14ac:dyDescent="0.25">
      <c r="B63" s="117"/>
      <c r="C63" s="1185" t="s">
        <v>50</v>
      </c>
      <c r="D63" s="1185"/>
      <c r="E63" s="1186"/>
      <c r="F63" s="118">
        <v>33062</v>
      </c>
      <c r="G63" s="118">
        <v>40461</v>
      </c>
      <c r="H63" s="119">
        <v>69956</v>
      </c>
    </row>
    <row r="64" spans="2:8" ht="13" x14ac:dyDescent="0.2"/>
  </sheetData>
  <sheetProtection algorithmName="SHA-512" hashValue="Qnhh1C3YwQXREuXgfcNCE9JsckPz5XVzZhCkO1bARG8GpMDCwukcjvA3wIGwtogehkf5RNgH8Jo6wNa859lh5A==" saltValue="Ylmz4TVtqqp7XP30uBoH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535</v>
      </c>
      <c r="B3" s="135"/>
      <c r="C3" s="136"/>
      <c r="D3" s="137">
        <v>64008</v>
      </c>
      <c r="E3" s="138"/>
      <c r="F3" s="139">
        <v>82531</v>
      </c>
      <c r="G3" s="140"/>
      <c r="H3" s="141"/>
    </row>
    <row r="4" spans="1:8" x14ac:dyDescent="0.2">
      <c r="A4" s="142"/>
      <c r="B4" s="143"/>
      <c r="C4" s="144"/>
      <c r="D4" s="145">
        <v>16850</v>
      </c>
      <c r="E4" s="146"/>
      <c r="F4" s="147">
        <v>19102</v>
      </c>
      <c r="G4" s="148"/>
      <c r="H4" s="149"/>
    </row>
    <row r="5" spans="1:8" x14ac:dyDescent="0.2">
      <c r="A5" s="130" t="s">
        <v>537</v>
      </c>
      <c r="B5" s="135"/>
      <c r="C5" s="136"/>
      <c r="D5" s="137">
        <v>78675</v>
      </c>
      <c r="E5" s="138"/>
      <c r="F5" s="139">
        <v>91743</v>
      </c>
      <c r="G5" s="140"/>
      <c r="H5" s="141"/>
    </row>
    <row r="6" spans="1:8" x14ac:dyDescent="0.2">
      <c r="A6" s="142"/>
      <c r="B6" s="143"/>
      <c r="C6" s="144"/>
      <c r="D6" s="145">
        <v>23722</v>
      </c>
      <c r="E6" s="146"/>
      <c r="F6" s="147">
        <v>21872</v>
      </c>
      <c r="G6" s="148"/>
      <c r="H6" s="149"/>
    </row>
    <row r="7" spans="1:8" x14ac:dyDescent="0.2">
      <c r="A7" s="130" t="s">
        <v>538</v>
      </c>
      <c r="B7" s="135"/>
      <c r="C7" s="136"/>
      <c r="D7" s="137">
        <v>77821</v>
      </c>
      <c r="E7" s="138"/>
      <c r="F7" s="139">
        <v>95429</v>
      </c>
      <c r="G7" s="140"/>
      <c r="H7" s="141"/>
    </row>
    <row r="8" spans="1:8" x14ac:dyDescent="0.2">
      <c r="A8" s="142"/>
      <c r="B8" s="143"/>
      <c r="C8" s="144"/>
      <c r="D8" s="145">
        <v>18082</v>
      </c>
      <c r="E8" s="146"/>
      <c r="F8" s="147">
        <v>19371</v>
      </c>
      <c r="G8" s="148"/>
      <c r="H8" s="149"/>
    </row>
    <row r="9" spans="1:8" x14ac:dyDescent="0.2">
      <c r="A9" s="130" t="s">
        <v>539</v>
      </c>
      <c r="B9" s="135"/>
      <c r="C9" s="136"/>
      <c r="D9" s="137">
        <v>78943</v>
      </c>
      <c r="E9" s="138"/>
      <c r="F9" s="139">
        <v>93540</v>
      </c>
      <c r="G9" s="140"/>
      <c r="H9" s="141"/>
    </row>
    <row r="10" spans="1:8" x14ac:dyDescent="0.2">
      <c r="A10" s="142"/>
      <c r="B10" s="143"/>
      <c r="C10" s="144"/>
      <c r="D10" s="145">
        <v>18764</v>
      </c>
      <c r="E10" s="146"/>
      <c r="F10" s="147">
        <v>20617</v>
      </c>
      <c r="G10" s="148"/>
      <c r="H10" s="149"/>
    </row>
    <row r="11" spans="1:8" x14ac:dyDescent="0.2">
      <c r="A11" s="130" t="s">
        <v>540</v>
      </c>
      <c r="B11" s="135"/>
      <c r="C11" s="136"/>
      <c r="D11" s="137">
        <v>71689</v>
      </c>
      <c r="E11" s="138"/>
      <c r="F11" s="139">
        <v>88232</v>
      </c>
      <c r="G11" s="140"/>
      <c r="H11" s="141"/>
    </row>
    <row r="12" spans="1:8" x14ac:dyDescent="0.2">
      <c r="A12" s="142"/>
      <c r="B12" s="143"/>
      <c r="C12" s="150"/>
      <c r="D12" s="145">
        <v>18827</v>
      </c>
      <c r="E12" s="146"/>
      <c r="F12" s="147">
        <v>18955</v>
      </c>
      <c r="G12" s="148"/>
      <c r="H12" s="149"/>
    </row>
    <row r="13" spans="1:8" x14ac:dyDescent="0.2">
      <c r="A13" s="130"/>
      <c r="B13" s="135"/>
      <c r="C13" s="151"/>
      <c r="D13" s="152">
        <v>74227</v>
      </c>
      <c r="E13" s="153"/>
      <c r="F13" s="154">
        <v>90295</v>
      </c>
      <c r="G13" s="155"/>
      <c r="H13" s="141"/>
    </row>
    <row r="14" spans="1:8" x14ac:dyDescent="0.2">
      <c r="A14" s="142"/>
      <c r="B14" s="143"/>
      <c r="C14" s="144"/>
      <c r="D14" s="145">
        <v>19249</v>
      </c>
      <c r="E14" s="146"/>
      <c r="F14" s="147">
        <v>19983</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1.3</v>
      </c>
      <c r="C19" s="156">
        <f>ROUND(VALUE(SUBSTITUTE(実質収支比率等に係る経年分析!G$48,"▲","-")),2)</f>
        <v>2.42</v>
      </c>
      <c r="D19" s="156">
        <f>ROUND(VALUE(SUBSTITUTE(実質収支比率等に係る経年分析!H$48,"▲","-")),2)</f>
        <v>4.67</v>
      </c>
      <c r="E19" s="156">
        <f>ROUND(VALUE(SUBSTITUTE(実質収支比率等に係る経年分析!I$48,"▲","-")),2)</f>
        <v>7.08</v>
      </c>
      <c r="F19" s="156">
        <f>ROUND(VALUE(SUBSTITUTE(実質収支比率等に係る経年分析!J$48,"▲","-")),2)</f>
        <v>5.51</v>
      </c>
    </row>
    <row r="20" spans="1:11" x14ac:dyDescent="0.2">
      <c r="A20" s="156" t="s">
        <v>55</v>
      </c>
      <c r="B20" s="156">
        <f>ROUND(VALUE(SUBSTITUTE(実質収支比率等に係る経年分析!F$47,"▲","-")),2)</f>
        <v>1.57</v>
      </c>
      <c r="C20" s="156">
        <f>ROUND(VALUE(SUBSTITUTE(実質収支比率等に係る経年分析!G$47,"▲","-")),2)</f>
        <v>2.2000000000000002</v>
      </c>
      <c r="D20" s="156">
        <f>ROUND(VALUE(SUBSTITUTE(実質収支比率等に係る経年分析!H$47,"▲","-")),2)</f>
        <v>3.76</v>
      </c>
      <c r="E20" s="156">
        <f>ROUND(VALUE(SUBSTITUTE(実質収支比率等に係る経年分析!I$47,"▲","-")),2)</f>
        <v>5.17</v>
      </c>
      <c r="F20" s="156">
        <f>ROUND(VALUE(SUBSTITUTE(実質収支比率等に係る経年分析!J$47,"▲","-")),2)</f>
        <v>7.34</v>
      </c>
    </row>
    <row r="21" spans="1:11" x14ac:dyDescent="0.2">
      <c r="A21" s="156" t="s">
        <v>56</v>
      </c>
      <c r="B21" s="156">
        <f>IF(ISNUMBER(VALUE(SUBSTITUTE(実質収支比率等に係る経年分析!F$49,"▲","-"))),ROUND(VALUE(SUBSTITUTE(実質収支比率等に係る経年分析!F$49,"▲","-")),2),NA())</f>
        <v>0.65</v>
      </c>
      <c r="C21" s="156">
        <f>IF(ISNUMBER(VALUE(SUBSTITUTE(実質収支比率等に係る経年分析!G$49,"▲","-"))),ROUND(VALUE(SUBSTITUTE(実質収支比率等に係る経年分析!G$49,"▲","-")),2),NA())</f>
        <v>1.75</v>
      </c>
      <c r="D21" s="156">
        <f>IF(ISNUMBER(VALUE(SUBSTITUTE(実質収支比率等に係る経年分析!H$49,"▲","-"))),ROUND(VALUE(SUBSTITUTE(実質収支比率等に係る経年分析!H$49,"▲","-")),2),NA())</f>
        <v>3.82</v>
      </c>
      <c r="E21" s="156">
        <f>IF(ISNUMBER(VALUE(SUBSTITUTE(実質収支比率等に係る経年分析!I$49,"▲","-"))),ROUND(VALUE(SUBSTITUTE(実質収支比率等に係る経年分析!I$49,"▲","-")),2),NA())</f>
        <v>4.7300000000000004</v>
      </c>
      <c r="F21" s="156">
        <f>IF(ISNUMBER(VALUE(SUBSTITUTE(実質収支比率等に係る経年分析!J$49,"▲","-"))),ROUND(VALUE(SUBSTITUTE(実質収支比率等に係る経年分析!J$49,"▲","-")),2),NA())</f>
        <v>0.23</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流域下水道事業会計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0.04</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0.03</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0.04</v>
      </c>
    </row>
    <row r="30" spans="1:11" x14ac:dyDescent="0.2">
      <c r="A30" s="157" t="str">
        <f>IF(連結実質赤字比率に係る赤字・黒字の構成分析!C$40="",NA(),連結実質赤字比率に係る赤字・黒字の構成分析!C$40)</f>
        <v>収入証紙特別会計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0.05</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0.05</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0.05</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0.04</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0.05</v>
      </c>
    </row>
    <row r="31" spans="1:11" x14ac:dyDescent="0.2">
      <c r="A31" s="157" t="str">
        <f>IF(連結実質赤字比率に係る赤字・黒字の構成分析!C$39="",NA(),連結実質赤字比率に係る赤字・黒字の構成分析!C$39)</f>
        <v>当せん金付証票発売事業</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0.06</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0.06</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0.09</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0.06</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7.0000000000000007E-2</v>
      </c>
    </row>
    <row r="32" spans="1:11" x14ac:dyDescent="0.2">
      <c r="A32" s="157" t="str">
        <f>IF(連結実質赤字比率に係る赤字・黒字の構成分析!C$38="",NA(),連結実質赤字比率に係る赤字・黒字の構成分析!C$38)</f>
        <v>港湾整備事業特別会計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0.2</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0.18</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0.16</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0.18</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0.17</v>
      </c>
    </row>
    <row r="33" spans="1:16" x14ac:dyDescent="0.2">
      <c r="A33" s="157" t="str">
        <f>IF(連結実質赤字比率に係る赤字・黒字の構成分析!C$37="",NA(),連結実質赤字比率に係る赤字・黒字の構成分析!C$37)</f>
        <v>電気事業会計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1.08</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0.75</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1.0900000000000001</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1.1599999999999999</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1.4</v>
      </c>
    </row>
    <row r="34" spans="1:16" x14ac:dyDescent="0.2">
      <c r="A34" s="157" t="str">
        <f>IF(連結実質赤字比率に係る赤字・黒字の構成分析!C$36="",NA(),連結実質赤字比率に係る赤字・黒字の構成分析!C$36)</f>
        <v>国民健康保険特別会計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0.78</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0.94</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2.1</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1.8</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1.56</v>
      </c>
    </row>
    <row r="35" spans="1:16" x14ac:dyDescent="0.2">
      <c r="A35" s="157" t="str">
        <f>IF(連結実質赤字比率に係る赤字・黒字の構成分析!C$35="",NA(),連結実質赤字比率に係る赤字・黒字の構成分析!C$35)</f>
        <v>工業用水道事業会計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2.2999999999999998</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1.47</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2.31</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2.61</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2.59</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1.25</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2.37</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4.62</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7.03</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5.46</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69760</v>
      </c>
      <c r="E42" s="158"/>
      <c r="F42" s="158"/>
      <c r="G42" s="158">
        <f>'実質公債費比率（分子）の構造'!L$52</f>
        <v>68217</v>
      </c>
      <c r="H42" s="158"/>
      <c r="I42" s="158"/>
      <c r="J42" s="158">
        <f>'実質公債費比率（分子）の構造'!M$52</f>
        <v>65649</v>
      </c>
      <c r="K42" s="158"/>
      <c r="L42" s="158"/>
      <c r="M42" s="158">
        <f>'実質公債費比率（分子）の構造'!N$52</f>
        <v>63942</v>
      </c>
      <c r="N42" s="158"/>
      <c r="O42" s="158"/>
      <c r="P42" s="158">
        <f>'実質公債費比率（分子）の構造'!O$52</f>
        <v>60841</v>
      </c>
    </row>
    <row r="43" spans="1:16" x14ac:dyDescent="0.2">
      <c r="A43" s="158" t="s">
        <v>17</v>
      </c>
      <c r="B43" s="158">
        <f>'実質公債費比率（分子）の構造'!K$51</f>
        <v>4</v>
      </c>
      <c r="C43" s="158"/>
      <c r="D43" s="158"/>
      <c r="E43" s="158">
        <f>'実質公債費比率（分子）の構造'!L$51</f>
        <v>3</v>
      </c>
      <c r="F43" s="158"/>
      <c r="G43" s="158"/>
      <c r="H43" s="158">
        <f>'実質公債費比率（分子）の構造'!M$51</f>
        <v>5</v>
      </c>
      <c r="I43" s="158"/>
      <c r="J43" s="158"/>
      <c r="K43" s="158">
        <f>'実質公債費比率（分子）の構造'!N$51</f>
        <v>3</v>
      </c>
      <c r="L43" s="158"/>
      <c r="M43" s="158"/>
      <c r="N43" s="158">
        <f>'実質公債費比率（分子）の構造'!O$51</f>
        <v>0</v>
      </c>
      <c r="O43" s="158"/>
      <c r="P43" s="158"/>
    </row>
    <row r="44" spans="1:16" x14ac:dyDescent="0.2">
      <c r="A44" s="158" t="s">
        <v>64</v>
      </c>
      <c r="B44" s="158">
        <f>'実質公債費比率（分子）の構造'!K$50</f>
        <v>675</v>
      </c>
      <c r="C44" s="158"/>
      <c r="D44" s="158"/>
      <c r="E44" s="158">
        <f>'実質公債費比率（分子）の構造'!L$50</f>
        <v>661</v>
      </c>
      <c r="F44" s="158"/>
      <c r="G44" s="158"/>
      <c r="H44" s="158">
        <f>'実質公債費比率（分子）の構造'!M$50</f>
        <v>1422</v>
      </c>
      <c r="I44" s="158"/>
      <c r="J44" s="158"/>
      <c r="K44" s="158">
        <f>'実質公債費比率（分子）の構造'!N$50</f>
        <v>2294</v>
      </c>
      <c r="L44" s="158"/>
      <c r="M44" s="158"/>
      <c r="N44" s="158">
        <f>'実質公債費比率（分子）の構造'!O$50</f>
        <v>2206</v>
      </c>
      <c r="O44" s="158"/>
      <c r="P44" s="158"/>
    </row>
    <row r="45" spans="1:16" x14ac:dyDescent="0.2">
      <c r="A45" s="158" t="s">
        <v>65</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66</v>
      </c>
      <c r="B46" s="158">
        <f>'実質公債費比率（分子）の構造'!K$48</f>
        <v>255</v>
      </c>
      <c r="C46" s="158"/>
      <c r="D46" s="158"/>
      <c r="E46" s="158">
        <f>'実質公債費比率（分子）の構造'!L$48</f>
        <v>219</v>
      </c>
      <c r="F46" s="158"/>
      <c r="G46" s="158"/>
      <c r="H46" s="158">
        <f>'実質公債費比率（分子）の構造'!M$48</f>
        <v>237</v>
      </c>
      <c r="I46" s="158"/>
      <c r="J46" s="158"/>
      <c r="K46" s="158">
        <f>'実質公債費比率（分子）の構造'!N$48</f>
        <v>219</v>
      </c>
      <c r="L46" s="158"/>
      <c r="M46" s="158"/>
      <c r="N46" s="158">
        <f>'実質公債費比率（分子）の構造'!O$48</f>
        <v>200</v>
      </c>
      <c r="O46" s="158"/>
      <c r="P46" s="158"/>
    </row>
    <row r="47" spans="1:16" x14ac:dyDescent="0.2">
      <c r="A47" s="158" t="s">
        <v>67</v>
      </c>
      <c r="B47" s="158" t="str">
        <f>'実質公債費比率（分子）の構造'!K$47</f>
        <v>-</v>
      </c>
      <c r="C47" s="158"/>
      <c r="D47" s="158"/>
      <c r="E47" s="158" t="str">
        <f>'実質公債費比率（分子）の構造'!L$47</f>
        <v>-</v>
      </c>
      <c r="F47" s="158"/>
      <c r="G47" s="158"/>
      <c r="H47" s="158" t="str">
        <f>'実質公債費比率（分子）の構造'!M$47</f>
        <v>-</v>
      </c>
      <c r="I47" s="158"/>
      <c r="J47" s="158"/>
      <c r="K47" s="158" t="str">
        <f>'実質公債費比率（分子）の構造'!N$47</f>
        <v>-</v>
      </c>
      <c r="L47" s="158"/>
      <c r="M47" s="158"/>
      <c r="N47" s="158" t="str">
        <f>'実質公債費比率（分子）の構造'!O$47</f>
        <v>-</v>
      </c>
      <c r="O47" s="158"/>
      <c r="P47" s="158"/>
    </row>
    <row r="48" spans="1:16" x14ac:dyDescent="0.2">
      <c r="A48" s="158" t="s">
        <v>68</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69</v>
      </c>
      <c r="B49" s="158">
        <f>'実質公債費比率（分子）の構造'!K$45</f>
        <v>96936</v>
      </c>
      <c r="C49" s="158"/>
      <c r="D49" s="158"/>
      <c r="E49" s="158">
        <f>'実質公債費比率（分子）の構造'!L$45</f>
        <v>94096</v>
      </c>
      <c r="F49" s="158"/>
      <c r="G49" s="158"/>
      <c r="H49" s="158">
        <f>'実質公債費比率（分子）の構造'!M$45</f>
        <v>90339</v>
      </c>
      <c r="I49" s="158"/>
      <c r="J49" s="158"/>
      <c r="K49" s="158">
        <f>'実質公債費比率（分子）の構造'!N$45</f>
        <v>88038</v>
      </c>
      <c r="L49" s="158"/>
      <c r="M49" s="158"/>
      <c r="N49" s="158">
        <f>'実質公債費比率（分子）の構造'!O$45</f>
        <v>87686</v>
      </c>
      <c r="O49" s="158"/>
      <c r="P49" s="158"/>
    </row>
    <row r="50" spans="1:16" x14ac:dyDescent="0.2">
      <c r="A50" s="158" t="s">
        <v>70</v>
      </c>
      <c r="B50" s="158" t="e">
        <f>NA()</f>
        <v>#N/A</v>
      </c>
      <c r="C50" s="158">
        <f>IF(ISNUMBER('実質公債費比率（分子）の構造'!K$53),'実質公債費比率（分子）の構造'!K$53,NA())</f>
        <v>28110</v>
      </c>
      <c r="D50" s="158" t="e">
        <f>NA()</f>
        <v>#N/A</v>
      </c>
      <c r="E50" s="158" t="e">
        <f>NA()</f>
        <v>#N/A</v>
      </c>
      <c r="F50" s="158">
        <f>IF(ISNUMBER('実質公債費比率（分子）の構造'!L$53),'実質公債費比率（分子）の構造'!L$53,NA())</f>
        <v>26762</v>
      </c>
      <c r="G50" s="158" t="e">
        <f>NA()</f>
        <v>#N/A</v>
      </c>
      <c r="H50" s="158" t="e">
        <f>NA()</f>
        <v>#N/A</v>
      </c>
      <c r="I50" s="158">
        <f>IF(ISNUMBER('実質公債費比率（分子）の構造'!M$53),'実質公債費比率（分子）の構造'!M$53,NA())</f>
        <v>26354</v>
      </c>
      <c r="J50" s="158" t="e">
        <f>NA()</f>
        <v>#N/A</v>
      </c>
      <c r="K50" s="158" t="e">
        <f>NA()</f>
        <v>#N/A</v>
      </c>
      <c r="L50" s="158">
        <f>IF(ISNUMBER('実質公債費比率（分子）の構造'!N$53),'実質公債費比率（分子）の構造'!N$53,NA())</f>
        <v>26612</v>
      </c>
      <c r="M50" s="158" t="e">
        <f>NA()</f>
        <v>#N/A</v>
      </c>
      <c r="N50" s="158" t="e">
        <f>NA()</f>
        <v>#N/A</v>
      </c>
      <c r="O50" s="158">
        <f>IF(ISNUMBER('実質公債費比率（分子）の構造'!O$53),'実質公債費比率（分子）の構造'!O$53,NA())</f>
        <v>29251</v>
      </c>
      <c r="P50" s="158" t="e">
        <f>NA()</f>
        <v>#N/A</v>
      </c>
    </row>
    <row r="53" spans="1:16" x14ac:dyDescent="0.2">
      <c r="A53" s="126" t="s">
        <v>71</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72</v>
      </c>
      <c r="C55" s="157"/>
      <c r="D55" s="157" t="s">
        <v>73</v>
      </c>
      <c r="E55" s="157" t="s">
        <v>72</v>
      </c>
      <c r="F55" s="157"/>
      <c r="G55" s="157" t="s">
        <v>73</v>
      </c>
      <c r="H55" s="157" t="s">
        <v>72</v>
      </c>
      <c r="I55" s="157"/>
      <c r="J55" s="157" t="s">
        <v>73</v>
      </c>
      <c r="K55" s="157" t="s">
        <v>72</v>
      </c>
      <c r="L55" s="157"/>
      <c r="M55" s="157" t="s">
        <v>73</v>
      </c>
      <c r="N55" s="157" t="s">
        <v>72</v>
      </c>
      <c r="O55" s="157"/>
      <c r="P55" s="157" t="s">
        <v>73</v>
      </c>
    </row>
    <row r="56" spans="1:16" x14ac:dyDescent="0.2">
      <c r="A56" s="157" t="s">
        <v>43</v>
      </c>
      <c r="B56" s="157"/>
      <c r="C56" s="157"/>
      <c r="D56" s="157">
        <f>'将来負担比率（分子）の構造'!I$52</f>
        <v>725151</v>
      </c>
      <c r="E56" s="157"/>
      <c r="F56" s="157"/>
      <c r="G56" s="157">
        <f>'将来負担比率（分子）の構造'!J$52</f>
        <v>707502</v>
      </c>
      <c r="H56" s="157"/>
      <c r="I56" s="157"/>
      <c r="J56" s="157">
        <f>'将来負担比率（分子）の構造'!K$52</f>
        <v>700062</v>
      </c>
      <c r="K56" s="157"/>
      <c r="L56" s="157"/>
      <c r="M56" s="157">
        <f>'将来負担比率（分子）の構造'!L$52</f>
        <v>688413</v>
      </c>
      <c r="N56" s="157"/>
      <c r="O56" s="157"/>
      <c r="P56" s="157">
        <f>'将来負担比率（分子）の構造'!M$52</f>
        <v>656181</v>
      </c>
    </row>
    <row r="57" spans="1:16" x14ac:dyDescent="0.2">
      <c r="A57" s="157" t="s">
        <v>42</v>
      </c>
      <c r="B57" s="157"/>
      <c r="C57" s="157"/>
      <c r="D57" s="157">
        <f>'将来負担比率（分子）の構造'!I$51</f>
        <v>31917</v>
      </c>
      <c r="E57" s="157"/>
      <c r="F57" s="157"/>
      <c r="G57" s="157">
        <f>'将来負担比率（分子）の構造'!J$51</f>
        <v>30357</v>
      </c>
      <c r="H57" s="157"/>
      <c r="I57" s="157"/>
      <c r="J57" s="157">
        <f>'将来負担比率（分子）の構造'!K$51</f>
        <v>29421</v>
      </c>
      <c r="K57" s="157"/>
      <c r="L57" s="157"/>
      <c r="M57" s="157">
        <f>'将来負担比率（分子）の構造'!L$51</f>
        <v>27638</v>
      </c>
      <c r="N57" s="157"/>
      <c r="O57" s="157"/>
      <c r="P57" s="157">
        <f>'将来負担比率（分子）の構造'!M$51</f>
        <v>25654</v>
      </c>
    </row>
    <row r="58" spans="1:16" x14ac:dyDescent="0.2">
      <c r="A58" s="157" t="s">
        <v>41</v>
      </c>
      <c r="B58" s="157"/>
      <c r="C58" s="157"/>
      <c r="D58" s="157">
        <f>'将来負担比率（分子）の構造'!I$50</f>
        <v>16234</v>
      </c>
      <c r="E58" s="157"/>
      <c r="F58" s="157"/>
      <c r="G58" s="157">
        <f>'将来負担比率（分子）の構造'!J$50</f>
        <v>17258</v>
      </c>
      <c r="H58" s="157"/>
      <c r="I58" s="157"/>
      <c r="J58" s="157">
        <f>'将来負担比率（分子）の構造'!K$50</f>
        <v>18396</v>
      </c>
      <c r="K58" s="157"/>
      <c r="L58" s="157"/>
      <c r="M58" s="157">
        <f>'将来負担比率（分子）の構造'!L$50</f>
        <v>24526</v>
      </c>
      <c r="N58" s="157"/>
      <c r="O58" s="157"/>
      <c r="P58" s="157">
        <f>'将来負担比率（分子）の構造'!M$50</f>
        <v>52559</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1952</v>
      </c>
      <c r="C61" s="157"/>
      <c r="D61" s="157"/>
      <c r="E61" s="157">
        <f>'将来負担比率（分子）の構造'!J$46</f>
        <v>1899</v>
      </c>
      <c r="F61" s="157"/>
      <c r="G61" s="157"/>
      <c r="H61" s="157">
        <f>'将来負担比率（分子）の構造'!K$46</f>
        <v>1670</v>
      </c>
      <c r="I61" s="157"/>
      <c r="J61" s="157"/>
      <c r="K61" s="157">
        <f>'将来負担比率（分子）の構造'!L$46</f>
        <v>1982</v>
      </c>
      <c r="L61" s="157"/>
      <c r="M61" s="157"/>
      <c r="N61" s="157">
        <f>'将来負担比率（分子）の構造'!M$46</f>
        <v>2267</v>
      </c>
      <c r="O61" s="157"/>
      <c r="P61" s="157"/>
    </row>
    <row r="62" spans="1:16" x14ac:dyDescent="0.2">
      <c r="A62" s="157" t="s">
        <v>35</v>
      </c>
      <c r="B62" s="157">
        <f>'将来負担比率（分子）の構造'!I$45</f>
        <v>160818</v>
      </c>
      <c r="C62" s="157"/>
      <c r="D62" s="157"/>
      <c r="E62" s="157">
        <f>'将来負担比率（分子）の構造'!J$45</f>
        <v>151754</v>
      </c>
      <c r="F62" s="157"/>
      <c r="G62" s="157"/>
      <c r="H62" s="157">
        <f>'将来負担比率（分子）の構造'!K$45</f>
        <v>145786</v>
      </c>
      <c r="I62" s="157"/>
      <c r="J62" s="157"/>
      <c r="K62" s="157">
        <f>'将来負担比率（分子）の構造'!L$45</f>
        <v>138004</v>
      </c>
      <c r="L62" s="157"/>
      <c r="M62" s="157"/>
      <c r="N62" s="157">
        <f>'将来負担比率（分子）の構造'!M$45</f>
        <v>131548</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1833</v>
      </c>
      <c r="C64" s="157"/>
      <c r="D64" s="157"/>
      <c r="E64" s="157">
        <f>'将来負担比率（分子）の構造'!J$43</f>
        <v>1647</v>
      </c>
      <c r="F64" s="157"/>
      <c r="G64" s="157"/>
      <c r="H64" s="157">
        <f>'将来負担比率（分子）の構造'!K$43</f>
        <v>1548</v>
      </c>
      <c r="I64" s="157"/>
      <c r="J64" s="157"/>
      <c r="K64" s="157">
        <f>'将来負担比率（分子）の構造'!L$43</f>
        <v>1503</v>
      </c>
      <c r="L64" s="157"/>
      <c r="M64" s="157"/>
      <c r="N64" s="157">
        <f>'将来負担比率（分子）の構造'!M$43</f>
        <v>1502</v>
      </c>
      <c r="O64" s="157"/>
      <c r="P64" s="157"/>
    </row>
    <row r="65" spans="1:16" x14ac:dyDescent="0.2">
      <c r="A65" s="157" t="s">
        <v>32</v>
      </c>
      <c r="B65" s="157">
        <f>'将来負担比率（分子）の構造'!I$42</f>
        <v>2307</v>
      </c>
      <c r="C65" s="157"/>
      <c r="D65" s="157"/>
      <c r="E65" s="157">
        <f>'将来負担比率（分子）の構造'!J$42</f>
        <v>1572</v>
      </c>
      <c r="F65" s="157"/>
      <c r="G65" s="157"/>
      <c r="H65" s="157">
        <f>'将来負担比率（分子）の構造'!K$42</f>
        <v>903</v>
      </c>
      <c r="I65" s="157"/>
      <c r="J65" s="157"/>
      <c r="K65" s="157">
        <f>'将来負担比率（分子）の構造'!L$42</f>
        <v>741</v>
      </c>
      <c r="L65" s="157"/>
      <c r="M65" s="157"/>
      <c r="N65" s="157">
        <f>'将来負担比率（分子）の構造'!M$42</f>
        <v>592</v>
      </c>
      <c r="O65" s="157"/>
      <c r="P65" s="157"/>
    </row>
    <row r="66" spans="1:16" x14ac:dyDescent="0.2">
      <c r="A66" s="157" t="s">
        <v>31</v>
      </c>
      <c r="B66" s="157">
        <f>'将来負担比率（分子）の構造'!I$41</f>
        <v>1239361</v>
      </c>
      <c r="C66" s="157"/>
      <c r="D66" s="157"/>
      <c r="E66" s="157">
        <f>'将来負担比率（分子）の構造'!J$41</f>
        <v>1232487</v>
      </c>
      <c r="F66" s="157"/>
      <c r="G66" s="157"/>
      <c r="H66" s="157">
        <f>'将来負担比率（分子）の構造'!K$41</f>
        <v>1223417</v>
      </c>
      <c r="I66" s="157"/>
      <c r="J66" s="157"/>
      <c r="K66" s="157">
        <f>'将来負担比率（分子）の構造'!L$41</f>
        <v>1195817</v>
      </c>
      <c r="L66" s="157"/>
      <c r="M66" s="157"/>
      <c r="N66" s="157">
        <f>'将来負担比率（分子）の構造'!M$41</f>
        <v>1161948</v>
      </c>
      <c r="O66" s="157"/>
      <c r="P66" s="157"/>
    </row>
    <row r="67" spans="1:16" x14ac:dyDescent="0.2">
      <c r="A67" s="157" t="s">
        <v>74</v>
      </c>
      <c r="B67" s="157" t="e">
        <f>NA()</f>
        <v>#N/A</v>
      </c>
      <c r="C67" s="157">
        <f>IF(ISNUMBER('将来負担比率（分子）の構造'!I$53), IF('将来負担比率（分子）の構造'!I$53 &lt; 0, 0, '将来負担比率（分子）の構造'!I$53), NA())</f>
        <v>632969</v>
      </c>
      <c r="D67" s="157" t="e">
        <f>NA()</f>
        <v>#N/A</v>
      </c>
      <c r="E67" s="157" t="e">
        <f>NA()</f>
        <v>#N/A</v>
      </c>
      <c r="F67" s="157">
        <f>IF(ISNUMBER('将来負担比率（分子）の構造'!J$53), IF('将来負担比率（分子）の構造'!J$53 &lt; 0, 0, '将来負担比率（分子）の構造'!J$53), NA())</f>
        <v>634244</v>
      </c>
      <c r="G67" s="157" t="e">
        <f>NA()</f>
        <v>#N/A</v>
      </c>
      <c r="H67" s="157" t="e">
        <f>NA()</f>
        <v>#N/A</v>
      </c>
      <c r="I67" s="157">
        <f>IF(ISNUMBER('将来負担比率（分子）の構造'!K$53), IF('将来負担比率（分子）の構造'!K$53 &lt; 0, 0, '将来負担比率（分子）の構造'!K$53), NA())</f>
        <v>625447</v>
      </c>
      <c r="J67" s="157" t="e">
        <f>NA()</f>
        <v>#N/A</v>
      </c>
      <c r="K67" s="157" t="e">
        <f>NA()</f>
        <v>#N/A</v>
      </c>
      <c r="L67" s="157">
        <f>IF(ISNUMBER('将来負担比率（分子）の構造'!L$53), IF('将来負担比率（分子）の構造'!L$53 &lt; 0, 0, '将来負担比率（分子）の構造'!L$53), NA())</f>
        <v>597471</v>
      </c>
      <c r="M67" s="157" t="e">
        <f>NA()</f>
        <v>#N/A</v>
      </c>
      <c r="N67" s="157" t="e">
        <f>NA()</f>
        <v>#N/A</v>
      </c>
      <c r="O67" s="157">
        <f>IF(ISNUMBER('将来負担比率（分子）の構造'!M$53), IF('将来負担比率（分子）の構造'!M$53 &lt; 0, 0, '将来負担比率（分子）の構造'!M$53), NA())</f>
        <v>563463</v>
      </c>
      <c r="P67" s="157" t="e">
        <f>NA()</f>
        <v>#N/A</v>
      </c>
    </row>
    <row r="70" spans="1:16" x14ac:dyDescent="0.2">
      <c r="A70" s="159" t="s">
        <v>75</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76</v>
      </c>
      <c r="B72" s="161">
        <f>基金残高に係る経年分析!F55</f>
        <v>14033</v>
      </c>
      <c r="C72" s="161">
        <f>基金残高に係る経年分析!G55</f>
        <v>20052</v>
      </c>
      <c r="D72" s="161">
        <f>基金残高に係る経年分析!H55</f>
        <v>27632</v>
      </c>
    </row>
    <row r="73" spans="1:16" x14ac:dyDescent="0.2">
      <c r="A73" s="160" t="s">
        <v>77</v>
      </c>
      <c r="B73" s="161">
        <f>基金残高に係る経年分析!F56</f>
        <v>1</v>
      </c>
      <c r="C73" s="161">
        <f>基金残高に係る経年分析!G56</f>
        <v>1</v>
      </c>
      <c r="D73" s="161">
        <f>基金残高に係る経年分析!H56</f>
        <v>1</v>
      </c>
    </row>
    <row r="74" spans="1:16" x14ac:dyDescent="0.2">
      <c r="A74" s="160" t="s">
        <v>78</v>
      </c>
      <c r="B74" s="161">
        <f>基金残高に係る経年分析!F57</f>
        <v>19027</v>
      </c>
      <c r="C74" s="161">
        <f>基金残高に係る経年分析!G57</f>
        <v>20407</v>
      </c>
      <c r="D74" s="161">
        <f>基金残高に係る経年分析!H57</f>
        <v>42323</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187</v>
      </c>
      <c r="DD1" s="678"/>
      <c r="DE1" s="678"/>
      <c r="DF1" s="678"/>
      <c r="DG1" s="678"/>
      <c r="DH1" s="678"/>
      <c r="DI1" s="679"/>
      <c r="DK1" s="677" t="s">
        <v>188</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189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190</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191</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192</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193</v>
      </c>
      <c r="S4" s="648"/>
      <c r="T4" s="648"/>
      <c r="U4" s="648"/>
      <c r="V4" s="648"/>
      <c r="W4" s="648"/>
      <c r="X4" s="648"/>
      <c r="Y4" s="649"/>
      <c r="Z4" s="647" t="s">
        <v>194</v>
      </c>
      <c r="AA4" s="648"/>
      <c r="AB4" s="648"/>
      <c r="AC4" s="649"/>
      <c r="AD4" s="647" t="s">
        <v>195</v>
      </c>
      <c r="AE4" s="648"/>
      <c r="AF4" s="648"/>
      <c r="AG4" s="648"/>
      <c r="AH4" s="648"/>
      <c r="AI4" s="648"/>
      <c r="AJ4" s="648"/>
      <c r="AK4" s="649"/>
      <c r="AL4" s="647" t="s">
        <v>194</v>
      </c>
      <c r="AM4" s="648"/>
      <c r="AN4" s="648"/>
      <c r="AO4" s="649"/>
      <c r="AP4" s="680" t="s">
        <v>196</v>
      </c>
      <c r="AQ4" s="680"/>
      <c r="AR4" s="680"/>
      <c r="AS4" s="680"/>
      <c r="AT4" s="680"/>
      <c r="AU4" s="680"/>
      <c r="AV4" s="680"/>
      <c r="AW4" s="680"/>
      <c r="AX4" s="680"/>
      <c r="AY4" s="680"/>
      <c r="AZ4" s="680"/>
      <c r="BA4" s="680"/>
      <c r="BB4" s="680"/>
      <c r="BC4" s="680"/>
      <c r="BD4" s="680" t="s">
        <v>197</v>
      </c>
      <c r="BE4" s="680"/>
      <c r="BF4" s="680"/>
      <c r="BG4" s="680"/>
      <c r="BH4" s="680"/>
      <c r="BI4" s="680"/>
      <c r="BJ4" s="680"/>
      <c r="BK4" s="680"/>
      <c r="BL4" s="680" t="s">
        <v>194</v>
      </c>
      <c r="BM4" s="680"/>
      <c r="BN4" s="680"/>
      <c r="BO4" s="680"/>
      <c r="BP4" s="680" t="s">
        <v>198</v>
      </c>
      <c r="BQ4" s="680"/>
      <c r="BR4" s="680"/>
      <c r="BS4" s="680"/>
      <c r="BT4" s="680"/>
      <c r="BU4" s="680"/>
      <c r="BV4" s="680"/>
      <c r="BW4" s="680"/>
      <c r="BY4" s="647" t="s">
        <v>199</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200</v>
      </c>
      <c r="C5" s="642"/>
      <c r="D5" s="642"/>
      <c r="E5" s="642"/>
      <c r="F5" s="642"/>
      <c r="G5" s="642"/>
      <c r="H5" s="642"/>
      <c r="I5" s="642"/>
      <c r="J5" s="642"/>
      <c r="K5" s="642"/>
      <c r="L5" s="642"/>
      <c r="M5" s="642"/>
      <c r="N5" s="642"/>
      <c r="O5" s="642"/>
      <c r="P5" s="642"/>
      <c r="Q5" s="643"/>
      <c r="R5" s="664">
        <v>202726538</v>
      </c>
      <c r="S5" s="656"/>
      <c r="T5" s="656"/>
      <c r="U5" s="656"/>
      <c r="V5" s="656"/>
      <c r="W5" s="656"/>
      <c r="X5" s="656"/>
      <c r="Y5" s="657"/>
      <c r="Z5" s="675">
        <v>26.1</v>
      </c>
      <c r="AA5" s="675"/>
      <c r="AB5" s="675"/>
      <c r="AC5" s="675"/>
      <c r="AD5" s="676">
        <v>162437954</v>
      </c>
      <c r="AE5" s="676"/>
      <c r="AF5" s="676"/>
      <c r="AG5" s="676"/>
      <c r="AH5" s="676"/>
      <c r="AI5" s="676"/>
      <c r="AJ5" s="676"/>
      <c r="AK5" s="676"/>
      <c r="AL5" s="658">
        <v>42.8</v>
      </c>
      <c r="AM5" s="659"/>
      <c r="AN5" s="659"/>
      <c r="AO5" s="660"/>
      <c r="AP5" s="641" t="s">
        <v>201</v>
      </c>
      <c r="AQ5" s="642"/>
      <c r="AR5" s="642"/>
      <c r="AS5" s="642"/>
      <c r="AT5" s="642"/>
      <c r="AU5" s="642"/>
      <c r="AV5" s="642"/>
      <c r="AW5" s="642"/>
      <c r="AX5" s="642"/>
      <c r="AY5" s="642"/>
      <c r="AZ5" s="642"/>
      <c r="BA5" s="642"/>
      <c r="BB5" s="642"/>
      <c r="BC5" s="643"/>
      <c r="BD5" s="574">
        <v>202491212</v>
      </c>
      <c r="BE5" s="575"/>
      <c r="BF5" s="575"/>
      <c r="BG5" s="575"/>
      <c r="BH5" s="575"/>
      <c r="BI5" s="575"/>
      <c r="BJ5" s="575"/>
      <c r="BK5" s="576"/>
      <c r="BL5" s="652">
        <v>99.9</v>
      </c>
      <c r="BM5" s="652"/>
      <c r="BN5" s="652"/>
      <c r="BO5" s="652"/>
      <c r="BP5" s="650">
        <v>1527283</v>
      </c>
      <c r="BQ5" s="650"/>
      <c r="BR5" s="650"/>
      <c r="BS5" s="650"/>
      <c r="BT5" s="650"/>
      <c r="BU5" s="650"/>
      <c r="BV5" s="650"/>
      <c r="BW5" s="651"/>
      <c r="BY5" s="647" t="s">
        <v>196</v>
      </c>
      <c r="BZ5" s="648"/>
      <c r="CA5" s="648"/>
      <c r="CB5" s="648"/>
      <c r="CC5" s="648"/>
      <c r="CD5" s="648"/>
      <c r="CE5" s="648"/>
      <c r="CF5" s="648"/>
      <c r="CG5" s="648"/>
      <c r="CH5" s="648"/>
      <c r="CI5" s="648"/>
      <c r="CJ5" s="648"/>
      <c r="CK5" s="648"/>
      <c r="CL5" s="649"/>
      <c r="CM5" s="647" t="s">
        <v>202</v>
      </c>
      <c r="CN5" s="648"/>
      <c r="CO5" s="648"/>
      <c r="CP5" s="648"/>
      <c r="CQ5" s="648"/>
      <c r="CR5" s="648"/>
      <c r="CS5" s="648"/>
      <c r="CT5" s="649"/>
      <c r="CU5" s="647" t="s">
        <v>194</v>
      </c>
      <c r="CV5" s="648"/>
      <c r="CW5" s="648"/>
      <c r="CX5" s="649"/>
      <c r="CY5" s="647" t="s">
        <v>203</v>
      </c>
      <c r="CZ5" s="648"/>
      <c r="DA5" s="648"/>
      <c r="DB5" s="648"/>
      <c r="DC5" s="648"/>
      <c r="DD5" s="648"/>
      <c r="DE5" s="648"/>
      <c r="DF5" s="648"/>
      <c r="DG5" s="648"/>
      <c r="DH5" s="648"/>
      <c r="DI5" s="648"/>
      <c r="DJ5" s="648"/>
      <c r="DK5" s="649"/>
      <c r="DL5" s="647" t="s">
        <v>204</v>
      </c>
      <c r="DM5" s="648"/>
      <c r="DN5" s="648"/>
      <c r="DO5" s="648"/>
      <c r="DP5" s="648"/>
      <c r="DQ5" s="648"/>
      <c r="DR5" s="648"/>
      <c r="DS5" s="648"/>
      <c r="DT5" s="648"/>
      <c r="DU5" s="648"/>
      <c r="DV5" s="648"/>
      <c r="DW5" s="648"/>
      <c r="DX5" s="649"/>
    </row>
    <row r="6" spans="2:138" ht="11.25" customHeight="1" x14ac:dyDescent="0.2">
      <c r="B6" s="571" t="s">
        <v>205</v>
      </c>
      <c r="C6" s="572"/>
      <c r="D6" s="572"/>
      <c r="E6" s="572"/>
      <c r="F6" s="572"/>
      <c r="G6" s="572"/>
      <c r="H6" s="572"/>
      <c r="I6" s="572"/>
      <c r="J6" s="572"/>
      <c r="K6" s="572"/>
      <c r="L6" s="572"/>
      <c r="M6" s="572"/>
      <c r="N6" s="572"/>
      <c r="O6" s="572"/>
      <c r="P6" s="572"/>
      <c r="Q6" s="573"/>
      <c r="R6" s="574">
        <v>28037681</v>
      </c>
      <c r="S6" s="575"/>
      <c r="T6" s="575"/>
      <c r="U6" s="575"/>
      <c r="V6" s="575"/>
      <c r="W6" s="575"/>
      <c r="X6" s="575"/>
      <c r="Y6" s="576"/>
      <c r="Z6" s="652">
        <v>3.6</v>
      </c>
      <c r="AA6" s="652"/>
      <c r="AB6" s="652"/>
      <c r="AC6" s="652"/>
      <c r="AD6" s="650">
        <v>28037681</v>
      </c>
      <c r="AE6" s="650"/>
      <c r="AF6" s="650"/>
      <c r="AG6" s="650"/>
      <c r="AH6" s="650"/>
      <c r="AI6" s="650"/>
      <c r="AJ6" s="650"/>
      <c r="AK6" s="650"/>
      <c r="AL6" s="577">
        <v>7.4</v>
      </c>
      <c r="AM6" s="653"/>
      <c r="AN6" s="653"/>
      <c r="AO6" s="654"/>
      <c r="AP6" s="571" t="s">
        <v>206</v>
      </c>
      <c r="AQ6" s="572"/>
      <c r="AR6" s="572"/>
      <c r="AS6" s="572"/>
      <c r="AT6" s="572"/>
      <c r="AU6" s="572"/>
      <c r="AV6" s="572"/>
      <c r="AW6" s="572"/>
      <c r="AX6" s="572"/>
      <c r="AY6" s="572"/>
      <c r="AZ6" s="572"/>
      <c r="BA6" s="572"/>
      <c r="BB6" s="572"/>
      <c r="BC6" s="573"/>
      <c r="BD6" s="574">
        <v>202491212</v>
      </c>
      <c r="BE6" s="575"/>
      <c r="BF6" s="575"/>
      <c r="BG6" s="575"/>
      <c r="BH6" s="575"/>
      <c r="BI6" s="575"/>
      <c r="BJ6" s="575"/>
      <c r="BK6" s="576"/>
      <c r="BL6" s="652">
        <v>99.9</v>
      </c>
      <c r="BM6" s="652"/>
      <c r="BN6" s="652"/>
      <c r="BO6" s="652"/>
      <c r="BP6" s="650">
        <v>1527283</v>
      </c>
      <c r="BQ6" s="650"/>
      <c r="BR6" s="650"/>
      <c r="BS6" s="650"/>
      <c r="BT6" s="650"/>
      <c r="BU6" s="650"/>
      <c r="BV6" s="650"/>
      <c r="BW6" s="651"/>
      <c r="BY6" s="641" t="s">
        <v>207</v>
      </c>
      <c r="BZ6" s="642"/>
      <c r="CA6" s="642"/>
      <c r="CB6" s="642"/>
      <c r="CC6" s="642"/>
      <c r="CD6" s="642"/>
      <c r="CE6" s="642"/>
      <c r="CF6" s="642"/>
      <c r="CG6" s="642"/>
      <c r="CH6" s="642"/>
      <c r="CI6" s="642"/>
      <c r="CJ6" s="642"/>
      <c r="CK6" s="642"/>
      <c r="CL6" s="643"/>
      <c r="CM6" s="574">
        <v>1542624</v>
      </c>
      <c r="CN6" s="575"/>
      <c r="CO6" s="575"/>
      <c r="CP6" s="575"/>
      <c r="CQ6" s="575"/>
      <c r="CR6" s="575"/>
      <c r="CS6" s="575"/>
      <c r="CT6" s="576"/>
      <c r="CU6" s="652">
        <v>0.2</v>
      </c>
      <c r="CV6" s="652"/>
      <c r="CW6" s="652"/>
      <c r="CX6" s="652"/>
      <c r="CY6" s="580">
        <v>105820</v>
      </c>
      <c r="CZ6" s="575"/>
      <c r="DA6" s="575"/>
      <c r="DB6" s="575"/>
      <c r="DC6" s="575"/>
      <c r="DD6" s="575"/>
      <c r="DE6" s="575"/>
      <c r="DF6" s="575"/>
      <c r="DG6" s="575"/>
      <c r="DH6" s="575"/>
      <c r="DI6" s="575"/>
      <c r="DJ6" s="575"/>
      <c r="DK6" s="576"/>
      <c r="DL6" s="580">
        <v>1537749</v>
      </c>
      <c r="DM6" s="575"/>
      <c r="DN6" s="575"/>
      <c r="DO6" s="575"/>
      <c r="DP6" s="575"/>
      <c r="DQ6" s="575"/>
      <c r="DR6" s="575"/>
      <c r="DS6" s="575"/>
      <c r="DT6" s="575"/>
      <c r="DU6" s="575"/>
      <c r="DV6" s="575"/>
      <c r="DW6" s="575"/>
      <c r="DX6" s="671"/>
    </row>
    <row r="7" spans="2:138" ht="11.25" customHeight="1" x14ac:dyDescent="0.2">
      <c r="B7" s="571" t="s">
        <v>208</v>
      </c>
      <c r="C7" s="572"/>
      <c r="D7" s="572"/>
      <c r="E7" s="572"/>
      <c r="F7" s="572"/>
      <c r="G7" s="572"/>
      <c r="H7" s="572"/>
      <c r="I7" s="572"/>
      <c r="J7" s="572"/>
      <c r="K7" s="572"/>
      <c r="L7" s="572"/>
      <c r="M7" s="572"/>
      <c r="N7" s="572"/>
      <c r="O7" s="572"/>
      <c r="P7" s="572"/>
      <c r="Q7" s="573"/>
      <c r="R7" s="574">
        <v>2427167</v>
      </c>
      <c r="S7" s="575"/>
      <c r="T7" s="575"/>
      <c r="U7" s="575"/>
      <c r="V7" s="575"/>
      <c r="W7" s="575"/>
      <c r="X7" s="575"/>
      <c r="Y7" s="576"/>
      <c r="Z7" s="652">
        <v>0.3</v>
      </c>
      <c r="AA7" s="652"/>
      <c r="AB7" s="652"/>
      <c r="AC7" s="652"/>
      <c r="AD7" s="650">
        <v>2427167</v>
      </c>
      <c r="AE7" s="650"/>
      <c r="AF7" s="650"/>
      <c r="AG7" s="650"/>
      <c r="AH7" s="650"/>
      <c r="AI7" s="650"/>
      <c r="AJ7" s="650"/>
      <c r="AK7" s="650"/>
      <c r="AL7" s="577">
        <v>0.6</v>
      </c>
      <c r="AM7" s="653"/>
      <c r="AN7" s="653"/>
      <c r="AO7" s="654"/>
      <c r="AP7" s="571" t="s">
        <v>209</v>
      </c>
      <c r="AQ7" s="572"/>
      <c r="AR7" s="572"/>
      <c r="AS7" s="572"/>
      <c r="AT7" s="572"/>
      <c r="AU7" s="572"/>
      <c r="AV7" s="572"/>
      <c r="AW7" s="572"/>
      <c r="AX7" s="572"/>
      <c r="AY7" s="572"/>
      <c r="AZ7" s="572"/>
      <c r="BA7" s="572"/>
      <c r="BB7" s="572"/>
      <c r="BC7" s="573"/>
      <c r="BD7" s="574">
        <v>53026116</v>
      </c>
      <c r="BE7" s="575"/>
      <c r="BF7" s="575"/>
      <c r="BG7" s="575"/>
      <c r="BH7" s="575"/>
      <c r="BI7" s="575"/>
      <c r="BJ7" s="575"/>
      <c r="BK7" s="576"/>
      <c r="BL7" s="652">
        <v>26.2</v>
      </c>
      <c r="BM7" s="652"/>
      <c r="BN7" s="652"/>
      <c r="BO7" s="652"/>
      <c r="BP7" s="650">
        <v>1527283</v>
      </c>
      <c r="BQ7" s="650"/>
      <c r="BR7" s="650"/>
      <c r="BS7" s="650"/>
      <c r="BT7" s="650"/>
      <c r="BU7" s="650"/>
      <c r="BV7" s="650"/>
      <c r="BW7" s="651"/>
      <c r="BY7" s="571" t="s">
        <v>210</v>
      </c>
      <c r="BZ7" s="572"/>
      <c r="CA7" s="572"/>
      <c r="CB7" s="572"/>
      <c r="CC7" s="572"/>
      <c r="CD7" s="572"/>
      <c r="CE7" s="572"/>
      <c r="CF7" s="572"/>
      <c r="CG7" s="572"/>
      <c r="CH7" s="572"/>
      <c r="CI7" s="572"/>
      <c r="CJ7" s="572"/>
      <c r="CK7" s="572"/>
      <c r="CL7" s="573"/>
      <c r="CM7" s="574">
        <v>65128491</v>
      </c>
      <c r="CN7" s="575"/>
      <c r="CO7" s="575"/>
      <c r="CP7" s="575"/>
      <c r="CQ7" s="575"/>
      <c r="CR7" s="575"/>
      <c r="CS7" s="575"/>
      <c r="CT7" s="576"/>
      <c r="CU7" s="652">
        <v>8.6999999999999993</v>
      </c>
      <c r="CV7" s="652"/>
      <c r="CW7" s="652"/>
      <c r="CX7" s="652"/>
      <c r="CY7" s="580">
        <v>1181574</v>
      </c>
      <c r="CZ7" s="575"/>
      <c r="DA7" s="575"/>
      <c r="DB7" s="575"/>
      <c r="DC7" s="575"/>
      <c r="DD7" s="575"/>
      <c r="DE7" s="575"/>
      <c r="DF7" s="575"/>
      <c r="DG7" s="575"/>
      <c r="DH7" s="575"/>
      <c r="DI7" s="575"/>
      <c r="DJ7" s="575"/>
      <c r="DK7" s="576"/>
      <c r="DL7" s="580">
        <v>61719278</v>
      </c>
      <c r="DM7" s="575"/>
      <c r="DN7" s="575"/>
      <c r="DO7" s="575"/>
      <c r="DP7" s="575"/>
      <c r="DQ7" s="575"/>
      <c r="DR7" s="575"/>
      <c r="DS7" s="575"/>
      <c r="DT7" s="575"/>
      <c r="DU7" s="575"/>
      <c r="DV7" s="575"/>
      <c r="DW7" s="575"/>
      <c r="DX7" s="671"/>
    </row>
    <row r="8" spans="2:138" ht="11.25" customHeight="1" x14ac:dyDescent="0.2">
      <c r="B8" s="571" t="s">
        <v>211</v>
      </c>
      <c r="C8" s="572"/>
      <c r="D8" s="572"/>
      <c r="E8" s="572"/>
      <c r="F8" s="572"/>
      <c r="G8" s="572"/>
      <c r="H8" s="572"/>
      <c r="I8" s="572"/>
      <c r="J8" s="572"/>
      <c r="K8" s="572"/>
      <c r="L8" s="572"/>
      <c r="M8" s="572"/>
      <c r="N8" s="572"/>
      <c r="O8" s="572"/>
      <c r="P8" s="572"/>
      <c r="Q8" s="573"/>
      <c r="R8" s="574" t="s">
        <v>120</v>
      </c>
      <c r="S8" s="575"/>
      <c r="T8" s="575"/>
      <c r="U8" s="575"/>
      <c r="V8" s="575"/>
      <c r="W8" s="575"/>
      <c r="X8" s="575"/>
      <c r="Y8" s="576"/>
      <c r="Z8" s="652" t="s">
        <v>212</v>
      </c>
      <c r="AA8" s="652"/>
      <c r="AB8" s="652"/>
      <c r="AC8" s="652"/>
      <c r="AD8" s="650" t="s">
        <v>121</v>
      </c>
      <c r="AE8" s="650"/>
      <c r="AF8" s="650"/>
      <c r="AG8" s="650"/>
      <c r="AH8" s="650"/>
      <c r="AI8" s="650"/>
      <c r="AJ8" s="650"/>
      <c r="AK8" s="650"/>
      <c r="AL8" s="577" t="s">
        <v>121</v>
      </c>
      <c r="AM8" s="653"/>
      <c r="AN8" s="653"/>
      <c r="AO8" s="654"/>
      <c r="AP8" s="571" t="s">
        <v>213</v>
      </c>
      <c r="AQ8" s="572"/>
      <c r="AR8" s="572"/>
      <c r="AS8" s="572"/>
      <c r="AT8" s="572"/>
      <c r="AU8" s="572"/>
      <c r="AV8" s="572"/>
      <c r="AW8" s="572"/>
      <c r="AX8" s="572"/>
      <c r="AY8" s="572"/>
      <c r="AZ8" s="572"/>
      <c r="BA8" s="572"/>
      <c r="BB8" s="572"/>
      <c r="BC8" s="573"/>
      <c r="BD8" s="574">
        <v>1326774</v>
      </c>
      <c r="BE8" s="575"/>
      <c r="BF8" s="575"/>
      <c r="BG8" s="575"/>
      <c r="BH8" s="575"/>
      <c r="BI8" s="575"/>
      <c r="BJ8" s="575"/>
      <c r="BK8" s="576"/>
      <c r="BL8" s="652">
        <v>0.7</v>
      </c>
      <c r="BM8" s="652"/>
      <c r="BN8" s="652"/>
      <c r="BO8" s="652"/>
      <c r="BP8" s="650">
        <v>332434</v>
      </c>
      <c r="BQ8" s="650"/>
      <c r="BR8" s="650"/>
      <c r="BS8" s="650"/>
      <c r="BT8" s="650"/>
      <c r="BU8" s="650"/>
      <c r="BV8" s="650"/>
      <c r="BW8" s="651"/>
      <c r="BY8" s="571" t="s">
        <v>214</v>
      </c>
      <c r="BZ8" s="572"/>
      <c r="CA8" s="572"/>
      <c r="CB8" s="572"/>
      <c r="CC8" s="572"/>
      <c r="CD8" s="572"/>
      <c r="CE8" s="572"/>
      <c r="CF8" s="572"/>
      <c r="CG8" s="572"/>
      <c r="CH8" s="572"/>
      <c r="CI8" s="572"/>
      <c r="CJ8" s="572"/>
      <c r="CK8" s="572"/>
      <c r="CL8" s="573"/>
      <c r="CM8" s="574">
        <v>100515937</v>
      </c>
      <c r="CN8" s="575"/>
      <c r="CO8" s="575"/>
      <c r="CP8" s="575"/>
      <c r="CQ8" s="575"/>
      <c r="CR8" s="575"/>
      <c r="CS8" s="575"/>
      <c r="CT8" s="576"/>
      <c r="CU8" s="577">
        <v>13.4</v>
      </c>
      <c r="CV8" s="653"/>
      <c r="CW8" s="653"/>
      <c r="CX8" s="661"/>
      <c r="CY8" s="580">
        <v>1009818</v>
      </c>
      <c r="CZ8" s="575"/>
      <c r="DA8" s="575"/>
      <c r="DB8" s="575"/>
      <c r="DC8" s="575"/>
      <c r="DD8" s="575"/>
      <c r="DE8" s="575"/>
      <c r="DF8" s="575"/>
      <c r="DG8" s="575"/>
      <c r="DH8" s="575"/>
      <c r="DI8" s="575"/>
      <c r="DJ8" s="575"/>
      <c r="DK8" s="576"/>
      <c r="DL8" s="580">
        <v>89863947</v>
      </c>
      <c r="DM8" s="575"/>
      <c r="DN8" s="575"/>
      <c r="DO8" s="575"/>
      <c r="DP8" s="575"/>
      <c r="DQ8" s="575"/>
      <c r="DR8" s="575"/>
      <c r="DS8" s="575"/>
      <c r="DT8" s="575"/>
      <c r="DU8" s="575"/>
      <c r="DV8" s="575"/>
      <c r="DW8" s="575"/>
      <c r="DX8" s="671"/>
    </row>
    <row r="9" spans="2:138" ht="11.25" customHeight="1" x14ac:dyDescent="0.2">
      <c r="B9" s="571" t="s">
        <v>215</v>
      </c>
      <c r="C9" s="572"/>
      <c r="D9" s="572"/>
      <c r="E9" s="572"/>
      <c r="F9" s="572"/>
      <c r="G9" s="572"/>
      <c r="H9" s="572"/>
      <c r="I9" s="572"/>
      <c r="J9" s="572"/>
      <c r="K9" s="572"/>
      <c r="L9" s="572"/>
      <c r="M9" s="572"/>
      <c r="N9" s="572"/>
      <c r="O9" s="572"/>
      <c r="P9" s="572"/>
      <c r="Q9" s="573"/>
      <c r="R9" s="574" t="s">
        <v>121</v>
      </c>
      <c r="S9" s="575"/>
      <c r="T9" s="575"/>
      <c r="U9" s="575"/>
      <c r="V9" s="575"/>
      <c r="W9" s="575"/>
      <c r="X9" s="575"/>
      <c r="Y9" s="576"/>
      <c r="Z9" s="652" t="s">
        <v>121</v>
      </c>
      <c r="AA9" s="652"/>
      <c r="AB9" s="652"/>
      <c r="AC9" s="652"/>
      <c r="AD9" s="650" t="s">
        <v>121</v>
      </c>
      <c r="AE9" s="650"/>
      <c r="AF9" s="650"/>
      <c r="AG9" s="650"/>
      <c r="AH9" s="650"/>
      <c r="AI9" s="650"/>
      <c r="AJ9" s="650"/>
      <c r="AK9" s="650"/>
      <c r="AL9" s="577" t="s">
        <v>121</v>
      </c>
      <c r="AM9" s="653"/>
      <c r="AN9" s="653"/>
      <c r="AO9" s="654"/>
      <c r="AP9" s="571" t="s">
        <v>216</v>
      </c>
      <c r="AQ9" s="572"/>
      <c r="AR9" s="572"/>
      <c r="AS9" s="572"/>
      <c r="AT9" s="572"/>
      <c r="AU9" s="572"/>
      <c r="AV9" s="572"/>
      <c r="AW9" s="572"/>
      <c r="AX9" s="572"/>
      <c r="AY9" s="572"/>
      <c r="AZ9" s="572"/>
      <c r="BA9" s="572"/>
      <c r="BB9" s="572"/>
      <c r="BC9" s="573"/>
      <c r="BD9" s="574">
        <v>44649505</v>
      </c>
      <c r="BE9" s="575"/>
      <c r="BF9" s="575"/>
      <c r="BG9" s="575"/>
      <c r="BH9" s="575"/>
      <c r="BI9" s="575"/>
      <c r="BJ9" s="575"/>
      <c r="BK9" s="576"/>
      <c r="BL9" s="652">
        <v>22</v>
      </c>
      <c r="BM9" s="652"/>
      <c r="BN9" s="652"/>
      <c r="BO9" s="652"/>
      <c r="BP9" s="650" t="s">
        <v>121</v>
      </c>
      <c r="BQ9" s="650"/>
      <c r="BR9" s="650"/>
      <c r="BS9" s="650"/>
      <c r="BT9" s="650"/>
      <c r="BU9" s="650"/>
      <c r="BV9" s="650"/>
      <c r="BW9" s="651"/>
      <c r="BY9" s="571" t="s">
        <v>217</v>
      </c>
      <c r="BZ9" s="572"/>
      <c r="CA9" s="572"/>
      <c r="CB9" s="572"/>
      <c r="CC9" s="572"/>
      <c r="CD9" s="572"/>
      <c r="CE9" s="572"/>
      <c r="CF9" s="572"/>
      <c r="CG9" s="572"/>
      <c r="CH9" s="572"/>
      <c r="CI9" s="572"/>
      <c r="CJ9" s="572"/>
      <c r="CK9" s="572"/>
      <c r="CL9" s="573"/>
      <c r="CM9" s="574">
        <v>62606541</v>
      </c>
      <c r="CN9" s="575"/>
      <c r="CO9" s="575"/>
      <c r="CP9" s="575"/>
      <c r="CQ9" s="575"/>
      <c r="CR9" s="575"/>
      <c r="CS9" s="575"/>
      <c r="CT9" s="576"/>
      <c r="CU9" s="577">
        <v>8.4</v>
      </c>
      <c r="CV9" s="653"/>
      <c r="CW9" s="653"/>
      <c r="CX9" s="661"/>
      <c r="CY9" s="580">
        <v>1416748</v>
      </c>
      <c r="CZ9" s="575"/>
      <c r="DA9" s="575"/>
      <c r="DB9" s="575"/>
      <c r="DC9" s="575"/>
      <c r="DD9" s="575"/>
      <c r="DE9" s="575"/>
      <c r="DF9" s="575"/>
      <c r="DG9" s="575"/>
      <c r="DH9" s="575"/>
      <c r="DI9" s="575"/>
      <c r="DJ9" s="575"/>
      <c r="DK9" s="576"/>
      <c r="DL9" s="580">
        <v>17763077</v>
      </c>
      <c r="DM9" s="575"/>
      <c r="DN9" s="575"/>
      <c r="DO9" s="575"/>
      <c r="DP9" s="575"/>
      <c r="DQ9" s="575"/>
      <c r="DR9" s="575"/>
      <c r="DS9" s="575"/>
      <c r="DT9" s="575"/>
      <c r="DU9" s="575"/>
      <c r="DV9" s="575"/>
      <c r="DW9" s="575"/>
      <c r="DX9" s="671"/>
    </row>
    <row r="10" spans="2:138" ht="11.25" customHeight="1" x14ac:dyDescent="0.2">
      <c r="B10" s="571" t="s">
        <v>218</v>
      </c>
      <c r="C10" s="572"/>
      <c r="D10" s="572"/>
      <c r="E10" s="572"/>
      <c r="F10" s="572"/>
      <c r="G10" s="572"/>
      <c r="H10" s="572"/>
      <c r="I10" s="572"/>
      <c r="J10" s="572"/>
      <c r="K10" s="572"/>
      <c r="L10" s="572"/>
      <c r="M10" s="572"/>
      <c r="N10" s="572"/>
      <c r="O10" s="572"/>
      <c r="P10" s="572"/>
      <c r="Q10" s="573"/>
      <c r="R10" s="574">
        <v>75840</v>
      </c>
      <c r="S10" s="575"/>
      <c r="T10" s="575"/>
      <c r="U10" s="575"/>
      <c r="V10" s="575"/>
      <c r="W10" s="575"/>
      <c r="X10" s="575"/>
      <c r="Y10" s="576"/>
      <c r="Z10" s="652">
        <v>0</v>
      </c>
      <c r="AA10" s="652"/>
      <c r="AB10" s="652"/>
      <c r="AC10" s="652"/>
      <c r="AD10" s="650">
        <v>75840</v>
      </c>
      <c r="AE10" s="650"/>
      <c r="AF10" s="650"/>
      <c r="AG10" s="650"/>
      <c r="AH10" s="650"/>
      <c r="AI10" s="650"/>
      <c r="AJ10" s="650"/>
      <c r="AK10" s="650"/>
      <c r="AL10" s="577">
        <v>0</v>
      </c>
      <c r="AM10" s="653"/>
      <c r="AN10" s="653"/>
      <c r="AO10" s="654"/>
      <c r="AP10" s="571" t="s">
        <v>219</v>
      </c>
      <c r="AQ10" s="572"/>
      <c r="AR10" s="572"/>
      <c r="AS10" s="572"/>
      <c r="AT10" s="572"/>
      <c r="AU10" s="572"/>
      <c r="AV10" s="572"/>
      <c r="AW10" s="572"/>
      <c r="AX10" s="572"/>
      <c r="AY10" s="572"/>
      <c r="AZ10" s="572"/>
      <c r="BA10" s="572"/>
      <c r="BB10" s="572"/>
      <c r="BC10" s="573"/>
      <c r="BD10" s="574">
        <v>1519761</v>
      </c>
      <c r="BE10" s="575"/>
      <c r="BF10" s="575"/>
      <c r="BG10" s="575"/>
      <c r="BH10" s="575"/>
      <c r="BI10" s="575"/>
      <c r="BJ10" s="575"/>
      <c r="BK10" s="576"/>
      <c r="BL10" s="652">
        <v>0.7</v>
      </c>
      <c r="BM10" s="652"/>
      <c r="BN10" s="652"/>
      <c r="BO10" s="652"/>
      <c r="BP10" s="650">
        <v>72206</v>
      </c>
      <c r="BQ10" s="650"/>
      <c r="BR10" s="650"/>
      <c r="BS10" s="650"/>
      <c r="BT10" s="650"/>
      <c r="BU10" s="650"/>
      <c r="BV10" s="650"/>
      <c r="BW10" s="651"/>
      <c r="BY10" s="571" t="s">
        <v>220</v>
      </c>
      <c r="BZ10" s="572"/>
      <c r="CA10" s="572"/>
      <c r="CB10" s="572"/>
      <c r="CC10" s="572"/>
      <c r="CD10" s="572"/>
      <c r="CE10" s="572"/>
      <c r="CF10" s="572"/>
      <c r="CG10" s="572"/>
      <c r="CH10" s="572"/>
      <c r="CI10" s="572"/>
      <c r="CJ10" s="572"/>
      <c r="CK10" s="572"/>
      <c r="CL10" s="573"/>
      <c r="CM10" s="574">
        <v>1831122</v>
      </c>
      <c r="CN10" s="575"/>
      <c r="CO10" s="575"/>
      <c r="CP10" s="575"/>
      <c r="CQ10" s="575"/>
      <c r="CR10" s="575"/>
      <c r="CS10" s="575"/>
      <c r="CT10" s="576"/>
      <c r="CU10" s="577">
        <v>0.2</v>
      </c>
      <c r="CV10" s="653"/>
      <c r="CW10" s="653"/>
      <c r="CX10" s="661"/>
      <c r="CY10" s="580">
        <v>45512</v>
      </c>
      <c r="CZ10" s="575"/>
      <c r="DA10" s="575"/>
      <c r="DB10" s="575"/>
      <c r="DC10" s="575"/>
      <c r="DD10" s="575"/>
      <c r="DE10" s="575"/>
      <c r="DF10" s="575"/>
      <c r="DG10" s="575"/>
      <c r="DH10" s="575"/>
      <c r="DI10" s="575"/>
      <c r="DJ10" s="575"/>
      <c r="DK10" s="576"/>
      <c r="DL10" s="580">
        <v>951658</v>
      </c>
      <c r="DM10" s="575"/>
      <c r="DN10" s="575"/>
      <c r="DO10" s="575"/>
      <c r="DP10" s="575"/>
      <c r="DQ10" s="575"/>
      <c r="DR10" s="575"/>
      <c r="DS10" s="575"/>
      <c r="DT10" s="575"/>
      <c r="DU10" s="575"/>
      <c r="DV10" s="575"/>
      <c r="DW10" s="575"/>
      <c r="DX10" s="671"/>
    </row>
    <row r="11" spans="2:138" ht="11.25" customHeight="1" x14ac:dyDescent="0.2">
      <c r="B11" s="571" t="s">
        <v>221</v>
      </c>
      <c r="C11" s="572"/>
      <c r="D11" s="572"/>
      <c r="E11" s="572"/>
      <c r="F11" s="572"/>
      <c r="G11" s="572"/>
      <c r="H11" s="572"/>
      <c r="I11" s="572"/>
      <c r="J11" s="572"/>
      <c r="K11" s="572"/>
      <c r="L11" s="572"/>
      <c r="M11" s="572"/>
      <c r="N11" s="572"/>
      <c r="O11" s="572"/>
      <c r="P11" s="572"/>
      <c r="Q11" s="573"/>
      <c r="R11" s="574">
        <v>195383</v>
      </c>
      <c r="S11" s="575"/>
      <c r="T11" s="575"/>
      <c r="U11" s="575"/>
      <c r="V11" s="575"/>
      <c r="W11" s="575"/>
      <c r="X11" s="575"/>
      <c r="Y11" s="576"/>
      <c r="Z11" s="652">
        <v>0</v>
      </c>
      <c r="AA11" s="652"/>
      <c r="AB11" s="652"/>
      <c r="AC11" s="652"/>
      <c r="AD11" s="650">
        <v>195383</v>
      </c>
      <c r="AE11" s="650"/>
      <c r="AF11" s="650"/>
      <c r="AG11" s="650"/>
      <c r="AH11" s="650"/>
      <c r="AI11" s="650"/>
      <c r="AJ11" s="650"/>
      <c r="AK11" s="650"/>
      <c r="AL11" s="577">
        <v>0.1</v>
      </c>
      <c r="AM11" s="653"/>
      <c r="AN11" s="653"/>
      <c r="AO11" s="654"/>
      <c r="AP11" s="571" t="s">
        <v>222</v>
      </c>
      <c r="AQ11" s="572"/>
      <c r="AR11" s="572"/>
      <c r="AS11" s="572"/>
      <c r="AT11" s="572"/>
      <c r="AU11" s="572"/>
      <c r="AV11" s="572"/>
      <c r="AW11" s="572"/>
      <c r="AX11" s="572"/>
      <c r="AY11" s="572"/>
      <c r="AZ11" s="572"/>
      <c r="BA11" s="572"/>
      <c r="BB11" s="572"/>
      <c r="BC11" s="573"/>
      <c r="BD11" s="574">
        <v>2669350</v>
      </c>
      <c r="BE11" s="575"/>
      <c r="BF11" s="575"/>
      <c r="BG11" s="575"/>
      <c r="BH11" s="575"/>
      <c r="BI11" s="575"/>
      <c r="BJ11" s="575"/>
      <c r="BK11" s="576"/>
      <c r="BL11" s="652">
        <v>1.3</v>
      </c>
      <c r="BM11" s="652"/>
      <c r="BN11" s="652"/>
      <c r="BO11" s="652"/>
      <c r="BP11" s="650">
        <v>1122643</v>
      </c>
      <c r="BQ11" s="650"/>
      <c r="BR11" s="650"/>
      <c r="BS11" s="650"/>
      <c r="BT11" s="650"/>
      <c r="BU11" s="650"/>
      <c r="BV11" s="650"/>
      <c r="BW11" s="651"/>
      <c r="BY11" s="571" t="s">
        <v>223</v>
      </c>
      <c r="BZ11" s="572"/>
      <c r="CA11" s="572"/>
      <c r="CB11" s="572"/>
      <c r="CC11" s="572"/>
      <c r="CD11" s="572"/>
      <c r="CE11" s="572"/>
      <c r="CF11" s="572"/>
      <c r="CG11" s="572"/>
      <c r="CH11" s="572"/>
      <c r="CI11" s="572"/>
      <c r="CJ11" s="572"/>
      <c r="CK11" s="572"/>
      <c r="CL11" s="573"/>
      <c r="CM11" s="574">
        <v>39757597</v>
      </c>
      <c r="CN11" s="575"/>
      <c r="CO11" s="575"/>
      <c r="CP11" s="575"/>
      <c r="CQ11" s="575"/>
      <c r="CR11" s="575"/>
      <c r="CS11" s="575"/>
      <c r="CT11" s="576"/>
      <c r="CU11" s="577">
        <v>5.3</v>
      </c>
      <c r="CV11" s="653"/>
      <c r="CW11" s="653"/>
      <c r="CX11" s="661"/>
      <c r="CY11" s="580">
        <v>21396630</v>
      </c>
      <c r="CZ11" s="575"/>
      <c r="DA11" s="575"/>
      <c r="DB11" s="575"/>
      <c r="DC11" s="575"/>
      <c r="DD11" s="575"/>
      <c r="DE11" s="575"/>
      <c r="DF11" s="575"/>
      <c r="DG11" s="575"/>
      <c r="DH11" s="575"/>
      <c r="DI11" s="575"/>
      <c r="DJ11" s="575"/>
      <c r="DK11" s="576"/>
      <c r="DL11" s="580">
        <v>14233268</v>
      </c>
      <c r="DM11" s="575"/>
      <c r="DN11" s="575"/>
      <c r="DO11" s="575"/>
      <c r="DP11" s="575"/>
      <c r="DQ11" s="575"/>
      <c r="DR11" s="575"/>
      <c r="DS11" s="575"/>
      <c r="DT11" s="575"/>
      <c r="DU11" s="575"/>
      <c r="DV11" s="575"/>
      <c r="DW11" s="575"/>
      <c r="DX11" s="671"/>
    </row>
    <row r="12" spans="2:138" ht="11.25" customHeight="1" x14ac:dyDescent="0.2">
      <c r="B12" s="571" t="s">
        <v>224</v>
      </c>
      <c r="C12" s="572"/>
      <c r="D12" s="572"/>
      <c r="E12" s="572"/>
      <c r="F12" s="572"/>
      <c r="G12" s="572"/>
      <c r="H12" s="572"/>
      <c r="I12" s="572"/>
      <c r="J12" s="572"/>
      <c r="K12" s="572"/>
      <c r="L12" s="572"/>
      <c r="M12" s="572"/>
      <c r="N12" s="572"/>
      <c r="O12" s="572"/>
      <c r="P12" s="572"/>
      <c r="Q12" s="573"/>
      <c r="R12" s="574">
        <v>25185</v>
      </c>
      <c r="S12" s="575"/>
      <c r="T12" s="575"/>
      <c r="U12" s="575"/>
      <c r="V12" s="575"/>
      <c r="W12" s="575"/>
      <c r="X12" s="575"/>
      <c r="Y12" s="576"/>
      <c r="Z12" s="652">
        <v>0</v>
      </c>
      <c r="AA12" s="652"/>
      <c r="AB12" s="652"/>
      <c r="AC12" s="652"/>
      <c r="AD12" s="650">
        <v>25185</v>
      </c>
      <c r="AE12" s="650"/>
      <c r="AF12" s="650"/>
      <c r="AG12" s="650"/>
      <c r="AH12" s="650"/>
      <c r="AI12" s="650"/>
      <c r="AJ12" s="650"/>
      <c r="AK12" s="650"/>
      <c r="AL12" s="577">
        <v>0</v>
      </c>
      <c r="AM12" s="653"/>
      <c r="AN12" s="653"/>
      <c r="AO12" s="654"/>
      <c r="AP12" s="571" t="s">
        <v>225</v>
      </c>
      <c r="AQ12" s="572"/>
      <c r="AR12" s="572"/>
      <c r="AS12" s="572"/>
      <c r="AT12" s="572"/>
      <c r="AU12" s="572"/>
      <c r="AV12" s="572"/>
      <c r="AW12" s="572"/>
      <c r="AX12" s="572"/>
      <c r="AY12" s="572"/>
      <c r="AZ12" s="572"/>
      <c r="BA12" s="572"/>
      <c r="BB12" s="572"/>
      <c r="BC12" s="573"/>
      <c r="BD12" s="574">
        <v>192720</v>
      </c>
      <c r="BE12" s="575"/>
      <c r="BF12" s="575"/>
      <c r="BG12" s="575"/>
      <c r="BH12" s="575"/>
      <c r="BI12" s="575"/>
      <c r="BJ12" s="575"/>
      <c r="BK12" s="576"/>
      <c r="BL12" s="652">
        <v>0.1</v>
      </c>
      <c r="BM12" s="652"/>
      <c r="BN12" s="652"/>
      <c r="BO12" s="652"/>
      <c r="BP12" s="650" t="s">
        <v>121</v>
      </c>
      <c r="BQ12" s="650"/>
      <c r="BR12" s="650"/>
      <c r="BS12" s="650"/>
      <c r="BT12" s="650"/>
      <c r="BU12" s="650"/>
      <c r="BV12" s="650"/>
      <c r="BW12" s="651"/>
      <c r="BY12" s="571" t="s">
        <v>226</v>
      </c>
      <c r="BZ12" s="572"/>
      <c r="CA12" s="572"/>
      <c r="CB12" s="572"/>
      <c r="CC12" s="572"/>
      <c r="CD12" s="572"/>
      <c r="CE12" s="572"/>
      <c r="CF12" s="572"/>
      <c r="CG12" s="572"/>
      <c r="CH12" s="572"/>
      <c r="CI12" s="572"/>
      <c r="CJ12" s="572"/>
      <c r="CK12" s="572"/>
      <c r="CL12" s="573"/>
      <c r="CM12" s="574">
        <v>96800908</v>
      </c>
      <c r="CN12" s="575"/>
      <c r="CO12" s="575"/>
      <c r="CP12" s="575"/>
      <c r="CQ12" s="575"/>
      <c r="CR12" s="575"/>
      <c r="CS12" s="575"/>
      <c r="CT12" s="576"/>
      <c r="CU12" s="577">
        <v>12.9</v>
      </c>
      <c r="CV12" s="653"/>
      <c r="CW12" s="653"/>
      <c r="CX12" s="661"/>
      <c r="CY12" s="580">
        <v>31429</v>
      </c>
      <c r="CZ12" s="575"/>
      <c r="DA12" s="575"/>
      <c r="DB12" s="575"/>
      <c r="DC12" s="575"/>
      <c r="DD12" s="575"/>
      <c r="DE12" s="575"/>
      <c r="DF12" s="575"/>
      <c r="DG12" s="575"/>
      <c r="DH12" s="575"/>
      <c r="DI12" s="575"/>
      <c r="DJ12" s="575"/>
      <c r="DK12" s="576"/>
      <c r="DL12" s="580">
        <v>16631646</v>
      </c>
      <c r="DM12" s="575"/>
      <c r="DN12" s="575"/>
      <c r="DO12" s="575"/>
      <c r="DP12" s="575"/>
      <c r="DQ12" s="575"/>
      <c r="DR12" s="575"/>
      <c r="DS12" s="575"/>
      <c r="DT12" s="575"/>
      <c r="DU12" s="575"/>
      <c r="DV12" s="575"/>
      <c r="DW12" s="575"/>
      <c r="DX12" s="671"/>
    </row>
    <row r="13" spans="2:138" ht="11.25" customHeight="1" x14ac:dyDescent="0.2">
      <c r="B13" s="571" t="s">
        <v>227</v>
      </c>
      <c r="C13" s="572"/>
      <c r="D13" s="572"/>
      <c r="E13" s="572"/>
      <c r="F13" s="572"/>
      <c r="G13" s="572"/>
      <c r="H13" s="572"/>
      <c r="I13" s="572"/>
      <c r="J13" s="572"/>
      <c r="K13" s="572"/>
      <c r="L13" s="572"/>
      <c r="M13" s="572"/>
      <c r="N13" s="572"/>
      <c r="O13" s="572"/>
      <c r="P13" s="572"/>
      <c r="Q13" s="573"/>
      <c r="R13" s="574">
        <v>105576</v>
      </c>
      <c r="S13" s="575"/>
      <c r="T13" s="575"/>
      <c r="U13" s="575"/>
      <c r="V13" s="575"/>
      <c r="W13" s="575"/>
      <c r="X13" s="575"/>
      <c r="Y13" s="576"/>
      <c r="Z13" s="652">
        <v>0</v>
      </c>
      <c r="AA13" s="652"/>
      <c r="AB13" s="652"/>
      <c r="AC13" s="652"/>
      <c r="AD13" s="650">
        <v>105576</v>
      </c>
      <c r="AE13" s="650"/>
      <c r="AF13" s="650"/>
      <c r="AG13" s="650"/>
      <c r="AH13" s="650"/>
      <c r="AI13" s="650"/>
      <c r="AJ13" s="650"/>
      <c r="AK13" s="650"/>
      <c r="AL13" s="577">
        <v>0</v>
      </c>
      <c r="AM13" s="653"/>
      <c r="AN13" s="653"/>
      <c r="AO13" s="654"/>
      <c r="AP13" s="571" t="s">
        <v>228</v>
      </c>
      <c r="AQ13" s="572"/>
      <c r="AR13" s="572"/>
      <c r="AS13" s="572"/>
      <c r="AT13" s="572"/>
      <c r="AU13" s="572"/>
      <c r="AV13" s="572"/>
      <c r="AW13" s="572"/>
      <c r="AX13" s="572"/>
      <c r="AY13" s="572"/>
      <c r="AZ13" s="572"/>
      <c r="BA13" s="572"/>
      <c r="BB13" s="572"/>
      <c r="BC13" s="573"/>
      <c r="BD13" s="574">
        <v>1534146</v>
      </c>
      <c r="BE13" s="575"/>
      <c r="BF13" s="575"/>
      <c r="BG13" s="575"/>
      <c r="BH13" s="575"/>
      <c r="BI13" s="575"/>
      <c r="BJ13" s="575"/>
      <c r="BK13" s="576"/>
      <c r="BL13" s="652">
        <v>0.8</v>
      </c>
      <c r="BM13" s="652"/>
      <c r="BN13" s="652"/>
      <c r="BO13" s="652"/>
      <c r="BP13" s="650" t="s">
        <v>121</v>
      </c>
      <c r="BQ13" s="650"/>
      <c r="BR13" s="650"/>
      <c r="BS13" s="650"/>
      <c r="BT13" s="650"/>
      <c r="BU13" s="650"/>
      <c r="BV13" s="650"/>
      <c r="BW13" s="651"/>
      <c r="BY13" s="571" t="s">
        <v>229</v>
      </c>
      <c r="BZ13" s="572"/>
      <c r="CA13" s="572"/>
      <c r="CB13" s="572"/>
      <c r="CC13" s="572"/>
      <c r="CD13" s="572"/>
      <c r="CE13" s="572"/>
      <c r="CF13" s="572"/>
      <c r="CG13" s="572"/>
      <c r="CH13" s="572"/>
      <c r="CI13" s="572"/>
      <c r="CJ13" s="572"/>
      <c r="CK13" s="572"/>
      <c r="CL13" s="573"/>
      <c r="CM13" s="574">
        <v>80312740</v>
      </c>
      <c r="CN13" s="575"/>
      <c r="CO13" s="575"/>
      <c r="CP13" s="575"/>
      <c r="CQ13" s="575"/>
      <c r="CR13" s="575"/>
      <c r="CS13" s="575"/>
      <c r="CT13" s="576"/>
      <c r="CU13" s="577">
        <v>10.7</v>
      </c>
      <c r="CV13" s="653"/>
      <c r="CW13" s="653"/>
      <c r="CX13" s="661"/>
      <c r="CY13" s="580">
        <v>64780984</v>
      </c>
      <c r="CZ13" s="575"/>
      <c r="DA13" s="575"/>
      <c r="DB13" s="575"/>
      <c r="DC13" s="575"/>
      <c r="DD13" s="575"/>
      <c r="DE13" s="575"/>
      <c r="DF13" s="575"/>
      <c r="DG13" s="575"/>
      <c r="DH13" s="575"/>
      <c r="DI13" s="575"/>
      <c r="DJ13" s="575"/>
      <c r="DK13" s="576"/>
      <c r="DL13" s="580">
        <v>21260823</v>
      </c>
      <c r="DM13" s="575"/>
      <c r="DN13" s="575"/>
      <c r="DO13" s="575"/>
      <c r="DP13" s="575"/>
      <c r="DQ13" s="575"/>
      <c r="DR13" s="575"/>
      <c r="DS13" s="575"/>
      <c r="DT13" s="575"/>
      <c r="DU13" s="575"/>
      <c r="DV13" s="575"/>
      <c r="DW13" s="575"/>
      <c r="DX13" s="671"/>
    </row>
    <row r="14" spans="2:138" ht="11.25" customHeight="1" x14ac:dyDescent="0.2">
      <c r="B14" s="571" t="s">
        <v>230</v>
      </c>
      <c r="C14" s="572"/>
      <c r="D14" s="572"/>
      <c r="E14" s="572"/>
      <c r="F14" s="572"/>
      <c r="G14" s="572"/>
      <c r="H14" s="572"/>
      <c r="I14" s="572"/>
      <c r="J14" s="572"/>
      <c r="K14" s="572"/>
      <c r="L14" s="572"/>
      <c r="M14" s="572"/>
      <c r="N14" s="572"/>
      <c r="O14" s="572"/>
      <c r="P14" s="572"/>
      <c r="Q14" s="573"/>
      <c r="R14" s="574">
        <v>25208530</v>
      </c>
      <c r="S14" s="575"/>
      <c r="T14" s="575"/>
      <c r="U14" s="575"/>
      <c r="V14" s="575"/>
      <c r="W14" s="575"/>
      <c r="X14" s="575"/>
      <c r="Y14" s="576"/>
      <c r="Z14" s="652">
        <v>3.2</v>
      </c>
      <c r="AA14" s="652"/>
      <c r="AB14" s="652"/>
      <c r="AC14" s="652"/>
      <c r="AD14" s="650">
        <v>25208530</v>
      </c>
      <c r="AE14" s="650"/>
      <c r="AF14" s="650"/>
      <c r="AG14" s="650"/>
      <c r="AH14" s="650"/>
      <c r="AI14" s="650"/>
      <c r="AJ14" s="650"/>
      <c r="AK14" s="650"/>
      <c r="AL14" s="577">
        <v>6.6</v>
      </c>
      <c r="AM14" s="653"/>
      <c r="AN14" s="653"/>
      <c r="AO14" s="654"/>
      <c r="AP14" s="571" t="s">
        <v>231</v>
      </c>
      <c r="AQ14" s="572"/>
      <c r="AR14" s="572"/>
      <c r="AS14" s="572"/>
      <c r="AT14" s="572"/>
      <c r="AU14" s="572"/>
      <c r="AV14" s="572"/>
      <c r="AW14" s="572"/>
      <c r="AX14" s="572"/>
      <c r="AY14" s="572"/>
      <c r="AZ14" s="572"/>
      <c r="BA14" s="572"/>
      <c r="BB14" s="572"/>
      <c r="BC14" s="573"/>
      <c r="BD14" s="574">
        <v>1133860</v>
      </c>
      <c r="BE14" s="575"/>
      <c r="BF14" s="575"/>
      <c r="BG14" s="575"/>
      <c r="BH14" s="575"/>
      <c r="BI14" s="575"/>
      <c r="BJ14" s="575"/>
      <c r="BK14" s="576"/>
      <c r="BL14" s="652">
        <v>0.6</v>
      </c>
      <c r="BM14" s="652"/>
      <c r="BN14" s="652"/>
      <c r="BO14" s="652"/>
      <c r="BP14" s="650" t="s">
        <v>121</v>
      </c>
      <c r="BQ14" s="650"/>
      <c r="BR14" s="650"/>
      <c r="BS14" s="650"/>
      <c r="BT14" s="650"/>
      <c r="BU14" s="650"/>
      <c r="BV14" s="650"/>
      <c r="BW14" s="651"/>
      <c r="BY14" s="571" t="s">
        <v>232</v>
      </c>
      <c r="BZ14" s="572"/>
      <c r="CA14" s="572"/>
      <c r="CB14" s="572"/>
      <c r="CC14" s="572"/>
      <c r="CD14" s="572"/>
      <c r="CE14" s="572"/>
      <c r="CF14" s="572"/>
      <c r="CG14" s="572"/>
      <c r="CH14" s="572"/>
      <c r="CI14" s="572"/>
      <c r="CJ14" s="572"/>
      <c r="CK14" s="572"/>
      <c r="CL14" s="573"/>
      <c r="CM14" s="574">
        <v>36660598</v>
      </c>
      <c r="CN14" s="575"/>
      <c r="CO14" s="575"/>
      <c r="CP14" s="575"/>
      <c r="CQ14" s="575"/>
      <c r="CR14" s="575"/>
      <c r="CS14" s="575"/>
      <c r="CT14" s="576"/>
      <c r="CU14" s="577">
        <v>4.9000000000000004</v>
      </c>
      <c r="CV14" s="653"/>
      <c r="CW14" s="653"/>
      <c r="CX14" s="661"/>
      <c r="CY14" s="580">
        <v>1587490</v>
      </c>
      <c r="CZ14" s="575"/>
      <c r="DA14" s="575"/>
      <c r="DB14" s="575"/>
      <c r="DC14" s="575"/>
      <c r="DD14" s="575"/>
      <c r="DE14" s="575"/>
      <c r="DF14" s="575"/>
      <c r="DG14" s="575"/>
      <c r="DH14" s="575"/>
      <c r="DI14" s="575"/>
      <c r="DJ14" s="575"/>
      <c r="DK14" s="576"/>
      <c r="DL14" s="580">
        <v>33955160</v>
      </c>
      <c r="DM14" s="575"/>
      <c r="DN14" s="575"/>
      <c r="DO14" s="575"/>
      <c r="DP14" s="575"/>
      <c r="DQ14" s="575"/>
      <c r="DR14" s="575"/>
      <c r="DS14" s="575"/>
      <c r="DT14" s="575"/>
      <c r="DU14" s="575"/>
      <c r="DV14" s="575"/>
      <c r="DW14" s="575"/>
      <c r="DX14" s="671"/>
    </row>
    <row r="15" spans="2:138" ht="11.25" customHeight="1" x14ac:dyDescent="0.2">
      <c r="B15" s="571" t="s">
        <v>233</v>
      </c>
      <c r="C15" s="572"/>
      <c r="D15" s="572"/>
      <c r="E15" s="572"/>
      <c r="F15" s="572"/>
      <c r="G15" s="572"/>
      <c r="H15" s="572"/>
      <c r="I15" s="572"/>
      <c r="J15" s="572"/>
      <c r="K15" s="572"/>
      <c r="L15" s="572"/>
      <c r="M15" s="572"/>
      <c r="N15" s="572"/>
      <c r="O15" s="572"/>
      <c r="P15" s="572"/>
      <c r="Q15" s="573"/>
      <c r="R15" s="574" t="s">
        <v>120</v>
      </c>
      <c r="S15" s="575"/>
      <c r="T15" s="575"/>
      <c r="U15" s="575"/>
      <c r="V15" s="575"/>
      <c r="W15" s="575"/>
      <c r="X15" s="575"/>
      <c r="Y15" s="576"/>
      <c r="Z15" s="652" t="s">
        <v>212</v>
      </c>
      <c r="AA15" s="652"/>
      <c r="AB15" s="652"/>
      <c r="AC15" s="652"/>
      <c r="AD15" s="650" t="s">
        <v>121</v>
      </c>
      <c r="AE15" s="650"/>
      <c r="AF15" s="650"/>
      <c r="AG15" s="650"/>
      <c r="AH15" s="650"/>
      <c r="AI15" s="650"/>
      <c r="AJ15" s="650"/>
      <c r="AK15" s="650"/>
      <c r="AL15" s="577" t="s">
        <v>121</v>
      </c>
      <c r="AM15" s="653"/>
      <c r="AN15" s="653"/>
      <c r="AO15" s="654"/>
      <c r="AP15" s="571" t="s">
        <v>234</v>
      </c>
      <c r="AQ15" s="572"/>
      <c r="AR15" s="572"/>
      <c r="AS15" s="572"/>
      <c r="AT15" s="572"/>
      <c r="AU15" s="572"/>
      <c r="AV15" s="572"/>
      <c r="AW15" s="572"/>
      <c r="AX15" s="572"/>
      <c r="AY15" s="572"/>
      <c r="AZ15" s="572"/>
      <c r="BA15" s="572"/>
      <c r="BB15" s="572"/>
      <c r="BC15" s="573"/>
      <c r="BD15" s="574">
        <v>46556095</v>
      </c>
      <c r="BE15" s="575"/>
      <c r="BF15" s="575"/>
      <c r="BG15" s="575"/>
      <c r="BH15" s="575"/>
      <c r="BI15" s="575"/>
      <c r="BJ15" s="575"/>
      <c r="BK15" s="576"/>
      <c r="BL15" s="652">
        <v>23</v>
      </c>
      <c r="BM15" s="652"/>
      <c r="BN15" s="652"/>
      <c r="BO15" s="652"/>
      <c r="BP15" s="650" t="s">
        <v>212</v>
      </c>
      <c r="BQ15" s="650"/>
      <c r="BR15" s="650"/>
      <c r="BS15" s="650"/>
      <c r="BT15" s="650"/>
      <c r="BU15" s="650"/>
      <c r="BV15" s="650"/>
      <c r="BW15" s="651"/>
      <c r="BY15" s="571" t="s">
        <v>235</v>
      </c>
      <c r="BZ15" s="572"/>
      <c r="CA15" s="572"/>
      <c r="CB15" s="572"/>
      <c r="CC15" s="572"/>
      <c r="CD15" s="572"/>
      <c r="CE15" s="572"/>
      <c r="CF15" s="572"/>
      <c r="CG15" s="572"/>
      <c r="CH15" s="572"/>
      <c r="CI15" s="572"/>
      <c r="CJ15" s="572"/>
      <c r="CK15" s="572"/>
      <c r="CL15" s="573"/>
      <c r="CM15" s="574" t="s">
        <v>121</v>
      </c>
      <c r="CN15" s="575"/>
      <c r="CO15" s="575"/>
      <c r="CP15" s="575"/>
      <c r="CQ15" s="575"/>
      <c r="CR15" s="575"/>
      <c r="CS15" s="575"/>
      <c r="CT15" s="576"/>
      <c r="CU15" s="577" t="s">
        <v>121</v>
      </c>
      <c r="CV15" s="653"/>
      <c r="CW15" s="653"/>
      <c r="CX15" s="661"/>
      <c r="CY15" s="580" t="s">
        <v>121</v>
      </c>
      <c r="CZ15" s="575"/>
      <c r="DA15" s="575"/>
      <c r="DB15" s="575"/>
      <c r="DC15" s="575"/>
      <c r="DD15" s="575"/>
      <c r="DE15" s="575"/>
      <c r="DF15" s="575"/>
      <c r="DG15" s="575"/>
      <c r="DH15" s="575"/>
      <c r="DI15" s="575"/>
      <c r="DJ15" s="575"/>
      <c r="DK15" s="576"/>
      <c r="DL15" s="580" t="s">
        <v>121</v>
      </c>
      <c r="DM15" s="575"/>
      <c r="DN15" s="575"/>
      <c r="DO15" s="575"/>
      <c r="DP15" s="575"/>
      <c r="DQ15" s="575"/>
      <c r="DR15" s="575"/>
      <c r="DS15" s="575"/>
      <c r="DT15" s="575"/>
      <c r="DU15" s="575"/>
      <c r="DV15" s="575"/>
      <c r="DW15" s="575"/>
      <c r="DX15" s="671"/>
    </row>
    <row r="16" spans="2:138" ht="11.25" customHeight="1" x14ac:dyDescent="0.2">
      <c r="B16" s="571" t="s">
        <v>236</v>
      </c>
      <c r="C16" s="572"/>
      <c r="D16" s="572"/>
      <c r="E16" s="572"/>
      <c r="F16" s="572"/>
      <c r="G16" s="572"/>
      <c r="H16" s="572"/>
      <c r="I16" s="572"/>
      <c r="J16" s="572"/>
      <c r="K16" s="572"/>
      <c r="L16" s="572"/>
      <c r="M16" s="572"/>
      <c r="N16" s="572"/>
      <c r="O16" s="572"/>
      <c r="P16" s="572"/>
      <c r="Q16" s="573"/>
      <c r="R16" s="574">
        <v>935475</v>
      </c>
      <c r="S16" s="575"/>
      <c r="T16" s="575"/>
      <c r="U16" s="575"/>
      <c r="V16" s="575"/>
      <c r="W16" s="575"/>
      <c r="X16" s="575"/>
      <c r="Y16" s="576"/>
      <c r="Z16" s="652">
        <v>0.1</v>
      </c>
      <c r="AA16" s="652"/>
      <c r="AB16" s="652"/>
      <c r="AC16" s="652"/>
      <c r="AD16" s="650">
        <v>935475</v>
      </c>
      <c r="AE16" s="650"/>
      <c r="AF16" s="650"/>
      <c r="AG16" s="650"/>
      <c r="AH16" s="650"/>
      <c r="AI16" s="650"/>
      <c r="AJ16" s="650"/>
      <c r="AK16" s="650"/>
      <c r="AL16" s="577">
        <v>0.2</v>
      </c>
      <c r="AM16" s="653"/>
      <c r="AN16" s="653"/>
      <c r="AO16" s="654"/>
      <c r="AP16" s="571" t="s">
        <v>237</v>
      </c>
      <c r="AQ16" s="572"/>
      <c r="AR16" s="572"/>
      <c r="AS16" s="572"/>
      <c r="AT16" s="572"/>
      <c r="AU16" s="572"/>
      <c r="AV16" s="572"/>
      <c r="AW16" s="572"/>
      <c r="AX16" s="572"/>
      <c r="AY16" s="572"/>
      <c r="AZ16" s="572"/>
      <c r="BA16" s="572"/>
      <c r="BB16" s="572"/>
      <c r="BC16" s="573"/>
      <c r="BD16" s="574">
        <v>1634918</v>
      </c>
      <c r="BE16" s="575"/>
      <c r="BF16" s="575"/>
      <c r="BG16" s="575"/>
      <c r="BH16" s="575"/>
      <c r="BI16" s="575"/>
      <c r="BJ16" s="575"/>
      <c r="BK16" s="576"/>
      <c r="BL16" s="652">
        <v>0.8</v>
      </c>
      <c r="BM16" s="652"/>
      <c r="BN16" s="652"/>
      <c r="BO16" s="652"/>
      <c r="BP16" s="650" t="s">
        <v>121</v>
      </c>
      <c r="BQ16" s="650"/>
      <c r="BR16" s="650"/>
      <c r="BS16" s="650"/>
      <c r="BT16" s="650"/>
      <c r="BU16" s="650"/>
      <c r="BV16" s="650"/>
      <c r="BW16" s="651"/>
      <c r="BY16" s="571" t="s">
        <v>238</v>
      </c>
      <c r="BZ16" s="572"/>
      <c r="CA16" s="572"/>
      <c r="CB16" s="572"/>
      <c r="CC16" s="572"/>
      <c r="CD16" s="572"/>
      <c r="CE16" s="572"/>
      <c r="CF16" s="572"/>
      <c r="CG16" s="572"/>
      <c r="CH16" s="572"/>
      <c r="CI16" s="572"/>
      <c r="CJ16" s="572"/>
      <c r="CK16" s="572"/>
      <c r="CL16" s="573"/>
      <c r="CM16" s="574">
        <v>131509202</v>
      </c>
      <c r="CN16" s="575"/>
      <c r="CO16" s="575"/>
      <c r="CP16" s="575"/>
      <c r="CQ16" s="575"/>
      <c r="CR16" s="575"/>
      <c r="CS16" s="575"/>
      <c r="CT16" s="576"/>
      <c r="CU16" s="577">
        <v>17.600000000000001</v>
      </c>
      <c r="CV16" s="653"/>
      <c r="CW16" s="653"/>
      <c r="CX16" s="661"/>
      <c r="CY16" s="580">
        <v>3518583</v>
      </c>
      <c r="CZ16" s="575"/>
      <c r="DA16" s="575"/>
      <c r="DB16" s="575"/>
      <c r="DC16" s="575"/>
      <c r="DD16" s="575"/>
      <c r="DE16" s="575"/>
      <c r="DF16" s="575"/>
      <c r="DG16" s="575"/>
      <c r="DH16" s="575"/>
      <c r="DI16" s="575"/>
      <c r="DJ16" s="575"/>
      <c r="DK16" s="576"/>
      <c r="DL16" s="580">
        <v>100608856</v>
      </c>
      <c r="DM16" s="575"/>
      <c r="DN16" s="575"/>
      <c r="DO16" s="575"/>
      <c r="DP16" s="575"/>
      <c r="DQ16" s="575"/>
      <c r="DR16" s="575"/>
      <c r="DS16" s="575"/>
      <c r="DT16" s="575"/>
      <c r="DU16" s="575"/>
      <c r="DV16" s="575"/>
      <c r="DW16" s="575"/>
      <c r="DX16" s="671"/>
    </row>
    <row r="17" spans="2:128" ht="11.25" customHeight="1" x14ac:dyDescent="0.2">
      <c r="B17" s="571" t="s">
        <v>239</v>
      </c>
      <c r="C17" s="572"/>
      <c r="D17" s="572"/>
      <c r="E17" s="572"/>
      <c r="F17" s="572"/>
      <c r="G17" s="572"/>
      <c r="H17" s="572"/>
      <c r="I17" s="572"/>
      <c r="J17" s="572"/>
      <c r="K17" s="572"/>
      <c r="L17" s="572"/>
      <c r="M17" s="572"/>
      <c r="N17" s="572"/>
      <c r="O17" s="572"/>
      <c r="P17" s="572"/>
      <c r="Q17" s="573"/>
      <c r="R17" s="574">
        <v>935475</v>
      </c>
      <c r="S17" s="575"/>
      <c r="T17" s="575"/>
      <c r="U17" s="575"/>
      <c r="V17" s="575"/>
      <c r="W17" s="575"/>
      <c r="X17" s="575"/>
      <c r="Y17" s="576"/>
      <c r="Z17" s="652">
        <v>0.1</v>
      </c>
      <c r="AA17" s="652"/>
      <c r="AB17" s="652"/>
      <c r="AC17" s="652"/>
      <c r="AD17" s="650">
        <v>935475</v>
      </c>
      <c r="AE17" s="650"/>
      <c r="AF17" s="650"/>
      <c r="AG17" s="650"/>
      <c r="AH17" s="650"/>
      <c r="AI17" s="650"/>
      <c r="AJ17" s="650"/>
      <c r="AK17" s="650"/>
      <c r="AL17" s="577">
        <v>0.2</v>
      </c>
      <c r="AM17" s="653"/>
      <c r="AN17" s="653"/>
      <c r="AO17" s="654"/>
      <c r="AP17" s="571" t="s">
        <v>240</v>
      </c>
      <c r="AQ17" s="572"/>
      <c r="AR17" s="572"/>
      <c r="AS17" s="572"/>
      <c r="AT17" s="572"/>
      <c r="AU17" s="572"/>
      <c r="AV17" s="572"/>
      <c r="AW17" s="572"/>
      <c r="AX17" s="572"/>
      <c r="AY17" s="572"/>
      <c r="AZ17" s="572"/>
      <c r="BA17" s="572"/>
      <c r="BB17" s="572"/>
      <c r="BC17" s="573"/>
      <c r="BD17" s="574">
        <v>44921177</v>
      </c>
      <c r="BE17" s="575"/>
      <c r="BF17" s="575"/>
      <c r="BG17" s="575"/>
      <c r="BH17" s="575"/>
      <c r="BI17" s="575"/>
      <c r="BJ17" s="575"/>
      <c r="BK17" s="576"/>
      <c r="BL17" s="652">
        <v>22.2</v>
      </c>
      <c r="BM17" s="652"/>
      <c r="BN17" s="652"/>
      <c r="BO17" s="652"/>
      <c r="BP17" s="650" t="s">
        <v>121</v>
      </c>
      <c r="BQ17" s="650"/>
      <c r="BR17" s="650"/>
      <c r="BS17" s="650"/>
      <c r="BT17" s="650"/>
      <c r="BU17" s="650"/>
      <c r="BV17" s="650"/>
      <c r="BW17" s="651"/>
      <c r="BY17" s="571" t="s">
        <v>241</v>
      </c>
      <c r="BZ17" s="572"/>
      <c r="CA17" s="572"/>
      <c r="CB17" s="572"/>
      <c r="CC17" s="572"/>
      <c r="CD17" s="572"/>
      <c r="CE17" s="572"/>
      <c r="CF17" s="572"/>
      <c r="CG17" s="572"/>
      <c r="CH17" s="572"/>
      <c r="CI17" s="572"/>
      <c r="CJ17" s="572"/>
      <c r="CK17" s="572"/>
      <c r="CL17" s="573"/>
      <c r="CM17" s="574">
        <v>4141455</v>
      </c>
      <c r="CN17" s="575"/>
      <c r="CO17" s="575"/>
      <c r="CP17" s="575"/>
      <c r="CQ17" s="575"/>
      <c r="CR17" s="575"/>
      <c r="CS17" s="575"/>
      <c r="CT17" s="576"/>
      <c r="CU17" s="577">
        <v>0.6</v>
      </c>
      <c r="CV17" s="653"/>
      <c r="CW17" s="653"/>
      <c r="CX17" s="661"/>
      <c r="CY17" s="580" t="s">
        <v>121</v>
      </c>
      <c r="CZ17" s="575"/>
      <c r="DA17" s="575"/>
      <c r="DB17" s="575"/>
      <c r="DC17" s="575"/>
      <c r="DD17" s="575"/>
      <c r="DE17" s="575"/>
      <c r="DF17" s="575"/>
      <c r="DG17" s="575"/>
      <c r="DH17" s="575"/>
      <c r="DI17" s="575"/>
      <c r="DJ17" s="575"/>
      <c r="DK17" s="576"/>
      <c r="DL17" s="580">
        <v>79184</v>
      </c>
      <c r="DM17" s="575"/>
      <c r="DN17" s="575"/>
      <c r="DO17" s="575"/>
      <c r="DP17" s="575"/>
      <c r="DQ17" s="575"/>
      <c r="DR17" s="575"/>
      <c r="DS17" s="575"/>
      <c r="DT17" s="575"/>
      <c r="DU17" s="575"/>
      <c r="DV17" s="575"/>
      <c r="DW17" s="575"/>
      <c r="DX17" s="671"/>
    </row>
    <row r="18" spans="2:128" ht="11.25" customHeight="1" x14ac:dyDescent="0.2">
      <c r="B18" s="672" t="s">
        <v>242</v>
      </c>
      <c r="C18" s="673"/>
      <c r="D18" s="673"/>
      <c r="E18" s="673"/>
      <c r="F18" s="673"/>
      <c r="G18" s="673"/>
      <c r="H18" s="673"/>
      <c r="I18" s="673"/>
      <c r="J18" s="673"/>
      <c r="K18" s="673"/>
      <c r="L18" s="673"/>
      <c r="M18" s="673"/>
      <c r="N18" s="673"/>
      <c r="O18" s="673"/>
      <c r="P18" s="673"/>
      <c r="Q18" s="674"/>
      <c r="R18" s="574" t="s">
        <v>121</v>
      </c>
      <c r="S18" s="575"/>
      <c r="T18" s="575"/>
      <c r="U18" s="575"/>
      <c r="V18" s="575"/>
      <c r="W18" s="575"/>
      <c r="X18" s="575"/>
      <c r="Y18" s="576"/>
      <c r="Z18" s="652" t="s">
        <v>121</v>
      </c>
      <c r="AA18" s="652"/>
      <c r="AB18" s="652"/>
      <c r="AC18" s="652"/>
      <c r="AD18" s="650" t="s">
        <v>121</v>
      </c>
      <c r="AE18" s="650"/>
      <c r="AF18" s="650"/>
      <c r="AG18" s="650"/>
      <c r="AH18" s="650"/>
      <c r="AI18" s="650"/>
      <c r="AJ18" s="650"/>
      <c r="AK18" s="650"/>
      <c r="AL18" s="577" t="s">
        <v>121</v>
      </c>
      <c r="AM18" s="653"/>
      <c r="AN18" s="653"/>
      <c r="AO18" s="654"/>
      <c r="AP18" s="571" t="s">
        <v>243</v>
      </c>
      <c r="AQ18" s="572"/>
      <c r="AR18" s="572"/>
      <c r="AS18" s="572"/>
      <c r="AT18" s="572"/>
      <c r="AU18" s="572"/>
      <c r="AV18" s="572"/>
      <c r="AW18" s="572"/>
      <c r="AX18" s="572"/>
      <c r="AY18" s="572"/>
      <c r="AZ18" s="572"/>
      <c r="BA18" s="572"/>
      <c r="BB18" s="572"/>
      <c r="BC18" s="573"/>
      <c r="BD18" s="574">
        <v>66337833</v>
      </c>
      <c r="BE18" s="575"/>
      <c r="BF18" s="575"/>
      <c r="BG18" s="575"/>
      <c r="BH18" s="575"/>
      <c r="BI18" s="575"/>
      <c r="BJ18" s="575"/>
      <c r="BK18" s="576"/>
      <c r="BL18" s="652">
        <v>32.700000000000003</v>
      </c>
      <c r="BM18" s="652"/>
      <c r="BN18" s="652"/>
      <c r="BO18" s="652"/>
      <c r="BP18" s="650" t="s">
        <v>121</v>
      </c>
      <c r="BQ18" s="650"/>
      <c r="BR18" s="650"/>
      <c r="BS18" s="650"/>
      <c r="BT18" s="650"/>
      <c r="BU18" s="650"/>
      <c r="BV18" s="650"/>
      <c r="BW18" s="651"/>
      <c r="BY18" s="571" t="s">
        <v>244</v>
      </c>
      <c r="BZ18" s="572"/>
      <c r="CA18" s="572"/>
      <c r="CB18" s="572"/>
      <c r="CC18" s="572"/>
      <c r="CD18" s="572"/>
      <c r="CE18" s="572"/>
      <c r="CF18" s="572"/>
      <c r="CG18" s="572"/>
      <c r="CH18" s="572"/>
      <c r="CI18" s="572"/>
      <c r="CJ18" s="572"/>
      <c r="CK18" s="572"/>
      <c r="CL18" s="573"/>
      <c r="CM18" s="574">
        <v>87398530</v>
      </c>
      <c r="CN18" s="575"/>
      <c r="CO18" s="575"/>
      <c r="CP18" s="575"/>
      <c r="CQ18" s="575"/>
      <c r="CR18" s="575"/>
      <c r="CS18" s="575"/>
      <c r="CT18" s="576"/>
      <c r="CU18" s="577">
        <v>11.7</v>
      </c>
      <c r="CV18" s="653"/>
      <c r="CW18" s="653"/>
      <c r="CX18" s="661"/>
      <c r="CY18" s="580" t="s">
        <v>121</v>
      </c>
      <c r="CZ18" s="575"/>
      <c r="DA18" s="575"/>
      <c r="DB18" s="575"/>
      <c r="DC18" s="575"/>
      <c r="DD18" s="575"/>
      <c r="DE18" s="575"/>
      <c r="DF18" s="575"/>
      <c r="DG18" s="575"/>
      <c r="DH18" s="575"/>
      <c r="DI18" s="575"/>
      <c r="DJ18" s="575"/>
      <c r="DK18" s="576"/>
      <c r="DL18" s="580">
        <v>84193019</v>
      </c>
      <c r="DM18" s="575"/>
      <c r="DN18" s="575"/>
      <c r="DO18" s="575"/>
      <c r="DP18" s="575"/>
      <c r="DQ18" s="575"/>
      <c r="DR18" s="575"/>
      <c r="DS18" s="575"/>
      <c r="DT18" s="575"/>
      <c r="DU18" s="575"/>
      <c r="DV18" s="575"/>
      <c r="DW18" s="575"/>
      <c r="DX18" s="671"/>
    </row>
    <row r="19" spans="2:128" ht="11.25" customHeight="1" x14ac:dyDescent="0.2">
      <c r="B19" s="571" t="s">
        <v>245</v>
      </c>
      <c r="C19" s="572"/>
      <c r="D19" s="572"/>
      <c r="E19" s="572"/>
      <c r="F19" s="572"/>
      <c r="G19" s="572"/>
      <c r="H19" s="572"/>
      <c r="I19" s="572"/>
      <c r="J19" s="572"/>
      <c r="K19" s="572"/>
      <c r="L19" s="572"/>
      <c r="M19" s="572"/>
      <c r="N19" s="572"/>
      <c r="O19" s="572"/>
      <c r="P19" s="572"/>
      <c r="Q19" s="573"/>
      <c r="R19" s="574">
        <v>190133174</v>
      </c>
      <c r="S19" s="575"/>
      <c r="T19" s="575"/>
      <c r="U19" s="575"/>
      <c r="V19" s="575"/>
      <c r="W19" s="575"/>
      <c r="X19" s="575"/>
      <c r="Y19" s="576"/>
      <c r="Z19" s="652">
        <v>24.5</v>
      </c>
      <c r="AA19" s="652"/>
      <c r="AB19" s="652"/>
      <c r="AC19" s="652"/>
      <c r="AD19" s="650">
        <v>186490494</v>
      </c>
      <c r="AE19" s="650"/>
      <c r="AF19" s="650"/>
      <c r="AG19" s="650"/>
      <c r="AH19" s="650"/>
      <c r="AI19" s="650"/>
      <c r="AJ19" s="650"/>
      <c r="AK19" s="650"/>
      <c r="AL19" s="577">
        <v>49.1</v>
      </c>
      <c r="AM19" s="653"/>
      <c r="AN19" s="653"/>
      <c r="AO19" s="654"/>
      <c r="AP19" s="571" t="s">
        <v>246</v>
      </c>
      <c r="AQ19" s="572"/>
      <c r="AR19" s="572"/>
      <c r="AS19" s="572"/>
      <c r="AT19" s="572"/>
      <c r="AU19" s="572"/>
      <c r="AV19" s="572"/>
      <c r="AW19" s="572"/>
      <c r="AX19" s="572"/>
      <c r="AY19" s="572"/>
      <c r="AZ19" s="572"/>
      <c r="BA19" s="572"/>
      <c r="BB19" s="572"/>
      <c r="BC19" s="573"/>
      <c r="BD19" s="574">
        <v>2703265</v>
      </c>
      <c r="BE19" s="575"/>
      <c r="BF19" s="575"/>
      <c r="BG19" s="575"/>
      <c r="BH19" s="575"/>
      <c r="BI19" s="575"/>
      <c r="BJ19" s="575"/>
      <c r="BK19" s="576"/>
      <c r="BL19" s="577">
        <v>1.3</v>
      </c>
      <c r="BM19" s="653"/>
      <c r="BN19" s="653"/>
      <c r="BO19" s="661"/>
      <c r="BP19" s="580" t="s">
        <v>120</v>
      </c>
      <c r="BQ19" s="575"/>
      <c r="BR19" s="575"/>
      <c r="BS19" s="575"/>
      <c r="BT19" s="575"/>
      <c r="BU19" s="575"/>
      <c r="BV19" s="575"/>
      <c r="BW19" s="671"/>
      <c r="BY19" s="571" t="s">
        <v>247</v>
      </c>
      <c r="BZ19" s="572"/>
      <c r="CA19" s="572"/>
      <c r="CB19" s="572"/>
      <c r="CC19" s="572"/>
      <c r="CD19" s="572"/>
      <c r="CE19" s="572"/>
      <c r="CF19" s="572"/>
      <c r="CG19" s="572"/>
      <c r="CH19" s="572"/>
      <c r="CI19" s="572"/>
      <c r="CJ19" s="572"/>
      <c r="CK19" s="572"/>
      <c r="CL19" s="573"/>
      <c r="CM19" s="574">
        <v>1004441</v>
      </c>
      <c r="CN19" s="575"/>
      <c r="CO19" s="575"/>
      <c r="CP19" s="575"/>
      <c r="CQ19" s="575"/>
      <c r="CR19" s="575"/>
      <c r="CS19" s="575"/>
      <c r="CT19" s="576"/>
      <c r="CU19" s="577">
        <v>0.1</v>
      </c>
      <c r="CV19" s="653"/>
      <c r="CW19" s="653"/>
      <c r="CX19" s="661"/>
      <c r="CY19" s="580" t="s">
        <v>121</v>
      </c>
      <c r="CZ19" s="575"/>
      <c r="DA19" s="575"/>
      <c r="DB19" s="575"/>
      <c r="DC19" s="575"/>
      <c r="DD19" s="575"/>
      <c r="DE19" s="575"/>
      <c r="DF19" s="575"/>
      <c r="DG19" s="575"/>
      <c r="DH19" s="575"/>
      <c r="DI19" s="575"/>
      <c r="DJ19" s="575"/>
      <c r="DK19" s="576"/>
      <c r="DL19" s="580">
        <v>1004441</v>
      </c>
      <c r="DM19" s="575"/>
      <c r="DN19" s="575"/>
      <c r="DO19" s="575"/>
      <c r="DP19" s="575"/>
      <c r="DQ19" s="575"/>
      <c r="DR19" s="575"/>
      <c r="DS19" s="575"/>
      <c r="DT19" s="575"/>
      <c r="DU19" s="575"/>
      <c r="DV19" s="575"/>
      <c r="DW19" s="575"/>
      <c r="DX19" s="671"/>
    </row>
    <row r="20" spans="2:128" ht="11.25" customHeight="1" x14ac:dyDescent="0.2">
      <c r="B20" s="571" t="s">
        <v>248</v>
      </c>
      <c r="C20" s="572"/>
      <c r="D20" s="572"/>
      <c r="E20" s="572"/>
      <c r="F20" s="572"/>
      <c r="G20" s="572"/>
      <c r="H20" s="572"/>
      <c r="I20" s="572"/>
      <c r="J20" s="572"/>
      <c r="K20" s="572"/>
      <c r="L20" s="572"/>
      <c r="M20" s="572"/>
      <c r="N20" s="572"/>
      <c r="O20" s="572"/>
      <c r="P20" s="572"/>
      <c r="Q20" s="573"/>
      <c r="R20" s="574">
        <v>186490494</v>
      </c>
      <c r="S20" s="575"/>
      <c r="T20" s="575"/>
      <c r="U20" s="575"/>
      <c r="V20" s="575"/>
      <c r="W20" s="575"/>
      <c r="X20" s="575"/>
      <c r="Y20" s="576"/>
      <c r="Z20" s="577">
        <v>24</v>
      </c>
      <c r="AA20" s="653"/>
      <c r="AB20" s="653"/>
      <c r="AC20" s="661"/>
      <c r="AD20" s="580">
        <v>186490494</v>
      </c>
      <c r="AE20" s="575"/>
      <c r="AF20" s="575"/>
      <c r="AG20" s="575"/>
      <c r="AH20" s="575"/>
      <c r="AI20" s="575"/>
      <c r="AJ20" s="575"/>
      <c r="AK20" s="576"/>
      <c r="AL20" s="577">
        <v>49.1</v>
      </c>
      <c r="AM20" s="653"/>
      <c r="AN20" s="653"/>
      <c r="AO20" s="654"/>
      <c r="AP20" s="571" t="s">
        <v>249</v>
      </c>
      <c r="AQ20" s="662"/>
      <c r="AR20" s="662"/>
      <c r="AS20" s="662"/>
      <c r="AT20" s="662"/>
      <c r="AU20" s="662"/>
      <c r="AV20" s="662"/>
      <c r="AW20" s="662"/>
      <c r="AX20" s="662"/>
      <c r="AY20" s="662"/>
      <c r="AZ20" s="662"/>
      <c r="BA20" s="662"/>
      <c r="BB20" s="662"/>
      <c r="BC20" s="663"/>
      <c r="BD20" s="574">
        <v>1511487</v>
      </c>
      <c r="BE20" s="575"/>
      <c r="BF20" s="575"/>
      <c r="BG20" s="575"/>
      <c r="BH20" s="575"/>
      <c r="BI20" s="575"/>
      <c r="BJ20" s="575"/>
      <c r="BK20" s="576"/>
      <c r="BL20" s="577">
        <v>0.7</v>
      </c>
      <c r="BM20" s="653"/>
      <c r="BN20" s="653"/>
      <c r="BO20" s="661"/>
      <c r="BP20" s="580" t="s">
        <v>121</v>
      </c>
      <c r="BQ20" s="575"/>
      <c r="BR20" s="575"/>
      <c r="BS20" s="575"/>
      <c r="BT20" s="575"/>
      <c r="BU20" s="575"/>
      <c r="BV20" s="575"/>
      <c r="BW20" s="671"/>
      <c r="BY20" s="571" t="s">
        <v>250</v>
      </c>
      <c r="BZ20" s="662"/>
      <c r="CA20" s="662"/>
      <c r="CB20" s="662"/>
      <c r="CC20" s="662"/>
      <c r="CD20" s="662"/>
      <c r="CE20" s="662"/>
      <c r="CF20" s="662"/>
      <c r="CG20" s="662"/>
      <c r="CH20" s="662"/>
      <c r="CI20" s="662"/>
      <c r="CJ20" s="662"/>
      <c r="CK20" s="662"/>
      <c r="CL20" s="663"/>
      <c r="CM20" s="574" t="s">
        <v>121</v>
      </c>
      <c r="CN20" s="575"/>
      <c r="CO20" s="575"/>
      <c r="CP20" s="575"/>
      <c r="CQ20" s="575"/>
      <c r="CR20" s="575"/>
      <c r="CS20" s="575"/>
      <c r="CT20" s="576"/>
      <c r="CU20" s="577" t="s">
        <v>120</v>
      </c>
      <c r="CV20" s="653"/>
      <c r="CW20" s="653"/>
      <c r="CX20" s="661"/>
      <c r="CY20" s="580" t="s">
        <v>121</v>
      </c>
      <c r="CZ20" s="575"/>
      <c r="DA20" s="575"/>
      <c r="DB20" s="575"/>
      <c r="DC20" s="575"/>
      <c r="DD20" s="575"/>
      <c r="DE20" s="575"/>
      <c r="DF20" s="575"/>
      <c r="DG20" s="575"/>
      <c r="DH20" s="575"/>
      <c r="DI20" s="575"/>
      <c r="DJ20" s="575"/>
      <c r="DK20" s="576"/>
      <c r="DL20" s="580" t="s">
        <v>121</v>
      </c>
      <c r="DM20" s="575"/>
      <c r="DN20" s="575"/>
      <c r="DO20" s="575"/>
      <c r="DP20" s="575"/>
      <c r="DQ20" s="575"/>
      <c r="DR20" s="575"/>
      <c r="DS20" s="575"/>
      <c r="DT20" s="575"/>
      <c r="DU20" s="575"/>
      <c r="DV20" s="575"/>
      <c r="DW20" s="575"/>
      <c r="DX20" s="671"/>
    </row>
    <row r="21" spans="2:128" ht="11.25" customHeight="1" x14ac:dyDescent="0.2">
      <c r="B21" s="571" t="s">
        <v>251</v>
      </c>
      <c r="C21" s="572"/>
      <c r="D21" s="572"/>
      <c r="E21" s="572"/>
      <c r="F21" s="572"/>
      <c r="G21" s="572"/>
      <c r="H21" s="572"/>
      <c r="I21" s="572"/>
      <c r="J21" s="572"/>
      <c r="K21" s="572"/>
      <c r="L21" s="572"/>
      <c r="M21" s="572"/>
      <c r="N21" s="572"/>
      <c r="O21" s="572"/>
      <c r="P21" s="572"/>
      <c r="Q21" s="573"/>
      <c r="R21" s="574">
        <v>3636860</v>
      </c>
      <c r="S21" s="575"/>
      <c r="T21" s="575"/>
      <c r="U21" s="575"/>
      <c r="V21" s="575"/>
      <c r="W21" s="575"/>
      <c r="X21" s="575"/>
      <c r="Y21" s="576"/>
      <c r="Z21" s="577">
        <v>0.5</v>
      </c>
      <c r="AA21" s="653"/>
      <c r="AB21" s="653"/>
      <c r="AC21" s="661"/>
      <c r="AD21" s="580" t="s">
        <v>121</v>
      </c>
      <c r="AE21" s="575"/>
      <c r="AF21" s="575"/>
      <c r="AG21" s="575"/>
      <c r="AH21" s="575"/>
      <c r="AI21" s="575"/>
      <c r="AJ21" s="575"/>
      <c r="AK21" s="576"/>
      <c r="AL21" s="577" t="s">
        <v>121</v>
      </c>
      <c r="AM21" s="653"/>
      <c r="AN21" s="653"/>
      <c r="AO21" s="654"/>
      <c r="AP21" s="571" t="s">
        <v>252</v>
      </c>
      <c r="AQ21" s="662"/>
      <c r="AR21" s="662"/>
      <c r="AS21" s="662"/>
      <c r="AT21" s="662"/>
      <c r="AU21" s="662"/>
      <c r="AV21" s="662"/>
      <c r="AW21" s="662"/>
      <c r="AX21" s="662"/>
      <c r="AY21" s="662"/>
      <c r="AZ21" s="662"/>
      <c r="BA21" s="662"/>
      <c r="BB21" s="662"/>
      <c r="BC21" s="663"/>
      <c r="BD21" s="574">
        <v>470686</v>
      </c>
      <c r="BE21" s="575"/>
      <c r="BF21" s="575"/>
      <c r="BG21" s="575"/>
      <c r="BH21" s="575"/>
      <c r="BI21" s="575"/>
      <c r="BJ21" s="575"/>
      <c r="BK21" s="576"/>
      <c r="BL21" s="577">
        <v>0.2</v>
      </c>
      <c r="BM21" s="653"/>
      <c r="BN21" s="653"/>
      <c r="BO21" s="661"/>
      <c r="BP21" s="580" t="s">
        <v>121</v>
      </c>
      <c r="BQ21" s="575"/>
      <c r="BR21" s="575"/>
      <c r="BS21" s="575"/>
      <c r="BT21" s="575"/>
      <c r="BU21" s="575"/>
      <c r="BV21" s="575"/>
      <c r="BW21" s="671"/>
      <c r="BY21" s="571" t="s">
        <v>253</v>
      </c>
      <c r="BZ21" s="662"/>
      <c r="CA21" s="662"/>
      <c r="CB21" s="662"/>
      <c r="CC21" s="662"/>
      <c r="CD21" s="662"/>
      <c r="CE21" s="662"/>
      <c r="CF21" s="662"/>
      <c r="CG21" s="662"/>
      <c r="CH21" s="662"/>
      <c r="CI21" s="662"/>
      <c r="CJ21" s="662"/>
      <c r="CK21" s="662"/>
      <c r="CL21" s="663"/>
      <c r="CM21" s="574">
        <v>126479</v>
      </c>
      <c r="CN21" s="575"/>
      <c r="CO21" s="575"/>
      <c r="CP21" s="575"/>
      <c r="CQ21" s="575"/>
      <c r="CR21" s="575"/>
      <c r="CS21" s="575"/>
      <c r="CT21" s="576"/>
      <c r="CU21" s="577">
        <v>0</v>
      </c>
      <c r="CV21" s="653"/>
      <c r="CW21" s="653"/>
      <c r="CX21" s="661"/>
      <c r="CY21" s="580" t="s">
        <v>121</v>
      </c>
      <c r="CZ21" s="575"/>
      <c r="DA21" s="575"/>
      <c r="DB21" s="575"/>
      <c r="DC21" s="575"/>
      <c r="DD21" s="575"/>
      <c r="DE21" s="575"/>
      <c r="DF21" s="575"/>
      <c r="DG21" s="575"/>
      <c r="DH21" s="575"/>
      <c r="DI21" s="575"/>
      <c r="DJ21" s="575"/>
      <c r="DK21" s="576"/>
      <c r="DL21" s="580">
        <v>126479</v>
      </c>
      <c r="DM21" s="575"/>
      <c r="DN21" s="575"/>
      <c r="DO21" s="575"/>
      <c r="DP21" s="575"/>
      <c r="DQ21" s="575"/>
      <c r="DR21" s="575"/>
      <c r="DS21" s="575"/>
      <c r="DT21" s="575"/>
      <c r="DU21" s="575"/>
      <c r="DV21" s="575"/>
      <c r="DW21" s="575"/>
      <c r="DX21" s="671"/>
    </row>
    <row r="22" spans="2:128" ht="11.25" customHeight="1" x14ac:dyDescent="0.2">
      <c r="B22" s="571" t="s">
        <v>254</v>
      </c>
      <c r="C22" s="572"/>
      <c r="D22" s="572"/>
      <c r="E22" s="572"/>
      <c r="F22" s="572"/>
      <c r="G22" s="572"/>
      <c r="H22" s="572"/>
      <c r="I22" s="572"/>
      <c r="J22" s="572"/>
      <c r="K22" s="572"/>
      <c r="L22" s="572"/>
      <c r="M22" s="572"/>
      <c r="N22" s="572"/>
      <c r="O22" s="572"/>
      <c r="P22" s="572"/>
      <c r="Q22" s="573"/>
      <c r="R22" s="574">
        <v>5820</v>
      </c>
      <c r="S22" s="575"/>
      <c r="T22" s="575"/>
      <c r="U22" s="575"/>
      <c r="V22" s="575"/>
      <c r="W22" s="575"/>
      <c r="X22" s="575"/>
      <c r="Y22" s="576"/>
      <c r="Z22" s="577">
        <v>0</v>
      </c>
      <c r="AA22" s="653"/>
      <c r="AB22" s="653"/>
      <c r="AC22" s="661"/>
      <c r="AD22" s="580" t="s">
        <v>121</v>
      </c>
      <c r="AE22" s="575"/>
      <c r="AF22" s="575"/>
      <c r="AG22" s="575"/>
      <c r="AH22" s="575"/>
      <c r="AI22" s="575"/>
      <c r="AJ22" s="575"/>
      <c r="AK22" s="576"/>
      <c r="AL22" s="577" t="s">
        <v>121</v>
      </c>
      <c r="AM22" s="653"/>
      <c r="AN22" s="653"/>
      <c r="AO22" s="654"/>
      <c r="AP22" s="571" t="s">
        <v>255</v>
      </c>
      <c r="AQ22" s="572"/>
      <c r="AR22" s="572"/>
      <c r="AS22" s="572"/>
      <c r="AT22" s="572"/>
      <c r="AU22" s="572"/>
      <c r="AV22" s="572"/>
      <c r="AW22" s="572"/>
      <c r="AX22" s="572"/>
      <c r="AY22" s="572"/>
      <c r="AZ22" s="572"/>
      <c r="BA22" s="572"/>
      <c r="BB22" s="572"/>
      <c r="BC22" s="573"/>
      <c r="BD22" s="574">
        <v>12933319</v>
      </c>
      <c r="BE22" s="575"/>
      <c r="BF22" s="575"/>
      <c r="BG22" s="575"/>
      <c r="BH22" s="575"/>
      <c r="BI22" s="575"/>
      <c r="BJ22" s="575"/>
      <c r="BK22" s="576"/>
      <c r="BL22" s="577">
        <v>6.4</v>
      </c>
      <c r="BM22" s="653"/>
      <c r="BN22" s="653"/>
      <c r="BO22" s="661"/>
      <c r="BP22" s="580" t="s">
        <v>121</v>
      </c>
      <c r="BQ22" s="575"/>
      <c r="BR22" s="575"/>
      <c r="BS22" s="575"/>
      <c r="BT22" s="575"/>
      <c r="BU22" s="575"/>
      <c r="BV22" s="575"/>
      <c r="BW22" s="671"/>
      <c r="BY22" s="571" t="s">
        <v>256</v>
      </c>
      <c r="BZ22" s="662"/>
      <c r="CA22" s="662"/>
      <c r="CB22" s="662"/>
      <c r="CC22" s="662"/>
      <c r="CD22" s="662"/>
      <c r="CE22" s="662"/>
      <c r="CF22" s="662"/>
      <c r="CG22" s="662"/>
      <c r="CH22" s="662"/>
      <c r="CI22" s="662"/>
      <c r="CJ22" s="662"/>
      <c r="CK22" s="662"/>
      <c r="CL22" s="663"/>
      <c r="CM22" s="574">
        <v>911232</v>
      </c>
      <c r="CN22" s="575"/>
      <c r="CO22" s="575"/>
      <c r="CP22" s="575"/>
      <c r="CQ22" s="575"/>
      <c r="CR22" s="575"/>
      <c r="CS22" s="575"/>
      <c r="CT22" s="576"/>
      <c r="CU22" s="577">
        <v>0.1</v>
      </c>
      <c r="CV22" s="653"/>
      <c r="CW22" s="653"/>
      <c r="CX22" s="661"/>
      <c r="CY22" s="580" t="s">
        <v>120</v>
      </c>
      <c r="CZ22" s="575"/>
      <c r="DA22" s="575"/>
      <c r="DB22" s="575"/>
      <c r="DC22" s="575"/>
      <c r="DD22" s="575"/>
      <c r="DE22" s="575"/>
      <c r="DF22" s="575"/>
      <c r="DG22" s="575"/>
      <c r="DH22" s="575"/>
      <c r="DI22" s="575"/>
      <c r="DJ22" s="575"/>
      <c r="DK22" s="576"/>
      <c r="DL22" s="580">
        <v>911232</v>
      </c>
      <c r="DM22" s="575"/>
      <c r="DN22" s="575"/>
      <c r="DO22" s="575"/>
      <c r="DP22" s="575"/>
      <c r="DQ22" s="575"/>
      <c r="DR22" s="575"/>
      <c r="DS22" s="575"/>
      <c r="DT22" s="575"/>
      <c r="DU22" s="575"/>
      <c r="DV22" s="575"/>
      <c r="DW22" s="575"/>
      <c r="DX22" s="671"/>
    </row>
    <row r="23" spans="2:128" ht="11.25" customHeight="1" x14ac:dyDescent="0.2">
      <c r="B23" s="571" t="s">
        <v>257</v>
      </c>
      <c r="C23" s="572"/>
      <c r="D23" s="572"/>
      <c r="E23" s="572"/>
      <c r="F23" s="572"/>
      <c r="G23" s="572"/>
      <c r="H23" s="572"/>
      <c r="I23" s="572"/>
      <c r="J23" s="572"/>
      <c r="K23" s="572"/>
      <c r="L23" s="572"/>
      <c r="M23" s="572"/>
      <c r="N23" s="572"/>
      <c r="O23" s="572"/>
      <c r="P23" s="572"/>
      <c r="Q23" s="573"/>
      <c r="R23" s="574">
        <v>421832868</v>
      </c>
      <c r="S23" s="575"/>
      <c r="T23" s="575"/>
      <c r="U23" s="575"/>
      <c r="V23" s="575"/>
      <c r="W23" s="575"/>
      <c r="X23" s="575"/>
      <c r="Y23" s="576"/>
      <c r="Z23" s="577">
        <v>54.3</v>
      </c>
      <c r="AA23" s="653"/>
      <c r="AB23" s="653"/>
      <c r="AC23" s="661"/>
      <c r="AD23" s="580">
        <v>377901604</v>
      </c>
      <c r="AE23" s="575"/>
      <c r="AF23" s="575"/>
      <c r="AG23" s="575"/>
      <c r="AH23" s="575"/>
      <c r="AI23" s="575"/>
      <c r="AJ23" s="575"/>
      <c r="AK23" s="576"/>
      <c r="AL23" s="577">
        <v>99.5</v>
      </c>
      <c r="AM23" s="653"/>
      <c r="AN23" s="653"/>
      <c r="AO23" s="654"/>
      <c r="AP23" s="571" t="s">
        <v>258</v>
      </c>
      <c r="AQ23" s="572"/>
      <c r="AR23" s="572"/>
      <c r="AS23" s="572"/>
      <c r="AT23" s="572"/>
      <c r="AU23" s="572"/>
      <c r="AV23" s="572"/>
      <c r="AW23" s="572"/>
      <c r="AX23" s="572"/>
      <c r="AY23" s="572"/>
      <c r="AZ23" s="572"/>
      <c r="BA23" s="572"/>
      <c r="BB23" s="572"/>
      <c r="BC23" s="573"/>
      <c r="BD23" s="574">
        <v>18942416</v>
      </c>
      <c r="BE23" s="575"/>
      <c r="BF23" s="575"/>
      <c r="BG23" s="575"/>
      <c r="BH23" s="575"/>
      <c r="BI23" s="575"/>
      <c r="BJ23" s="575"/>
      <c r="BK23" s="576"/>
      <c r="BL23" s="577">
        <v>9.3000000000000007</v>
      </c>
      <c r="BM23" s="653"/>
      <c r="BN23" s="653"/>
      <c r="BO23" s="661"/>
      <c r="BP23" s="580" t="s">
        <v>212</v>
      </c>
      <c r="BQ23" s="575"/>
      <c r="BR23" s="575"/>
      <c r="BS23" s="575"/>
      <c r="BT23" s="575"/>
      <c r="BU23" s="575"/>
      <c r="BV23" s="575"/>
      <c r="BW23" s="671"/>
      <c r="BY23" s="571" t="s">
        <v>259</v>
      </c>
      <c r="BZ23" s="662"/>
      <c r="CA23" s="662"/>
      <c r="CB23" s="662"/>
      <c r="CC23" s="662"/>
      <c r="CD23" s="662"/>
      <c r="CE23" s="662"/>
      <c r="CF23" s="662"/>
      <c r="CG23" s="662"/>
      <c r="CH23" s="662"/>
      <c r="CI23" s="662"/>
      <c r="CJ23" s="662"/>
      <c r="CK23" s="662"/>
      <c r="CL23" s="663"/>
      <c r="CM23" s="574">
        <v>672567</v>
      </c>
      <c r="CN23" s="575"/>
      <c r="CO23" s="575"/>
      <c r="CP23" s="575"/>
      <c r="CQ23" s="575"/>
      <c r="CR23" s="575"/>
      <c r="CS23" s="575"/>
      <c r="CT23" s="576"/>
      <c r="CU23" s="577">
        <v>0.1</v>
      </c>
      <c r="CV23" s="653"/>
      <c r="CW23" s="653"/>
      <c r="CX23" s="661"/>
      <c r="CY23" s="580" t="s">
        <v>121</v>
      </c>
      <c r="CZ23" s="575"/>
      <c r="DA23" s="575"/>
      <c r="DB23" s="575"/>
      <c r="DC23" s="575"/>
      <c r="DD23" s="575"/>
      <c r="DE23" s="575"/>
      <c r="DF23" s="575"/>
      <c r="DG23" s="575"/>
      <c r="DH23" s="575"/>
      <c r="DI23" s="575"/>
      <c r="DJ23" s="575"/>
      <c r="DK23" s="576"/>
      <c r="DL23" s="580">
        <v>672567</v>
      </c>
      <c r="DM23" s="575"/>
      <c r="DN23" s="575"/>
      <c r="DO23" s="575"/>
      <c r="DP23" s="575"/>
      <c r="DQ23" s="575"/>
      <c r="DR23" s="575"/>
      <c r="DS23" s="575"/>
      <c r="DT23" s="575"/>
      <c r="DU23" s="575"/>
      <c r="DV23" s="575"/>
      <c r="DW23" s="575"/>
      <c r="DX23" s="671"/>
    </row>
    <row r="24" spans="2:128" ht="11.25" customHeight="1" x14ac:dyDescent="0.2">
      <c r="B24" s="571" t="s">
        <v>260</v>
      </c>
      <c r="C24" s="572"/>
      <c r="D24" s="572"/>
      <c r="E24" s="572"/>
      <c r="F24" s="572"/>
      <c r="G24" s="572"/>
      <c r="H24" s="572"/>
      <c r="I24" s="572"/>
      <c r="J24" s="572"/>
      <c r="K24" s="572"/>
      <c r="L24" s="572"/>
      <c r="M24" s="572"/>
      <c r="N24" s="572"/>
      <c r="O24" s="572"/>
      <c r="P24" s="572"/>
      <c r="Q24" s="573"/>
      <c r="R24" s="574">
        <v>286973</v>
      </c>
      <c r="S24" s="575"/>
      <c r="T24" s="575"/>
      <c r="U24" s="575"/>
      <c r="V24" s="575"/>
      <c r="W24" s="575"/>
      <c r="X24" s="575"/>
      <c r="Y24" s="576"/>
      <c r="Z24" s="577">
        <v>0</v>
      </c>
      <c r="AA24" s="653"/>
      <c r="AB24" s="653"/>
      <c r="AC24" s="661"/>
      <c r="AD24" s="580">
        <v>286973</v>
      </c>
      <c r="AE24" s="575"/>
      <c r="AF24" s="575"/>
      <c r="AG24" s="575"/>
      <c r="AH24" s="575"/>
      <c r="AI24" s="575"/>
      <c r="AJ24" s="575"/>
      <c r="AK24" s="576"/>
      <c r="AL24" s="577">
        <v>0.1</v>
      </c>
      <c r="AM24" s="653"/>
      <c r="AN24" s="653"/>
      <c r="AO24" s="654"/>
      <c r="AP24" s="571" t="s">
        <v>261</v>
      </c>
      <c r="AQ24" s="572"/>
      <c r="AR24" s="572"/>
      <c r="AS24" s="572"/>
      <c r="AT24" s="572"/>
      <c r="AU24" s="572"/>
      <c r="AV24" s="572"/>
      <c r="AW24" s="572"/>
      <c r="AX24" s="572"/>
      <c r="AY24" s="572"/>
      <c r="AZ24" s="572"/>
      <c r="BA24" s="572"/>
      <c r="BB24" s="572"/>
      <c r="BC24" s="573"/>
      <c r="BD24" s="574">
        <v>9995</v>
      </c>
      <c r="BE24" s="575"/>
      <c r="BF24" s="575"/>
      <c r="BG24" s="575"/>
      <c r="BH24" s="575"/>
      <c r="BI24" s="575"/>
      <c r="BJ24" s="575"/>
      <c r="BK24" s="576"/>
      <c r="BL24" s="577">
        <v>0</v>
      </c>
      <c r="BM24" s="653"/>
      <c r="BN24" s="653"/>
      <c r="BO24" s="661"/>
      <c r="BP24" s="580" t="s">
        <v>121</v>
      </c>
      <c r="BQ24" s="575"/>
      <c r="BR24" s="575"/>
      <c r="BS24" s="575"/>
      <c r="BT24" s="575"/>
      <c r="BU24" s="575"/>
      <c r="BV24" s="575"/>
      <c r="BW24" s="671"/>
      <c r="BY24" s="571" t="s">
        <v>262</v>
      </c>
      <c r="BZ24" s="662"/>
      <c r="CA24" s="662"/>
      <c r="CB24" s="662"/>
      <c r="CC24" s="662"/>
      <c r="CD24" s="662"/>
      <c r="CE24" s="662"/>
      <c r="CF24" s="662"/>
      <c r="CG24" s="662"/>
      <c r="CH24" s="662"/>
      <c r="CI24" s="662"/>
      <c r="CJ24" s="662"/>
      <c r="CK24" s="662"/>
      <c r="CL24" s="663"/>
      <c r="CM24" s="574" t="s">
        <v>121</v>
      </c>
      <c r="CN24" s="575"/>
      <c r="CO24" s="575"/>
      <c r="CP24" s="575"/>
      <c r="CQ24" s="575"/>
      <c r="CR24" s="575"/>
      <c r="CS24" s="575"/>
      <c r="CT24" s="576"/>
      <c r="CU24" s="577" t="s">
        <v>121</v>
      </c>
      <c r="CV24" s="653"/>
      <c r="CW24" s="653"/>
      <c r="CX24" s="661"/>
      <c r="CY24" s="580" t="s">
        <v>212</v>
      </c>
      <c r="CZ24" s="575"/>
      <c r="DA24" s="575"/>
      <c r="DB24" s="575"/>
      <c r="DC24" s="575"/>
      <c r="DD24" s="575"/>
      <c r="DE24" s="575"/>
      <c r="DF24" s="575"/>
      <c r="DG24" s="575"/>
      <c r="DH24" s="575"/>
      <c r="DI24" s="575"/>
      <c r="DJ24" s="575"/>
      <c r="DK24" s="576"/>
      <c r="DL24" s="580" t="s">
        <v>121</v>
      </c>
      <c r="DM24" s="575"/>
      <c r="DN24" s="575"/>
      <c r="DO24" s="575"/>
      <c r="DP24" s="575"/>
      <c r="DQ24" s="575"/>
      <c r="DR24" s="575"/>
      <c r="DS24" s="575"/>
      <c r="DT24" s="575"/>
      <c r="DU24" s="575"/>
      <c r="DV24" s="575"/>
      <c r="DW24" s="575"/>
      <c r="DX24" s="671"/>
    </row>
    <row r="25" spans="2:128" ht="11.25" customHeight="1" x14ac:dyDescent="0.2">
      <c r="B25" s="571" t="s">
        <v>263</v>
      </c>
      <c r="C25" s="572"/>
      <c r="D25" s="572"/>
      <c r="E25" s="572"/>
      <c r="F25" s="572"/>
      <c r="G25" s="572"/>
      <c r="H25" s="572"/>
      <c r="I25" s="572"/>
      <c r="J25" s="572"/>
      <c r="K25" s="572"/>
      <c r="L25" s="572"/>
      <c r="M25" s="572"/>
      <c r="N25" s="572"/>
      <c r="O25" s="572"/>
      <c r="P25" s="572"/>
      <c r="Q25" s="573"/>
      <c r="R25" s="574">
        <v>4101946</v>
      </c>
      <c r="S25" s="575"/>
      <c r="T25" s="575"/>
      <c r="U25" s="575"/>
      <c r="V25" s="575"/>
      <c r="W25" s="575"/>
      <c r="X25" s="575"/>
      <c r="Y25" s="576"/>
      <c r="Z25" s="577">
        <v>0.5</v>
      </c>
      <c r="AA25" s="653"/>
      <c r="AB25" s="653"/>
      <c r="AC25" s="661"/>
      <c r="AD25" s="580" t="s">
        <v>121</v>
      </c>
      <c r="AE25" s="575"/>
      <c r="AF25" s="575"/>
      <c r="AG25" s="575"/>
      <c r="AH25" s="575"/>
      <c r="AI25" s="575"/>
      <c r="AJ25" s="575"/>
      <c r="AK25" s="576"/>
      <c r="AL25" s="577" t="s">
        <v>212</v>
      </c>
      <c r="AM25" s="653"/>
      <c r="AN25" s="653"/>
      <c r="AO25" s="654"/>
      <c r="AP25" s="571" t="s">
        <v>264</v>
      </c>
      <c r="AQ25" s="572"/>
      <c r="AR25" s="572"/>
      <c r="AS25" s="572"/>
      <c r="AT25" s="572"/>
      <c r="AU25" s="572"/>
      <c r="AV25" s="572"/>
      <c r="AW25" s="572"/>
      <c r="AX25" s="572"/>
      <c r="AY25" s="572"/>
      <c r="AZ25" s="572"/>
      <c r="BA25" s="572"/>
      <c r="BB25" s="572"/>
      <c r="BC25" s="573"/>
      <c r="BD25" s="574" t="s">
        <v>212</v>
      </c>
      <c r="BE25" s="575"/>
      <c r="BF25" s="575"/>
      <c r="BG25" s="575"/>
      <c r="BH25" s="575"/>
      <c r="BI25" s="575"/>
      <c r="BJ25" s="575"/>
      <c r="BK25" s="576"/>
      <c r="BL25" s="577" t="s">
        <v>212</v>
      </c>
      <c r="BM25" s="653"/>
      <c r="BN25" s="653"/>
      <c r="BO25" s="661"/>
      <c r="BP25" s="580" t="s">
        <v>121</v>
      </c>
      <c r="BQ25" s="575"/>
      <c r="BR25" s="575"/>
      <c r="BS25" s="575"/>
      <c r="BT25" s="575"/>
      <c r="BU25" s="575"/>
      <c r="BV25" s="575"/>
      <c r="BW25" s="671"/>
      <c r="BY25" s="571" t="s">
        <v>265</v>
      </c>
      <c r="BZ25" s="662"/>
      <c r="CA25" s="662"/>
      <c r="CB25" s="662"/>
      <c r="CC25" s="662"/>
      <c r="CD25" s="662"/>
      <c r="CE25" s="662"/>
      <c r="CF25" s="662"/>
      <c r="CG25" s="662"/>
      <c r="CH25" s="662"/>
      <c r="CI25" s="662"/>
      <c r="CJ25" s="662"/>
      <c r="CK25" s="662"/>
      <c r="CL25" s="663"/>
      <c r="CM25" s="574">
        <v>32615988</v>
      </c>
      <c r="CN25" s="575"/>
      <c r="CO25" s="575"/>
      <c r="CP25" s="575"/>
      <c r="CQ25" s="575"/>
      <c r="CR25" s="575"/>
      <c r="CS25" s="575"/>
      <c r="CT25" s="576"/>
      <c r="CU25" s="577">
        <v>4.4000000000000004</v>
      </c>
      <c r="CV25" s="653"/>
      <c r="CW25" s="653"/>
      <c r="CX25" s="661"/>
      <c r="CY25" s="580" t="s">
        <v>121</v>
      </c>
      <c r="CZ25" s="575"/>
      <c r="DA25" s="575"/>
      <c r="DB25" s="575"/>
      <c r="DC25" s="575"/>
      <c r="DD25" s="575"/>
      <c r="DE25" s="575"/>
      <c r="DF25" s="575"/>
      <c r="DG25" s="575"/>
      <c r="DH25" s="575"/>
      <c r="DI25" s="575"/>
      <c r="DJ25" s="575"/>
      <c r="DK25" s="576"/>
      <c r="DL25" s="580">
        <v>32615988</v>
      </c>
      <c r="DM25" s="575"/>
      <c r="DN25" s="575"/>
      <c r="DO25" s="575"/>
      <c r="DP25" s="575"/>
      <c r="DQ25" s="575"/>
      <c r="DR25" s="575"/>
      <c r="DS25" s="575"/>
      <c r="DT25" s="575"/>
      <c r="DU25" s="575"/>
      <c r="DV25" s="575"/>
      <c r="DW25" s="575"/>
      <c r="DX25" s="671"/>
    </row>
    <row r="26" spans="2:128" ht="11.25" customHeight="1" x14ac:dyDescent="0.2">
      <c r="B26" s="571" t="s">
        <v>266</v>
      </c>
      <c r="C26" s="572"/>
      <c r="D26" s="572"/>
      <c r="E26" s="572"/>
      <c r="F26" s="572"/>
      <c r="G26" s="572"/>
      <c r="H26" s="572"/>
      <c r="I26" s="572"/>
      <c r="J26" s="572"/>
      <c r="K26" s="572"/>
      <c r="L26" s="572"/>
      <c r="M26" s="572"/>
      <c r="N26" s="572"/>
      <c r="O26" s="572"/>
      <c r="P26" s="572"/>
      <c r="Q26" s="573"/>
      <c r="R26" s="574">
        <v>6722945</v>
      </c>
      <c r="S26" s="575"/>
      <c r="T26" s="575"/>
      <c r="U26" s="575"/>
      <c r="V26" s="575"/>
      <c r="W26" s="575"/>
      <c r="X26" s="575"/>
      <c r="Y26" s="576"/>
      <c r="Z26" s="577">
        <v>0.9</v>
      </c>
      <c r="AA26" s="653"/>
      <c r="AB26" s="653"/>
      <c r="AC26" s="661"/>
      <c r="AD26" s="580">
        <v>835943</v>
      </c>
      <c r="AE26" s="575"/>
      <c r="AF26" s="575"/>
      <c r="AG26" s="575"/>
      <c r="AH26" s="575"/>
      <c r="AI26" s="575"/>
      <c r="AJ26" s="575"/>
      <c r="AK26" s="576"/>
      <c r="AL26" s="577">
        <v>0.2</v>
      </c>
      <c r="AM26" s="653"/>
      <c r="AN26" s="653"/>
      <c r="AO26" s="654"/>
      <c r="AP26" s="571" t="s">
        <v>267</v>
      </c>
      <c r="AQ26" s="572"/>
      <c r="AR26" s="572"/>
      <c r="AS26" s="572"/>
      <c r="AT26" s="572"/>
      <c r="AU26" s="572"/>
      <c r="AV26" s="572"/>
      <c r="AW26" s="572"/>
      <c r="AX26" s="572"/>
      <c r="AY26" s="572"/>
      <c r="AZ26" s="572"/>
      <c r="BA26" s="572"/>
      <c r="BB26" s="572"/>
      <c r="BC26" s="573"/>
      <c r="BD26" s="574" t="s">
        <v>120</v>
      </c>
      <c r="BE26" s="575"/>
      <c r="BF26" s="575"/>
      <c r="BG26" s="575"/>
      <c r="BH26" s="575"/>
      <c r="BI26" s="575"/>
      <c r="BJ26" s="575"/>
      <c r="BK26" s="576"/>
      <c r="BL26" s="577" t="s">
        <v>121</v>
      </c>
      <c r="BM26" s="653"/>
      <c r="BN26" s="653"/>
      <c r="BO26" s="661"/>
      <c r="BP26" s="580" t="s">
        <v>121</v>
      </c>
      <c r="BQ26" s="575"/>
      <c r="BR26" s="575"/>
      <c r="BS26" s="575"/>
      <c r="BT26" s="575"/>
      <c r="BU26" s="575"/>
      <c r="BV26" s="575"/>
      <c r="BW26" s="671"/>
      <c r="BY26" s="571" t="s">
        <v>268</v>
      </c>
      <c r="BZ26" s="662"/>
      <c r="CA26" s="662"/>
      <c r="CB26" s="662"/>
      <c r="CC26" s="662"/>
      <c r="CD26" s="662"/>
      <c r="CE26" s="662"/>
      <c r="CF26" s="662"/>
      <c r="CG26" s="662"/>
      <c r="CH26" s="662"/>
      <c r="CI26" s="662"/>
      <c r="CJ26" s="662"/>
      <c r="CK26" s="662"/>
      <c r="CL26" s="663"/>
      <c r="CM26" s="574">
        <v>330191</v>
      </c>
      <c r="CN26" s="575"/>
      <c r="CO26" s="575"/>
      <c r="CP26" s="575"/>
      <c r="CQ26" s="575"/>
      <c r="CR26" s="575"/>
      <c r="CS26" s="575"/>
      <c r="CT26" s="576"/>
      <c r="CU26" s="577">
        <v>0</v>
      </c>
      <c r="CV26" s="653"/>
      <c r="CW26" s="653"/>
      <c r="CX26" s="661"/>
      <c r="CY26" s="580" t="s">
        <v>121</v>
      </c>
      <c r="CZ26" s="575"/>
      <c r="DA26" s="575"/>
      <c r="DB26" s="575"/>
      <c r="DC26" s="575"/>
      <c r="DD26" s="575"/>
      <c r="DE26" s="575"/>
      <c r="DF26" s="575"/>
      <c r="DG26" s="575"/>
      <c r="DH26" s="575"/>
      <c r="DI26" s="575"/>
      <c r="DJ26" s="575"/>
      <c r="DK26" s="576"/>
      <c r="DL26" s="580">
        <v>330191</v>
      </c>
      <c r="DM26" s="575"/>
      <c r="DN26" s="575"/>
      <c r="DO26" s="575"/>
      <c r="DP26" s="575"/>
      <c r="DQ26" s="575"/>
      <c r="DR26" s="575"/>
      <c r="DS26" s="575"/>
      <c r="DT26" s="575"/>
      <c r="DU26" s="575"/>
      <c r="DV26" s="575"/>
      <c r="DW26" s="575"/>
      <c r="DX26" s="671"/>
    </row>
    <row r="27" spans="2:128" ht="11.25" customHeight="1" x14ac:dyDescent="0.2">
      <c r="B27" s="571" t="s">
        <v>269</v>
      </c>
      <c r="C27" s="572"/>
      <c r="D27" s="572"/>
      <c r="E27" s="572"/>
      <c r="F27" s="572"/>
      <c r="G27" s="572"/>
      <c r="H27" s="572"/>
      <c r="I27" s="572"/>
      <c r="J27" s="572"/>
      <c r="K27" s="572"/>
      <c r="L27" s="572"/>
      <c r="M27" s="572"/>
      <c r="N27" s="572"/>
      <c r="O27" s="572"/>
      <c r="P27" s="572"/>
      <c r="Q27" s="573"/>
      <c r="R27" s="574">
        <v>1748592</v>
      </c>
      <c r="S27" s="575"/>
      <c r="T27" s="575"/>
      <c r="U27" s="575"/>
      <c r="V27" s="575"/>
      <c r="W27" s="575"/>
      <c r="X27" s="575"/>
      <c r="Y27" s="576"/>
      <c r="Z27" s="577">
        <v>0.2</v>
      </c>
      <c r="AA27" s="653"/>
      <c r="AB27" s="653"/>
      <c r="AC27" s="661"/>
      <c r="AD27" s="580">
        <v>1141</v>
      </c>
      <c r="AE27" s="575"/>
      <c r="AF27" s="575"/>
      <c r="AG27" s="575"/>
      <c r="AH27" s="575"/>
      <c r="AI27" s="575"/>
      <c r="AJ27" s="575"/>
      <c r="AK27" s="576"/>
      <c r="AL27" s="577">
        <v>0</v>
      </c>
      <c r="AM27" s="653"/>
      <c r="AN27" s="653"/>
      <c r="AO27" s="654"/>
      <c r="AP27" s="571" t="s">
        <v>270</v>
      </c>
      <c r="AQ27" s="572"/>
      <c r="AR27" s="572"/>
      <c r="AS27" s="572"/>
      <c r="AT27" s="572"/>
      <c r="AU27" s="572"/>
      <c r="AV27" s="572"/>
      <c r="AW27" s="572"/>
      <c r="AX27" s="572"/>
      <c r="AY27" s="572"/>
      <c r="AZ27" s="572"/>
      <c r="BA27" s="572"/>
      <c r="BB27" s="572"/>
      <c r="BC27" s="573"/>
      <c r="BD27" s="574">
        <v>217588</v>
      </c>
      <c r="BE27" s="575"/>
      <c r="BF27" s="575"/>
      <c r="BG27" s="575"/>
      <c r="BH27" s="575"/>
      <c r="BI27" s="575"/>
      <c r="BJ27" s="575"/>
      <c r="BK27" s="576"/>
      <c r="BL27" s="577">
        <v>0.1</v>
      </c>
      <c r="BM27" s="653"/>
      <c r="BN27" s="653"/>
      <c r="BO27" s="661"/>
      <c r="BP27" s="580" t="s">
        <v>212</v>
      </c>
      <c r="BQ27" s="575"/>
      <c r="BR27" s="575"/>
      <c r="BS27" s="575"/>
      <c r="BT27" s="575"/>
      <c r="BU27" s="575"/>
      <c r="BV27" s="575"/>
      <c r="BW27" s="671"/>
      <c r="BY27" s="571" t="s">
        <v>271</v>
      </c>
      <c r="BZ27" s="662"/>
      <c r="CA27" s="662"/>
      <c r="CB27" s="662"/>
      <c r="CC27" s="662"/>
      <c r="CD27" s="662"/>
      <c r="CE27" s="662"/>
      <c r="CF27" s="662"/>
      <c r="CG27" s="662"/>
      <c r="CH27" s="662"/>
      <c r="CI27" s="662"/>
      <c r="CJ27" s="662"/>
      <c r="CK27" s="662"/>
      <c r="CL27" s="663"/>
      <c r="CM27" s="574" t="s">
        <v>212</v>
      </c>
      <c r="CN27" s="575"/>
      <c r="CO27" s="575"/>
      <c r="CP27" s="575"/>
      <c r="CQ27" s="575"/>
      <c r="CR27" s="575"/>
      <c r="CS27" s="575"/>
      <c r="CT27" s="576"/>
      <c r="CU27" s="577" t="s">
        <v>121</v>
      </c>
      <c r="CV27" s="653"/>
      <c r="CW27" s="653"/>
      <c r="CX27" s="661"/>
      <c r="CY27" s="580" t="s">
        <v>121</v>
      </c>
      <c r="CZ27" s="575"/>
      <c r="DA27" s="575"/>
      <c r="DB27" s="575"/>
      <c r="DC27" s="575"/>
      <c r="DD27" s="575"/>
      <c r="DE27" s="575"/>
      <c r="DF27" s="575"/>
      <c r="DG27" s="575"/>
      <c r="DH27" s="575"/>
      <c r="DI27" s="575"/>
      <c r="DJ27" s="575"/>
      <c r="DK27" s="576"/>
      <c r="DL27" s="580" t="s">
        <v>121</v>
      </c>
      <c r="DM27" s="575"/>
      <c r="DN27" s="575"/>
      <c r="DO27" s="575"/>
      <c r="DP27" s="575"/>
      <c r="DQ27" s="575"/>
      <c r="DR27" s="575"/>
      <c r="DS27" s="575"/>
      <c r="DT27" s="575"/>
      <c r="DU27" s="575"/>
      <c r="DV27" s="575"/>
      <c r="DW27" s="575"/>
      <c r="DX27" s="671"/>
    </row>
    <row r="28" spans="2:128" ht="11.25" customHeight="1" x14ac:dyDescent="0.2">
      <c r="B28" s="571" t="s">
        <v>272</v>
      </c>
      <c r="C28" s="572"/>
      <c r="D28" s="572"/>
      <c r="E28" s="572"/>
      <c r="F28" s="572"/>
      <c r="G28" s="572"/>
      <c r="H28" s="572"/>
      <c r="I28" s="572"/>
      <c r="J28" s="572"/>
      <c r="K28" s="572"/>
      <c r="L28" s="572"/>
      <c r="M28" s="572"/>
      <c r="N28" s="572"/>
      <c r="O28" s="572"/>
      <c r="P28" s="572"/>
      <c r="Q28" s="573"/>
      <c r="R28" s="574">
        <v>152687678</v>
      </c>
      <c r="S28" s="575"/>
      <c r="T28" s="575"/>
      <c r="U28" s="575"/>
      <c r="V28" s="575"/>
      <c r="W28" s="575"/>
      <c r="X28" s="575"/>
      <c r="Y28" s="576"/>
      <c r="Z28" s="577">
        <v>19.7</v>
      </c>
      <c r="AA28" s="653"/>
      <c r="AB28" s="653"/>
      <c r="AC28" s="661"/>
      <c r="AD28" s="580" t="s">
        <v>121</v>
      </c>
      <c r="AE28" s="575"/>
      <c r="AF28" s="575"/>
      <c r="AG28" s="575"/>
      <c r="AH28" s="575"/>
      <c r="AI28" s="575"/>
      <c r="AJ28" s="575"/>
      <c r="AK28" s="576"/>
      <c r="AL28" s="577" t="s">
        <v>121</v>
      </c>
      <c r="AM28" s="653"/>
      <c r="AN28" s="653"/>
      <c r="AO28" s="654"/>
      <c r="AP28" s="571" t="s">
        <v>273</v>
      </c>
      <c r="AQ28" s="572"/>
      <c r="AR28" s="572"/>
      <c r="AS28" s="572"/>
      <c r="AT28" s="572"/>
      <c r="AU28" s="572"/>
      <c r="AV28" s="572"/>
      <c r="AW28" s="572"/>
      <c r="AX28" s="572"/>
      <c r="AY28" s="572"/>
      <c r="AZ28" s="572"/>
      <c r="BA28" s="572"/>
      <c r="BB28" s="572"/>
      <c r="BC28" s="573"/>
      <c r="BD28" s="574">
        <v>11527</v>
      </c>
      <c r="BE28" s="575"/>
      <c r="BF28" s="575"/>
      <c r="BG28" s="575"/>
      <c r="BH28" s="575"/>
      <c r="BI28" s="575"/>
      <c r="BJ28" s="575"/>
      <c r="BK28" s="576"/>
      <c r="BL28" s="577">
        <v>0</v>
      </c>
      <c r="BM28" s="653"/>
      <c r="BN28" s="653"/>
      <c r="BO28" s="661"/>
      <c r="BP28" s="580" t="s">
        <v>121</v>
      </c>
      <c r="BQ28" s="575"/>
      <c r="BR28" s="575"/>
      <c r="BS28" s="575"/>
      <c r="BT28" s="575"/>
      <c r="BU28" s="575"/>
      <c r="BV28" s="575"/>
      <c r="BW28" s="671"/>
      <c r="BY28" s="571" t="s">
        <v>274</v>
      </c>
      <c r="BZ28" s="662"/>
      <c r="CA28" s="662"/>
      <c r="CB28" s="662"/>
      <c r="CC28" s="662"/>
      <c r="CD28" s="662"/>
      <c r="CE28" s="662"/>
      <c r="CF28" s="662"/>
      <c r="CG28" s="662"/>
      <c r="CH28" s="662"/>
      <c r="CI28" s="662"/>
      <c r="CJ28" s="662"/>
      <c r="CK28" s="662"/>
      <c r="CL28" s="663"/>
      <c r="CM28" s="574" t="s">
        <v>120</v>
      </c>
      <c r="CN28" s="575"/>
      <c r="CO28" s="575"/>
      <c r="CP28" s="575"/>
      <c r="CQ28" s="575"/>
      <c r="CR28" s="575"/>
      <c r="CS28" s="575"/>
      <c r="CT28" s="576"/>
      <c r="CU28" s="577" t="s">
        <v>121</v>
      </c>
      <c r="CV28" s="653"/>
      <c r="CW28" s="653"/>
      <c r="CX28" s="661"/>
      <c r="CY28" s="580" t="s">
        <v>212</v>
      </c>
      <c r="CZ28" s="575"/>
      <c r="DA28" s="575"/>
      <c r="DB28" s="575"/>
      <c r="DC28" s="575"/>
      <c r="DD28" s="575"/>
      <c r="DE28" s="575"/>
      <c r="DF28" s="575"/>
      <c r="DG28" s="575"/>
      <c r="DH28" s="575"/>
      <c r="DI28" s="575"/>
      <c r="DJ28" s="575"/>
      <c r="DK28" s="576"/>
      <c r="DL28" s="580" t="s">
        <v>121</v>
      </c>
      <c r="DM28" s="575"/>
      <c r="DN28" s="575"/>
      <c r="DO28" s="575"/>
      <c r="DP28" s="575"/>
      <c r="DQ28" s="575"/>
      <c r="DR28" s="575"/>
      <c r="DS28" s="575"/>
      <c r="DT28" s="575"/>
      <c r="DU28" s="575"/>
      <c r="DV28" s="575"/>
      <c r="DW28" s="575"/>
      <c r="DX28" s="671"/>
    </row>
    <row r="29" spans="2:128" ht="11.25" customHeight="1" x14ac:dyDescent="0.2">
      <c r="B29" s="571" t="s">
        <v>275</v>
      </c>
      <c r="C29" s="572"/>
      <c r="D29" s="572"/>
      <c r="E29" s="572"/>
      <c r="F29" s="572"/>
      <c r="G29" s="572"/>
      <c r="H29" s="572"/>
      <c r="I29" s="572"/>
      <c r="J29" s="572"/>
      <c r="K29" s="572"/>
      <c r="L29" s="572"/>
      <c r="M29" s="572"/>
      <c r="N29" s="572"/>
      <c r="O29" s="572"/>
      <c r="P29" s="572"/>
      <c r="Q29" s="573"/>
      <c r="R29" s="574" t="s">
        <v>212</v>
      </c>
      <c r="S29" s="575"/>
      <c r="T29" s="575"/>
      <c r="U29" s="575"/>
      <c r="V29" s="575"/>
      <c r="W29" s="575"/>
      <c r="X29" s="575"/>
      <c r="Y29" s="576"/>
      <c r="Z29" s="577" t="s">
        <v>212</v>
      </c>
      <c r="AA29" s="653"/>
      <c r="AB29" s="653"/>
      <c r="AC29" s="661"/>
      <c r="AD29" s="580" t="s">
        <v>121</v>
      </c>
      <c r="AE29" s="575"/>
      <c r="AF29" s="575"/>
      <c r="AG29" s="575"/>
      <c r="AH29" s="575"/>
      <c r="AI29" s="575"/>
      <c r="AJ29" s="575"/>
      <c r="AK29" s="576"/>
      <c r="AL29" s="577" t="s">
        <v>121</v>
      </c>
      <c r="AM29" s="653"/>
      <c r="AN29" s="653"/>
      <c r="AO29" s="654"/>
      <c r="AP29" s="571" t="s">
        <v>276</v>
      </c>
      <c r="AQ29" s="572"/>
      <c r="AR29" s="572"/>
      <c r="AS29" s="572"/>
      <c r="AT29" s="572"/>
      <c r="AU29" s="572"/>
      <c r="AV29" s="572"/>
      <c r="AW29" s="572"/>
      <c r="AX29" s="572"/>
      <c r="AY29" s="572"/>
      <c r="AZ29" s="572"/>
      <c r="BA29" s="572"/>
      <c r="BB29" s="572"/>
      <c r="BC29" s="573"/>
      <c r="BD29" s="574">
        <v>11527</v>
      </c>
      <c r="BE29" s="575"/>
      <c r="BF29" s="575"/>
      <c r="BG29" s="575"/>
      <c r="BH29" s="575"/>
      <c r="BI29" s="575"/>
      <c r="BJ29" s="575"/>
      <c r="BK29" s="576"/>
      <c r="BL29" s="577">
        <v>0</v>
      </c>
      <c r="BM29" s="653"/>
      <c r="BN29" s="653"/>
      <c r="BO29" s="661"/>
      <c r="BP29" s="580" t="s">
        <v>121</v>
      </c>
      <c r="BQ29" s="575"/>
      <c r="BR29" s="575"/>
      <c r="BS29" s="575"/>
      <c r="BT29" s="575"/>
      <c r="BU29" s="575"/>
      <c r="BV29" s="575"/>
      <c r="BW29" s="671"/>
      <c r="BY29" s="571" t="s">
        <v>277</v>
      </c>
      <c r="BZ29" s="662"/>
      <c r="CA29" s="662"/>
      <c r="CB29" s="662"/>
      <c r="CC29" s="662"/>
      <c r="CD29" s="662"/>
      <c r="CE29" s="662"/>
      <c r="CF29" s="662"/>
      <c r="CG29" s="662"/>
      <c r="CH29" s="662"/>
      <c r="CI29" s="662"/>
      <c r="CJ29" s="662"/>
      <c r="CK29" s="662"/>
      <c r="CL29" s="663"/>
      <c r="CM29" s="574" t="s">
        <v>121</v>
      </c>
      <c r="CN29" s="575"/>
      <c r="CO29" s="575"/>
      <c r="CP29" s="575"/>
      <c r="CQ29" s="575"/>
      <c r="CR29" s="575"/>
      <c r="CS29" s="575"/>
      <c r="CT29" s="576"/>
      <c r="CU29" s="577" t="s">
        <v>121</v>
      </c>
      <c r="CV29" s="653"/>
      <c r="CW29" s="653"/>
      <c r="CX29" s="661"/>
      <c r="CY29" s="580" t="s">
        <v>121</v>
      </c>
      <c r="CZ29" s="575"/>
      <c r="DA29" s="575"/>
      <c r="DB29" s="575"/>
      <c r="DC29" s="575"/>
      <c r="DD29" s="575"/>
      <c r="DE29" s="575"/>
      <c r="DF29" s="575"/>
      <c r="DG29" s="575"/>
      <c r="DH29" s="575"/>
      <c r="DI29" s="575"/>
      <c r="DJ29" s="575"/>
      <c r="DK29" s="576"/>
      <c r="DL29" s="580" t="s">
        <v>121</v>
      </c>
      <c r="DM29" s="575"/>
      <c r="DN29" s="575"/>
      <c r="DO29" s="575"/>
      <c r="DP29" s="575"/>
      <c r="DQ29" s="575"/>
      <c r="DR29" s="575"/>
      <c r="DS29" s="575"/>
      <c r="DT29" s="575"/>
      <c r="DU29" s="575"/>
      <c r="DV29" s="575"/>
      <c r="DW29" s="575"/>
      <c r="DX29" s="671"/>
    </row>
    <row r="30" spans="2:128" ht="11.25" customHeight="1" x14ac:dyDescent="0.2">
      <c r="B30" s="571" t="s">
        <v>278</v>
      </c>
      <c r="C30" s="572"/>
      <c r="D30" s="572"/>
      <c r="E30" s="572"/>
      <c r="F30" s="572"/>
      <c r="G30" s="572"/>
      <c r="H30" s="572"/>
      <c r="I30" s="572"/>
      <c r="J30" s="572"/>
      <c r="K30" s="572"/>
      <c r="L30" s="572"/>
      <c r="M30" s="572"/>
      <c r="N30" s="572"/>
      <c r="O30" s="572"/>
      <c r="P30" s="572"/>
      <c r="Q30" s="573"/>
      <c r="R30" s="574">
        <v>2037786</v>
      </c>
      <c r="S30" s="575"/>
      <c r="T30" s="575"/>
      <c r="U30" s="575"/>
      <c r="V30" s="575"/>
      <c r="W30" s="575"/>
      <c r="X30" s="575"/>
      <c r="Y30" s="576"/>
      <c r="Z30" s="577">
        <v>0.3</v>
      </c>
      <c r="AA30" s="653"/>
      <c r="AB30" s="653"/>
      <c r="AC30" s="661"/>
      <c r="AD30" s="580">
        <v>521510</v>
      </c>
      <c r="AE30" s="575"/>
      <c r="AF30" s="575"/>
      <c r="AG30" s="575"/>
      <c r="AH30" s="575"/>
      <c r="AI30" s="575"/>
      <c r="AJ30" s="575"/>
      <c r="AK30" s="576"/>
      <c r="AL30" s="577">
        <v>0.1</v>
      </c>
      <c r="AM30" s="653"/>
      <c r="AN30" s="653"/>
      <c r="AO30" s="654"/>
      <c r="AP30" s="571" t="s">
        <v>279</v>
      </c>
      <c r="AQ30" s="572"/>
      <c r="AR30" s="572"/>
      <c r="AS30" s="572"/>
      <c r="AT30" s="572"/>
      <c r="AU30" s="572"/>
      <c r="AV30" s="572"/>
      <c r="AW30" s="572"/>
      <c r="AX30" s="572"/>
      <c r="AY30" s="572"/>
      <c r="AZ30" s="572"/>
      <c r="BA30" s="572"/>
      <c r="BB30" s="572"/>
      <c r="BC30" s="573"/>
      <c r="BD30" s="574">
        <v>206061</v>
      </c>
      <c r="BE30" s="575"/>
      <c r="BF30" s="575"/>
      <c r="BG30" s="575"/>
      <c r="BH30" s="575"/>
      <c r="BI30" s="575"/>
      <c r="BJ30" s="575"/>
      <c r="BK30" s="576"/>
      <c r="BL30" s="577">
        <v>0.1</v>
      </c>
      <c r="BM30" s="653"/>
      <c r="BN30" s="653"/>
      <c r="BO30" s="661"/>
      <c r="BP30" s="580" t="s">
        <v>121</v>
      </c>
      <c r="BQ30" s="575"/>
      <c r="BR30" s="575"/>
      <c r="BS30" s="575"/>
      <c r="BT30" s="575"/>
      <c r="BU30" s="575"/>
      <c r="BV30" s="575"/>
      <c r="BW30" s="671"/>
      <c r="BY30" s="571" t="s">
        <v>280</v>
      </c>
      <c r="BZ30" s="662"/>
      <c r="CA30" s="662"/>
      <c r="CB30" s="662"/>
      <c r="CC30" s="662"/>
      <c r="CD30" s="662"/>
      <c r="CE30" s="662"/>
      <c r="CF30" s="662"/>
      <c r="CG30" s="662"/>
      <c r="CH30" s="662"/>
      <c r="CI30" s="662"/>
      <c r="CJ30" s="662"/>
      <c r="CK30" s="662"/>
      <c r="CL30" s="663"/>
      <c r="CM30" s="574">
        <v>518000</v>
      </c>
      <c r="CN30" s="575"/>
      <c r="CO30" s="575"/>
      <c r="CP30" s="575"/>
      <c r="CQ30" s="575"/>
      <c r="CR30" s="575"/>
      <c r="CS30" s="575"/>
      <c r="CT30" s="576"/>
      <c r="CU30" s="577">
        <v>0.1</v>
      </c>
      <c r="CV30" s="653"/>
      <c r="CW30" s="653"/>
      <c r="CX30" s="661"/>
      <c r="CY30" s="580" t="s">
        <v>121</v>
      </c>
      <c r="CZ30" s="575"/>
      <c r="DA30" s="575"/>
      <c r="DB30" s="575"/>
      <c r="DC30" s="575"/>
      <c r="DD30" s="575"/>
      <c r="DE30" s="575"/>
      <c r="DF30" s="575"/>
      <c r="DG30" s="575"/>
      <c r="DH30" s="575"/>
      <c r="DI30" s="575"/>
      <c r="DJ30" s="575"/>
      <c r="DK30" s="576"/>
      <c r="DL30" s="580">
        <v>518000</v>
      </c>
      <c r="DM30" s="575"/>
      <c r="DN30" s="575"/>
      <c r="DO30" s="575"/>
      <c r="DP30" s="575"/>
      <c r="DQ30" s="575"/>
      <c r="DR30" s="575"/>
      <c r="DS30" s="575"/>
      <c r="DT30" s="575"/>
      <c r="DU30" s="575"/>
      <c r="DV30" s="575"/>
      <c r="DW30" s="575"/>
      <c r="DX30" s="671"/>
    </row>
    <row r="31" spans="2:128" ht="11.25" customHeight="1" x14ac:dyDescent="0.2">
      <c r="B31" s="571" t="s">
        <v>281</v>
      </c>
      <c r="C31" s="572"/>
      <c r="D31" s="572"/>
      <c r="E31" s="572"/>
      <c r="F31" s="572"/>
      <c r="G31" s="572"/>
      <c r="H31" s="572"/>
      <c r="I31" s="572"/>
      <c r="J31" s="572"/>
      <c r="K31" s="572"/>
      <c r="L31" s="572"/>
      <c r="M31" s="572"/>
      <c r="N31" s="572"/>
      <c r="O31" s="572"/>
      <c r="P31" s="572"/>
      <c r="Q31" s="573"/>
      <c r="R31" s="574">
        <v>189332</v>
      </c>
      <c r="S31" s="575"/>
      <c r="T31" s="575"/>
      <c r="U31" s="575"/>
      <c r="V31" s="575"/>
      <c r="W31" s="575"/>
      <c r="X31" s="575"/>
      <c r="Y31" s="576"/>
      <c r="Z31" s="577">
        <v>0</v>
      </c>
      <c r="AA31" s="653"/>
      <c r="AB31" s="653"/>
      <c r="AC31" s="661"/>
      <c r="AD31" s="580" t="s">
        <v>121</v>
      </c>
      <c r="AE31" s="575"/>
      <c r="AF31" s="575"/>
      <c r="AG31" s="575"/>
      <c r="AH31" s="575"/>
      <c r="AI31" s="575"/>
      <c r="AJ31" s="575"/>
      <c r="AK31" s="576"/>
      <c r="AL31" s="577" t="s">
        <v>212</v>
      </c>
      <c r="AM31" s="653"/>
      <c r="AN31" s="653"/>
      <c r="AO31" s="654"/>
      <c r="AP31" s="571" t="s">
        <v>282</v>
      </c>
      <c r="AQ31" s="572"/>
      <c r="AR31" s="572"/>
      <c r="AS31" s="572"/>
      <c r="AT31" s="572"/>
      <c r="AU31" s="572"/>
      <c r="AV31" s="572"/>
      <c r="AW31" s="572"/>
      <c r="AX31" s="572"/>
      <c r="AY31" s="572"/>
      <c r="AZ31" s="572"/>
      <c r="BA31" s="572"/>
      <c r="BB31" s="572"/>
      <c r="BC31" s="573"/>
      <c r="BD31" s="574">
        <v>17738</v>
      </c>
      <c r="BE31" s="575"/>
      <c r="BF31" s="575"/>
      <c r="BG31" s="575"/>
      <c r="BH31" s="575"/>
      <c r="BI31" s="575"/>
      <c r="BJ31" s="575"/>
      <c r="BK31" s="576"/>
      <c r="BL31" s="577">
        <v>0</v>
      </c>
      <c r="BM31" s="653"/>
      <c r="BN31" s="653"/>
      <c r="BO31" s="661"/>
      <c r="BP31" s="580" t="s">
        <v>121</v>
      </c>
      <c r="BQ31" s="575"/>
      <c r="BR31" s="575"/>
      <c r="BS31" s="575"/>
      <c r="BT31" s="575"/>
      <c r="BU31" s="575"/>
      <c r="BV31" s="575"/>
      <c r="BW31" s="671"/>
      <c r="BY31" s="571" t="s">
        <v>283</v>
      </c>
      <c r="BZ31" s="662"/>
      <c r="CA31" s="662"/>
      <c r="CB31" s="662"/>
      <c r="CC31" s="662"/>
      <c r="CD31" s="662"/>
      <c r="CE31" s="662"/>
      <c r="CF31" s="662"/>
      <c r="CG31" s="662"/>
      <c r="CH31" s="662"/>
      <c r="CI31" s="662"/>
      <c r="CJ31" s="662"/>
      <c r="CK31" s="662"/>
      <c r="CL31" s="663"/>
      <c r="CM31" s="574">
        <v>3380783</v>
      </c>
      <c r="CN31" s="575"/>
      <c r="CO31" s="575"/>
      <c r="CP31" s="575"/>
      <c r="CQ31" s="575"/>
      <c r="CR31" s="575"/>
      <c r="CS31" s="575"/>
      <c r="CT31" s="576"/>
      <c r="CU31" s="577">
        <v>0.5</v>
      </c>
      <c r="CV31" s="653"/>
      <c r="CW31" s="653"/>
      <c r="CX31" s="661"/>
      <c r="CY31" s="580" t="s">
        <v>120</v>
      </c>
      <c r="CZ31" s="575"/>
      <c r="DA31" s="575"/>
      <c r="DB31" s="575"/>
      <c r="DC31" s="575"/>
      <c r="DD31" s="575"/>
      <c r="DE31" s="575"/>
      <c r="DF31" s="575"/>
      <c r="DG31" s="575"/>
      <c r="DH31" s="575"/>
      <c r="DI31" s="575"/>
      <c r="DJ31" s="575"/>
      <c r="DK31" s="576"/>
      <c r="DL31" s="580">
        <v>3380783</v>
      </c>
      <c r="DM31" s="575"/>
      <c r="DN31" s="575"/>
      <c r="DO31" s="575"/>
      <c r="DP31" s="575"/>
      <c r="DQ31" s="575"/>
      <c r="DR31" s="575"/>
      <c r="DS31" s="575"/>
      <c r="DT31" s="575"/>
      <c r="DU31" s="575"/>
      <c r="DV31" s="575"/>
      <c r="DW31" s="575"/>
      <c r="DX31" s="671"/>
    </row>
    <row r="32" spans="2:128" ht="11.25" customHeight="1" x14ac:dyDescent="0.2">
      <c r="B32" s="571" t="s">
        <v>284</v>
      </c>
      <c r="C32" s="572"/>
      <c r="D32" s="572"/>
      <c r="E32" s="572"/>
      <c r="F32" s="572"/>
      <c r="G32" s="572"/>
      <c r="H32" s="572"/>
      <c r="I32" s="572"/>
      <c r="J32" s="572"/>
      <c r="K32" s="572"/>
      <c r="L32" s="572"/>
      <c r="M32" s="572"/>
      <c r="N32" s="572"/>
      <c r="O32" s="572"/>
      <c r="P32" s="572"/>
      <c r="Q32" s="573"/>
      <c r="R32" s="574">
        <v>16923101</v>
      </c>
      <c r="S32" s="575"/>
      <c r="T32" s="575"/>
      <c r="U32" s="575"/>
      <c r="V32" s="575"/>
      <c r="W32" s="575"/>
      <c r="X32" s="575"/>
      <c r="Y32" s="576"/>
      <c r="Z32" s="577">
        <v>2.2000000000000002</v>
      </c>
      <c r="AA32" s="653"/>
      <c r="AB32" s="653"/>
      <c r="AC32" s="661"/>
      <c r="AD32" s="580" t="s">
        <v>121</v>
      </c>
      <c r="AE32" s="575"/>
      <c r="AF32" s="575"/>
      <c r="AG32" s="575"/>
      <c r="AH32" s="575"/>
      <c r="AI32" s="575"/>
      <c r="AJ32" s="575"/>
      <c r="AK32" s="576"/>
      <c r="AL32" s="577" t="s">
        <v>121</v>
      </c>
      <c r="AM32" s="653"/>
      <c r="AN32" s="653"/>
      <c r="AO32" s="654"/>
      <c r="AP32" s="571" t="s">
        <v>155</v>
      </c>
      <c r="AQ32" s="572"/>
      <c r="AR32" s="572"/>
      <c r="AS32" s="572"/>
      <c r="AT32" s="572"/>
      <c r="AU32" s="572"/>
      <c r="AV32" s="572"/>
      <c r="AW32" s="572"/>
      <c r="AX32" s="572"/>
      <c r="AY32" s="572"/>
      <c r="AZ32" s="572"/>
      <c r="BA32" s="572"/>
      <c r="BB32" s="572"/>
      <c r="BC32" s="573"/>
      <c r="BD32" s="574">
        <v>202726538</v>
      </c>
      <c r="BE32" s="575"/>
      <c r="BF32" s="575"/>
      <c r="BG32" s="575"/>
      <c r="BH32" s="575"/>
      <c r="BI32" s="575"/>
      <c r="BJ32" s="575"/>
      <c r="BK32" s="576"/>
      <c r="BL32" s="577">
        <v>100</v>
      </c>
      <c r="BM32" s="653"/>
      <c r="BN32" s="653"/>
      <c r="BO32" s="661"/>
      <c r="BP32" s="580">
        <v>1527283</v>
      </c>
      <c r="BQ32" s="575"/>
      <c r="BR32" s="575"/>
      <c r="BS32" s="575"/>
      <c r="BT32" s="575"/>
      <c r="BU32" s="575"/>
      <c r="BV32" s="575"/>
      <c r="BW32" s="671"/>
      <c r="BY32" s="571" t="s">
        <v>285</v>
      </c>
      <c r="BZ32" s="572"/>
      <c r="CA32" s="572"/>
      <c r="CB32" s="572"/>
      <c r="CC32" s="572"/>
      <c r="CD32" s="572"/>
      <c r="CE32" s="572"/>
      <c r="CF32" s="572"/>
      <c r="CG32" s="572"/>
      <c r="CH32" s="572"/>
      <c r="CI32" s="572"/>
      <c r="CJ32" s="572"/>
      <c r="CK32" s="572"/>
      <c r="CL32" s="573"/>
      <c r="CM32" s="574" t="s">
        <v>121</v>
      </c>
      <c r="CN32" s="575"/>
      <c r="CO32" s="575"/>
      <c r="CP32" s="575"/>
      <c r="CQ32" s="575"/>
      <c r="CR32" s="575"/>
      <c r="CS32" s="575"/>
      <c r="CT32" s="576"/>
      <c r="CU32" s="577" t="s">
        <v>121</v>
      </c>
      <c r="CV32" s="653"/>
      <c r="CW32" s="653"/>
      <c r="CX32" s="661"/>
      <c r="CY32" s="580" t="s">
        <v>120</v>
      </c>
      <c r="CZ32" s="575"/>
      <c r="DA32" s="575"/>
      <c r="DB32" s="575"/>
      <c r="DC32" s="575"/>
      <c r="DD32" s="575"/>
      <c r="DE32" s="575"/>
      <c r="DF32" s="575"/>
      <c r="DG32" s="575"/>
      <c r="DH32" s="575"/>
      <c r="DI32" s="575"/>
      <c r="DJ32" s="575"/>
      <c r="DK32" s="576"/>
      <c r="DL32" s="580" t="s">
        <v>121</v>
      </c>
      <c r="DM32" s="575"/>
      <c r="DN32" s="575"/>
      <c r="DO32" s="575"/>
      <c r="DP32" s="575"/>
      <c r="DQ32" s="575"/>
      <c r="DR32" s="575"/>
      <c r="DS32" s="575"/>
      <c r="DT32" s="575"/>
      <c r="DU32" s="575"/>
      <c r="DV32" s="575"/>
      <c r="DW32" s="575"/>
      <c r="DX32" s="671"/>
    </row>
    <row r="33" spans="2:128" ht="11.25" customHeight="1" x14ac:dyDescent="0.2">
      <c r="B33" s="571" t="s">
        <v>286</v>
      </c>
      <c r="C33" s="572"/>
      <c r="D33" s="572"/>
      <c r="E33" s="572"/>
      <c r="F33" s="572"/>
      <c r="G33" s="572"/>
      <c r="H33" s="572"/>
      <c r="I33" s="572"/>
      <c r="J33" s="572"/>
      <c r="K33" s="572"/>
      <c r="L33" s="572"/>
      <c r="M33" s="572"/>
      <c r="N33" s="572"/>
      <c r="O33" s="572"/>
      <c r="P33" s="572"/>
      <c r="Q33" s="573"/>
      <c r="R33" s="574">
        <v>38432147</v>
      </c>
      <c r="S33" s="575"/>
      <c r="T33" s="575"/>
      <c r="U33" s="575"/>
      <c r="V33" s="575"/>
      <c r="W33" s="575"/>
      <c r="X33" s="575"/>
      <c r="Y33" s="576"/>
      <c r="Z33" s="577">
        <v>4.9000000000000004</v>
      </c>
      <c r="AA33" s="653"/>
      <c r="AB33" s="653"/>
      <c r="AC33" s="661"/>
      <c r="AD33" s="580" t="s">
        <v>121</v>
      </c>
      <c r="AE33" s="575"/>
      <c r="AF33" s="575"/>
      <c r="AG33" s="575"/>
      <c r="AH33" s="575"/>
      <c r="AI33" s="575"/>
      <c r="AJ33" s="575"/>
      <c r="AK33" s="576"/>
      <c r="AL33" s="577" t="s">
        <v>121</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287</v>
      </c>
      <c r="BZ33" s="587"/>
      <c r="CA33" s="587"/>
      <c r="CB33" s="587"/>
      <c r="CC33" s="587"/>
      <c r="CD33" s="587"/>
      <c r="CE33" s="587"/>
      <c r="CF33" s="587"/>
      <c r="CG33" s="587"/>
      <c r="CH33" s="587"/>
      <c r="CI33" s="587"/>
      <c r="CJ33" s="587"/>
      <c r="CK33" s="587"/>
      <c r="CL33" s="588"/>
      <c r="CM33" s="574">
        <v>747765426</v>
      </c>
      <c r="CN33" s="575"/>
      <c r="CO33" s="575"/>
      <c r="CP33" s="575"/>
      <c r="CQ33" s="575"/>
      <c r="CR33" s="575"/>
      <c r="CS33" s="575"/>
      <c r="CT33" s="576"/>
      <c r="CU33" s="592">
        <v>100</v>
      </c>
      <c r="CV33" s="666"/>
      <c r="CW33" s="666"/>
      <c r="CX33" s="667"/>
      <c r="CY33" s="580">
        <v>95074588</v>
      </c>
      <c r="CZ33" s="575"/>
      <c r="DA33" s="575"/>
      <c r="DB33" s="575"/>
      <c r="DC33" s="575"/>
      <c r="DD33" s="575"/>
      <c r="DE33" s="575"/>
      <c r="DF33" s="575"/>
      <c r="DG33" s="575"/>
      <c r="DH33" s="575"/>
      <c r="DI33" s="575"/>
      <c r="DJ33" s="575"/>
      <c r="DK33" s="576"/>
      <c r="DL33" s="580">
        <v>482357346</v>
      </c>
      <c r="DM33" s="575"/>
      <c r="DN33" s="575"/>
      <c r="DO33" s="575"/>
      <c r="DP33" s="575"/>
      <c r="DQ33" s="575"/>
      <c r="DR33" s="575"/>
      <c r="DS33" s="575"/>
      <c r="DT33" s="575"/>
      <c r="DU33" s="575"/>
      <c r="DV33" s="575"/>
      <c r="DW33" s="575"/>
      <c r="DX33" s="671"/>
    </row>
    <row r="34" spans="2:128" ht="11.25" customHeight="1" x14ac:dyDescent="0.2">
      <c r="B34" s="571" t="s">
        <v>288</v>
      </c>
      <c r="C34" s="572"/>
      <c r="D34" s="572"/>
      <c r="E34" s="572"/>
      <c r="F34" s="572"/>
      <c r="G34" s="572"/>
      <c r="H34" s="572"/>
      <c r="I34" s="572"/>
      <c r="J34" s="572"/>
      <c r="K34" s="572"/>
      <c r="L34" s="572"/>
      <c r="M34" s="572"/>
      <c r="N34" s="572"/>
      <c r="O34" s="572"/>
      <c r="P34" s="572"/>
      <c r="Q34" s="573"/>
      <c r="R34" s="574">
        <v>80340806</v>
      </c>
      <c r="S34" s="575"/>
      <c r="T34" s="575"/>
      <c r="U34" s="575"/>
      <c r="V34" s="575"/>
      <c r="W34" s="575"/>
      <c r="X34" s="575"/>
      <c r="Y34" s="576"/>
      <c r="Z34" s="577">
        <v>10.3</v>
      </c>
      <c r="AA34" s="653"/>
      <c r="AB34" s="653"/>
      <c r="AC34" s="661"/>
      <c r="AD34" s="580">
        <v>125969</v>
      </c>
      <c r="AE34" s="575"/>
      <c r="AF34" s="575"/>
      <c r="AG34" s="575"/>
      <c r="AH34" s="575"/>
      <c r="AI34" s="575"/>
      <c r="AJ34" s="575"/>
      <c r="AK34" s="576"/>
      <c r="AL34" s="577">
        <v>0</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289</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290</v>
      </c>
      <c r="C35" s="572"/>
      <c r="D35" s="572"/>
      <c r="E35" s="572"/>
      <c r="F35" s="572"/>
      <c r="G35" s="572"/>
      <c r="H35" s="572"/>
      <c r="I35" s="572"/>
      <c r="J35" s="572"/>
      <c r="K35" s="572"/>
      <c r="L35" s="572"/>
      <c r="M35" s="572"/>
      <c r="N35" s="572"/>
      <c r="O35" s="572"/>
      <c r="P35" s="572"/>
      <c r="Q35" s="573"/>
      <c r="R35" s="574">
        <v>51467557</v>
      </c>
      <c r="S35" s="575"/>
      <c r="T35" s="575"/>
      <c r="U35" s="575"/>
      <c r="V35" s="575"/>
      <c r="W35" s="575"/>
      <c r="X35" s="575"/>
      <c r="Y35" s="576"/>
      <c r="Z35" s="577">
        <v>6.6</v>
      </c>
      <c r="AA35" s="653"/>
      <c r="AB35" s="653"/>
      <c r="AC35" s="661"/>
      <c r="AD35" s="580" t="s">
        <v>121</v>
      </c>
      <c r="AE35" s="575"/>
      <c r="AF35" s="575"/>
      <c r="AG35" s="575"/>
      <c r="AH35" s="575"/>
      <c r="AI35" s="575"/>
      <c r="AJ35" s="575"/>
      <c r="AK35" s="576"/>
      <c r="AL35" s="577" t="s">
        <v>121</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196</v>
      </c>
      <c r="BZ35" s="648"/>
      <c r="CA35" s="648"/>
      <c r="CB35" s="648"/>
      <c r="CC35" s="648"/>
      <c r="CD35" s="648"/>
      <c r="CE35" s="648"/>
      <c r="CF35" s="648"/>
      <c r="CG35" s="648"/>
      <c r="CH35" s="648"/>
      <c r="CI35" s="648"/>
      <c r="CJ35" s="648"/>
      <c r="CK35" s="648"/>
      <c r="CL35" s="649"/>
      <c r="CM35" s="647" t="s">
        <v>291</v>
      </c>
      <c r="CN35" s="648"/>
      <c r="CO35" s="648"/>
      <c r="CP35" s="648"/>
      <c r="CQ35" s="648"/>
      <c r="CR35" s="648"/>
      <c r="CS35" s="648"/>
      <c r="CT35" s="649"/>
      <c r="CU35" s="647" t="s">
        <v>292</v>
      </c>
      <c r="CV35" s="648"/>
      <c r="CW35" s="648"/>
      <c r="CX35" s="649"/>
      <c r="CY35" s="647" t="s">
        <v>293</v>
      </c>
      <c r="CZ35" s="648"/>
      <c r="DA35" s="648"/>
      <c r="DB35" s="648"/>
      <c r="DC35" s="648"/>
      <c r="DD35" s="648"/>
      <c r="DE35" s="648"/>
      <c r="DF35" s="649"/>
      <c r="DG35" s="668" t="s">
        <v>294</v>
      </c>
      <c r="DH35" s="669"/>
      <c r="DI35" s="669"/>
      <c r="DJ35" s="669"/>
      <c r="DK35" s="669"/>
      <c r="DL35" s="669"/>
      <c r="DM35" s="669"/>
      <c r="DN35" s="669"/>
      <c r="DO35" s="669"/>
      <c r="DP35" s="669"/>
      <c r="DQ35" s="670"/>
      <c r="DR35" s="647" t="s">
        <v>295</v>
      </c>
      <c r="DS35" s="648"/>
      <c r="DT35" s="648"/>
      <c r="DU35" s="648"/>
      <c r="DV35" s="648"/>
      <c r="DW35" s="648"/>
      <c r="DX35" s="649"/>
    </row>
    <row r="36" spans="2:128" ht="11.25" customHeight="1" x14ac:dyDescent="0.2">
      <c r="B36" s="571" t="s">
        <v>296</v>
      </c>
      <c r="C36" s="572"/>
      <c r="D36" s="572"/>
      <c r="E36" s="572"/>
      <c r="F36" s="572"/>
      <c r="G36" s="572"/>
      <c r="H36" s="572"/>
      <c r="I36" s="572"/>
      <c r="J36" s="572"/>
      <c r="K36" s="572"/>
      <c r="L36" s="572"/>
      <c r="M36" s="572"/>
      <c r="N36" s="572"/>
      <c r="O36" s="572"/>
      <c r="P36" s="572"/>
      <c r="Q36" s="573"/>
      <c r="R36" s="574" t="s">
        <v>121</v>
      </c>
      <c r="S36" s="575"/>
      <c r="T36" s="575"/>
      <c r="U36" s="575"/>
      <c r="V36" s="575"/>
      <c r="W36" s="575"/>
      <c r="X36" s="575"/>
      <c r="Y36" s="576"/>
      <c r="Z36" s="577" t="s">
        <v>121</v>
      </c>
      <c r="AA36" s="653"/>
      <c r="AB36" s="653"/>
      <c r="AC36" s="661"/>
      <c r="AD36" s="580" t="s">
        <v>121</v>
      </c>
      <c r="AE36" s="575"/>
      <c r="AF36" s="575"/>
      <c r="AG36" s="575"/>
      <c r="AH36" s="575"/>
      <c r="AI36" s="575"/>
      <c r="AJ36" s="575"/>
      <c r="AK36" s="576"/>
      <c r="AL36" s="577" t="s">
        <v>121</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297</v>
      </c>
      <c r="BZ36" s="642"/>
      <c r="CA36" s="642"/>
      <c r="CB36" s="642"/>
      <c r="CC36" s="642"/>
      <c r="CD36" s="642"/>
      <c r="CE36" s="642"/>
      <c r="CF36" s="642"/>
      <c r="CG36" s="642"/>
      <c r="CH36" s="642"/>
      <c r="CI36" s="642"/>
      <c r="CJ36" s="642"/>
      <c r="CK36" s="642"/>
      <c r="CL36" s="643"/>
      <c r="CM36" s="664">
        <v>272142344</v>
      </c>
      <c r="CN36" s="656"/>
      <c r="CO36" s="656"/>
      <c r="CP36" s="656"/>
      <c r="CQ36" s="656"/>
      <c r="CR36" s="656"/>
      <c r="CS36" s="656"/>
      <c r="CT36" s="657"/>
      <c r="CU36" s="658">
        <v>36.4</v>
      </c>
      <c r="CV36" s="659"/>
      <c r="CW36" s="659"/>
      <c r="CX36" s="665"/>
      <c r="CY36" s="655">
        <v>237369359</v>
      </c>
      <c r="CZ36" s="656"/>
      <c r="DA36" s="656"/>
      <c r="DB36" s="656"/>
      <c r="DC36" s="656"/>
      <c r="DD36" s="656"/>
      <c r="DE36" s="656"/>
      <c r="DF36" s="657"/>
      <c r="DG36" s="655">
        <v>234205488</v>
      </c>
      <c r="DH36" s="656"/>
      <c r="DI36" s="656"/>
      <c r="DJ36" s="656"/>
      <c r="DK36" s="656"/>
      <c r="DL36" s="656"/>
      <c r="DM36" s="656"/>
      <c r="DN36" s="656"/>
      <c r="DO36" s="656"/>
      <c r="DP36" s="656"/>
      <c r="DQ36" s="657"/>
      <c r="DR36" s="658">
        <v>60.6</v>
      </c>
      <c r="DS36" s="659"/>
      <c r="DT36" s="659"/>
      <c r="DU36" s="659"/>
      <c r="DV36" s="659"/>
      <c r="DW36" s="659"/>
      <c r="DX36" s="660"/>
    </row>
    <row r="37" spans="2:128" ht="11.25" customHeight="1" x14ac:dyDescent="0.2">
      <c r="B37" s="571" t="s">
        <v>298</v>
      </c>
      <c r="C37" s="572"/>
      <c r="D37" s="572"/>
      <c r="E37" s="572"/>
      <c r="F37" s="572"/>
      <c r="G37" s="572"/>
      <c r="H37" s="572"/>
      <c r="I37" s="572"/>
      <c r="J37" s="572"/>
      <c r="K37" s="572"/>
      <c r="L37" s="572"/>
      <c r="M37" s="572"/>
      <c r="N37" s="572"/>
      <c r="O37" s="572"/>
      <c r="P37" s="572"/>
      <c r="Q37" s="573"/>
      <c r="R37" s="574">
        <v>6982551</v>
      </c>
      <c r="S37" s="575"/>
      <c r="T37" s="575"/>
      <c r="U37" s="575"/>
      <c r="V37" s="575"/>
      <c r="W37" s="575"/>
      <c r="X37" s="575"/>
      <c r="Y37" s="576"/>
      <c r="Z37" s="577">
        <v>0.9</v>
      </c>
      <c r="AA37" s="653"/>
      <c r="AB37" s="653"/>
      <c r="AC37" s="661"/>
      <c r="AD37" s="580" t="s">
        <v>120</v>
      </c>
      <c r="AE37" s="575"/>
      <c r="AF37" s="575"/>
      <c r="AG37" s="575"/>
      <c r="AH37" s="575"/>
      <c r="AI37" s="575"/>
      <c r="AJ37" s="575"/>
      <c r="AK37" s="576"/>
      <c r="AL37" s="577" t="s">
        <v>212</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299</v>
      </c>
      <c r="BZ37" s="572"/>
      <c r="CA37" s="572"/>
      <c r="CB37" s="572"/>
      <c r="CC37" s="572"/>
      <c r="CD37" s="572"/>
      <c r="CE37" s="572"/>
      <c r="CF37" s="572"/>
      <c r="CG37" s="572"/>
      <c r="CH37" s="572"/>
      <c r="CI37" s="572"/>
      <c r="CJ37" s="572"/>
      <c r="CK37" s="572"/>
      <c r="CL37" s="573"/>
      <c r="CM37" s="574">
        <v>169287723</v>
      </c>
      <c r="CN37" s="581"/>
      <c r="CO37" s="581"/>
      <c r="CP37" s="581"/>
      <c r="CQ37" s="581"/>
      <c r="CR37" s="581"/>
      <c r="CS37" s="581"/>
      <c r="CT37" s="582"/>
      <c r="CU37" s="577">
        <v>22.6</v>
      </c>
      <c r="CV37" s="578"/>
      <c r="CW37" s="578"/>
      <c r="CX37" s="579"/>
      <c r="CY37" s="580">
        <v>145428546</v>
      </c>
      <c r="CZ37" s="581"/>
      <c r="DA37" s="581"/>
      <c r="DB37" s="581"/>
      <c r="DC37" s="581"/>
      <c r="DD37" s="581"/>
      <c r="DE37" s="581"/>
      <c r="DF37" s="582"/>
      <c r="DG37" s="580">
        <v>142770333</v>
      </c>
      <c r="DH37" s="581"/>
      <c r="DI37" s="581"/>
      <c r="DJ37" s="581"/>
      <c r="DK37" s="581"/>
      <c r="DL37" s="581"/>
      <c r="DM37" s="581"/>
      <c r="DN37" s="581"/>
      <c r="DO37" s="581"/>
      <c r="DP37" s="581"/>
      <c r="DQ37" s="582"/>
      <c r="DR37" s="577">
        <v>36.9</v>
      </c>
      <c r="DS37" s="578"/>
      <c r="DT37" s="578"/>
      <c r="DU37" s="578"/>
      <c r="DV37" s="578"/>
      <c r="DW37" s="578"/>
      <c r="DX37" s="610"/>
    </row>
    <row r="38" spans="2:128" ht="11.25" customHeight="1" x14ac:dyDescent="0.2">
      <c r="B38" s="586" t="s">
        <v>300</v>
      </c>
      <c r="C38" s="587"/>
      <c r="D38" s="587"/>
      <c r="E38" s="587"/>
      <c r="F38" s="587"/>
      <c r="G38" s="587"/>
      <c r="H38" s="587"/>
      <c r="I38" s="587"/>
      <c r="J38" s="587"/>
      <c r="K38" s="587"/>
      <c r="L38" s="587"/>
      <c r="M38" s="587"/>
      <c r="N38" s="587"/>
      <c r="O38" s="587"/>
      <c r="P38" s="587"/>
      <c r="Q38" s="588"/>
      <c r="R38" s="574">
        <v>776771731</v>
      </c>
      <c r="S38" s="575"/>
      <c r="T38" s="575"/>
      <c r="U38" s="575"/>
      <c r="V38" s="575"/>
      <c r="W38" s="575"/>
      <c r="X38" s="575"/>
      <c r="Y38" s="576"/>
      <c r="Z38" s="652">
        <v>100</v>
      </c>
      <c r="AA38" s="652"/>
      <c r="AB38" s="652"/>
      <c r="AC38" s="652"/>
      <c r="AD38" s="650">
        <v>379673140</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301</v>
      </c>
      <c r="BZ38" s="572"/>
      <c r="CA38" s="572"/>
      <c r="CB38" s="572"/>
      <c r="CC38" s="572"/>
      <c r="CD38" s="572"/>
      <c r="CE38" s="572"/>
      <c r="CF38" s="572"/>
      <c r="CG38" s="572"/>
      <c r="CH38" s="572"/>
      <c r="CI38" s="572"/>
      <c r="CJ38" s="572"/>
      <c r="CK38" s="572"/>
      <c r="CL38" s="573"/>
      <c r="CM38" s="574">
        <v>121997837</v>
      </c>
      <c r="CN38" s="575"/>
      <c r="CO38" s="575"/>
      <c r="CP38" s="575"/>
      <c r="CQ38" s="575"/>
      <c r="CR38" s="575"/>
      <c r="CS38" s="575"/>
      <c r="CT38" s="576"/>
      <c r="CU38" s="577">
        <v>16.3</v>
      </c>
      <c r="CV38" s="578"/>
      <c r="CW38" s="578"/>
      <c r="CX38" s="579"/>
      <c r="CY38" s="580">
        <v>99307955</v>
      </c>
      <c r="CZ38" s="581"/>
      <c r="DA38" s="581"/>
      <c r="DB38" s="581"/>
      <c r="DC38" s="581"/>
      <c r="DD38" s="581"/>
      <c r="DE38" s="581"/>
      <c r="DF38" s="582"/>
      <c r="DG38" s="580">
        <v>98961110</v>
      </c>
      <c r="DH38" s="581"/>
      <c r="DI38" s="581"/>
      <c r="DJ38" s="581"/>
      <c r="DK38" s="581"/>
      <c r="DL38" s="581"/>
      <c r="DM38" s="581"/>
      <c r="DN38" s="581"/>
      <c r="DO38" s="581"/>
      <c r="DP38" s="581"/>
      <c r="DQ38" s="582"/>
      <c r="DR38" s="577">
        <v>25.6</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302</v>
      </c>
      <c r="BZ39" s="572"/>
      <c r="CA39" s="572"/>
      <c r="CB39" s="572"/>
      <c r="CC39" s="572"/>
      <c r="CD39" s="572"/>
      <c r="CE39" s="572"/>
      <c r="CF39" s="572"/>
      <c r="CG39" s="572"/>
      <c r="CH39" s="572"/>
      <c r="CI39" s="572"/>
      <c r="CJ39" s="572"/>
      <c r="CK39" s="572"/>
      <c r="CL39" s="573"/>
      <c r="CM39" s="574">
        <v>15544603</v>
      </c>
      <c r="CN39" s="581"/>
      <c r="CO39" s="581"/>
      <c r="CP39" s="581"/>
      <c r="CQ39" s="581"/>
      <c r="CR39" s="581"/>
      <c r="CS39" s="581"/>
      <c r="CT39" s="582"/>
      <c r="CU39" s="577">
        <v>2.1</v>
      </c>
      <c r="CV39" s="578"/>
      <c r="CW39" s="578"/>
      <c r="CX39" s="579"/>
      <c r="CY39" s="580">
        <v>7836306</v>
      </c>
      <c r="CZ39" s="581"/>
      <c r="DA39" s="581"/>
      <c r="DB39" s="581"/>
      <c r="DC39" s="581"/>
      <c r="DD39" s="581"/>
      <c r="DE39" s="581"/>
      <c r="DF39" s="582"/>
      <c r="DG39" s="580">
        <v>7330648</v>
      </c>
      <c r="DH39" s="581"/>
      <c r="DI39" s="581"/>
      <c r="DJ39" s="581"/>
      <c r="DK39" s="581"/>
      <c r="DL39" s="581"/>
      <c r="DM39" s="581"/>
      <c r="DN39" s="581"/>
      <c r="DO39" s="581"/>
      <c r="DP39" s="581"/>
      <c r="DQ39" s="582"/>
      <c r="DR39" s="577">
        <v>1.9</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303</v>
      </c>
      <c r="BZ40" s="572"/>
      <c r="CA40" s="572"/>
      <c r="CB40" s="572"/>
      <c r="CC40" s="572"/>
      <c r="CD40" s="572"/>
      <c r="CE40" s="572"/>
      <c r="CF40" s="572"/>
      <c r="CG40" s="572"/>
      <c r="CH40" s="572"/>
      <c r="CI40" s="572"/>
      <c r="CJ40" s="572"/>
      <c r="CK40" s="572"/>
      <c r="CL40" s="573"/>
      <c r="CM40" s="574">
        <v>87310018</v>
      </c>
      <c r="CN40" s="575"/>
      <c r="CO40" s="575"/>
      <c r="CP40" s="575"/>
      <c r="CQ40" s="575"/>
      <c r="CR40" s="575"/>
      <c r="CS40" s="575"/>
      <c r="CT40" s="576"/>
      <c r="CU40" s="577">
        <v>11.7</v>
      </c>
      <c r="CV40" s="578"/>
      <c r="CW40" s="578"/>
      <c r="CX40" s="579"/>
      <c r="CY40" s="580">
        <v>84104507</v>
      </c>
      <c r="CZ40" s="581"/>
      <c r="DA40" s="581"/>
      <c r="DB40" s="581"/>
      <c r="DC40" s="581"/>
      <c r="DD40" s="581"/>
      <c r="DE40" s="581"/>
      <c r="DF40" s="582"/>
      <c r="DG40" s="580">
        <v>84104507</v>
      </c>
      <c r="DH40" s="581"/>
      <c r="DI40" s="581"/>
      <c r="DJ40" s="581"/>
      <c r="DK40" s="581"/>
      <c r="DL40" s="581"/>
      <c r="DM40" s="581"/>
      <c r="DN40" s="581"/>
      <c r="DO40" s="581"/>
      <c r="DP40" s="581"/>
      <c r="DQ40" s="582"/>
      <c r="DR40" s="577">
        <v>21.8</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304</v>
      </c>
      <c r="AQ41" s="648"/>
      <c r="AR41" s="648"/>
      <c r="AS41" s="648"/>
      <c r="AT41" s="648"/>
      <c r="AU41" s="648"/>
      <c r="AV41" s="648"/>
      <c r="AW41" s="648"/>
      <c r="AX41" s="648"/>
      <c r="AY41" s="648"/>
      <c r="AZ41" s="648"/>
      <c r="BA41" s="648"/>
      <c r="BB41" s="648"/>
      <c r="BC41" s="649"/>
      <c r="BD41" s="647" t="s">
        <v>305</v>
      </c>
      <c r="BE41" s="648"/>
      <c r="BF41" s="648"/>
      <c r="BG41" s="648"/>
      <c r="BH41" s="648"/>
      <c r="BI41" s="648"/>
      <c r="BJ41" s="648"/>
      <c r="BK41" s="648"/>
      <c r="BL41" s="648"/>
      <c r="BM41" s="649"/>
      <c r="BN41" s="647" t="s">
        <v>306</v>
      </c>
      <c r="BO41" s="648"/>
      <c r="BP41" s="648"/>
      <c r="BQ41" s="648"/>
      <c r="BR41" s="648"/>
      <c r="BS41" s="648"/>
      <c r="BT41" s="648"/>
      <c r="BU41" s="648"/>
      <c r="BV41" s="648"/>
      <c r="BW41" s="649"/>
      <c r="BY41" s="604" t="s">
        <v>307</v>
      </c>
      <c r="BZ41" s="605"/>
      <c r="CA41" s="571" t="s">
        <v>69</v>
      </c>
      <c r="CB41" s="572"/>
      <c r="CC41" s="572"/>
      <c r="CD41" s="572"/>
      <c r="CE41" s="572"/>
      <c r="CF41" s="572"/>
      <c r="CG41" s="572"/>
      <c r="CH41" s="572"/>
      <c r="CI41" s="572"/>
      <c r="CJ41" s="572"/>
      <c r="CK41" s="572"/>
      <c r="CL41" s="573"/>
      <c r="CM41" s="574">
        <v>87309824</v>
      </c>
      <c r="CN41" s="581"/>
      <c r="CO41" s="581"/>
      <c r="CP41" s="581"/>
      <c r="CQ41" s="581"/>
      <c r="CR41" s="581"/>
      <c r="CS41" s="581"/>
      <c r="CT41" s="582"/>
      <c r="CU41" s="577">
        <v>11.7</v>
      </c>
      <c r="CV41" s="578"/>
      <c r="CW41" s="578"/>
      <c r="CX41" s="579"/>
      <c r="CY41" s="580">
        <v>84104313</v>
      </c>
      <c r="CZ41" s="581"/>
      <c r="DA41" s="581"/>
      <c r="DB41" s="581"/>
      <c r="DC41" s="581"/>
      <c r="DD41" s="581"/>
      <c r="DE41" s="581"/>
      <c r="DF41" s="582"/>
      <c r="DG41" s="580">
        <v>84104313</v>
      </c>
      <c r="DH41" s="581"/>
      <c r="DI41" s="581"/>
      <c r="DJ41" s="581"/>
      <c r="DK41" s="581"/>
      <c r="DL41" s="581"/>
      <c r="DM41" s="581"/>
      <c r="DN41" s="581"/>
      <c r="DO41" s="581"/>
      <c r="DP41" s="581"/>
      <c r="DQ41" s="582"/>
      <c r="DR41" s="577">
        <v>21.8</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308</v>
      </c>
      <c r="AQ42" s="633"/>
      <c r="AR42" s="633"/>
      <c r="AS42" s="633"/>
      <c r="AT42" s="638" t="s">
        <v>309</v>
      </c>
      <c r="AU42" s="214"/>
      <c r="AV42" s="214"/>
      <c r="AW42" s="214"/>
      <c r="AX42" s="641" t="s">
        <v>155</v>
      </c>
      <c r="AY42" s="642"/>
      <c r="AZ42" s="642"/>
      <c r="BA42" s="642"/>
      <c r="BB42" s="642"/>
      <c r="BC42" s="643"/>
      <c r="BD42" s="644">
        <v>99.4</v>
      </c>
      <c r="BE42" s="645"/>
      <c r="BF42" s="645"/>
      <c r="BG42" s="645"/>
      <c r="BH42" s="645"/>
      <c r="BI42" s="645">
        <v>99.2</v>
      </c>
      <c r="BJ42" s="645"/>
      <c r="BK42" s="645"/>
      <c r="BL42" s="645"/>
      <c r="BM42" s="646"/>
      <c r="BN42" s="644">
        <v>99.4</v>
      </c>
      <c r="BO42" s="645"/>
      <c r="BP42" s="645"/>
      <c r="BQ42" s="645"/>
      <c r="BR42" s="645"/>
      <c r="BS42" s="645">
        <v>99.1</v>
      </c>
      <c r="BT42" s="645"/>
      <c r="BU42" s="645"/>
      <c r="BV42" s="645"/>
      <c r="BW42" s="646"/>
      <c r="BY42" s="606"/>
      <c r="BZ42" s="607"/>
      <c r="CA42" s="571" t="s">
        <v>310</v>
      </c>
      <c r="CB42" s="572"/>
      <c r="CC42" s="572"/>
      <c r="CD42" s="572"/>
      <c r="CE42" s="572"/>
      <c r="CF42" s="572"/>
      <c r="CG42" s="572"/>
      <c r="CH42" s="572"/>
      <c r="CI42" s="572"/>
      <c r="CJ42" s="572"/>
      <c r="CK42" s="572"/>
      <c r="CL42" s="573"/>
      <c r="CM42" s="574">
        <v>84654617</v>
      </c>
      <c r="CN42" s="575"/>
      <c r="CO42" s="575"/>
      <c r="CP42" s="575"/>
      <c r="CQ42" s="575"/>
      <c r="CR42" s="575"/>
      <c r="CS42" s="575"/>
      <c r="CT42" s="576"/>
      <c r="CU42" s="577">
        <v>11.3</v>
      </c>
      <c r="CV42" s="578"/>
      <c r="CW42" s="578"/>
      <c r="CX42" s="579"/>
      <c r="CY42" s="580">
        <v>81508775</v>
      </c>
      <c r="CZ42" s="581"/>
      <c r="DA42" s="581"/>
      <c r="DB42" s="581"/>
      <c r="DC42" s="581"/>
      <c r="DD42" s="581"/>
      <c r="DE42" s="581"/>
      <c r="DF42" s="582"/>
      <c r="DG42" s="580">
        <v>81508775</v>
      </c>
      <c r="DH42" s="581"/>
      <c r="DI42" s="581"/>
      <c r="DJ42" s="581"/>
      <c r="DK42" s="581"/>
      <c r="DL42" s="581"/>
      <c r="DM42" s="581"/>
      <c r="DN42" s="581"/>
      <c r="DO42" s="581"/>
      <c r="DP42" s="581"/>
      <c r="DQ42" s="582"/>
      <c r="DR42" s="577">
        <v>21.1</v>
      </c>
      <c r="DS42" s="578"/>
      <c r="DT42" s="578"/>
      <c r="DU42" s="578"/>
      <c r="DV42" s="578"/>
      <c r="DW42" s="578"/>
      <c r="DX42" s="610"/>
    </row>
    <row r="43" spans="2:128" ht="11.25" customHeight="1" x14ac:dyDescent="0.2">
      <c r="AP43" s="634"/>
      <c r="AQ43" s="635"/>
      <c r="AR43" s="635"/>
      <c r="AS43" s="635"/>
      <c r="AT43" s="639"/>
      <c r="AU43" s="210" t="s">
        <v>311</v>
      </c>
      <c r="AX43" s="571" t="s">
        <v>312</v>
      </c>
      <c r="AY43" s="572"/>
      <c r="AZ43" s="572"/>
      <c r="BA43" s="572"/>
      <c r="BB43" s="572"/>
      <c r="BC43" s="573"/>
      <c r="BD43" s="629">
        <v>99.3</v>
      </c>
      <c r="BE43" s="630"/>
      <c r="BF43" s="630"/>
      <c r="BG43" s="630"/>
      <c r="BH43" s="630"/>
      <c r="BI43" s="630">
        <v>97.8</v>
      </c>
      <c r="BJ43" s="630"/>
      <c r="BK43" s="630"/>
      <c r="BL43" s="630"/>
      <c r="BM43" s="631"/>
      <c r="BN43" s="629">
        <v>99.3</v>
      </c>
      <c r="BO43" s="630"/>
      <c r="BP43" s="630"/>
      <c r="BQ43" s="630"/>
      <c r="BR43" s="630"/>
      <c r="BS43" s="630">
        <v>97.7</v>
      </c>
      <c r="BT43" s="630"/>
      <c r="BU43" s="630"/>
      <c r="BV43" s="630"/>
      <c r="BW43" s="631"/>
      <c r="BY43" s="606"/>
      <c r="BZ43" s="607"/>
      <c r="CA43" s="571" t="s">
        <v>313</v>
      </c>
      <c r="CB43" s="572"/>
      <c r="CC43" s="572"/>
      <c r="CD43" s="572"/>
      <c r="CE43" s="572"/>
      <c r="CF43" s="572"/>
      <c r="CG43" s="572"/>
      <c r="CH43" s="572"/>
      <c r="CI43" s="572"/>
      <c r="CJ43" s="572"/>
      <c r="CK43" s="572"/>
      <c r="CL43" s="573"/>
      <c r="CM43" s="574">
        <v>2655207</v>
      </c>
      <c r="CN43" s="581"/>
      <c r="CO43" s="581"/>
      <c r="CP43" s="581"/>
      <c r="CQ43" s="581"/>
      <c r="CR43" s="581"/>
      <c r="CS43" s="581"/>
      <c r="CT43" s="582"/>
      <c r="CU43" s="577">
        <v>0.4</v>
      </c>
      <c r="CV43" s="578"/>
      <c r="CW43" s="578"/>
      <c r="CX43" s="579"/>
      <c r="CY43" s="580">
        <v>2595538</v>
      </c>
      <c r="CZ43" s="581"/>
      <c r="DA43" s="581"/>
      <c r="DB43" s="581"/>
      <c r="DC43" s="581"/>
      <c r="DD43" s="581"/>
      <c r="DE43" s="581"/>
      <c r="DF43" s="582"/>
      <c r="DG43" s="580">
        <v>2595538</v>
      </c>
      <c r="DH43" s="581"/>
      <c r="DI43" s="581"/>
      <c r="DJ43" s="581"/>
      <c r="DK43" s="581"/>
      <c r="DL43" s="581"/>
      <c r="DM43" s="581"/>
      <c r="DN43" s="581"/>
      <c r="DO43" s="581"/>
      <c r="DP43" s="581"/>
      <c r="DQ43" s="582"/>
      <c r="DR43" s="577">
        <v>0.7</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314</v>
      </c>
      <c r="AY44" s="587"/>
      <c r="AZ44" s="587"/>
      <c r="BA44" s="587"/>
      <c r="BB44" s="587"/>
      <c r="BC44" s="588"/>
      <c r="BD44" s="626">
        <v>99.9</v>
      </c>
      <c r="BE44" s="627"/>
      <c r="BF44" s="627"/>
      <c r="BG44" s="627"/>
      <c r="BH44" s="627"/>
      <c r="BI44" s="627">
        <v>99.7</v>
      </c>
      <c r="BJ44" s="627"/>
      <c r="BK44" s="627"/>
      <c r="BL44" s="627"/>
      <c r="BM44" s="628"/>
      <c r="BN44" s="626">
        <v>99.9</v>
      </c>
      <c r="BO44" s="627"/>
      <c r="BP44" s="627"/>
      <c r="BQ44" s="627"/>
      <c r="BR44" s="627"/>
      <c r="BS44" s="627">
        <v>99.7</v>
      </c>
      <c r="BT44" s="627"/>
      <c r="BU44" s="627"/>
      <c r="BV44" s="627"/>
      <c r="BW44" s="628"/>
      <c r="BY44" s="608"/>
      <c r="BZ44" s="609"/>
      <c r="CA44" s="571" t="s">
        <v>315</v>
      </c>
      <c r="CB44" s="572"/>
      <c r="CC44" s="572"/>
      <c r="CD44" s="572"/>
      <c r="CE44" s="572"/>
      <c r="CF44" s="572"/>
      <c r="CG44" s="572"/>
      <c r="CH44" s="572"/>
      <c r="CI44" s="572"/>
      <c r="CJ44" s="572"/>
      <c r="CK44" s="572"/>
      <c r="CL44" s="573"/>
      <c r="CM44" s="574">
        <v>194</v>
      </c>
      <c r="CN44" s="575"/>
      <c r="CO44" s="575"/>
      <c r="CP44" s="575"/>
      <c r="CQ44" s="575"/>
      <c r="CR44" s="575"/>
      <c r="CS44" s="575"/>
      <c r="CT44" s="576"/>
      <c r="CU44" s="577">
        <v>0</v>
      </c>
      <c r="CV44" s="578"/>
      <c r="CW44" s="578"/>
      <c r="CX44" s="579"/>
      <c r="CY44" s="580">
        <v>194</v>
      </c>
      <c r="CZ44" s="581"/>
      <c r="DA44" s="581"/>
      <c r="DB44" s="581"/>
      <c r="DC44" s="581"/>
      <c r="DD44" s="581"/>
      <c r="DE44" s="581"/>
      <c r="DF44" s="582"/>
      <c r="DG44" s="580">
        <v>194</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316</v>
      </c>
      <c r="AQ45" s="620"/>
      <c r="AR45" s="620"/>
      <c r="AS45" s="620"/>
      <c r="AT45" s="620"/>
      <c r="AU45" s="620"/>
      <c r="AV45" s="620"/>
      <c r="AW45" s="621"/>
      <c r="AX45" s="622" t="s">
        <v>317</v>
      </c>
      <c r="AY45" s="622"/>
      <c r="AZ45" s="622"/>
      <c r="BA45" s="622"/>
      <c r="BB45" s="622"/>
      <c r="BC45" s="622"/>
      <c r="BD45" s="623">
        <v>5906769</v>
      </c>
      <c r="BE45" s="624"/>
      <c r="BF45" s="624"/>
      <c r="BG45" s="624"/>
      <c r="BH45" s="624"/>
      <c r="BI45" s="624"/>
      <c r="BJ45" s="624"/>
      <c r="BK45" s="624"/>
      <c r="BL45" s="624"/>
      <c r="BM45" s="625"/>
      <c r="BN45" s="623">
        <v>6984296</v>
      </c>
      <c r="BO45" s="624"/>
      <c r="BP45" s="624"/>
      <c r="BQ45" s="624"/>
      <c r="BR45" s="624"/>
      <c r="BS45" s="624"/>
      <c r="BT45" s="624"/>
      <c r="BU45" s="624"/>
      <c r="BV45" s="624"/>
      <c r="BW45" s="625"/>
      <c r="BY45" s="571" t="s">
        <v>318</v>
      </c>
      <c r="BZ45" s="572"/>
      <c r="CA45" s="572"/>
      <c r="CB45" s="572"/>
      <c r="CC45" s="572"/>
      <c r="CD45" s="572"/>
      <c r="CE45" s="572"/>
      <c r="CF45" s="572"/>
      <c r="CG45" s="572"/>
      <c r="CH45" s="572"/>
      <c r="CI45" s="572"/>
      <c r="CJ45" s="572"/>
      <c r="CK45" s="572"/>
      <c r="CL45" s="573"/>
      <c r="CM45" s="574">
        <v>376407039</v>
      </c>
      <c r="CN45" s="581"/>
      <c r="CO45" s="581"/>
      <c r="CP45" s="581"/>
      <c r="CQ45" s="581"/>
      <c r="CR45" s="581"/>
      <c r="CS45" s="581"/>
      <c r="CT45" s="582"/>
      <c r="CU45" s="577">
        <v>50.3</v>
      </c>
      <c r="CV45" s="578"/>
      <c r="CW45" s="578"/>
      <c r="CX45" s="579"/>
      <c r="CY45" s="580">
        <v>231392790</v>
      </c>
      <c r="CZ45" s="581"/>
      <c r="DA45" s="581"/>
      <c r="DB45" s="581"/>
      <c r="DC45" s="581"/>
      <c r="DD45" s="581"/>
      <c r="DE45" s="581"/>
      <c r="DF45" s="582"/>
      <c r="DG45" s="580">
        <v>105614868</v>
      </c>
      <c r="DH45" s="581"/>
      <c r="DI45" s="581"/>
      <c r="DJ45" s="581"/>
      <c r="DK45" s="581"/>
      <c r="DL45" s="581"/>
      <c r="DM45" s="581"/>
      <c r="DN45" s="581"/>
      <c r="DO45" s="581"/>
      <c r="DP45" s="581"/>
      <c r="DQ45" s="582"/>
      <c r="DR45" s="577">
        <v>27.3</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319</v>
      </c>
      <c r="AQ46" s="613"/>
      <c r="AR46" s="613"/>
      <c r="AS46" s="613"/>
      <c r="AT46" s="613"/>
      <c r="AU46" s="613"/>
      <c r="AV46" s="613"/>
      <c r="AW46" s="614"/>
      <c r="AX46" s="615" t="s">
        <v>320</v>
      </c>
      <c r="AY46" s="615"/>
      <c r="AZ46" s="615"/>
      <c r="BA46" s="615"/>
      <c r="BB46" s="615"/>
      <c r="BC46" s="615"/>
      <c r="BD46" s="616">
        <v>5906769</v>
      </c>
      <c r="BE46" s="617"/>
      <c r="BF46" s="617"/>
      <c r="BG46" s="617"/>
      <c r="BH46" s="617"/>
      <c r="BI46" s="617"/>
      <c r="BJ46" s="617"/>
      <c r="BK46" s="617"/>
      <c r="BL46" s="617"/>
      <c r="BM46" s="618"/>
      <c r="BN46" s="616">
        <v>6984296</v>
      </c>
      <c r="BO46" s="617"/>
      <c r="BP46" s="617"/>
      <c r="BQ46" s="617"/>
      <c r="BR46" s="617"/>
      <c r="BS46" s="617"/>
      <c r="BT46" s="617"/>
      <c r="BU46" s="617"/>
      <c r="BV46" s="617"/>
      <c r="BW46" s="618"/>
      <c r="BY46" s="571" t="s">
        <v>321</v>
      </c>
      <c r="BZ46" s="572"/>
      <c r="CA46" s="572"/>
      <c r="CB46" s="572"/>
      <c r="CC46" s="572"/>
      <c r="CD46" s="572"/>
      <c r="CE46" s="572"/>
      <c r="CF46" s="572"/>
      <c r="CG46" s="572"/>
      <c r="CH46" s="572"/>
      <c r="CI46" s="572"/>
      <c r="CJ46" s="572"/>
      <c r="CK46" s="572"/>
      <c r="CL46" s="573"/>
      <c r="CM46" s="574">
        <v>35610078</v>
      </c>
      <c r="CN46" s="575"/>
      <c r="CO46" s="575"/>
      <c r="CP46" s="575"/>
      <c r="CQ46" s="575"/>
      <c r="CR46" s="575"/>
      <c r="CS46" s="575"/>
      <c r="CT46" s="576"/>
      <c r="CU46" s="577">
        <v>4.8</v>
      </c>
      <c r="CV46" s="578"/>
      <c r="CW46" s="578"/>
      <c r="CX46" s="579"/>
      <c r="CY46" s="580">
        <v>18889825</v>
      </c>
      <c r="CZ46" s="581"/>
      <c r="DA46" s="581"/>
      <c r="DB46" s="581"/>
      <c r="DC46" s="581"/>
      <c r="DD46" s="581"/>
      <c r="DE46" s="581"/>
      <c r="DF46" s="582"/>
      <c r="DG46" s="580">
        <v>10872204</v>
      </c>
      <c r="DH46" s="581"/>
      <c r="DI46" s="581"/>
      <c r="DJ46" s="581"/>
      <c r="DK46" s="581"/>
      <c r="DL46" s="581"/>
      <c r="DM46" s="581"/>
      <c r="DN46" s="581"/>
      <c r="DO46" s="581"/>
      <c r="DP46" s="581"/>
      <c r="DQ46" s="582"/>
      <c r="DR46" s="577">
        <v>2.8</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322</v>
      </c>
      <c r="BZ47" s="572"/>
      <c r="CA47" s="572"/>
      <c r="CB47" s="572"/>
      <c r="CC47" s="572"/>
      <c r="CD47" s="572"/>
      <c r="CE47" s="572"/>
      <c r="CF47" s="572"/>
      <c r="CG47" s="572"/>
      <c r="CH47" s="572"/>
      <c r="CI47" s="572"/>
      <c r="CJ47" s="572"/>
      <c r="CK47" s="572"/>
      <c r="CL47" s="573"/>
      <c r="CM47" s="574">
        <v>5133331</v>
      </c>
      <c r="CN47" s="581"/>
      <c r="CO47" s="581"/>
      <c r="CP47" s="581"/>
      <c r="CQ47" s="581"/>
      <c r="CR47" s="581"/>
      <c r="CS47" s="581"/>
      <c r="CT47" s="582"/>
      <c r="CU47" s="577">
        <v>0.7</v>
      </c>
      <c r="CV47" s="578"/>
      <c r="CW47" s="578"/>
      <c r="CX47" s="579"/>
      <c r="CY47" s="580">
        <v>4051492</v>
      </c>
      <c r="CZ47" s="581"/>
      <c r="DA47" s="581"/>
      <c r="DB47" s="581"/>
      <c r="DC47" s="581"/>
      <c r="DD47" s="581"/>
      <c r="DE47" s="581"/>
      <c r="DF47" s="582"/>
      <c r="DG47" s="580">
        <v>3678855</v>
      </c>
      <c r="DH47" s="581"/>
      <c r="DI47" s="581"/>
      <c r="DJ47" s="581"/>
      <c r="DK47" s="581"/>
      <c r="DL47" s="581"/>
      <c r="DM47" s="581"/>
      <c r="DN47" s="581"/>
      <c r="DO47" s="581"/>
      <c r="DP47" s="581"/>
      <c r="DQ47" s="582"/>
      <c r="DR47" s="577">
        <v>1</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323</v>
      </c>
      <c r="BZ48" s="572"/>
      <c r="CA48" s="572"/>
      <c r="CB48" s="572"/>
      <c r="CC48" s="572"/>
      <c r="CD48" s="572"/>
      <c r="CE48" s="572"/>
      <c r="CF48" s="572"/>
      <c r="CG48" s="572"/>
      <c r="CH48" s="572"/>
      <c r="CI48" s="572"/>
      <c r="CJ48" s="572"/>
      <c r="CK48" s="572"/>
      <c r="CL48" s="573"/>
      <c r="CM48" s="574">
        <v>212559290</v>
      </c>
      <c r="CN48" s="575"/>
      <c r="CO48" s="575"/>
      <c r="CP48" s="575"/>
      <c r="CQ48" s="575"/>
      <c r="CR48" s="575"/>
      <c r="CS48" s="575"/>
      <c r="CT48" s="576"/>
      <c r="CU48" s="577">
        <v>28.4</v>
      </c>
      <c r="CV48" s="578"/>
      <c r="CW48" s="578"/>
      <c r="CX48" s="579"/>
      <c r="CY48" s="580">
        <v>158164087</v>
      </c>
      <c r="CZ48" s="581"/>
      <c r="DA48" s="581"/>
      <c r="DB48" s="581"/>
      <c r="DC48" s="581"/>
      <c r="DD48" s="581"/>
      <c r="DE48" s="581"/>
      <c r="DF48" s="582"/>
      <c r="DG48" s="580">
        <v>83643481</v>
      </c>
      <c r="DH48" s="581"/>
      <c r="DI48" s="581"/>
      <c r="DJ48" s="581"/>
      <c r="DK48" s="581"/>
      <c r="DL48" s="581"/>
      <c r="DM48" s="581"/>
      <c r="DN48" s="581"/>
      <c r="DO48" s="581"/>
      <c r="DP48" s="581"/>
      <c r="DQ48" s="582"/>
      <c r="DR48" s="577">
        <v>21.6</v>
      </c>
      <c r="DS48" s="578"/>
      <c r="DT48" s="578"/>
      <c r="DU48" s="578"/>
      <c r="DV48" s="578"/>
      <c r="DW48" s="578"/>
      <c r="DX48" s="610"/>
    </row>
    <row r="49" spans="2:128" ht="11.25" customHeight="1" x14ac:dyDescent="0.2">
      <c r="B49" s="210" t="s">
        <v>324</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325</v>
      </c>
      <c r="BZ49" s="572"/>
      <c r="CA49" s="572"/>
      <c r="CB49" s="572"/>
      <c r="CC49" s="572"/>
      <c r="CD49" s="572"/>
      <c r="CE49" s="572"/>
      <c r="CF49" s="572"/>
      <c r="CG49" s="572"/>
      <c r="CH49" s="572"/>
      <c r="CI49" s="572"/>
      <c r="CJ49" s="572"/>
      <c r="CK49" s="572"/>
      <c r="CL49" s="573"/>
      <c r="CM49" s="574">
        <v>7649538</v>
      </c>
      <c r="CN49" s="581"/>
      <c r="CO49" s="581"/>
      <c r="CP49" s="581"/>
      <c r="CQ49" s="581"/>
      <c r="CR49" s="581"/>
      <c r="CS49" s="581"/>
      <c r="CT49" s="582"/>
      <c r="CU49" s="577">
        <v>1</v>
      </c>
      <c r="CV49" s="578"/>
      <c r="CW49" s="578"/>
      <c r="CX49" s="579"/>
      <c r="CY49" s="580">
        <v>7643958</v>
      </c>
      <c r="CZ49" s="581"/>
      <c r="DA49" s="581"/>
      <c r="DB49" s="581"/>
      <c r="DC49" s="581"/>
      <c r="DD49" s="581"/>
      <c r="DE49" s="581"/>
      <c r="DF49" s="582"/>
      <c r="DG49" s="580">
        <v>7384876</v>
      </c>
      <c r="DH49" s="581"/>
      <c r="DI49" s="581"/>
      <c r="DJ49" s="581"/>
      <c r="DK49" s="581"/>
      <c r="DL49" s="581"/>
      <c r="DM49" s="581"/>
      <c r="DN49" s="581"/>
      <c r="DO49" s="581"/>
      <c r="DP49" s="581"/>
      <c r="DQ49" s="582"/>
      <c r="DR49" s="577">
        <v>1.9</v>
      </c>
      <c r="DS49" s="578"/>
      <c r="DT49" s="578"/>
      <c r="DU49" s="578"/>
      <c r="DV49" s="578"/>
      <c r="DW49" s="578"/>
      <c r="DX49" s="610"/>
    </row>
    <row r="50" spans="2:128" ht="11.25" customHeight="1" x14ac:dyDescent="0.2">
      <c r="B50" s="611" t="s">
        <v>326</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327</v>
      </c>
      <c r="BZ50" s="572"/>
      <c r="CA50" s="572"/>
      <c r="CB50" s="572"/>
      <c r="CC50" s="572"/>
      <c r="CD50" s="572"/>
      <c r="CE50" s="572"/>
      <c r="CF50" s="572"/>
      <c r="CG50" s="572"/>
      <c r="CH50" s="572"/>
      <c r="CI50" s="572"/>
      <c r="CJ50" s="572"/>
      <c r="CK50" s="572"/>
      <c r="CL50" s="573"/>
      <c r="CM50" s="574">
        <v>45616951</v>
      </c>
      <c r="CN50" s="575"/>
      <c r="CO50" s="575"/>
      <c r="CP50" s="575"/>
      <c r="CQ50" s="575"/>
      <c r="CR50" s="575"/>
      <c r="CS50" s="575"/>
      <c r="CT50" s="576"/>
      <c r="CU50" s="577">
        <v>6.1</v>
      </c>
      <c r="CV50" s="578"/>
      <c r="CW50" s="578"/>
      <c r="CX50" s="579"/>
      <c r="CY50" s="580">
        <v>42427173</v>
      </c>
      <c r="CZ50" s="581"/>
      <c r="DA50" s="581"/>
      <c r="DB50" s="581"/>
      <c r="DC50" s="581"/>
      <c r="DD50" s="581"/>
      <c r="DE50" s="581"/>
      <c r="DF50" s="582"/>
      <c r="DG50" s="580" t="s">
        <v>121</v>
      </c>
      <c r="DH50" s="581"/>
      <c r="DI50" s="581"/>
      <c r="DJ50" s="581"/>
      <c r="DK50" s="581"/>
      <c r="DL50" s="581"/>
      <c r="DM50" s="581"/>
      <c r="DN50" s="581"/>
      <c r="DO50" s="581"/>
      <c r="DP50" s="581"/>
      <c r="DQ50" s="582"/>
      <c r="DR50" s="577" t="s">
        <v>121</v>
      </c>
      <c r="DS50" s="578"/>
      <c r="DT50" s="578"/>
      <c r="DU50" s="578"/>
      <c r="DV50" s="578"/>
      <c r="DW50" s="578"/>
      <c r="DX50" s="610"/>
    </row>
    <row r="51" spans="2:128" ht="11.25" customHeight="1" x14ac:dyDescent="0.2">
      <c r="B51" s="611" t="s">
        <v>328</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329</v>
      </c>
      <c r="BZ51" s="572"/>
      <c r="CA51" s="572"/>
      <c r="CB51" s="572"/>
      <c r="CC51" s="572"/>
      <c r="CD51" s="572"/>
      <c r="CE51" s="572"/>
      <c r="CF51" s="572"/>
      <c r="CG51" s="572"/>
      <c r="CH51" s="572"/>
      <c r="CI51" s="572"/>
      <c r="CJ51" s="572"/>
      <c r="CK51" s="572"/>
      <c r="CL51" s="573"/>
      <c r="CM51" s="574" t="s">
        <v>121</v>
      </c>
      <c r="CN51" s="581"/>
      <c r="CO51" s="581"/>
      <c r="CP51" s="581"/>
      <c r="CQ51" s="581"/>
      <c r="CR51" s="581"/>
      <c r="CS51" s="581"/>
      <c r="CT51" s="582"/>
      <c r="CU51" s="577" t="s">
        <v>121</v>
      </c>
      <c r="CV51" s="578"/>
      <c r="CW51" s="578"/>
      <c r="CX51" s="579"/>
      <c r="CY51" s="580" t="s">
        <v>212</v>
      </c>
      <c r="CZ51" s="581"/>
      <c r="DA51" s="581"/>
      <c r="DB51" s="581"/>
      <c r="DC51" s="581"/>
      <c r="DD51" s="581"/>
      <c r="DE51" s="581"/>
      <c r="DF51" s="582"/>
      <c r="DG51" s="580" t="s">
        <v>212</v>
      </c>
      <c r="DH51" s="581"/>
      <c r="DI51" s="581"/>
      <c r="DJ51" s="581"/>
      <c r="DK51" s="581"/>
      <c r="DL51" s="581"/>
      <c r="DM51" s="581"/>
      <c r="DN51" s="581"/>
      <c r="DO51" s="581"/>
      <c r="DP51" s="581"/>
      <c r="DQ51" s="582"/>
      <c r="DR51" s="577" t="s">
        <v>121</v>
      </c>
      <c r="DS51" s="578"/>
      <c r="DT51" s="578"/>
      <c r="DU51" s="578"/>
      <c r="DV51" s="578"/>
      <c r="DW51" s="578"/>
      <c r="DX51" s="610"/>
    </row>
    <row r="52" spans="2:128" ht="11.25" customHeight="1" x14ac:dyDescent="0.2">
      <c r="BY52" s="571" t="s">
        <v>330</v>
      </c>
      <c r="BZ52" s="572"/>
      <c r="CA52" s="572"/>
      <c r="CB52" s="572"/>
      <c r="CC52" s="572"/>
      <c r="CD52" s="572"/>
      <c r="CE52" s="572"/>
      <c r="CF52" s="572"/>
      <c r="CG52" s="572"/>
      <c r="CH52" s="572"/>
      <c r="CI52" s="572"/>
      <c r="CJ52" s="572"/>
      <c r="CK52" s="572"/>
      <c r="CL52" s="573"/>
      <c r="CM52" s="574">
        <v>69837851</v>
      </c>
      <c r="CN52" s="575"/>
      <c r="CO52" s="575"/>
      <c r="CP52" s="575"/>
      <c r="CQ52" s="575"/>
      <c r="CR52" s="575"/>
      <c r="CS52" s="575"/>
      <c r="CT52" s="576"/>
      <c r="CU52" s="577">
        <v>9.3000000000000007</v>
      </c>
      <c r="CV52" s="578"/>
      <c r="CW52" s="578"/>
      <c r="CX52" s="579"/>
      <c r="CY52" s="580">
        <v>216255</v>
      </c>
      <c r="CZ52" s="581"/>
      <c r="DA52" s="581"/>
      <c r="DB52" s="581"/>
      <c r="DC52" s="581"/>
      <c r="DD52" s="581"/>
      <c r="DE52" s="581"/>
      <c r="DF52" s="582"/>
      <c r="DG52" s="580">
        <v>35452</v>
      </c>
      <c r="DH52" s="581"/>
      <c r="DI52" s="581"/>
      <c r="DJ52" s="581"/>
      <c r="DK52" s="581"/>
      <c r="DL52" s="581"/>
      <c r="DM52" s="581"/>
      <c r="DN52" s="581"/>
      <c r="DO52" s="581"/>
      <c r="DP52" s="581"/>
      <c r="DQ52" s="582"/>
      <c r="DR52" s="577">
        <v>0</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331</v>
      </c>
      <c r="BZ53" s="572"/>
      <c r="CA53" s="572"/>
      <c r="CB53" s="572"/>
      <c r="CC53" s="572"/>
      <c r="CD53" s="572"/>
      <c r="CE53" s="572"/>
      <c r="CF53" s="572"/>
      <c r="CG53" s="572"/>
      <c r="CH53" s="572"/>
      <c r="CI53" s="572"/>
      <c r="CJ53" s="572"/>
      <c r="CK53" s="572"/>
      <c r="CL53" s="573"/>
      <c r="CM53" s="574" t="s">
        <v>212</v>
      </c>
      <c r="CN53" s="575"/>
      <c r="CO53" s="575"/>
      <c r="CP53" s="575"/>
      <c r="CQ53" s="575"/>
      <c r="CR53" s="575"/>
      <c r="CS53" s="575"/>
      <c r="CT53" s="576"/>
      <c r="CU53" s="577" t="s">
        <v>121</v>
      </c>
      <c r="CV53" s="578"/>
      <c r="CW53" s="578"/>
      <c r="CX53" s="579"/>
      <c r="CY53" s="580" t="s">
        <v>121</v>
      </c>
      <c r="CZ53" s="581"/>
      <c r="DA53" s="581"/>
      <c r="DB53" s="581"/>
      <c r="DC53" s="581"/>
      <c r="DD53" s="581"/>
      <c r="DE53" s="581"/>
      <c r="DF53" s="582"/>
      <c r="DG53" s="580" t="s">
        <v>212</v>
      </c>
      <c r="DH53" s="581"/>
      <c r="DI53" s="581"/>
      <c r="DJ53" s="581"/>
      <c r="DK53" s="581"/>
      <c r="DL53" s="581"/>
      <c r="DM53" s="581"/>
      <c r="DN53" s="581"/>
      <c r="DO53" s="581"/>
      <c r="DP53" s="581"/>
      <c r="DQ53" s="582"/>
      <c r="DR53" s="577" t="s">
        <v>121</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332</v>
      </c>
      <c r="BZ54" s="572"/>
      <c r="CA54" s="572"/>
      <c r="CB54" s="572"/>
      <c r="CC54" s="572"/>
      <c r="CD54" s="572"/>
      <c r="CE54" s="572"/>
      <c r="CF54" s="572"/>
      <c r="CG54" s="572"/>
      <c r="CH54" s="572"/>
      <c r="CI54" s="572"/>
      <c r="CJ54" s="572"/>
      <c r="CK54" s="572"/>
      <c r="CL54" s="573"/>
      <c r="CM54" s="574">
        <v>99216043</v>
      </c>
      <c r="CN54" s="575"/>
      <c r="CO54" s="575"/>
      <c r="CP54" s="575"/>
      <c r="CQ54" s="575"/>
      <c r="CR54" s="575"/>
      <c r="CS54" s="575"/>
      <c r="CT54" s="576"/>
      <c r="CU54" s="577">
        <v>13.3</v>
      </c>
      <c r="CV54" s="578"/>
      <c r="CW54" s="578"/>
      <c r="CX54" s="579"/>
      <c r="CY54" s="580">
        <v>13595197</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333</v>
      </c>
      <c r="BZ55" s="572"/>
      <c r="CA55" s="572"/>
      <c r="CB55" s="572"/>
      <c r="CC55" s="572"/>
      <c r="CD55" s="572"/>
      <c r="CE55" s="572"/>
      <c r="CF55" s="572"/>
      <c r="CG55" s="572"/>
      <c r="CH55" s="572"/>
      <c r="CI55" s="572"/>
      <c r="CJ55" s="572"/>
      <c r="CK55" s="572"/>
      <c r="CL55" s="573"/>
      <c r="CM55" s="574">
        <v>2645315</v>
      </c>
      <c r="CN55" s="575"/>
      <c r="CO55" s="575"/>
      <c r="CP55" s="575"/>
      <c r="CQ55" s="575"/>
      <c r="CR55" s="575"/>
      <c r="CS55" s="575"/>
      <c r="CT55" s="576"/>
      <c r="CU55" s="577">
        <v>0.4</v>
      </c>
      <c r="CV55" s="578"/>
      <c r="CW55" s="578"/>
      <c r="CX55" s="579"/>
      <c r="CY55" s="580">
        <v>962518</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307</v>
      </c>
      <c r="BZ56" s="605"/>
      <c r="CA56" s="571" t="s">
        <v>334</v>
      </c>
      <c r="CB56" s="572"/>
      <c r="CC56" s="572"/>
      <c r="CD56" s="572"/>
      <c r="CE56" s="572"/>
      <c r="CF56" s="572"/>
      <c r="CG56" s="572"/>
      <c r="CH56" s="572"/>
      <c r="CI56" s="572"/>
      <c r="CJ56" s="572"/>
      <c r="CK56" s="572"/>
      <c r="CL56" s="573"/>
      <c r="CM56" s="574">
        <v>95074588</v>
      </c>
      <c r="CN56" s="575"/>
      <c r="CO56" s="575"/>
      <c r="CP56" s="575"/>
      <c r="CQ56" s="575"/>
      <c r="CR56" s="575"/>
      <c r="CS56" s="575"/>
      <c r="CT56" s="576"/>
      <c r="CU56" s="577">
        <v>12.7</v>
      </c>
      <c r="CV56" s="578"/>
      <c r="CW56" s="578"/>
      <c r="CX56" s="579"/>
      <c r="CY56" s="580">
        <v>13516013</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335</v>
      </c>
      <c r="CB57" s="572"/>
      <c r="CC57" s="572"/>
      <c r="CD57" s="572"/>
      <c r="CE57" s="572"/>
      <c r="CF57" s="572"/>
      <c r="CG57" s="572"/>
      <c r="CH57" s="572"/>
      <c r="CI57" s="572"/>
      <c r="CJ57" s="572"/>
      <c r="CK57" s="572"/>
      <c r="CL57" s="573"/>
      <c r="CM57" s="574">
        <v>61034311</v>
      </c>
      <c r="CN57" s="575"/>
      <c r="CO57" s="575"/>
      <c r="CP57" s="575"/>
      <c r="CQ57" s="575"/>
      <c r="CR57" s="575"/>
      <c r="CS57" s="575"/>
      <c r="CT57" s="576"/>
      <c r="CU57" s="577">
        <v>8.1999999999999993</v>
      </c>
      <c r="CV57" s="578"/>
      <c r="CW57" s="578"/>
      <c r="CX57" s="579"/>
      <c r="CY57" s="580">
        <v>2405437</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336</v>
      </c>
      <c r="CB58" s="572"/>
      <c r="CC58" s="572"/>
      <c r="CD58" s="572"/>
      <c r="CE58" s="572"/>
      <c r="CF58" s="572"/>
      <c r="CG58" s="572"/>
      <c r="CH58" s="572"/>
      <c r="CI58" s="572"/>
      <c r="CJ58" s="572"/>
      <c r="CK58" s="572"/>
      <c r="CL58" s="573"/>
      <c r="CM58" s="574">
        <v>24969165</v>
      </c>
      <c r="CN58" s="575"/>
      <c r="CO58" s="575"/>
      <c r="CP58" s="575"/>
      <c r="CQ58" s="575"/>
      <c r="CR58" s="575"/>
      <c r="CS58" s="575"/>
      <c r="CT58" s="576"/>
      <c r="CU58" s="577">
        <v>3.3</v>
      </c>
      <c r="CV58" s="578"/>
      <c r="CW58" s="578"/>
      <c r="CX58" s="579"/>
      <c r="CY58" s="580">
        <v>10406315</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337</v>
      </c>
      <c r="CB59" s="572"/>
      <c r="CC59" s="572"/>
      <c r="CD59" s="572"/>
      <c r="CE59" s="572"/>
      <c r="CF59" s="572"/>
      <c r="CG59" s="572"/>
      <c r="CH59" s="572"/>
      <c r="CI59" s="572"/>
      <c r="CJ59" s="572"/>
      <c r="CK59" s="572"/>
      <c r="CL59" s="573"/>
      <c r="CM59" s="574">
        <v>4141455</v>
      </c>
      <c r="CN59" s="575"/>
      <c r="CO59" s="575"/>
      <c r="CP59" s="575"/>
      <c r="CQ59" s="575"/>
      <c r="CR59" s="575"/>
      <c r="CS59" s="575"/>
      <c r="CT59" s="576"/>
      <c r="CU59" s="577">
        <v>0.6</v>
      </c>
      <c r="CV59" s="578"/>
      <c r="CW59" s="578"/>
      <c r="CX59" s="579"/>
      <c r="CY59" s="580">
        <v>79184</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338</v>
      </c>
      <c r="CB60" s="572"/>
      <c r="CC60" s="572"/>
      <c r="CD60" s="572"/>
      <c r="CE60" s="572"/>
      <c r="CF60" s="572"/>
      <c r="CG60" s="572"/>
      <c r="CH60" s="572"/>
      <c r="CI60" s="572"/>
      <c r="CJ60" s="572"/>
      <c r="CK60" s="572"/>
      <c r="CL60" s="573"/>
      <c r="CM60" s="574" t="s">
        <v>121</v>
      </c>
      <c r="CN60" s="575"/>
      <c r="CO60" s="575"/>
      <c r="CP60" s="575"/>
      <c r="CQ60" s="575"/>
      <c r="CR60" s="575"/>
      <c r="CS60" s="575"/>
      <c r="CT60" s="576"/>
      <c r="CU60" s="577" t="s">
        <v>212</v>
      </c>
      <c r="CV60" s="578"/>
      <c r="CW60" s="578"/>
      <c r="CX60" s="579"/>
      <c r="CY60" s="580" t="s">
        <v>121</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339</v>
      </c>
      <c r="BZ61" s="587"/>
      <c r="CA61" s="587"/>
      <c r="CB61" s="587"/>
      <c r="CC61" s="587"/>
      <c r="CD61" s="587"/>
      <c r="CE61" s="587"/>
      <c r="CF61" s="587"/>
      <c r="CG61" s="587"/>
      <c r="CH61" s="587"/>
      <c r="CI61" s="587"/>
      <c r="CJ61" s="587"/>
      <c r="CK61" s="587"/>
      <c r="CL61" s="588"/>
      <c r="CM61" s="589">
        <v>747765426</v>
      </c>
      <c r="CN61" s="590"/>
      <c r="CO61" s="590"/>
      <c r="CP61" s="590"/>
      <c r="CQ61" s="590"/>
      <c r="CR61" s="590"/>
      <c r="CS61" s="590"/>
      <c r="CT61" s="591"/>
      <c r="CU61" s="592">
        <v>100</v>
      </c>
      <c r="CV61" s="593"/>
      <c r="CW61" s="593"/>
      <c r="CX61" s="594"/>
      <c r="CY61" s="595">
        <v>482357346</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sTcLeNC5MuFpHl583yKehCwaAtFuOfLFilzXeaOlU5nHen2EO5Xa00o3x2MHbLWr1JHlo2dyxDbIDhs+56/RaQ==" saltValue="UR7bMV4AhU34tbo+/Vy5MA=="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O14" sqref="BO14"/>
    </sheetView>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67" t="s">
        <v>340</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341</v>
      </c>
      <c r="DK2" s="1069"/>
      <c r="DL2" s="1069"/>
      <c r="DM2" s="1069"/>
      <c r="DN2" s="1069"/>
      <c r="DO2" s="1070"/>
      <c r="DP2" s="226"/>
      <c r="DQ2" s="1068" t="s">
        <v>342</v>
      </c>
      <c r="DR2" s="1069"/>
      <c r="DS2" s="1069"/>
      <c r="DT2" s="1069"/>
      <c r="DU2" s="1069"/>
      <c r="DV2" s="1069"/>
      <c r="DW2" s="1069"/>
      <c r="DX2" s="1069"/>
      <c r="DY2" s="1069"/>
      <c r="DZ2" s="107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27" t="s">
        <v>343</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344</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7" t="s">
        <v>345</v>
      </c>
      <c r="B5" s="958"/>
      <c r="C5" s="958"/>
      <c r="D5" s="958"/>
      <c r="E5" s="958"/>
      <c r="F5" s="958"/>
      <c r="G5" s="958"/>
      <c r="H5" s="958"/>
      <c r="I5" s="958"/>
      <c r="J5" s="958"/>
      <c r="K5" s="958"/>
      <c r="L5" s="958"/>
      <c r="M5" s="958"/>
      <c r="N5" s="958"/>
      <c r="O5" s="958"/>
      <c r="P5" s="959"/>
      <c r="Q5" s="963" t="s">
        <v>346</v>
      </c>
      <c r="R5" s="964"/>
      <c r="S5" s="964"/>
      <c r="T5" s="964"/>
      <c r="U5" s="965"/>
      <c r="V5" s="963" t="s">
        <v>347</v>
      </c>
      <c r="W5" s="964"/>
      <c r="X5" s="964"/>
      <c r="Y5" s="964"/>
      <c r="Z5" s="965"/>
      <c r="AA5" s="963" t="s">
        <v>348</v>
      </c>
      <c r="AB5" s="964"/>
      <c r="AC5" s="964"/>
      <c r="AD5" s="964"/>
      <c r="AE5" s="964"/>
      <c r="AF5" s="1071" t="s">
        <v>349</v>
      </c>
      <c r="AG5" s="964"/>
      <c r="AH5" s="964"/>
      <c r="AI5" s="964"/>
      <c r="AJ5" s="977"/>
      <c r="AK5" s="964" t="s">
        <v>350</v>
      </c>
      <c r="AL5" s="964"/>
      <c r="AM5" s="964"/>
      <c r="AN5" s="964"/>
      <c r="AO5" s="965"/>
      <c r="AP5" s="963" t="s">
        <v>351</v>
      </c>
      <c r="AQ5" s="964"/>
      <c r="AR5" s="964"/>
      <c r="AS5" s="964"/>
      <c r="AT5" s="965"/>
      <c r="AU5" s="963" t="s">
        <v>352</v>
      </c>
      <c r="AV5" s="964"/>
      <c r="AW5" s="964"/>
      <c r="AX5" s="964"/>
      <c r="AY5" s="977"/>
      <c r="AZ5" s="230"/>
      <c r="BA5" s="230"/>
      <c r="BB5" s="230"/>
      <c r="BC5" s="230"/>
      <c r="BD5" s="230"/>
      <c r="BE5" s="231"/>
      <c r="BF5" s="231"/>
      <c r="BG5" s="231"/>
      <c r="BH5" s="231"/>
      <c r="BI5" s="231"/>
      <c r="BJ5" s="231"/>
      <c r="BK5" s="231"/>
      <c r="BL5" s="231"/>
      <c r="BM5" s="231"/>
      <c r="BN5" s="231"/>
      <c r="BO5" s="231"/>
      <c r="BP5" s="231"/>
      <c r="BQ5" s="957" t="s">
        <v>353</v>
      </c>
      <c r="BR5" s="958"/>
      <c r="BS5" s="958"/>
      <c r="BT5" s="958"/>
      <c r="BU5" s="958"/>
      <c r="BV5" s="958"/>
      <c r="BW5" s="958"/>
      <c r="BX5" s="958"/>
      <c r="BY5" s="958"/>
      <c r="BZ5" s="958"/>
      <c r="CA5" s="958"/>
      <c r="CB5" s="958"/>
      <c r="CC5" s="958"/>
      <c r="CD5" s="958"/>
      <c r="CE5" s="958"/>
      <c r="CF5" s="958"/>
      <c r="CG5" s="959"/>
      <c r="CH5" s="963" t="s">
        <v>354</v>
      </c>
      <c r="CI5" s="964"/>
      <c r="CJ5" s="964"/>
      <c r="CK5" s="964"/>
      <c r="CL5" s="965"/>
      <c r="CM5" s="963" t="s">
        <v>355</v>
      </c>
      <c r="CN5" s="964"/>
      <c r="CO5" s="964"/>
      <c r="CP5" s="964"/>
      <c r="CQ5" s="965"/>
      <c r="CR5" s="963" t="s">
        <v>356</v>
      </c>
      <c r="CS5" s="964"/>
      <c r="CT5" s="964"/>
      <c r="CU5" s="964"/>
      <c r="CV5" s="965"/>
      <c r="CW5" s="963" t="s">
        <v>357</v>
      </c>
      <c r="CX5" s="964"/>
      <c r="CY5" s="964"/>
      <c r="CZ5" s="964"/>
      <c r="DA5" s="965"/>
      <c r="DB5" s="963" t="s">
        <v>358</v>
      </c>
      <c r="DC5" s="964"/>
      <c r="DD5" s="964"/>
      <c r="DE5" s="964"/>
      <c r="DF5" s="965"/>
      <c r="DG5" s="1061" t="s">
        <v>359</v>
      </c>
      <c r="DH5" s="1062"/>
      <c r="DI5" s="1062"/>
      <c r="DJ5" s="1062"/>
      <c r="DK5" s="1063"/>
      <c r="DL5" s="1061" t="s">
        <v>360</v>
      </c>
      <c r="DM5" s="1062"/>
      <c r="DN5" s="1062"/>
      <c r="DO5" s="1062"/>
      <c r="DP5" s="1063"/>
      <c r="DQ5" s="963" t="s">
        <v>361</v>
      </c>
      <c r="DR5" s="964"/>
      <c r="DS5" s="964"/>
      <c r="DT5" s="964"/>
      <c r="DU5" s="965"/>
      <c r="DV5" s="963" t="s">
        <v>352</v>
      </c>
      <c r="DW5" s="964"/>
      <c r="DX5" s="964"/>
      <c r="DY5" s="964"/>
      <c r="DZ5" s="977"/>
      <c r="EA5" s="232"/>
    </row>
    <row r="6" spans="1:131" s="233" customFormat="1" ht="26.25" customHeight="1" thickBot="1" x14ac:dyDescent="0.25">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2">
      <c r="A7" s="234">
        <v>1</v>
      </c>
      <c r="B7" s="1015" t="s">
        <v>362</v>
      </c>
      <c r="C7" s="1016"/>
      <c r="D7" s="1016"/>
      <c r="E7" s="1016"/>
      <c r="F7" s="1016"/>
      <c r="G7" s="1016"/>
      <c r="H7" s="1016"/>
      <c r="I7" s="1016"/>
      <c r="J7" s="1016"/>
      <c r="K7" s="1016"/>
      <c r="L7" s="1016"/>
      <c r="M7" s="1016"/>
      <c r="N7" s="1016"/>
      <c r="O7" s="1016"/>
      <c r="P7" s="1017"/>
      <c r="Q7" s="1079">
        <v>842823.98300000001</v>
      </c>
      <c r="R7" s="1080"/>
      <c r="S7" s="1080"/>
      <c r="T7" s="1080"/>
      <c r="U7" s="1080"/>
      <c r="V7" s="1080">
        <v>814514.35800000001</v>
      </c>
      <c r="W7" s="1080"/>
      <c r="X7" s="1080"/>
      <c r="Y7" s="1080"/>
      <c r="Z7" s="1080"/>
      <c r="AA7" s="1080">
        <v>28309.625</v>
      </c>
      <c r="AB7" s="1080"/>
      <c r="AC7" s="1080"/>
      <c r="AD7" s="1080"/>
      <c r="AE7" s="1081"/>
      <c r="AF7" s="1082">
        <v>20564</v>
      </c>
      <c r="AG7" s="1083"/>
      <c r="AH7" s="1083"/>
      <c r="AI7" s="1083"/>
      <c r="AJ7" s="1084"/>
      <c r="AK7" s="1085" t="s">
        <v>503</v>
      </c>
      <c r="AL7" s="1086"/>
      <c r="AM7" s="1086"/>
      <c r="AN7" s="1086"/>
      <c r="AO7" s="1086"/>
      <c r="AP7" s="1086">
        <v>1151138</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c r="BS7" s="1076" t="s">
        <v>567</v>
      </c>
      <c r="BT7" s="1077"/>
      <c r="BU7" s="1077"/>
      <c r="BV7" s="1077"/>
      <c r="BW7" s="1077"/>
      <c r="BX7" s="1077"/>
      <c r="BY7" s="1077"/>
      <c r="BZ7" s="1077"/>
      <c r="CA7" s="1077"/>
      <c r="CB7" s="1077"/>
      <c r="CC7" s="1077"/>
      <c r="CD7" s="1077"/>
      <c r="CE7" s="1077"/>
      <c r="CF7" s="1077"/>
      <c r="CG7" s="1089"/>
      <c r="CH7" s="1073">
        <v>6</v>
      </c>
      <c r="CI7" s="1074"/>
      <c r="CJ7" s="1074"/>
      <c r="CK7" s="1074"/>
      <c r="CL7" s="1075"/>
      <c r="CM7" s="1073">
        <v>1084</v>
      </c>
      <c r="CN7" s="1074"/>
      <c r="CO7" s="1074"/>
      <c r="CP7" s="1074"/>
      <c r="CQ7" s="1075"/>
      <c r="CR7" s="1073">
        <v>293</v>
      </c>
      <c r="CS7" s="1074"/>
      <c r="CT7" s="1074"/>
      <c r="CU7" s="1074"/>
      <c r="CV7" s="1075"/>
      <c r="CW7" s="1073">
        <v>6</v>
      </c>
      <c r="CX7" s="1074"/>
      <c r="CY7" s="1074"/>
      <c r="CZ7" s="1074"/>
      <c r="DA7" s="1075"/>
      <c r="DB7" s="1073" t="s">
        <v>503</v>
      </c>
      <c r="DC7" s="1074"/>
      <c r="DD7" s="1074"/>
      <c r="DE7" s="1074"/>
      <c r="DF7" s="1075"/>
      <c r="DG7" s="1073" t="s">
        <v>503</v>
      </c>
      <c r="DH7" s="1074"/>
      <c r="DI7" s="1074"/>
      <c r="DJ7" s="1074"/>
      <c r="DK7" s="1075"/>
      <c r="DL7" s="1073" t="s">
        <v>503</v>
      </c>
      <c r="DM7" s="1074"/>
      <c r="DN7" s="1074"/>
      <c r="DO7" s="1074"/>
      <c r="DP7" s="1075"/>
      <c r="DQ7" s="1073" t="s">
        <v>503</v>
      </c>
      <c r="DR7" s="1074"/>
      <c r="DS7" s="1074"/>
      <c r="DT7" s="1074"/>
      <c r="DU7" s="1075"/>
      <c r="DV7" s="1076"/>
      <c r="DW7" s="1077"/>
      <c r="DX7" s="1077"/>
      <c r="DY7" s="1077"/>
      <c r="DZ7" s="1078"/>
      <c r="EA7" s="232"/>
    </row>
    <row r="8" spans="1:131" s="233" customFormat="1" ht="26.25" customHeight="1" x14ac:dyDescent="0.2">
      <c r="A8" s="236">
        <v>2</v>
      </c>
      <c r="B8" s="1001" t="s">
        <v>363</v>
      </c>
      <c r="C8" s="1002"/>
      <c r="D8" s="1002"/>
      <c r="E8" s="1002"/>
      <c r="F8" s="1002"/>
      <c r="G8" s="1002"/>
      <c r="H8" s="1002"/>
      <c r="I8" s="1002"/>
      <c r="J8" s="1002"/>
      <c r="K8" s="1002"/>
      <c r="L8" s="1002"/>
      <c r="M8" s="1002"/>
      <c r="N8" s="1002"/>
      <c r="O8" s="1002"/>
      <c r="P8" s="1003"/>
      <c r="Q8" s="1007">
        <v>86.352000000000004</v>
      </c>
      <c r="R8" s="1005"/>
      <c r="S8" s="1005"/>
      <c r="T8" s="1005"/>
      <c r="U8" s="1005"/>
      <c r="V8" s="1005">
        <v>67.73</v>
      </c>
      <c r="W8" s="1005"/>
      <c r="X8" s="1005"/>
      <c r="Y8" s="1005"/>
      <c r="Z8" s="1005"/>
      <c r="AA8" s="1005">
        <v>18.622</v>
      </c>
      <c r="AB8" s="1005"/>
      <c r="AC8" s="1005"/>
      <c r="AD8" s="1005"/>
      <c r="AE8" s="1008"/>
      <c r="AF8" s="1058" t="s">
        <v>364</v>
      </c>
      <c r="AG8" s="1059"/>
      <c r="AH8" s="1059"/>
      <c r="AI8" s="1059"/>
      <c r="AJ8" s="1060"/>
      <c r="AK8" s="1054" t="s">
        <v>503</v>
      </c>
      <c r="AL8" s="1055"/>
      <c r="AM8" s="1055"/>
      <c r="AN8" s="1055"/>
      <c r="AO8" s="1055"/>
      <c r="AP8" s="1055">
        <v>236</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c r="BS8" s="954" t="s">
        <v>568</v>
      </c>
      <c r="BT8" s="955"/>
      <c r="BU8" s="955"/>
      <c r="BV8" s="955"/>
      <c r="BW8" s="955"/>
      <c r="BX8" s="955"/>
      <c r="BY8" s="955"/>
      <c r="BZ8" s="955"/>
      <c r="CA8" s="955"/>
      <c r="CB8" s="955"/>
      <c r="CC8" s="955"/>
      <c r="CD8" s="955"/>
      <c r="CE8" s="955"/>
      <c r="CF8" s="955"/>
      <c r="CG8" s="976"/>
      <c r="CH8" s="951">
        <v>-5</v>
      </c>
      <c r="CI8" s="952"/>
      <c r="CJ8" s="952"/>
      <c r="CK8" s="952"/>
      <c r="CL8" s="953"/>
      <c r="CM8" s="951">
        <v>273</v>
      </c>
      <c r="CN8" s="952"/>
      <c r="CO8" s="952"/>
      <c r="CP8" s="952"/>
      <c r="CQ8" s="953"/>
      <c r="CR8" s="951">
        <v>116</v>
      </c>
      <c r="CS8" s="952"/>
      <c r="CT8" s="952"/>
      <c r="CU8" s="952"/>
      <c r="CV8" s="953"/>
      <c r="CW8" s="951" t="s">
        <v>503</v>
      </c>
      <c r="CX8" s="952"/>
      <c r="CY8" s="952"/>
      <c r="CZ8" s="952"/>
      <c r="DA8" s="953"/>
      <c r="DB8" s="951" t="s">
        <v>503</v>
      </c>
      <c r="DC8" s="952"/>
      <c r="DD8" s="952"/>
      <c r="DE8" s="952"/>
      <c r="DF8" s="953"/>
      <c r="DG8" s="951" t="s">
        <v>503</v>
      </c>
      <c r="DH8" s="952"/>
      <c r="DI8" s="952"/>
      <c r="DJ8" s="952"/>
      <c r="DK8" s="953"/>
      <c r="DL8" s="951" t="s">
        <v>503</v>
      </c>
      <c r="DM8" s="952"/>
      <c r="DN8" s="952"/>
      <c r="DO8" s="952"/>
      <c r="DP8" s="953"/>
      <c r="DQ8" s="951" t="s">
        <v>503</v>
      </c>
      <c r="DR8" s="952"/>
      <c r="DS8" s="952"/>
      <c r="DT8" s="952"/>
      <c r="DU8" s="953"/>
      <c r="DV8" s="954"/>
      <c r="DW8" s="955"/>
      <c r="DX8" s="955"/>
      <c r="DY8" s="955"/>
      <c r="DZ8" s="956"/>
      <c r="EA8" s="232"/>
    </row>
    <row r="9" spans="1:131" s="233" customFormat="1" ht="26.25" customHeight="1" x14ac:dyDescent="0.2">
      <c r="A9" s="236">
        <v>3</v>
      </c>
      <c r="B9" s="1001" t="s">
        <v>365</v>
      </c>
      <c r="C9" s="1002"/>
      <c r="D9" s="1002"/>
      <c r="E9" s="1002"/>
      <c r="F9" s="1002"/>
      <c r="G9" s="1002"/>
      <c r="H9" s="1002"/>
      <c r="I9" s="1002"/>
      <c r="J9" s="1002"/>
      <c r="K9" s="1002"/>
      <c r="L9" s="1002"/>
      <c r="M9" s="1002"/>
      <c r="N9" s="1002"/>
      <c r="O9" s="1002"/>
      <c r="P9" s="1003"/>
      <c r="Q9" s="1007">
        <v>82.287000000000006</v>
      </c>
      <c r="R9" s="1005"/>
      <c r="S9" s="1005"/>
      <c r="T9" s="1005"/>
      <c r="U9" s="1005"/>
      <c r="V9" s="1005">
        <v>21.2</v>
      </c>
      <c r="W9" s="1005"/>
      <c r="X9" s="1005"/>
      <c r="Y9" s="1005"/>
      <c r="Z9" s="1005"/>
      <c r="AA9" s="1005">
        <v>61.087000000000003</v>
      </c>
      <c r="AB9" s="1005"/>
      <c r="AC9" s="1005"/>
      <c r="AD9" s="1005"/>
      <c r="AE9" s="1008"/>
      <c r="AF9" s="1058" t="s">
        <v>364</v>
      </c>
      <c r="AG9" s="1059"/>
      <c r="AH9" s="1059"/>
      <c r="AI9" s="1059"/>
      <c r="AJ9" s="1060"/>
      <c r="AK9" s="1054" t="s">
        <v>503</v>
      </c>
      <c r="AL9" s="1055"/>
      <c r="AM9" s="1055"/>
      <c r="AN9" s="1055"/>
      <c r="AO9" s="1055"/>
      <c r="AP9" s="1055">
        <v>53</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4" t="s">
        <v>569</v>
      </c>
      <c r="BT9" s="955"/>
      <c r="BU9" s="955"/>
      <c r="BV9" s="955"/>
      <c r="BW9" s="955"/>
      <c r="BX9" s="955"/>
      <c r="BY9" s="955"/>
      <c r="BZ9" s="955"/>
      <c r="CA9" s="955"/>
      <c r="CB9" s="955"/>
      <c r="CC9" s="955"/>
      <c r="CD9" s="955"/>
      <c r="CE9" s="955"/>
      <c r="CF9" s="955"/>
      <c r="CG9" s="976"/>
      <c r="CH9" s="951">
        <v>2</v>
      </c>
      <c r="CI9" s="952"/>
      <c r="CJ9" s="952"/>
      <c r="CK9" s="952"/>
      <c r="CL9" s="953"/>
      <c r="CM9" s="951">
        <v>529</v>
      </c>
      <c r="CN9" s="952"/>
      <c r="CO9" s="952"/>
      <c r="CP9" s="952"/>
      <c r="CQ9" s="953"/>
      <c r="CR9" s="951">
        <v>72</v>
      </c>
      <c r="CS9" s="952"/>
      <c r="CT9" s="952"/>
      <c r="CU9" s="952"/>
      <c r="CV9" s="953"/>
      <c r="CW9" s="951">
        <v>6</v>
      </c>
      <c r="CX9" s="952"/>
      <c r="CY9" s="952"/>
      <c r="CZ9" s="952"/>
      <c r="DA9" s="953"/>
      <c r="DB9" s="951" t="s">
        <v>503</v>
      </c>
      <c r="DC9" s="952"/>
      <c r="DD9" s="952"/>
      <c r="DE9" s="952"/>
      <c r="DF9" s="953"/>
      <c r="DG9" s="951" t="s">
        <v>503</v>
      </c>
      <c r="DH9" s="952"/>
      <c r="DI9" s="952"/>
      <c r="DJ9" s="952"/>
      <c r="DK9" s="953"/>
      <c r="DL9" s="951" t="s">
        <v>503</v>
      </c>
      <c r="DM9" s="952"/>
      <c r="DN9" s="952"/>
      <c r="DO9" s="952"/>
      <c r="DP9" s="953"/>
      <c r="DQ9" s="951" t="s">
        <v>503</v>
      </c>
      <c r="DR9" s="952"/>
      <c r="DS9" s="952"/>
      <c r="DT9" s="952"/>
      <c r="DU9" s="953"/>
      <c r="DV9" s="954"/>
      <c r="DW9" s="955"/>
      <c r="DX9" s="955"/>
      <c r="DY9" s="955"/>
      <c r="DZ9" s="956"/>
      <c r="EA9" s="232"/>
    </row>
    <row r="10" spans="1:131" s="233" customFormat="1" ht="26.25" customHeight="1" x14ac:dyDescent="0.2">
      <c r="A10" s="236">
        <v>4</v>
      </c>
      <c r="B10" s="1001" t="s">
        <v>366</v>
      </c>
      <c r="C10" s="1002"/>
      <c r="D10" s="1002"/>
      <c r="E10" s="1002"/>
      <c r="F10" s="1002"/>
      <c r="G10" s="1002"/>
      <c r="H10" s="1002"/>
      <c r="I10" s="1002"/>
      <c r="J10" s="1002"/>
      <c r="K10" s="1002"/>
      <c r="L10" s="1002"/>
      <c r="M10" s="1002"/>
      <c r="N10" s="1002"/>
      <c r="O10" s="1002"/>
      <c r="P10" s="1003"/>
      <c r="Q10" s="1007">
        <v>917.51800000000003</v>
      </c>
      <c r="R10" s="1005"/>
      <c r="S10" s="1005"/>
      <c r="T10" s="1005"/>
      <c r="U10" s="1005"/>
      <c r="V10" s="1005">
        <v>810.51700000000005</v>
      </c>
      <c r="W10" s="1005"/>
      <c r="X10" s="1005"/>
      <c r="Y10" s="1005"/>
      <c r="Z10" s="1005"/>
      <c r="AA10" s="1005">
        <v>107.001</v>
      </c>
      <c r="AB10" s="1005"/>
      <c r="AC10" s="1005"/>
      <c r="AD10" s="1005"/>
      <c r="AE10" s="1008"/>
      <c r="AF10" s="1058" t="s">
        <v>367</v>
      </c>
      <c r="AG10" s="1059"/>
      <c r="AH10" s="1059"/>
      <c r="AI10" s="1059"/>
      <c r="AJ10" s="1060"/>
      <c r="AK10" s="1054" t="s">
        <v>503</v>
      </c>
      <c r="AL10" s="1055"/>
      <c r="AM10" s="1055"/>
      <c r="AN10" s="1055"/>
      <c r="AO10" s="1055"/>
      <c r="AP10" s="1055">
        <v>3633</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4" t="s">
        <v>570</v>
      </c>
      <c r="BT10" s="955"/>
      <c r="BU10" s="955"/>
      <c r="BV10" s="955"/>
      <c r="BW10" s="955"/>
      <c r="BX10" s="955"/>
      <c r="BY10" s="955"/>
      <c r="BZ10" s="955"/>
      <c r="CA10" s="955"/>
      <c r="CB10" s="955"/>
      <c r="CC10" s="955"/>
      <c r="CD10" s="955"/>
      <c r="CE10" s="955"/>
      <c r="CF10" s="955"/>
      <c r="CG10" s="976"/>
      <c r="CH10" s="951">
        <v>41</v>
      </c>
      <c r="CI10" s="952"/>
      <c r="CJ10" s="952"/>
      <c r="CK10" s="952"/>
      <c r="CL10" s="953"/>
      <c r="CM10" s="951">
        <v>346</v>
      </c>
      <c r="CN10" s="952"/>
      <c r="CO10" s="952"/>
      <c r="CP10" s="952"/>
      <c r="CQ10" s="953"/>
      <c r="CR10" s="951">
        <v>5</v>
      </c>
      <c r="CS10" s="952"/>
      <c r="CT10" s="952"/>
      <c r="CU10" s="952"/>
      <c r="CV10" s="953"/>
      <c r="CW10" s="951" t="s">
        <v>503</v>
      </c>
      <c r="CX10" s="952"/>
      <c r="CY10" s="952"/>
      <c r="CZ10" s="952"/>
      <c r="DA10" s="953"/>
      <c r="DB10" s="951" t="s">
        <v>503</v>
      </c>
      <c r="DC10" s="952"/>
      <c r="DD10" s="952"/>
      <c r="DE10" s="952"/>
      <c r="DF10" s="953"/>
      <c r="DG10" s="951" t="s">
        <v>503</v>
      </c>
      <c r="DH10" s="952"/>
      <c r="DI10" s="952"/>
      <c r="DJ10" s="952"/>
      <c r="DK10" s="953"/>
      <c r="DL10" s="951" t="s">
        <v>503</v>
      </c>
      <c r="DM10" s="952"/>
      <c r="DN10" s="952"/>
      <c r="DO10" s="952"/>
      <c r="DP10" s="953"/>
      <c r="DQ10" s="951" t="s">
        <v>503</v>
      </c>
      <c r="DR10" s="952"/>
      <c r="DS10" s="952"/>
      <c r="DT10" s="952"/>
      <c r="DU10" s="953"/>
      <c r="DV10" s="954"/>
      <c r="DW10" s="955"/>
      <c r="DX10" s="955"/>
      <c r="DY10" s="955"/>
      <c r="DZ10" s="956"/>
      <c r="EA10" s="232"/>
    </row>
    <row r="11" spans="1:131" s="233" customFormat="1" ht="26.25" customHeight="1" x14ac:dyDescent="0.2">
      <c r="A11" s="236">
        <v>5</v>
      </c>
      <c r="B11" s="1001" t="s">
        <v>368</v>
      </c>
      <c r="C11" s="1002"/>
      <c r="D11" s="1002"/>
      <c r="E11" s="1002"/>
      <c r="F11" s="1002"/>
      <c r="G11" s="1002"/>
      <c r="H11" s="1002"/>
      <c r="I11" s="1002"/>
      <c r="J11" s="1002"/>
      <c r="K11" s="1002"/>
      <c r="L11" s="1002"/>
      <c r="M11" s="1002"/>
      <c r="N11" s="1002"/>
      <c r="O11" s="1002"/>
      <c r="P11" s="1003"/>
      <c r="Q11" s="1007">
        <v>187.83199999999999</v>
      </c>
      <c r="R11" s="1005"/>
      <c r="S11" s="1005"/>
      <c r="T11" s="1005"/>
      <c r="U11" s="1005"/>
      <c r="V11" s="1005">
        <v>7.0000000000000007E-2</v>
      </c>
      <c r="W11" s="1005"/>
      <c r="X11" s="1005"/>
      <c r="Y11" s="1005"/>
      <c r="Z11" s="1005"/>
      <c r="AA11" s="1005">
        <v>187.762</v>
      </c>
      <c r="AB11" s="1005"/>
      <c r="AC11" s="1005"/>
      <c r="AD11" s="1005"/>
      <c r="AE11" s="1008"/>
      <c r="AF11" s="1058" t="s">
        <v>367</v>
      </c>
      <c r="AG11" s="1059"/>
      <c r="AH11" s="1059"/>
      <c r="AI11" s="1059"/>
      <c r="AJ11" s="1060"/>
      <c r="AK11" s="1054" t="s">
        <v>503</v>
      </c>
      <c r="AL11" s="1055"/>
      <c r="AM11" s="1055"/>
      <c r="AN11" s="1055"/>
      <c r="AO11" s="1055"/>
      <c r="AP11" s="1055" t="s">
        <v>503</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571</v>
      </c>
      <c r="BT11" s="955"/>
      <c r="BU11" s="955"/>
      <c r="BV11" s="955"/>
      <c r="BW11" s="955"/>
      <c r="BX11" s="955"/>
      <c r="BY11" s="955"/>
      <c r="BZ11" s="955"/>
      <c r="CA11" s="955"/>
      <c r="CB11" s="955"/>
      <c r="CC11" s="955"/>
      <c r="CD11" s="955"/>
      <c r="CE11" s="955"/>
      <c r="CF11" s="955"/>
      <c r="CG11" s="976"/>
      <c r="CH11" s="951">
        <v>-80</v>
      </c>
      <c r="CI11" s="952"/>
      <c r="CJ11" s="952"/>
      <c r="CK11" s="952"/>
      <c r="CL11" s="953"/>
      <c r="CM11" s="951">
        <v>11800</v>
      </c>
      <c r="CN11" s="952"/>
      <c r="CO11" s="952"/>
      <c r="CP11" s="952"/>
      <c r="CQ11" s="953"/>
      <c r="CR11" s="951">
        <v>24</v>
      </c>
      <c r="CS11" s="952"/>
      <c r="CT11" s="952"/>
      <c r="CU11" s="952"/>
      <c r="CV11" s="953"/>
      <c r="CW11" s="951">
        <v>368</v>
      </c>
      <c r="CX11" s="952"/>
      <c r="CY11" s="952"/>
      <c r="CZ11" s="952"/>
      <c r="DA11" s="953"/>
      <c r="DB11" s="951">
        <v>23752</v>
      </c>
      <c r="DC11" s="952"/>
      <c r="DD11" s="952"/>
      <c r="DE11" s="952"/>
      <c r="DF11" s="953"/>
      <c r="DG11" s="951" t="s">
        <v>503</v>
      </c>
      <c r="DH11" s="952"/>
      <c r="DI11" s="952"/>
      <c r="DJ11" s="952"/>
      <c r="DK11" s="953"/>
      <c r="DL11" s="951">
        <v>14000</v>
      </c>
      <c r="DM11" s="952"/>
      <c r="DN11" s="952"/>
      <c r="DO11" s="952"/>
      <c r="DP11" s="953"/>
      <c r="DQ11" s="951">
        <v>1547</v>
      </c>
      <c r="DR11" s="952"/>
      <c r="DS11" s="952"/>
      <c r="DT11" s="952"/>
      <c r="DU11" s="953"/>
      <c r="DV11" s="954"/>
      <c r="DW11" s="955"/>
      <c r="DX11" s="955"/>
      <c r="DY11" s="955"/>
      <c r="DZ11" s="956"/>
      <c r="EA11" s="232"/>
    </row>
    <row r="12" spans="1:131" s="233" customFormat="1" ht="26.25" customHeight="1" x14ac:dyDescent="0.2">
      <c r="A12" s="236">
        <v>6</v>
      </c>
      <c r="B12" s="1001" t="s">
        <v>369</v>
      </c>
      <c r="C12" s="1002"/>
      <c r="D12" s="1002"/>
      <c r="E12" s="1002"/>
      <c r="F12" s="1002"/>
      <c r="G12" s="1002"/>
      <c r="H12" s="1002"/>
      <c r="I12" s="1002"/>
      <c r="J12" s="1002"/>
      <c r="K12" s="1002"/>
      <c r="L12" s="1002"/>
      <c r="M12" s="1002"/>
      <c r="N12" s="1002"/>
      <c r="O12" s="1002"/>
      <c r="P12" s="1003"/>
      <c r="Q12" s="1007">
        <v>168.25</v>
      </c>
      <c r="R12" s="1005"/>
      <c r="S12" s="1005"/>
      <c r="T12" s="1005"/>
      <c r="U12" s="1005"/>
      <c r="V12" s="1005">
        <v>1.4999999999999999E-2</v>
      </c>
      <c r="W12" s="1005"/>
      <c r="X12" s="1005"/>
      <c r="Y12" s="1005"/>
      <c r="Z12" s="1005"/>
      <c r="AA12" s="1005">
        <v>168.23500000000001</v>
      </c>
      <c r="AB12" s="1005"/>
      <c r="AC12" s="1005"/>
      <c r="AD12" s="1005"/>
      <c r="AE12" s="1008"/>
      <c r="AF12" s="1058" t="s">
        <v>364</v>
      </c>
      <c r="AG12" s="1059"/>
      <c r="AH12" s="1059"/>
      <c r="AI12" s="1059"/>
      <c r="AJ12" s="1060"/>
      <c r="AK12" s="1054" t="s">
        <v>503</v>
      </c>
      <c r="AL12" s="1055"/>
      <c r="AM12" s="1055"/>
      <c r="AN12" s="1055"/>
      <c r="AO12" s="1055"/>
      <c r="AP12" s="1055" t="s">
        <v>503</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c r="BS12" s="954" t="s">
        <v>572</v>
      </c>
      <c r="BT12" s="955"/>
      <c r="BU12" s="955"/>
      <c r="BV12" s="955"/>
      <c r="BW12" s="955"/>
      <c r="BX12" s="955"/>
      <c r="BY12" s="955"/>
      <c r="BZ12" s="955"/>
      <c r="CA12" s="955"/>
      <c r="CB12" s="955"/>
      <c r="CC12" s="955"/>
      <c r="CD12" s="955"/>
      <c r="CE12" s="955"/>
      <c r="CF12" s="955"/>
      <c r="CG12" s="976"/>
      <c r="CH12" s="951">
        <v>-31</v>
      </c>
      <c r="CI12" s="952"/>
      <c r="CJ12" s="952"/>
      <c r="CK12" s="952"/>
      <c r="CL12" s="953"/>
      <c r="CM12" s="951">
        <v>208</v>
      </c>
      <c r="CN12" s="952"/>
      <c r="CO12" s="952"/>
      <c r="CP12" s="952"/>
      <c r="CQ12" s="953"/>
      <c r="CR12" s="951">
        <v>102</v>
      </c>
      <c r="CS12" s="952"/>
      <c r="CT12" s="952"/>
      <c r="CU12" s="952"/>
      <c r="CV12" s="953"/>
      <c r="CW12" s="951" t="s">
        <v>503</v>
      </c>
      <c r="CX12" s="952"/>
      <c r="CY12" s="952"/>
      <c r="CZ12" s="952"/>
      <c r="DA12" s="953"/>
      <c r="DB12" s="951" t="s">
        <v>503</v>
      </c>
      <c r="DC12" s="952"/>
      <c r="DD12" s="952"/>
      <c r="DE12" s="952"/>
      <c r="DF12" s="953"/>
      <c r="DG12" s="951" t="s">
        <v>503</v>
      </c>
      <c r="DH12" s="952"/>
      <c r="DI12" s="952"/>
      <c r="DJ12" s="952"/>
      <c r="DK12" s="953"/>
      <c r="DL12" s="951" t="s">
        <v>503</v>
      </c>
      <c r="DM12" s="952"/>
      <c r="DN12" s="952"/>
      <c r="DO12" s="952"/>
      <c r="DP12" s="953"/>
      <c r="DQ12" s="951" t="s">
        <v>503</v>
      </c>
      <c r="DR12" s="952"/>
      <c r="DS12" s="952"/>
      <c r="DT12" s="952"/>
      <c r="DU12" s="953"/>
      <c r="DV12" s="954"/>
      <c r="DW12" s="955"/>
      <c r="DX12" s="955"/>
      <c r="DY12" s="955"/>
      <c r="DZ12" s="956"/>
      <c r="EA12" s="232"/>
    </row>
    <row r="13" spans="1:131" s="233" customFormat="1" ht="26.25" customHeight="1" x14ac:dyDescent="0.2">
      <c r="A13" s="236">
        <v>7</v>
      </c>
      <c r="B13" s="1001" t="s">
        <v>370</v>
      </c>
      <c r="C13" s="1002"/>
      <c r="D13" s="1002"/>
      <c r="E13" s="1002"/>
      <c r="F13" s="1002"/>
      <c r="G13" s="1002"/>
      <c r="H13" s="1002"/>
      <c r="I13" s="1002"/>
      <c r="J13" s="1002"/>
      <c r="K13" s="1002"/>
      <c r="L13" s="1002"/>
      <c r="M13" s="1002"/>
      <c r="N13" s="1002"/>
      <c r="O13" s="1002"/>
      <c r="P13" s="1003"/>
      <c r="Q13" s="1007">
        <v>3223.3249999999998</v>
      </c>
      <c r="R13" s="1005"/>
      <c r="S13" s="1005"/>
      <c r="T13" s="1005"/>
      <c r="U13" s="1005"/>
      <c r="V13" s="1005">
        <v>3027.8440000000001</v>
      </c>
      <c r="W13" s="1005"/>
      <c r="X13" s="1005"/>
      <c r="Y13" s="1005"/>
      <c r="Z13" s="1005"/>
      <c r="AA13" s="1005">
        <v>195.48099999999999</v>
      </c>
      <c r="AB13" s="1005"/>
      <c r="AC13" s="1005"/>
      <c r="AD13" s="1005"/>
      <c r="AE13" s="1008"/>
      <c r="AF13" s="1058">
        <v>195</v>
      </c>
      <c r="AG13" s="1059"/>
      <c r="AH13" s="1059"/>
      <c r="AI13" s="1059"/>
      <c r="AJ13" s="1060"/>
      <c r="AK13" s="1054" t="s">
        <v>503</v>
      </c>
      <c r="AL13" s="1055"/>
      <c r="AM13" s="1055"/>
      <c r="AN13" s="1055"/>
      <c r="AO13" s="1055"/>
      <c r="AP13" s="1055" t="s">
        <v>503</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4" t="s">
        <v>573</v>
      </c>
      <c r="BT13" s="955"/>
      <c r="BU13" s="955"/>
      <c r="BV13" s="955"/>
      <c r="BW13" s="955"/>
      <c r="BX13" s="955"/>
      <c r="BY13" s="955"/>
      <c r="BZ13" s="955"/>
      <c r="CA13" s="955"/>
      <c r="CB13" s="955"/>
      <c r="CC13" s="955"/>
      <c r="CD13" s="955"/>
      <c r="CE13" s="955"/>
      <c r="CF13" s="955"/>
      <c r="CG13" s="976"/>
      <c r="CH13" s="951">
        <v>-24</v>
      </c>
      <c r="CI13" s="952"/>
      <c r="CJ13" s="952"/>
      <c r="CK13" s="952"/>
      <c r="CL13" s="953"/>
      <c r="CM13" s="951">
        <v>2464</v>
      </c>
      <c r="CN13" s="952"/>
      <c r="CO13" s="952"/>
      <c r="CP13" s="952"/>
      <c r="CQ13" s="953"/>
      <c r="CR13" s="951">
        <v>857</v>
      </c>
      <c r="CS13" s="952"/>
      <c r="CT13" s="952"/>
      <c r="CU13" s="952"/>
      <c r="CV13" s="953"/>
      <c r="CW13" s="951">
        <v>88</v>
      </c>
      <c r="CX13" s="952"/>
      <c r="CY13" s="952"/>
      <c r="CZ13" s="952"/>
      <c r="DA13" s="953"/>
      <c r="DB13" s="951">
        <v>764</v>
      </c>
      <c r="DC13" s="952"/>
      <c r="DD13" s="952"/>
      <c r="DE13" s="952"/>
      <c r="DF13" s="953"/>
      <c r="DG13" s="951" t="s">
        <v>503</v>
      </c>
      <c r="DH13" s="952"/>
      <c r="DI13" s="952"/>
      <c r="DJ13" s="952"/>
      <c r="DK13" s="953"/>
      <c r="DL13" s="951" t="s">
        <v>503</v>
      </c>
      <c r="DM13" s="952"/>
      <c r="DN13" s="952"/>
      <c r="DO13" s="952"/>
      <c r="DP13" s="953"/>
      <c r="DQ13" s="951" t="s">
        <v>503</v>
      </c>
      <c r="DR13" s="952"/>
      <c r="DS13" s="952"/>
      <c r="DT13" s="952"/>
      <c r="DU13" s="953"/>
      <c r="DV13" s="954"/>
      <c r="DW13" s="955"/>
      <c r="DX13" s="955"/>
      <c r="DY13" s="955"/>
      <c r="DZ13" s="956"/>
      <c r="EA13" s="232"/>
    </row>
    <row r="14" spans="1:131" s="233" customFormat="1" ht="26.25" customHeight="1" x14ac:dyDescent="0.2">
      <c r="A14" s="236">
        <v>8</v>
      </c>
      <c r="B14" s="1001" t="s">
        <v>371</v>
      </c>
      <c r="C14" s="1002"/>
      <c r="D14" s="1002"/>
      <c r="E14" s="1002"/>
      <c r="F14" s="1002"/>
      <c r="G14" s="1002"/>
      <c r="H14" s="1002"/>
      <c r="I14" s="1002"/>
      <c r="J14" s="1002"/>
      <c r="K14" s="1002"/>
      <c r="L14" s="1002"/>
      <c r="M14" s="1002"/>
      <c r="N14" s="1002"/>
      <c r="O14" s="1002"/>
      <c r="P14" s="1003"/>
      <c r="Q14" s="1007">
        <v>426.69200000000001</v>
      </c>
      <c r="R14" s="1005"/>
      <c r="S14" s="1005"/>
      <c r="T14" s="1005"/>
      <c r="U14" s="1005"/>
      <c r="V14" s="1005">
        <v>410.64</v>
      </c>
      <c r="W14" s="1005"/>
      <c r="X14" s="1005"/>
      <c r="Y14" s="1005"/>
      <c r="Z14" s="1005"/>
      <c r="AA14" s="1005">
        <v>16.052</v>
      </c>
      <c r="AB14" s="1005"/>
      <c r="AC14" s="1005"/>
      <c r="AD14" s="1005"/>
      <c r="AE14" s="1008"/>
      <c r="AF14" s="1058" t="s">
        <v>367</v>
      </c>
      <c r="AG14" s="1059"/>
      <c r="AH14" s="1059"/>
      <c r="AI14" s="1059"/>
      <c r="AJ14" s="1060"/>
      <c r="AK14" s="1054" t="s">
        <v>503</v>
      </c>
      <c r="AL14" s="1055"/>
      <c r="AM14" s="1055"/>
      <c r="AN14" s="1055"/>
      <c r="AO14" s="1055"/>
      <c r="AP14" s="1055" t="s">
        <v>503</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c r="BS14" s="954" t="s">
        <v>574</v>
      </c>
      <c r="BT14" s="955"/>
      <c r="BU14" s="955"/>
      <c r="BV14" s="955"/>
      <c r="BW14" s="955"/>
      <c r="BX14" s="955"/>
      <c r="BY14" s="955"/>
      <c r="BZ14" s="955"/>
      <c r="CA14" s="955"/>
      <c r="CB14" s="955"/>
      <c r="CC14" s="955"/>
      <c r="CD14" s="955"/>
      <c r="CE14" s="955"/>
      <c r="CF14" s="955"/>
      <c r="CG14" s="976"/>
      <c r="CH14" s="951">
        <v>-100</v>
      </c>
      <c r="CI14" s="952"/>
      <c r="CJ14" s="952"/>
      <c r="CK14" s="952"/>
      <c r="CL14" s="953"/>
      <c r="CM14" s="951">
        <v>1049</v>
      </c>
      <c r="CN14" s="952"/>
      <c r="CO14" s="952"/>
      <c r="CP14" s="952"/>
      <c r="CQ14" s="953"/>
      <c r="CR14" s="951">
        <v>509</v>
      </c>
      <c r="CS14" s="952"/>
      <c r="CT14" s="952"/>
      <c r="CU14" s="952"/>
      <c r="CV14" s="953"/>
      <c r="CW14" s="951" t="s">
        <v>503</v>
      </c>
      <c r="CX14" s="952"/>
      <c r="CY14" s="952"/>
      <c r="CZ14" s="952"/>
      <c r="DA14" s="953"/>
      <c r="DB14" s="951" t="s">
        <v>503</v>
      </c>
      <c r="DC14" s="952"/>
      <c r="DD14" s="952"/>
      <c r="DE14" s="952"/>
      <c r="DF14" s="953"/>
      <c r="DG14" s="951" t="s">
        <v>503</v>
      </c>
      <c r="DH14" s="952"/>
      <c r="DI14" s="952"/>
      <c r="DJ14" s="952"/>
      <c r="DK14" s="953"/>
      <c r="DL14" s="951" t="s">
        <v>503</v>
      </c>
      <c r="DM14" s="952"/>
      <c r="DN14" s="952"/>
      <c r="DO14" s="952"/>
      <c r="DP14" s="953"/>
      <c r="DQ14" s="951" t="s">
        <v>503</v>
      </c>
      <c r="DR14" s="952"/>
      <c r="DS14" s="952"/>
      <c r="DT14" s="952"/>
      <c r="DU14" s="953"/>
      <c r="DV14" s="954"/>
      <c r="DW14" s="955"/>
      <c r="DX14" s="955"/>
      <c r="DY14" s="955"/>
      <c r="DZ14" s="956"/>
      <c r="EA14" s="232"/>
    </row>
    <row r="15" spans="1:131" s="233" customFormat="1" ht="26.25" customHeight="1" x14ac:dyDescent="0.2">
      <c r="A15" s="236">
        <v>9</v>
      </c>
      <c r="B15" s="1001" t="s">
        <v>372</v>
      </c>
      <c r="C15" s="1002"/>
      <c r="D15" s="1002"/>
      <c r="E15" s="1002"/>
      <c r="F15" s="1002"/>
      <c r="G15" s="1002"/>
      <c r="H15" s="1002"/>
      <c r="I15" s="1002"/>
      <c r="J15" s="1002"/>
      <c r="K15" s="1002"/>
      <c r="L15" s="1002"/>
      <c r="M15" s="1002"/>
      <c r="N15" s="1002"/>
      <c r="O15" s="1002"/>
      <c r="P15" s="1003"/>
      <c r="Q15" s="1007">
        <v>112902</v>
      </c>
      <c r="R15" s="1005"/>
      <c r="S15" s="1005"/>
      <c r="T15" s="1005"/>
      <c r="U15" s="1005"/>
      <c r="V15" s="1005">
        <v>112902</v>
      </c>
      <c r="W15" s="1005"/>
      <c r="X15" s="1005"/>
      <c r="Y15" s="1005"/>
      <c r="Z15" s="1005"/>
      <c r="AA15" s="1005">
        <v>0</v>
      </c>
      <c r="AB15" s="1005"/>
      <c r="AC15" s="1005"/>
      <c r="AD15" s="1005"/>
      <c r="AE15" s="1008"/>
      <c r="AF15" s="1058" t="s">
        <v>364</v>
      </c>
      <c r="AG15" s="1059"/>
      <c r="AH15" s="1059"/>
      <c r="AI15" s="1059"/>
      <c r="AJ15" s="1060"/>
      <c r="AK15" s="1054" t="s">
        <v>503</v>
      </c>
      <c r="AL15" s="1055"/>
      <c r="AM15" s="1055"/>
      <c r="AN15" s="1055"/>
      <c r="AO15" s="1055"/>
      <c r="AP15" s="1055" t="s">
        <v>503</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575</v>
      </c>
      <c r="BT15" s="955"/>
      <c r="BU15" s="955"/>
      <c r="BV15" s="955"/>
      <c r="BW15" s="955"/>
      <c r="BX15" s="955"/>
      <c r="BY15" s="955"/>
      <c r="BZ15" s="955"/>
      <c r="CA15" s="955"/>
      <c r="CB15" s="955"/>
      <c r="CC15" s="955"/>
      <c r="CD15" s="955"/>
      <c r="CE15" s="955"/>
      <c r="CF15" s="955"/>
      <c r="CG15" s="976"/>
      <c r="CH15" s="951">
        <v>-3</v>
      </c>
      <c r="CI15" s="952"/>
      <c r="CJ15" s="952"/>
      <c r="CK15" s="952"/>
      <c r="CL15" s="953"/>
      <c r="CM15" s="951">
        <v>352</v>
      </c>
      <c r="CN15" s="952"/>
      <c r="CO15" s="952"/>
      <c r="CP15" s="952"/>
      <c r="CQ15" s="953"/>
      <c r="CR15" s="951">
        <v>20</v>
      </c>
      <c r="CS15" s="952"/>
      <c r="CT15" s="952"/>
      <c r="CU15" s="952"/>
      <c r="CV15" s="953"/>
      <c r="CW15" s="951" t="s">
        <v>503</v>
      </c>
      <c r="CX15" s="952"/>
      <c r="CY15" s="952"/>
      <c r="CZ15" s="952"/>
      <c r="DA15" s="953"/>
      <c r="DB15" s="951" t="s">
        <v>503</v>
      </c>
      <c r="DC15" s="952"/>
      <c r="DD15" s="952"/>
      <c r="DE15" s="952"/>
      <c r="DF15" s="953"/>
      <c r="DG15" s="951" t="s">
        <v>503</v>
      </c>
      <c r="DH15" s="952"/>
      <c r="DI15" s="952"/>
      <c r="DJ15" s="952"/>
      <c r="DK15" s="953"/>
      <c r="DL15" s="951" t="s">
        <v>503</v>
      </c>
      <c r="DM15" s="952"/>
      <c r="DN15" s="952"/>
      <c r="DO15" s="952"/>
      <c r="DP15" s="953"/>
      <c r="DQ15" s="951" t="s">
        <v>503</v>
      </c>
      <c r="DR15" s="952"/>
      <c r="DS15" s="952"/>
      <c r="DT15" s="952"/>
      <c r="DU15" s="953"/>
      <c r="DV15" s="954"/>
      <c r="DW15" s="955"/>
      <c r="DX15" s="955"/>
      <c r="DY15" s="955"/>
      <c r="DZ15" s="956"/>
      <c r="EA15" s="232"/>
    </row>
    <row r="16" spans="1:131" s="233" customFormat="1" ht="26.25" customHeight="1" x14ac:dyDescent="0.2">
      <c r="A16" s="236">
        <v>10</v>
      </c>
      <c r="B16" s="1001" t="s">
        <v>373</v>
      </c>
      <c r="C16" s="1002"/>
      <c r="D16" s="1002"/>
      <c r="E16" s="1002"/>
      <c r="F16" s="1002"/>
      <c r="G16" s="1002"/>
      <c r="H16" s="1002"/>
      <c r="I16" s="1002"/>
      <c r="J16" s="1002"/>
      <c r="K16" s="1002"/>
      <c r="L16" s="1002"/>
      <c r="M16" s="1002"/>
      <c r="N16" s="1002"/>
      <c r="O16" s="1002"/>
      <c r="P16" s="1003"/>
      <c r="Q16" s="1007">
        <v>1960.32</v>
      </c>
      <c r="R16" s="1005"/>
      <c r="S16" s="1005"/>
      <c r="T16" s="1005"/>
      <c r="U16" s="1005"/>
      <c r="V16" s="1005">
        <v>1960.32</v>
      </c>
      <c r="W16" s="1005"/>
      <c r="X16" s="1005"/>
      <c r="Y16" s="1005"/>
      <c r="Z16" s="1005"/>
      <c r="AA16" s="1005">
        <v>0</v>
      </c>
      <c r="AB16" s="1005"/>
      <c r="AC16" s="1005"/>
      <c r="AD16" s="1005"/>
      <c r="AE16" s="1008"/>
      <c r="AF16" s="1058" t="s">
        <v>367</v>
      </c>
      <c r="AG16" s="1059"/>
      <c r="AH16" s="1059"/>
      <c r="AI16" s="1059"/>
      <c r="AJ16" s="1060"/>
      <c r="AK16" s="1054" t="s">
        <v>503</v>
      </c>
      <c r="AL16" s="1055"/>
      <c r="AM16" s="1055"/>
      <c r="AN16" s="1055"/>
      <c r="AO16" s="1055"/>
      <c r="AP16" s="1055">
        <v>6888</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576</v>
      </c>
      <c r="BT16" s="955"/>
      <c r="BU16" s="955"/>
      <c r="BV16" s="955"/>
      <c r="BW16" s="955"/>
      <c r="BX16" s="955"/>
      <c r="BY16" s="955"/>
      <c r="BZ16" s="955"/>
      <c r="CA16" s="955"/>
      <c r="CB16" s="955"/>
      <c r="CC16" s="955"/>
      <c r="CD16" s="955"/>
      <c r="CE16" s="955"/>
      <c r="CF16" s="955"/>
      <c r="CG16" s="976"/>
      <c r="CH16" s="951">
        <v>-1</v>
      </c>
      <c r="CI16" s="952"/>
      <c r="CJ16" s="952"/>
      <c r="CK16" s="952"/>
      <c r="CL16" s="953"/>
      <c r="CM16" s="951">
        <v>310</v>
      </c>
      <c r="CN16" s="952"/>
      <c r="CO16" s="952"/>
      <c r="CP16" s="952"/>
      <c r="CQ16" s="953"/>
      <c r="CR16" s="951">
        <v>100</v>
      </c>
      <c r="CS16" s="952"/>
      <c r="CT16" s="952"/>
      <c r="CU16" s="952"/>
      <c r="CV16" s="953"/>
      <c r="CW16" s="951">
        <v>2</v>
      </c>
      <c r="CX16" s="952"/>
      <c r="CY16" s="952"/>
      <c r="CZ16" s="952"/>
      <c r="DA16" s="953"/>
      <c r="DB16" s="951" t="s">
        <v>503</v>
      </c>
      <c r="DC16" s="952"/>
      <c r="DD16" s="952"/>
      <c r="DE16" s="952"/>
      <c r="DF16" s="953"/>
      <c r="DG16" s="951" t="s">
        <v>503</v>
      </c>
      <c r="DH16" s="952"/>
      <c r="DI16" s="952"/>
      <c r="DJ16" s="952"/>
      <c r="DK16" s="953"/>
      <c r="DL16" s="951" t="s">
        <v>503</v>
      </c>
      <c r="DM16" s="952"/>
      <c r="DN16" s="952"/>
      <c r="DO16" s="952"/>
      <c r="DP16" s="953"/>
      <c r="DQ16" s="951" t="s">
        <v>503</v>
      </c>
      <c r="DR16" s="952"/>
      <c r="DS16" s="952"/>
      <c r="DT16" s="952"/>
      <c r="DU16" s="953"/>
      <c r="DV16" s="954"/>
      <c r="DW16" s="955"/>
      <c r="DX16" s="955"/>
      <c r="DY16" s="955"/>
      <c r="DZ16" s="956"/>
      <c r="EA16" s="232"/>
    </row>
    <row r="17" spans="1:131" s="233" customFormat="1" ht="26.25" customHeight="1" x14ac:dyDescent="0.2">
      <c r="A17" s="236">
        <v>11</v>
      </c>
      <c r="B17" s="1001"/>
      <c r="C17" s="1002"/>
      <c r="D17" s="1002"/>
      <c r="E17" s="1002"/>
      <c r="F17" s="1002"/>
      <c r="G17" s="1002"/>
      <c r="H17" s="1002"/>
      <c r="I17" s="1002"/>
      <c r="J17" s="1002"/>
      <c r="K17" s="1002"/>
      <c r="L17" s="1002"/>
      <c r="M17" s="1002"/>
      <c r="N17" s="1002"/>
      <c r="O17" s="1002"/>
      <c r="P17" s="1003"/>
      <c r="Q17" s="1007"/>
      <c r="R17" s="1005"/>
      <c r="S17" s="1005"/>
      <c r="T17" s="1005"/>
      <c r="U17" s="1005"/>
      <c r="V17" s="1005"/>
      <c r="W17" s="1005"/>
      <c r="X17" s="1005"/>
      <c r="Y17" s="1005"/>
      <c r="Z17" s="1005"/>
      <c r="AA17" s="1005"/>
      <c r="AB17" s="1005"/>
      <c r="AC17" s="1005"/>
      <c r="AD17" s="1005"/>
      <c r="AE17" s="1008"/>
      <c r="AF17" s="1058"/>
      <c r="AG17" s="1059"/>
      <c r="AH17" s="1059"/>
      <c r="AI17" s="1059"/>
      <c r="AJ17" s="1060"/>
      <c r="AK17" s="1054"/>
      <c r="AL17" s="1055"/>
      <c r="AM17" s="1055"/>
      <c r="AN17" s="1055"/>
      <c r="AO17" s="1055"/>
      <c r="AP17" s="1055"/>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577</v>
      </c>
      <c r="BT17" s="955"/>
      <c r="BU17" s="955"/>
      <c r="BV17" s="955"/>
      <c r="BW17" s="955"/>
      <c r="BX17" s="955"/>
      <c r="BY17" s="955"/>
      <c r="BZ17" s="955"/>
      <c r="CA17" s="955"/>
      <c r="CB17" s="955"/>
      <c r="CC17" s="955"/>
      <c r="CD17" s="955"/>
      <c r="CE17" s="955"/>
      <c r="CF17" s="955"/>
      <c r="CG17" s="976"/>
      <c r="CH17" s="951">
        <v>245</v>
      </c>
      <c r="CI17" s="952"/>
      <c r="CJ17" s="952"/>
      <c r="CK17" s="952"/>
      <c r="CL17" s="953"/>
      <c r="CM17" s="951">
        <v>2165</v>
      </c>
      <c r="CN17" s="952"/>
      <c r="CO17" s="952"/>
      <c r="CP17" s="952"/>
      <c r="CQ17" s="953"/>
      <c r="CR17" s="951">
        <v>22</v>
      </c>
      <c r="CS17" s="952"/>
      <c r="CT17" s="952"/>
      <c r="CU17" s="952"/>
      <c r="CV17" s="953"/>
      <c r="CW17" s="951" t="s">
        <v>503</v>
      </c>
      <c r="CX17" s="952"/>
      <c r="CY17" s="952"/>
      <c r="CZ17" s="952"/>
      <c r="DA17" s="953"/>
      <c r="DB17" s="951">
        <v>80</v>
      </c>
      <c r="DC17" s="952"/>
      <c r="DD17" s="952"/>
      <c r="DE17" s="952"/>
      <c r="DF17" s="953"/>
      <c r="DG17" s="951" t="s">
        <v>503</v>
      </c>
      <c r="DH17" s="952"/>
      <c r="DI17" s="952"/>
      <c r="DJ17" s="952"/>
      <c r="DK17" s="953"/>
      <c r="DL17" s="951" t="s">
        <v>503</v>
      </c>
      <c r="DM17" s="952"/>
      <c r="DN17" s="952"/>
      <c r="DO17" s="952"/>
      <c r="DP17" s="953"/>
      <c r="DQ17" s="951" t="s">
        <v>503</v>
      </c>
      <c r="DR17" s="952"/>
      <c r="DS17" s="952"/>
      <c r="DT17" s="952"/>
      <c r="DU17" s="953"/>
      <c r="DV17" s="954"/>
      <c r="DW17" s="955"/>
      <c r="DX17" s="955"/>
      <c r="DY17" s="955"/>
      <c r="DZ17" s="956"/>
      <c r="EA17" s="232"/>
    </row>
    <row r="18" spans="1:131" s="233" customFormat="1" ht="26.25" customHeight="1" x14ac:dyDescent="0.2">
      <c r="A18" s="236">
        <v>12</v>
      </c>
      <c r="B18" s="1001"/>
      <c r="C18" s="1002"/>
      <c r="D18" s="1002"/>
      <c r="E18" s="1002"/>
      <c r="F18" s="1002"/>
      <c r="G18" s="1002"/>
      <c r="H18" s="1002"/>
      <c r="I18" s="1002"/>
      <c r="J18" s="1002"/>
      <c r="K18" s="1002"/>
      <c r="L18" s="1002"/>
      <c r="M18" s="1002"/>
      <c r="N18" s="1002"/>
      <c r="O18" s="1002"/>
      <c r="P18" s="1003"/>
      <c r="Q18" s="1007"/>
      <c r="R18" s="1005"/>
      <c r="S18" s="1005"/>
      <c r="T18" s="1005"/>
      <c r="U18" s="1005"/>
      <c r="V18" s="1005"/>
      <c r="W18" s="1005"/>
      <c r="X18" s="1005"/>
      <c r="Y18" s="1005"/>
      <c r="Z18" s="1005"/>
      <c r="AA18" s="1005"/>
      <c r="AB18" s="1005"/>
      <c r="AC18" s="1005"/>
      <c r="AD18" s="1005"/>
      <c r="AE18" s="1008"/>
      <c r="AF18" s="1058"/>
      <c r="AG18" s="1059"/>
      <c r="AH18" s="1059"/>
      <c r="AI18" s="1059"/>
      <c r="AJ18" s="1060"/>
      <c r="AK18" s="1054"/>
      <c r="AL18" s="1055"/>
      <c r="AM18" s="1055"/>
      <c r="AN18" s="1055"/>
      <c r="AO18" s="1055"/>
      <c r="AP18" s="1055"/>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578</v>
      </c>
      <c r="BT18" s="955"/>
      <c r="BU18" s="955"/>
      <c r="BV18" s="955"/>
      <c r="BW18" s="955"/>
      <c r="BX18" s="955"/>
      <c r="BY18" s="955"/>
      <c r="BZ18" s="955"/>
      <c r="CA18" s="955"/>
      <c r="CB18" s="955"/>
      <c r="CC18" s="955"/>
      <c r="CD18" s="955"/>
      <c r="CE18" s="955"/>
      <c r="CF18" s="955"/>
      <c r="CG18" s="976"/>
      <c r="CH18" s="951">
        <v>9</v>
      </c>
      <c r="CI18" s="952"/>
      <c r="CJ18" s="952"/>
      <c r="CK18" s="952"/>
      <c r="CL18" s="953"/>
      <c r="CM18" s="951">
        <v>70</v>
      </c>
      <c r="CN18" s="952"/>
      <c r="CO18" s="952"/>
      <c r="CP18" s="952"/>
      <c r="CQ18" s="953"/>
      <c r="CR18" s="951">
        <v>5</v>
      </c>
      <c r="CS18" s="952"/>
      <c r="CT18" s="952"/>
      <c r="CU18" s="952"/>
      <c r="CV18" s="953"/>
      <c r="CW18" s="951" t="s">
        <v>503</v>
      </c>
      <c r="CX18" s="952"/>
      <c r="CY18" s="952"/>
      <c r="CZ18" s="952"/>
      <c r="DA18" s="953"/>
      <c r="DB18" s="951" t="s">
        <v>503</v>
      </c>
      <c r="DC18" s="952"/>
      <c r="DD18" s="952"/>
      <c r="DE18" s="952"/>
      <c r="DF18" s="953"/>
      <c r="DG18" s="951" t="s">
        <v>503</v>
      </c>
      <c r="DH18" s="952"/>
      <c r="DI18" s="952"/>
      <c r="DJ18" s="952"/>
      <c r="DK18" s="953"/>
      <c r="DL18" s="951" t="s">
        <v>503</v>
      </c>
      <c r="DM18" s="952"/>
      <c r="DN18" s="952"/>
      <c r="DO18" s="952"/>
      <c r="DP18" s="953"/>
      <c r="DQ18" s="951" t="s">
        <v>503</v>
      </c>
      <c r="DR18" s="952"/>
      <c r="DS18" s="952"/>
      <c r="DT18" s="952"/>
      <c r="DU18" s="953"/>
      <c r="DV18" s="954"/>
      <c r="DW18" s="955"/>
      <c r="DX18" s="955"/>
      <c r="DY18" s="955"/>
      <c r="DZ18" s="956"/>
      <c r="EA18" s="232"/>
    </row>
    <row r="19" spans="1:131" s="233" customFormat="1" ht="26.25" customHeight="1" x14ac:dyDescent="0.2">
      <c r="A19" s="236">
        <v>13</v>
      </c>
      <c r="B19" s="1001"/>
      <c r="C19" s="1002"/>
      <c r="D19" s="1002"/>
      <c r="E19" s="1002"/>
      <c r="F19" s="1002"/>
      <c r="G19" s="1002"/>
      <c r="H19" s="1002"/>
      <c r="I19" s="1002"/>
      <c r="J19" s="1002"/>
      <c r="K19" s="1002"/>
      <c r="L19" s="1002"/>
      <c r="M19" s="1002"/>
      <c r="N19" s="1002"/>
      <c r="O19" s="1002"/>
      <c r="P19" s="1003"/>
      <c r="Q19" s="1007"/>
      <c r="R19" s="1005"/>
      <c r="S19" s="1005"/>
      <c r="T19" s="1005"/>
      <c r="U19" s="1005"/>
      <c r="V19" s="1005"/>
      <c r="W19" s="1005"/>
      <c r="X19" s="1005"/>
      <c r="Y19" s="1005"/>
      <c r="Z19" s="1005"/>
      <c r="AA19" s="1005"/>
      <c r="AB19" s="1005"/>
      <c r="AC19" s="1005"/>
      <c r="AD19" s="1005"/>
      <c r="AE19" s="1008"/>
      <c r="AF19" s="1058"/>
      <c r="AG19" s="1059"/>
      <c r="AH19" s="1059"/>
      <c r="AI19" s="1059"/>
      <c r="AJ19" s="1060"/>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579</v>
      </c>
      <c r="BT19" s="955"/>
      <c r="BU19" s="955"/>
      <c r="BV19" s="955"/>
      <c r="BW19" s="955"/>
      <c r="BX19" s="955"/>
      <c r="BY19" s="955"/>
      <c r="BZ19" s="955"/>
      <c r="CA19" s="955"/>
      <c r="CB19" s="955"/>
      <c r="CC19" s="955"/>
      <c r="CD19" s="955"/>
      <c r="CE19" s="955"/>
      <c r="CF19" s="955"/>
      <c r="CG19" s="976"/>
      <c r="CH19" s="951">
        <v>-337</v>
      </c>
      <c r="CI19" s="952"/>
      <c r="CJ19" s="952"/>
      <c r="CK19" s="952"/>
      <c r="CL19" s="953"/>
      <c r="CM19" s="951">
        <v>8924</v>
      </c>
      <c r="CN19" s="952"/>
      <c r="CO19" s="952"/>
      <c r="CP19" s="952"/>
      <c r="CQ19" s="953"/>
      <c r="CR19" s="951">
        <v>256</v>
      </c>
      <c r="CS19" s="952"/>
      <c r="CT19" s="952"/>
      <c r="CU19" s="952"/>
      <c r="CV19" s="953"/>
      <c r="CW19" s="951">
        <v>15</v>
      </c>
      <c r="CX19" s="952"/>
      <c r="CY19" s="952"/>
      <c r="CZ19" s="952"/>
      <c r="DA19" s="953"/>
      <c r="DB19" s="951" t="s">
        <v>503</v>
      </c>
      <c r="DC19" s="952"/>
      <c r="DD19" s="952"/>
      <c r="DE19" s="952"/>
      <c r="DF19" s="953"/>
      <c r="DG19" s="951" t="s">
        <v>503</v>
      </c>
      <c r="DH19" s="952"/>
      <c r="DI19" s="952"/>
      <c r="DJ19" s="952"/>
      <c r="DK19" s="953"/>
      <c r="DL19" s="951" t="s">
        <v>503</v>
      </c>
      <c r="DM19" s="952"/>
      <c r="DN19" s="952"/>
      <c r="DO19" s="952"/>
      <c r="DP19" s="953"/>
      <c r="DQ19" s="951" t="s">
        <v>503</v>
      </c>
      <c r="DR19" s="952"/>
      <c r="DS19" s="952"/>
      <c r="DT19" s="952"/>
      <c r="DU19" s="953"/>
      <c r="DV19" s="954"/>
      <c r="DW19" s="955"/>
      <c r="DX19" s="955"/>
      <c r="DY19" s="955"/>
      <c r="DZ19" s="956"/>
      <c r="EA19" s="232"/>
    </row>
    <row r="20" spans="1:131" s="233" customFormat="1" ht="26.25" customHeight="1" x14ac:dyDescent="0.2">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580</v>
      </c>
      <c r="BT20" s="955"/>
      <c r="BU20" s="955"/>
      <c r="BV20" s="955"/>
      <c r="BW20" s="955"/>
      <c r="BX20" s="955"/>
      <c r="BY20" s="955"/>
      <c r="BZ20" s="955"/>
      <c r="CA20" s="955"/>
      <c r="CB20" s="955"/>
      <c r="CC20" s="955"/>
      <c r="CD20" s="955"/>
      <c r="CE20" s="955"/>
      <c r="CF20" s="955"/>
      <c r="CG20" s="976"/>
      <c r="CH20" s="951">
        <v>-10</v>
      </c>
      <c r="CI20" s="952"/>
      <c r="CJ20" s="952"/>
      <c r="CK20" s="952"/>
      <c r="CL20" s="953"/>
      <c r="CM20" s="951">
        <v>1835</v>
      </c>
      <c r="CN20" s="952"/>
      <c r="CO20" s="952"/>
      <c r="CP20" s="952"/>
      <c r="CQ20" s="953"/>
      <c r="CR20" s="951">
        <v>60</v>
      </c>
      <c r="CS20" s="952"/>
      <c r="CT20" s="952"/>
      <c r="CU20" s="952"/>
      <c r="CV20" s="953"/>
      <c r="CW20" s="951">
        <v>367</v>
      </c>
      <c r="CX20" s="952"/>
      <c r="CY20" s="952"/>
      <c r="CZ20" s="952"/>
      <c r="DA20" s="953"/>
      <c r="DB20" s="951" t="s">
        <v>503</v>
      </c>
      <c r="DC20" s="952"/>
      <c r="DD20" s="952"/>
      <c r="DE20" s="952"/>
      <c r="DF20" s="953"/>
      <c r="DG20" s="951" t="s">
        <v>503</v>
      </c>
      <c r="DH20" s="952"/>
      <c r="DI20" s="952"/>
      <c r="DJ20" s="952"/>
      <c r="DK20" s="953"/>
      <c r="DL20" s="951" t="s">
        <v>503</v>
      </c>
      <c r="DM20" s="952"/>
      <c r="DN20" s="952"/>
      <c r="DO20" s="952"/>
      <c r="DP20" s="953"/>
      <c r="DQ20" s="951" t="s">
        <v>503</v>
      </c>
      <c r="DR20" s="952"/>
      <c r="DS20" s="952"/>
      <c r="DT20" s="952"/>
      <c r="DU20" s="953"/>
      <c r="DV20" s="954"/>
      <c r="DW20" s="955"/>
      <c r="DX20" s="955"/>
      <c r="DY20" s="955"/>
      <c r="DZ20" s="956"/>
      <c r="EA20" s="232"/>
    </row>
    <row r="21" spans="1:131" s="233" customFormat="1" ht="26.25" customHeight="1" thickBot="1" x14ac:dyDescent="0.25">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c r="BS21" s="954" t="s">
        <v>581</v>
      </c>
      <c r="BT21" s="955"/>
      <c r="BU21" s="955"/>
      <c r="BV21" s="955"/>
      <c r="BW21" s="955"/>
      <c r="BX21" s="955"/>
      <c r="BY21" s="955"/>
      <c r="BZ21" s="955"/>
      <c r="CA21" s="955"/>
      <c r="CB21" s="955"/>
      <c r="CC21" s="955"/>
      <c r="CD21" s="955"/>
      <c r="CE21" s="955"/>
      <c r="CF21" s="955"/>
      <c r="CG21" s="976"/>
      <c r="CH21" s="951">
        <v>1</v>
      </c>
      <c r="CI21" s="952"/>
      <c r="CJ21" s="952"/>
      <c r="CK21" s="952"/>
      <c r="CL21" s="953"/>
      <c r="CM21" s="951">
        <v>744</v>
      </c>
      <c r="CN21" s="952"/>
      <c r="CO21" s="952"/>
      <c r="CP21" s="952"/>
      <c r="CQ21" s="953"/>
      <c r="CR21" s="951">
        <v>450</v>
      </c>
      <c r="CS21" s="952"/>
      <c r="CT21" s="952"/>
      <c r="CU21" s="952"/>
      <c r="CV21" s="953"/>
      <c r="CW21" s="951">
        <v>10</v>
      </c>
      <c r="CX21" s="952"/>
      <c r="CY21" s="952"/>
      <c r="CZ21" s="952"/>
      <c r="DA21" s="953"/>
      <c r="DB21" s="951" t="s">
        <v>503</v>
      </c>
      <c r="DC21" s="952"/>
      <c r="DD21" s="952"/>
      <c r="DE21" s="952"/>
      <c r="DF21" s="953"/>
      <c r="DG21" s="951" t="s">
        <v>503</v>
      </c>
      <c r="DH21" s="952"/>
      <c r="DI21" s="952"/>
      <c r="DJ21" s="952"/>
      <c r="DK21" s="953"/>
      <c r="DL21" s="951" t="s">
        <v>503</v>
      </c>
      <c r="DM21" s="952"/>
      <c r="DN21" s="952"/>
      <c r="DO21" s="952"/>
      <c r="DP21" s="953"/>
      <c r="DQ21" s="951" t="s">
        <v>503</v>
      </c>
      <c r="DR21" s="952"/>
      <c r="DS21" s="952"/>
      <c r="DT21" s="952"/>
      <c r="DU21" s="953"/>
      <c r="DV21" s="954"/>
      <c r="DW21" s="955"/>
      <c r="DX21" s="955"/>
      <c r="DY21" s="955"/>
      <c r="DZ21" s="956"/>
      <c r="EA21" s="232"/>
    </row>
    <row r="22" spans="1:131" s="233" customFormat="1" ht="26.25" customHeight="1" x14ac:dyDescent="0.2">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374</v>
      </c>
      <c r="BA22" s="992"/>
      <c r="BB22" s="992"/>
      <c r="BC22" s="992"/>
      <c r="BD22" s="993"/>
      <c r="BE22" s="231"/>
      <c r="BF22" s="231"/>
      <c r="BG22" s="231"/>
      <c r="BH22" s="231"/>
      <c r="BI22" s="231"/>
      <c r="BJ22" s="231"/>
      <c r="BK22" s="231"/>
      <c r="BL22" s="231"/>
      <c r="BM22" s="231"/>
      <c r="BN22" s="231"/>
      <c r="BO22" s="231"/>
      <c r="BP22" s="231"/>
      <c r="BQ22" s="236">
        <v>16</v>
      </c>
      <c r="BR22" s="237"/>
      <c r="BS22" s="954" t="s">
        <v>582</v>
      </c>
      <c r="BT22" s="955"/>
      <c r="BU22" s="955"/>
      <c r="BV22" s="955"/>
      <c r="BW22" s="955"/>
      <c r="BX22" s="955"/>
      <c r="BY22" s="955"/>
      <c r="BZ22" s="955"/>
      <c r="CA22" s="955"/>
      <c r="CB22" s="955"/>
      <c r="CC22" s="955"/>
      <c r="CD22" s="955"/>
      <c r="CE22" s="955"/>
      <c r="CF22" s="955"/>
      <c r="CG22" s="976"/>
      <c r="CH22" s="951">
        <v>1</v>
      </c>
      <c r="CI22" s="952"/>
      <c r="CJ22" s="952"/>
      <c r="CK22" s="952"/>
      <c r="CL22" s="953"/>
      <c r="CM22" s="951">
        <v>512</v>
      </c>
      <c r="CN22" s="952"/>
      <c r="CO22" s="952"/>
      <c r="CP22" s="952"/>
      <c r="CQ22" s="953"/>
      <c r="CR22" s="951">
        <v>200</v>
      </c>
      <c r="CS22" s="952"/>
      <c r="CT22" s="952"/>
      <c r="CU22" s="952"/>
      <c r="CV22" s="953"/>
      <c r="CW22" s="951" t="s">
        <v>503</v>
      </c>
      <c r="CX22" s="952"/>
      <c r="CY22" s="952"/>
      <c r="CZ22" s="952"/>
      <c r="DA22" s="953"/>
      <c r="DB22" s="951" t="s">
        <v>503</v>
      </c>
      <c r="DC22" s="952"/>
      <c r="DD22" s="952"/>
      <c r="DE22" s="952"/>
      <c r="DF22" s="953"/>
      <c r="DG22" s="951" t="s">
        <v>503</v>
      </c>
      <c r="DH22" s="952"/>
      <c r="DI22" s="952"/>
      <c r="DJ22" s="952"/>
      <c r="DK22" s="953"/>
      <c r="DL22" s="951" t="s">
        <v>503</v>
      </c>
      <c r="DM22" s="952"/>
      <c r="DN22" s="952"/>
      <c r="DO22" s="952"/>
      <c r="DP22" s="953"/>
      <c r="DQ22" s="951" t="s">
        <v>503</v>
      </c>
      <c r="DR22" s="952"/>
      <c r="DS22" s="952"/>
      <c r="DT22" s="952"/>
      <c r="DU22" s="953"/>
      <c r="DV22" s="954"/>
      <c r="DW22" s="955"/>
      <c r="DX22" s="955"/>
      <c r="DY22" s="955"/>
      <c r="DZ22" s="956"/>
      <c r="EA22" s="232"/>
    </row>
    <row r="23" spans="1:131" s="233" customFormat="1" ht="26.25" customHeight="1" thickBot="1" x14ac:dyDescent="0.25">
      <c r="A23" s="238" t="s">
        <v>375</v>
      </c>
      <c r="B23" s="899" t="s">
        <v>376</v>
      </c>
      <c r="C23" s="900"/>
      <c r="D23" s="900"/>
      <c r="E23" s="900"/>
      <c r="F23" s="900"/>
      <c r="G23" s="900"/>
      <c r="H23" s="900"/>
      <c r="I23" s="900"/>
      <c r="J23" s="900"/>
      <c r="K23" s="900"/>
      <c r="L23" s="900"/>
      <c r="M23" s="900"/>
      <c r="N23" s="900"/>
      <c r="O23" s="900"/>
      <c r="P23" s="910"/>
      <c r="Q23" s="1035"/>
      <c r="R23" s="1029"/>
      <c r="S23" s="1029"/>
      <c r="T23" s="1029"/>
      <c r="U23" s="1029"/>
      <c r="V23" s="1029"/>
      <c r="W23" s="1029"/>
      <c r="X23" s="1029"/>
      <c r="Y23" s="1029"/>
      <c r="Z23" s="1029"/>
      <c r="AA23" s="1029"/>
      <c r="AB23" s="1029"/>
      <c r="AC23" s="1029"/>
      <c r="AD23" s="1029"/>
      <c r="AE23" s="1036"/>
      <c r="AF23" s="1037">
        <v>20759</v>
      </c>
      <c r="AG23" s="1029"/>
      <c r="AH23" s="1029"/>
      <c r="AI23" s="1029"/>
      <c r="AJ23" s="1038"/>
      <c r="AK23" s="1039"/>
      <c r="AL23" s="1040"/>
      <c r="AM23" s="1040"/>
      <c r="AN23" s="1040"/>
      <c r="AO23" s="1040"/>
      <c r="AP23" s="1029"/>
      <c r="AQ23" s="1029"/>
      <c r="AR23" s="1029"/>
      <c r="AS23" s="1029"/>
      <c r="AT23" s="1029"/>
      <c r="AU23" s="1030"/>
      <c r="AV23" s="1030"/>
      <c r="AW23" s="1030"/>
      <c r="AX23" s="1030"/>
      <c r="AY23" s="1031"/>
      <c r="AZ23" s="1032" t="s">
        <v>364</v>
      </c>
      <c r="BA23" s="1033"/>
      <c r="BB23" s="1033"/>
      <c r="BC23" s="1033"/>
      <c r="BD23" s="1034"/>
      <c r="BE23" s="231"/>
      <c r="BF23" s="231"/>
      <c r="BG23" s="231"/>
      <c r="BH23" s="231"/>
      <c r="BI23" s="231"/>
      <c r="BJ23" s="231"/>
      <c r="BK23" s="231"/>
      <c r="BL23" s="231"/>
      <c r="BM23" s="231"/>
      <c r="BN23" s="231"/>
      <c r="BO23" s="231"/>
      <c r="BP23" s="231"/>
      <c r="BQ23" s="236">
        <v>17</v>
      </c>
      <c r="BR23" s="237"/>
      <c r="BS23" s="954" t="s">
        <v>583</v>
      </c>
      <c r="BT23" s="955"/>
      <c r="BU23" s="955"/>
      <c r="BV23" s="955"/>
      <c r="BW23" s="955"/>
      <c r="BX23" s="955"/>
      <c r="BY23" s="955"/>
      <c r="BZ23" s="955"/>
      <c r="CA23" s="955"/>
      <c r="CB23" s="955"/>
      <c r="CC23" s="955"/>
      <c r="CD23" s="955"/>
      <c r="CE23" s="955"/>
      <c r="CF23" s="955"/>
      <c r="CG23" s="976"/>
      <c r="CH23" s="951">
        <v>5</v>
      </c>
      <c r="CI23" s="952"/>
      <c r="CJ23" s="952"/>
      <c r="CK23" s="952"/>
      <c r="CL23" s="953"/>
      <c r="CM23" s="951">
        <v>307</v>
      </c>
      <c r="CN23" s="952"/>
      <c r="CO23" s="952"/>
      <c r="CP23" s="952"/>
      <c r="CQ23" s="953"/>
      <c r="CR23" s="951">
        <v>90</v>
      </c>
      <c r="CS23" s="952"/>
      <c r="CT23" s="952"/>
      <c r="CU23" s="952"/>
      <c r="CV23" s="953"/>
      <c r="CW23" s="951" t="s">
        <v>503</v>
      </c>
      <c r="CX23" s="952"/>
      <c r="CY23" s="952"/>
      <c r="CZ23" s="952"/>
      <c r="DA23" s="953"/>
      <c r="DB23" s="951" t="s">
        <v>503</v>
      </c>
      <c r="DC23" s="952"/>
      <c r="DD23" s="952"/>
      <c r="DE23" s="952"/>
      <c r="DF23" s="953"/>
      <c r="DG23" s="951" t="s">
        <v>503</v>
      </c>
      <c r="DH23" s="952"/>
      <c r="DI23" s="952"/>
      <c r="DJ23" s="952"/>
      <c r="DK23" s="953"/>
      <c r="DL23" s="951" t="s">
        <v>503</v>
      </c>
      <c r="DM23" s="952"/>
      <c r="DN23" s="952"/>
      <c r="DO23" s="952"/>
      <c r="DP23" s="953"/>
      <c r="DQ23" s="951" t="s">
        <v>503</v>
      </c>
      <c r="DR23" s="952"/>
      <c r="DS23" s="952"/>
      <c r="DT23" s="952"/>
      <c r="DU23" s="953"/>
      <c r="DV23" s="954"/>
      <c r="DW23" s="955"/>
      <c r="DX23" s="955"/>
      <c r="DY23" s="955"/>
      <c r="DZ23" s="956"/>
      <c r="EA23" s="232"/>
    </row>
    <row r="24" spans="1:131" s="233" customFormat="1" ht="26.25" customHeight="1" x14ac:dyDescent="0.2">
      <c r="A24" s="1028" t="s">
        <v>377</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584</v>
      </c>
      <c r="BT24" s="955"/>
      <c r="BU24" s="955"/>
      <c r="BV24" s="955"/>
      <c r="BW24" s="955"/>
      <c r="BX24" s="955"/>
      <c r="BY24" s="955"/>
      <c r="BZ24" s="955"/>
      <c r="CA24" s="955"/>
      <c r="CB24" s="955"/>
      <c r="CC24" s="955"/>
      <c r="CD24" s="955"/>
      <c r="CE24" s="955"/>
      <c r="CF24" s="955"/>
      <c r="CG24" s="976"/>
      <c r="CH24" s="951">
        <v>63</v>
      </c>
      <c r="CI24" s="952"/>
      <c r="CJ24" s="952"/>
      <c r="CK24" s="952"/>
      <c r="CL24" s="953"/>
      <c r="CM24" s="951">
        <v>1811</v>
      </c>
      <c r="CN24" s="952"/>
      <c r="CO24" s="952"/>
      <c r="CP24" s="952"/>
      <c r="CQ24" s="953"/>
      <c r="CR24" s="951">
        <v>96</v>
      </c>
      <c r="CS24" s="952"/>
      <c r="CT24" s="952"/>
      <c r="CU24" s="952"/>
      <c r="CV24" s="953"/>
      <c r="CW24" s="951">
        <v>17</v>
      </c>
      <c r="CX24" s="952"/>
      <c r="CY24" s="952"/>
      <c r="CZ24" s="952"/>
      <c r="DA24" s="953"/>
      <c r="DB24" s="951" t="s">
        <v>503</v>
      </c>
      <c r="DC24" s="952"/>
      <c r="DD24" s="952"/>
      <c r="DE24" s="952"/>
      <c r="DF24" s="953"/>
      <c r="DG24" s="951" t="s">
        <v>503</v>
      </c>
      <c r="DH24" s="952"/>
      <c r="DI24" s="952"/>
      <c r="DJ24" s="952"/>
      <c r="DK24" s="953"/>
      <c r="DL24" s="951" t="s">
        <v>503</v>
      </c>
      <c r="DM24" s="952"/>
      <c r="DN24" s="952"/>
      <c r="DO24" s="952"/>
      <c r="DP24" s="953"/>
      <c r="DQ24" s="951" t="s">
        <v>503</v>
      </c>
      <c r="DR24" s="952"/>
      <c r="DS24" s="952"/>
      <c r="DT24" s="952"/>
      <c r="DU24" s="953"/>
      <c r="DV24" s="954"/>
      <c r="DW24" s="955"/>
      <c r="DX24" s="955"/>
      <c r="DY24" s="955"/>
      <c r="DZ24" s="956"/>
      <c r="EA24" s="232"/>
    </row>
    <row r="25" spans="1:131" ht="26.25" customHeight="1" thickBot="1" x14ac:dyDescent="0.25">
      <c r="A25" s="1027" t="s">
        <v>378</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t="s">
        <v>585</v>
      </c>
      <c r="BS25" s="954" t="s">
        <v>586</v>
      </c>
      <c r="BT25" s="955"/>
      <c r="BU25" s="955"/>
      <c r="BV25" s="955"/>
      <c r="BW25" s="955"/>
      <c r="BX25" s="955"/>
      <c r="BY25" s="955"/>
      <c r="BZ25" s="955"/>
      <c r="CA25" s="955"/>
      <c r="CB25" s="955"/>
      <c r="CC25" s="955"/>
      <c r="CD25" s="955"/>
      <c r="CE25" s="955"/>
      <c r="CF25" s="955"/>
      <c r="CG25" s="976"/>
      <c r="CH25" s="951">
        <v>14</v>
      </c>
      <c r="CI25" s="952"/>
      <c r="CJ25" s="952"/>
      <c r="CK25" s="952"/>
      <c r="CL25" s="953"/>
      <c r="CM25" s="951">
        <v>11980</v>
      </c>
      <c r="CN25" s="952"/>
      <c r="CO25" s="952"/>
      <c r="CP25" s="952"/>
      <c r="CQ25" s="953"/>
      <c r="CR25" s="951">
        <v>13602</v>
      </c>
      <c r="CS25" s="952"/>
      <c r="CT25" s="952"/>
      <c r="CU25" s="952"/>
      <c r="CV25" s="953"/>
      <c r="CW25" s="951">
        <v>1274</v>
      </c>
      <c r="CX25" s="952"/>
      <c r="CY25" s="952"/>
      <c r="CZ25" s="952"/>
      <c r="DA25" s="953"/>
      <c r="DB25" s="951" t="s">
        <v>503</v>
      </c>
      <c r="DC25" s="952"/>
      <c r="DD25" s="952"/>
      <c r="DE25" s="952"/>
      <c r="DF25" s="953"/>
      <c r="DG25" s="951" t="s">
        <v>503</v>
      </c>
      <c r="DH25" s="952"/>
      <c r="DI25" s="952"/>
      <c r="DJ25" s="952"/>
      <c r="DK25" s="953"/>
      <c r="DL25" s="951" t="s">
        <v>503</v>
      </c>
      <c r="DM25" s="952"/>
      <c r="DN25" s="952"/>
      <c r="DO25" s="952"/>
      <c r="DP25" s="953"/>
      <c r="DQ25" s="951" t="s">
        <v>503</v>
      </c>
      <c r="DR25" s="952"/>
      <c r="DS25" s="952"/>
      <c r="DT25" s="952"/>
      <c r="DU25" s="953"/>
      <c r="DV25" s="954"/>
      <c r="DW25" s="955"/>
      <c r="DX25" s="955"/>
      <c r="DY25" s="955"/>
      <c r="DZ25" s="956"/>
      <c r="EA25" s="228"/>
    </row>
    <row r="26" spans="1:131" ht="26.25" customHeight="1" x14ac:dyDescent="0.2">
      <c r="A26" s="957" t="s">
        <v>345</v>
      </c>
      <c r="B26" s="958"/>
      <c r="C26" s="958"/>
      <c r="D26" s="958"/>
      <c r="E26" s="958"/>
      <c r="F26" s="958"/>
      <c r="G26" s="958"/>
      <c r="H26" s="958"/>
      <c r="I26" s="958"/>
      <c r="J26" s="958"/>
      <c r="K26" s="958"/>
      <c r="L26" s="958"/>
      <c r="M26" s="958"/>
      <c r="N26" s="958"/>
      <c r="O26" s="958"/>
      <c r="P26" s="959"/>
      <c r="Q26" s="963" t="s">
        <v>379</v>
      </c>
      <c r="R26" s="964"/>
      <c r="S26" s="964"/>
      <c r="T26" s="964"/>
      <c r="U26" s="965"/>
      <c r="V26" s="963" t="s">
        <v>380</v>
      </c>
      <c r="W26" s="964"/>
      <c r="X26" s="964"/>
      <c r="Y26" s="964"/>
      <c r="Z26" s="965"/>
      <c r="AA26" s="963" t="s">
        <v>381</v>
      </c>
      <c r="AB26" s="964"/>
      <c r="AC26" s="964"/>
      <c r="AD26" s="964"/>
      <c r="AE26" s="964"/>
      <c r="AF26" s="1023" t="s">
        <v>382</v>
      </c>
      <c r="AG26" s="970"/>
      <c r="AH26" s="970"/>
      <c r="AI26" s="970"/>
      <c r="AJ26" s="1024"/>
      <c r="AK26" s="964" t="s">
        <v>383</v>
      </c>
      <c r="AL26" s="964"/>
      <c r="AM26" s="964"/>
      <c r="AN26" s="964"/>
      <c r="AO26" s="965"/>
      <c r="AP26" s="963" t="s">
        <v>384</v>
      </c>
      <c r="AQ26" s="964"/>
      <c r="AR26" s="964"/>
      <c r="AS26" s="964"/>
      <c r="AT26" s="965"/>
      <c r="AU26" s="963" t="s">
        <v>385</v>
      </c>
      <c r="AV26" s="964"/>
      <c r="AW26" s="964"/>
      <c r="AX26" s="964"/>
      <c r="AY26" s="965"/>
      <c r="AZ26" s="963" t="s">
        <v>386</v>
      </c>
      <c r="BA26" s="964"/>
      <c r="BB26" s="964"/>
      <c r="BC26" s="964"/>
      <c r="BD26" s="965"/>
      <c r="BE26" s="963" t="s">
        <v>352</v>
      </c>
      <c r="BF26" s="964"/>
      <c r="BG26" s="964"/>
      <c r="BH26" s="964"/>
      <c r="BI26" s="977"/>
      <c r="BJ26" s="230"/>
      <c r="BK26" s="230"/>
      <c r="BL26" s="230"/>
      <c r="BM26" s="230"/>
      <c r="BN26" s="230"/>
      <c r="BO26" s="239"/>
      <c r="BP26" s="239"/>
      <c r="BQ26" s="236">
        <v>20</v>
      </c>
      <c r="BR26" s="237" t="s">
        <v>585</v>
      </c>
      <c r="BS26" s="954" t="s">
        <v>587</v>
      </c>
      <c r="BT26" s="955"/>
      <c r="BU26" s="955"/>
      <c r="BV26" s="955"/>
      <c r="BW26" s="955"/>
      <c r="BX26" s="955"/>
      <c r="BY26" s="955"/>
      <c r="BZ26" s="955"/>
      <c r="CA26" s="955"/>
      <c r="CB26" s="955"/>
      <c r="CC26" s="955"/>
      <c r="CD26" s="955"/>
      <c r="CE26" s="955"/>
      <c r="CF26" s="955"/>
      <c r="CG26" s="976"/>
      <c r="CH26" s="951">
        <v>-23</v>
      </c>
      <c r="CI26" s="952"/>
      <c r="CJ26" s="952"/>
      <c r="CK26" s="952"/>
      <c r="CL26" s="953"/>
      <c r="CM26" s="951">
        <v>4656</v>
      </c>
      <c r="CN26" s="952"/>
      <c r="CO26" s="952"/>
      <c r="CP26" s="952"/>
      <c r="CQ26" s="953"/>
      <c r="CR26" s="951">
        <v>6375</v>
      </c>
      <c r="CS26" s="952"/>
      <c r="CT26" s="952"/>
      <c r="CU26" s="952"/>
      <c r="CV26" s="953"/>
      <c r="CW26" s="951">
        <v>749</v>
      </c>
      <c r="CX26" s="952"/>
      <c r="CY26" s="952"/>
      <c r="CZ26" s="952"/>
      <c r="DA26" s="953"/>
      <c r="DB26" s="951" t="s">
        <v>503</v>
      </c>
      <c r="DC26" s="952"/>
      <c r="DD26" s="952"/>
      <c r="DE26" s="952"/>
      <c r="DF26" s="953"/>
      <c r="DG26" s="951" t="s">
        <v>503</v>
      </c>
      <c r="DH26" s="952"/>
      <c r="DI26" s="952"/>
      <c r="DJ26" s="952"/>
      <c r="DK26" s="953"/>
      <c r="DL26" s="951" t="s">
        <v>503</v>
      </c>
      <c r="DM26" s="952"/>
      <c r="DN26" s="952"/>
      <c r="DO26" s="952"/>
      <c r="DP26" s="953"/>
      <c r="DQ26" s="951" t="s">
        <v>503</v>
      </c>
      <c r="DR26" s="952"/>
      <c r="DS26" s="952"/>
      <c r="DT26" s="952"/>
      <c r="DU26" s="953"/>
      <c r="DV26" s="954"/>
      <c r="DW26" s="955"/>
      <c r="DX26" s="955"/>
      <c r="DY26" s="955"/>
      <c r="DZ26" s="956"/>
      <c r="EA26" s="228"/>
    </row>
    <row r="27" spans="1:131" ht="26.25" customHeight="1" thickBot="1" x14ac:dyDescent="0.25">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588</v>
      </c>
      <c r="BT27" s="955"/>
      <c r="BU27" s="955"/>
      <c r="BV27" s="955"/>
      <c r="BW27" s="955"/>
      <c r="BX27" s="955"/>
      <c r="BY27" s="955"/>
      <c r="BZ27" s="955"/>
      <c r="CA27" s="955"/>
      <c r="CB27" s="955"/>
      <c r="CC27" s="955"/>
      <c r="CD27" s="955"/>
      <c r="CE27" s="955"/>
      <c r="CF27" s="955"/>
      <c r="CG27" s="976"/>
      <c r="CH27" s="951">
        <v>23</v>
      </c>
      <c r="CI27" s="952"/>
      <c r="CJ27" s="952"/>
      <c r="CK27" s="952"/>
      <c r="CL27" s="953"/>
      <c r="CM27" s="951">
        <v>748</v>
      </c>
      <c r="CN27" s="952"/>
      <c r="CO27" s="952"/>
      <c r="CP27" s="952"/>
      <c r="CQ27" s="953"/>
      <c r="CR27" s="951">
        <v>200</v>
      </c>
      <c r="CS27" s="952"/>
      <c r="CT27" s="952"/>
      <c r="CU27" s="952"/>
      <c r="CV27" s="953"/>
      <c r="CW27" s="951">
        <v>30</v>
      </c>
      <c r="CX27" s="952"/>
      <c r="CY27" s="952"/>
      <c r="CZ27" s="952"/>
      <c r="DA27" s="953"/>
      <c r="DB27" s="951" t="s">
        <v>503</v>
      </c>
      <c r="DC27" s="952"/>
      <c r="DD27" s="952"/>
      <c r="DE27" s="952"/>
      <c r="DF27" s="953"/>
      <c r="DG27" s="951" t="s">
        <v>503</v>
      </c>
      <c r="DH27" s="952"/>
      <c r="DI27" s="952"/>
      <c r="DJ27" s="952"/>
      <c r="DK27" s="953"/>
      <c r="DL27" s="951" t="s">
        <v>503</v>
      </c>
      <c r="DM27" s="952"/>
      <c r="DN27" s="952"/>
      <c r="DO27" s="952"/>
      <c r="DP27" s="953"/>
      <c r="DQ27" s="951" t="s">
        <v>503</v>
      </c>
      <c r="DR27" s="952"/>
      <c r="DS27" s="952"/>
      <c r="DT27" s="952"/>
      <c r="DU27" s="953"/>
      <c r="DV27" s="954"/>
      <c r="DW27" s="955"/>
      <c r="DX27" s="955"/>
      <c r="DY27" s="955"/>
      <c r="DZ27" s="956"/>
      <c r="EA27" s="228"/>
    </row>
    <row r="28" spans="1:131" ht="26.25" customHeight="1" thickTop="1" x14ac:dyDescent="0.2">
      <c r="A28" s="240">
        <v>1</v>
      </c>
      <c r="B28" s="1015" t="s">
        <v>387</v>
      </c>
      <c r="C28" s="1016"/>
      <c r="D28" s="1016"/>
      <c r="E28" s="1016"/>
      <c r="F28" s="1016"/>
      <c r="G28" s="1016"/>
      <c r="H28" s="1016"/>
      <c r="I28" s="1016"/>
      <c r="J28" s="1016"/>
      <c r="K28" s="1016"/>
      <c r="L28" s="1016"/>
      <c r="M28" s="1016"/>
      <c r="N28" s="1016"/>
      <c r="O28" s="1016"/>
      <c r="P28" s="1017"/>
      <c r="Q28" s="1018">
        <v>3758</v>
      </c>
      <c r="R28" s="1019"/>
      <c r="S28" s="1019"/>
      <c r="T28" s="1019"/>
      <c r="U28" s="1019"/>
      <c r="V28" s="1019">
        <v>3480</v>
      </c>
      <c r="W28" s="1019"/>
      <c r="X28" s="1019"/>
      <c r="Y28" s="1019"/>
      <c r="Z28" s="1019"/>
      <c r="AA28" s="1019">
        <v>278</v>
      </c>
      <c r="AB28" s="1019"/>
      <c r="AC28" s="1019"/>
      <c r="AD28" s="1019"/>
      <c r="AE28" s="1020"/>
      <c r="AF28" s="1021">
        <v>278</v>
      </c>
      <c r="AG28" s="1019"/>
      <c r="AH28" s="1019"/>
      <c r="AI28" s="1019"/>
      <c r="AJ28" s="1022"/>
      <c r="AK28" s="1010" t="s">
        <v>503</v>
      </c>
      <c r="AL28" s="1011"/>
      <c r="AM28" s="1011"/>
      <c r="AN28" s="1011"/>
      <c r="AO28" s="1011"/>
      <c r="AP28" s="1011" t="s">
        <v>503</v>
      </c>
      <c r="AQ28" s="1011"/>
      <c r="AR28" s="1011"/>
      <c r="AS28" s="1011"/>
      <c r="AT28" s="1011"/>
      <c r="AU28" s="1011" t="s">
        <v>503</v>
      </c>
      <c r="AV28" s="1011"/>
      <c r="AW28" s="1011"/>
      <c r="AX28" s="1011"/>
      <c r="AY28" s="1011"/>
      <c r="AZ28" s="1012" t="s">
        <v>503</v>
      </c>
      <c r="BA28" s="1012"/>
      <c r="BB28" s="1012"/>
      <c r="BC28" s="1012"/>
      <c r="BD28" s="1012"/>
      <c r="BE28" s="1013"/>
      <c r="BF28" s="1013"/>
      <c r="BG28" s="1013"/>
      <c r="BH28" s="1013"/>
      <c r="BI28" s="1014"/>
      <c r="BJ28" s="230"/>
      <c r="BK28" s="230"/>
      <c r="BL28" s="230"/>
      <c r="BM28" s="230"/>
      <c r="BN28" s="230"/>
      <c r="BO28" s="239"/>
      <c r="BP28" s="239"/>
      <c r="BQ28" s="236">
        <v>22</v>
      </c>
      <c r="BR28" s="237" t="s">
        <v>585</v>
      </c>
      <c r="BS28" s="954" t="s">
        <v>589</v>
      </c>
      <c r="BT28" s="955"/>
      <c r="BU28" s="955"/>
      <c r="BV28" s="955"/>
      <c r="BW28" s="955"/>
      <c r="BX28" s="955"/>
      <c r="BY28" s="955"/>
      <c r="BZ28" s="955"/>
      <c r="CA28" s="955"/>
      <c r="CB28" s="955"/>
      <c r="CC28" s="955"/>
      <c r="CD28" s="955"/>
      <c r="CE28" s="955"/>
      <c r="CF28" s="955"/>
      <c r="CG28" s="976"/>
      <c r="CH28" s="951">
        <v>118</v>
      </c>
      <c r="CI28" s="952"/>
      <c r="CJ28" s="952"/>
      <c r="CK28" s="952"/>
      <c r="CL28" s="953"/>
      <c r="CM28" s="951">
        <v>5486</v>
      </c>
      <c r="CN28" s="952"/>
      <c r="CO28" s="952"/>
      <c r="CP28" s="952"/>
      <c r="CQ28" s="953"/>
      <c r="CR28" s="951">
        <v>3144</v>
      </c>
      <c r="CS28" s="952"/>
      <c r="CT28" s="952"/>
      <c r="CU28" s="952"/>
      <c r="CV28" s="953"/>
      <c r="CW28" s="951">
        <v>1929</v>
      </c>
      <c r="CX28" s="952"/>
      <c r="CY28" s="952"/>
      <c r="CZ28" s="952"/>
      <c r="DA28" s="953"/>
      <c r="DB28" s="951">
        <v>6889</v>
      </c>
      <c r="DC28" s="952"/>
      <c r="DD28" s="952"/>
      <c r="DE28" s="952"/>
      <c r="DF28" s="953"/>
      <c r="DG28" s="951" t="s">
        <v>503</v>
      </c>
      <c r="DH28" s="952"/>
      <c r="DI28" s="952"/>
      <c r="DJ28" s="952"/>
      <c r="DK28" s="953"/>
      <c r="DL28" s="951" t="s">
        <v>503</v>
      </c>
      <c r="DM28" s="952"/>
      <c r="DN28" s="952"/>
      <c r="DO28" s="952"/>
      <c r="DP28" s="953"/>
      <c r="DQ28" s="951" t="s">
        <v>503</v>
      </c>
      <c r="DR28" s="952"/>
      <c r="DS28" s="952"/>
      <c r="DT28" s="952"/>
      <c r="DU28" s="953"/>
      <c r="DV28" s="954"/>
      <c r="DW28" s="955"/>
      <c r="DX28" s="955"/>
      <c r="DY28" s="955"/>
      <c r="DZ28" s="956"/>
      <c r="EA28" s="228"/>
    </row>
    <row r="29" spans="1:131" ht="26.25" customHeight="1" x14ac:dyDescent="0.2">
      <c r="A29" s="240">
        <v>2</v>
      </c>
      <c r="B29" s="1001" t="s">
        <v>388</v>
      </c>
      <c r="C29" s="1002"/>
      <c r="D29" s="1002"/>
      <c r="E29" s="1002"/>
      <c r="F29" s="1002"/>
      <c r="G29" s="1002"/>
      <c r="H29" s="1002"/>
      <c r="I29" s="1002"/>
      <c r="J29" s="1002"/>
      <c r="K29" s="1002"/>
      <c r="L29" s="1002"/>
      <c r="M29" s="1002"/>
      <c r="N29" s="1002"/>
      <c r="O29" s="1002"/>
      <c r="P29" s="1003"/>
      <c r="Q29" s="1007">
        <v>147865</v>
      </c>
      <c r="R29" s="1005"/>
      <c r="S29" s="1005"/>
      <c r="T29" s="1005"/>
      <c r="U29" s="1005"/>
      <c r="V29" s="1005">
        <v>141958</v>
      </c>
      <c r="W29" s="1005"/>
      <c r="X29" s="1005"/>
      <c r="Y29" s="1005"/>
      <c r="Z29" s="1005"/>
      <c r="AA29" s="1005">
        <v>5907</v>
      </c>
      <c r="AB29" s="1005"/>
      <c r="AC29" s="1005"/>
      <c r="AD29" s="1005"/>
      <c r="AE29" s="1008"/>
      <c r="AF29" s="1004">
        <v>5907</v>
      </c>
      <c r="AG29" s="1005"/>
      <c r="AH29" s="1005"/>
      <c r="AI29" s="1005"/>
      <c r="AJ29" s="1006"/>
      <c r="AK29" s="942" t="s">
        <v>503</v>
      </c>
      <c r="AL29" s="933"/>
      <c r="AM29" s="933"/>
      <c r="AN29" s="933"/>
      <c r="AO29" s="933"/>
      <c r="AP29" s="933" t="s">
        <v>503</v>
      </c>
      <c r="AQ29" s="933"/>
      <c r="AR29" s="933"/>
      <c r="AS29" s="933"/>
      <c r="AT29" s="933"/>
      <c r="AU29" s="933" t="s">
        <v>503</v>
      </c>
      <c r="AV29" s="933"/>
      <c r="AW29" s="933"/>
      <c r="AX29" s="933"/>
      <c r="AY29" s="933"/>
      <c r="AZ29" s="1009" t="s">
        <v>503</v>
      </c>
      <c r="BA29" s="1009"/>
      <c r="BB29" s="1009"/>
      <c r="BC29" s="1009"/>
      <c r="BD29" s="1009"/>
      <c r="BE29" s="934"/>
      <c r="BF29" s="934"/>
      <c r="BG29" s="934"/>
      <c r="BH29" s="934"/>
      <c r="BI29" s="935"/>
      <c r="BJ29" s="230"/>
      <c r="BK29" s="230"/>
      <c r="BL29" s="230"/>
      <c r="BM29" s="230"/>
      <c r="BN29" s="230"/>
      <c r="BO29" s="239"/>
      <c r="BP29" s="239"/>
      <c r="BQ29" s="236">
        <v>23</v>
      </c>
      <c r="BR29" s="237"/>
      <c r="BS29" s="954" t="s">
        <v>590</v>
      </c>
      <c r="BT29" s="955"/>
      <c r="BU29" s="955"/>
      <c r="BV29" s="955"/>
      <c r="BW29" s="955"/>
      <c r="BX29" s="955"/>
      <c r="BY29" s="955"/>
      <c r="BZ29" s="955"/>
      <c r="CA29" s="955"/>
      <c r="CB29" s="955"/>
      <c r="CC29" s="955"/>
      <c r="CD29" s="955"/>
      <c r="CE29" s="955"/>
      <c r="CF29" s="955"/>
      <c r="CG29" s="976"/>
      <c r="CH29" s="951">
        <v>-56</v>
      </c>
      <c r="CI29" s="952"/>
      <c r="CJ29" s="952"/>
      <c r="CK29" s="952"/>
      <c r="CL29" s="953"/>
      <c r="CM29" s="951">
        <v>1681</v>
      </c>
      <c r="CN29" s="952"/>
      <c r="CO29" s="952"/>
      <c r="CP29" s="952"/>
      <c r="CQ29" s="953"/>
      <c r="CR29" s="951">
        <v>1105</v>
      </c>
      <c r="CS29" s="952"/>
      <c r="CT29" s="952"/>
      <c r="CU29" s="952"/>
      <c r="CV29" s="953"/>
      <c r="CW29" s="951" t="s">
        <v>503</v>
      </c>
      <c r="CX29" s="952"/>
      <c r="CY29" s="952"/>
      <c r="CZ29" s="952"/>
      <c r="DA29" s="953"/>
      <c r="DB29" s="951" t="s">
        <v>503</v>
      </c>
      <c r="DC29" s="952"/>
      <c r="DD29" s="952"/>
      <c r="DE29" s="952"/>
      <c r="DF29" s="953"/>
      <c r="DG29" s="951" t="s">
        <v>503</v>
      </c>
      <c r="DH29" s="952"/>
      <c r="DI29" s="952"/>
      <c r="DJ29" s="952"/>
      <c r="DK29" s="953"/>
      <c r="DL29" s="951" t="s">
        <v>503</v>
      </c>
      <c r="DM29" s="952"/>
      <c r="DN29" s="952"/>
      <c r="DO29" s="952"/>
      <c r="DP29" s="953"/>
      <c r="DQ29" s="951" t="s">
        <v>503</v>
      </c>
      <c r="DR29" s="952"/>
      <c r="DS29" s="952"/>
      <c r="DT29" s="952"/>
      <c r="DU29" s="953"/>
      <c r="DV29" s="954"/>
      <c r="DW29" s="955"/>
      <c r="DX29" s="955"/>
      <c r="DY29" s="955"/>
      <c r="DZ29" s="956"/>
      <c r="EA29" s="228"/>
    </row>
    <row r="30" spans="1:131" ht="26.25" customHeight="1" x14ac:dyDescent="0.2">
      <c r="A30" s="240">
        <v>3</v>
      </c>
      <c r="B30" s="1001" t="s">
        <v>389</v>
      </c>
      <c r="C30" s="1002"/>
      <c r="D30" s="1002"/>
      <c r="E30" s="1002"/>
      <c r="F30" s="1002"/>
      <c r="G30" s="1002"/>
      <c r="H30" s="1002"/>
      <c r="I30" s="1002"/>
      <c r="J30" s="1002"/>
      <c r="K30" s="1002"/>
      <c r="L30" s="1002"/>
      <c r="M30" s="1002"/>
      <c r="N30" s="1002"/>
      <c r="O30" s="1002"/>
      <c r="P30" s="1003"/>
      <c r="Q30" s="1007">
        <v>6595</v>
      </c>
      <c r="R30" s="1005"/>
      <c r="S30" s="1005"/>
      <c r="T30" s="1005"/>
      <c r="U30" s="1005"/>
      <c r="V30" s="1005">
        <v>5916</v>
      </c>
      <c r="W30" s="1005"/>
      <c r="X30" s="1005"/>
      <c r="Y30" s="1005"/>
      <c r="Z30" s="1005"/>
      <c r="AA30" s="1005">
        <v>679</v>
      </c>
      <c r="AB30" s="1005"/>
      <c r="AC30" s="1005"/>
      <c r="AD30" s="1005"/>
      <c r="AE30" s="1008"/>
      <c r="AF30" s="1004">
        <v>9766</v>
      </c>
      <c r="AG30" s="1005"/>
      <c r="AH30" s="1005"/>
      <c r="AI30" s="1005"/>
      <c r="AJ30" s="1006"/>
      <c r="AK30" s="942">
        <v>5</v>
      </c>
      <c r="AL30" s="933"/>
      <c r="AM30" s="933"/>
      <c r="AN30" s="933"/>
      <c r="AO30" s="933"/>
      <c r="AP30" s="933">
        <v>15476</v>
      </c>
      <c r="AQ30" s="933"/>
      <c r="AR30" s="933"/>
      <c r="AS30" s="933"/>
      <c r="AT30" s="933"/>
      <c r="AU30" s="933" t="s">
        <v>503</v>
      </c>
      <c r="AV30" s="933"/>
      <c r="AW30" s="933"/>
      <c r="AX30" s="933"/>
      <c r="AY30" s="933"/>
      <c r="AZ30" s="1009" t="s">
        <v>503</v>
      </c>
      <c r="BA30" s="1009"/>
      <c r="BB30" s="1009"/>
      <c r="BC30" s="1009"/>
      <c r="BD30" s="1009"/>
      <c r="BE30" s="934" t="s">
        <v>390</v>
      </c>
      <c r="BF30" s="934"/>
      <c r="BG30" s="934"/>
      <c r="BH30" s="934"/>
      <c r="BI30" s="935"/>
      <c r="BJ30" s="230"/>
      <c r="BK30" s="230"/>
      <c r="BL30" s="230"/>
      <c r="BM30" s="230"/>
      <c r="BN30" s="230"/>
      <c r="BO30" s="239"/>
      <c r="BP30" s="239"/>
      <c r="BQ30" s="236">
        <v>24</v>
      </c>
      <c r="BR30" s="237"/>
      <c r="BS30" s="954" t="s">
        <v>591</v>
      </c>
      <c r="BT30" s="955"/>
      <c r="BU30" s="955"/>
      <c r="BV30" s="955"/>
      <c r="BW30" s="955"/>
      <c r="BX30" s="955"/>
      <c r="BY30" s="955"/>
      <c r="BZ30" s="955"/>
      <c r="CA30" s="955"/>
      <c r="CB30" s="955"/>
      <c r="CC30" s="955"/>
      <c r="CD30" s="955"/>
      <c r="CE30" s="955"/>
      <c r="CF30" s="955"/>
      <c r="CG30" s="976"/>
      <c r="CH30" s="951">
        <v>-1</v>
      </c>
      <c r="CI30" s="952"/>
      <c r="CJ30" s="952"/>
      <c r="CK30" s="952"/>
      <c r="CL30" s="953"/>
      <c r="CM30" s="951">
        <v>46</v>
      </c>
      <c r="CN30" s="952"/>
      <c r="CO30" s="952"/>
      <c r="CP30" s="952"/>
      <c r="CQ30" s="953"/>
      <c r="CR30" s="951">
        <v>26</v>
      </c>
      <c r="CS30" s="952"/>
      <c r="CT30" s="952"/>
      <c r="CU30" s="952"/>
      <c r="CV30" s="953"/>
      <c r="CW30" s="951" t="s">
        <v>503</v>
      </c>
      <c r="CX30" s="952"/>
      <c r="CY30" s="952"/>
      <c r="CZ30" s="952"/>
      <c r="DA30" s="953"/>
      <c r="DB30" s="951" t="s">
        <v>503</v>
      </c>
      <c r="DC30" s="952"/>
      <c r="DD30" s="952"/>
      <c r="DE30" s="952"/>
      <c r="DF30" s="953"/>
      <c r="DG30" s="951" t="s">
        <v>503</v>
      </c>
      <c r="DH30" s="952"/>
      <c r="DI30" s="952"/>
      <c r="DJ30" s="952"/>
      <c r="DK30" s="953"/>
      <c r="DL30" s="951" t="s">
        <v>503</v>
      </c>
      <c r="DM30" s="952"/>
      <c r="DN30" s="952"/>
      <c r="DO30" s="952"/>
      <c r="DP30" s="953"/>
      <c r="DQ30" s="951" t="s">
        <v>503</v>
      </c>
      <c r="DR30" s="952"/>
      <c r="DS30" s="952"/>
      <c r="DT30" s="952"/>
      <c r="DU30" s="953"/>
      <c r="DV30" s="954"/>
      <c r="DW30" s="955"/>
      <c r="DX30" s="955"/>
      <c r="DY30" s="955"/>
      <c r="DZ30" s="956"/>
      <c r="EA30" s="228"/>
    </row>
    <row r="31" spans="1:131" ht="26.25" customHeight="1" x14ac:dyDescent="0.2">
      <c r="A31" s="240">
        <v>4</v>
      </c>
      <c r="B31" s="1001" t="s">
        <v>391</v>
      </c>
      <c r="C31" s="1002"/>
      <c r="D31" s="1002"/>
      <c r="E31" s="1002"/>
      <c r="F31" s="1002"/>
      <c r="G31" s="1002"/>
      <c r="H31" s="1002"/>
      <c r="I31" s="1002"/>
      <c r="J31" s="1002"/>
      <c r="K31" s="1002"/>
      <c r="L31" s="1002"/>
      <c r="M31" s="1002"/>
      <c r="N31" s="1002"/>
      <c r="O31" s="1002"/>
      <c r="P31" s="1003"/>
      <c r="Q31" s="1007">
        <v>1536</v>
      </c>
      <c r="R31" s="1005"/>
      <c r="S31" s="1005"/>
      <c r="T31" s="1005"/>
      <c r="U31" s="1005"/>
      <c r="V31" s="1005">
        <v>1359</v>
      </c>
      <c r="W31" s="1005"/>
      <c r="X31" s="1005"/>
      <c r="Y31" s="1005"/>
      <c r="Z31" s="1005"/>
      <c r="AA31" s="1005">
        <v>177</v>
      </c>
      <c r="AB31" s="1005"/>
      <c r="AC31" s="1005"/>
      <c r="AD31" s="1005"/>
      <c r="AE31" s="1008"/>
      <c r="AF31" s="1004">
        <v>5298</v>
      </c>
      <c r="AG31" s="1005"/>
      <c r="AH31" s="1005"/>
      <c r="AI31" s="1005"/>
      <c r="AJ31" s="1006"/>
      <c r="AK31" s="942">
        <v>4</v>
      </c>
      <c r="AL31" s="933"/>
      <c r="AM31" s="933"/>
      <c r="AN31" s="933"/>
      <c r="AO31" s="933"/>
      <c r="AP31" s="933">
        <v>49</v>
      </c>
      <c r="AQ31" s="933"/>
      <c r="AR31" s="933"/>
      <c r="AS31" s="933"/>
      <c r="AT31" s="933"/>
      <c r="AU31" s="933" t="s">
        <v>503</v>
      </c>
      <c r="AV31" s="933"/>
      <c r="AW31" s="933"/>
      <c r="AX31" s="933"/>
      <c r="AY31" s="933"/>
      <c r="AZ31" s="1009" t="s">
        <v>503</v>
      </c>
      <c r="BA31" s="1009"/>
      <c r="BB31" s="1009"/>
      <c r="BC31" s="1009"/>
      <c r="BD31" s="1009"/>
      <c r="BE31" s="934" t="s">
        <v>390</v>
      </c>
      <c r="BF31" s="934"/>
      <c r="BG31" s="934"/>
      <c r="BH31" s="934"/>
      <c r="BI31" s="935"/>
      <c r="BJ31" s="230"/>
      <c r="BK31" s="230"/>
      <c r="BL31" s="230"/>
      <c r="BM31" s="230"/>
      <c r="BN31" s="230"/>
      <c r="BO31" s="239"/>
      <c r="BP31" s="239"/>
      <c r="BQ31" s="236">
        <v>25</v>
      </c>
      <c r="BR31" s="237"/>
      <c r="BS31" s="954" t="s">
        <v>592</v>
      </c>
      <c r="BT31" s="955"/>
      <c r="BU31" s="955"/>
      <c r="BV31" s="955"/>
      <c r="BW31" s="955"/>
      <c r="BX31" s="955"/>
      <c r="BY31" s="955"/>
      <c r="BZ31" s="955"/>
      <c r="CA31" s="955"/>
      <c r="CB31" s="955"/>
      <c r="CC31" s="955"/>
      <c r="CD31" s="955"/>
      <c r="CE31" s="955"/>
      <c r="CF31" s="955"/>
      <c r="CG31" s="976"/>
      <c r="CH31" s="951">
        <v>0</v>
      </c>
      <c r="CI31" s="952"/>
      <c r="CJ31" s="952"/>
      <c r="CK31" s="952"/>
      <c r="CL31" s="953"/>
      <c r="CM31" s="951">
        <v>206</v>
      </c>
      <c r="CN31" s="952"/>
      <c r="CO31" s="952"/>
      <c r="CP31" s="952"/>
      <c r="CQ31" s="953"/>
      <c r="CR31" s="951">
        <v>72</v>
      </c>
      <c r="CS31" s="952"/>
      <c r="CT31" s="952"/>
      <c r="CU31" s="952"/>
      <c r="CV31" s="953"/>
      <c r="CW31" s="951">
        <v>5</v>
      </c>
      <c r="CX31" s="952"/>
      <c r="CY31" s="952"/>
      <c r="CZ31" s="952"/>
      <c r="DA31" s="953"/>
      <c r="DB31" s="951" t="s">
        <v>503</v>
      </c>
      <c r="DC31" s="952"/>
      <c r="DD31" s="952"/>
      <c r="DE31" s="952"/>
      <c r="DF31" s="953"/>
      <c r="DG31" s="951" t="s">
        <v>503</v>
      </c>
      <c r="DH31" s="952"/>
      <c r="DI31" s="952"/>
      <c r="DJ31" s="952"/>
      <c r="DK31" s="953"/>
      <c r="DL31" s="951" t="s">
        <v>503</v>
      </c>
      <c r="DM31" s="952"/>
      <c r="DN31" s="952"/>
      <c r="DO31" s="952"/>
      <c r="DP31" s="953"/>
      <c r="DQ31" s="951" t="s">
        <v>503</v>
      </c>
      <c r="DR31" s="952"/>
      <c r="DS31" s="952"/>
      <c r="DT31" s="952"/>
      <c r="DU31" s="953"/>
      <c r="DV31" s="954"/>
      <c r="DW31" s="955"/>
      <c r="DX31" s="955"/>
      <c r="DY31" s="955"/>
      <c r="DZ31" s="956"/>
      <c r="EA31" s="228"/>
    </row>
    <row r="32" spans="1:131" ht="26.25" customHeight="1" x14ac:dyDescent="0.2">
      <c r="A32" s="240">
        <v>5</v>
      </c>
      <c r="B32" s="1001" t="s">
        <v>392</v>
      </c>
      <c r="C32" s="1002"/>
      <c r="D32" s="1002"/>
      <c r="E32" s="1002"/>
      <c r="F32" s="1002"/>
      <c r="G32" s="1002"/>
      <c r="H32" s="1002"/>
      <c r="I32" s="1002"/>
      <c r="J32" s="1002"/>
      <c r="K32" s="1002"/>
      <c r="L32" s="1002"/>
      <c r="M32" s="1002"/>
      <c r="N32" s="1002"/>
      <c r="O32" s="1002"/>
      <c r="P32" s="1003"/>
      <c r="Q32" s="1007">
        <v>1599</v>
      </c>
      <c r="R32" s="1005"/>
      <c r="S32" s="1005"/>
      <c r="T32" s="1005"/>
      <c r="U32" s="1005"/>
      <c r="V32" s="1005">
        <v>1599</v>
      </c>
      <c r="W32" s="1005"/>
      <c r="X32" s="1005"/>
      <c r="Y32" s="1005"/>
      <c r="Z32" s="1005"/>
      <c r="AA32" s="1005" t="s">
        <v>503</v>
      </c>
      <c r="AB32" s="1005"/>
      <c r="AC32" s="1005"/>
      <c r="AD32" s="1005"/>
      <c r="AE32" s="1008"/>
      <c r="AF32" s="1004">
        <v>159</v>
      </c>
      <c r="AG32" s="1005"/>
      <c r="AH32" s="1005"/>
      <c r="AI32" s="1005"/>
      <c r="AJ32" s="1006"/>
      <c r="AK32" s="942">
        <v>131</v>
      </c>
      <c r="AL32" s="933"/>
      <c r="AM32" s="933"/>
      <c r="AN32" s="933"/>
      <c r="AO32" s="933"/>
      <c r="AP32" s="933">
        <v>2361</v>
      </c>
      <c r="AQ32" s="933"/>
      <c r="AR32" s="933"/>
      <c r="AS32" s="933"/>
      <c r="AT32" s="933"/>
      <c r="AU32" s="933">
        <v>1164</v>
      </c>
      <c r="AV32" s="933"/>
      <c r="AW32" s="933"/>
      <c r="AX32" s="933"/>
      <c r="AY32" s="933"/>
      <c r="AZ32" s="1009" t="s">
        <v>503</v>
      </c>
      <c r="BA32" s="1009"/>
      <c r="BB32" s="1009"/>
      <c r="BC32" s="1009"/>
      <c r="BD32" s="1009"/>
      <c r="BE32" s="934" t="s">
        <v>393</v>
      </c>
      <c r="BF32" s="934"/>
      <c r="BG32" s="934"/>
      <c r="BH32" s="934"/>
      <c r="BI32" s="935"/>
      <c r="BJ32" s="230"/>
      <c r="BK32" s="230"/>
      <c r="BL32" s="230"/>
      <c r="BM32" s="230"/>
      <c r="BN32" s="230"/>
      <c r="BO32" s="239"/>
      <c r="BP32" s="239"/>
      <c r="BQ32" s="236">
        <v>26</v>
      </c>
      <c r="BR32" s="237"/>
      <c r="BS32" s="954" t="s">
        <v>593</v>
      </c>
      <c r="BT32" s="955"/>
      <c r="BU32" s="955"/>
      <c r="BV32" s="955"/>
      <c r="BW32" s="955"/>
      <c r="BX32" s="955"/>
      <c r="BY32" s="955"/>
      <c r="BZ32" s="955"/>
      <c r="CA32" s="955"/>
      <c r="CB32" s="955"/>
      <c r="CC32" s="955"/>
      <c r="CD32" s="955"/>
      <c r="CE32" s="955"/>
      <c r="CF32" s="955"/>
      <c r="CG32" s="976"/>
      <c r="CH32" s="951">
        <v>0</v>
      </c>
      <c r="CI32" s="952"/>
      <c r="CJ32" s="952"/>
      <c r="CK32" s="952"/>
      <c r="CL32" s="953"/>
      <c r="CM32" s="951">
        <v>72</v>
      </c>
      <c r="CN32" s="952"/>
      <c r="CO32" s="952"/>
      <c r="CP32" s="952"/>
      <c r="CQ32" s="953"/>
      <c r="CR32" s="951">
        <v>39</v>
      </c>
      <c r="CS32" s="952"/>
      <c r="CT32" s="952"/>
      <c r="CU32" s="952"/>
      <c r="CV32" s="953"/>
      <c r="CW32" s="951" t="s">
        <v>503</v>
      </c>
      <c r="CX32" s="952"/>
      <c r="CY32" s="952"/>
      <c r="CZ32" s="952"/>
      <c r="DA32" s="953"/>
      <c r="DB32" s="951" t="s">
        <v>503</v>
      </c>
      <c r="DC32" s="952"/>
      <c r="DD32" s="952"/>
      <c r="DE32" s="952"/>
      <c r="DF32" s="953"/>
      <c r="DG32" s="951" t="s">
        <v>503</v>
      </c>
      <c r="DH32" s="952"/>
      <c r="DI32" s="952"/>
      <c r="DJ32" s="952"/>
      <c r="DK32" s="953"/>
      <c r="DL32" s="951" t="s">
        <v>503</v>
      </c>
      <c r="DM32" s="952"/>
      <c r="DN32" s="952"/>
      <c r="DO32" s="952"/>
      <c r="DP32" s="953"/>
      <c r="DQ32" s="951" t="s">
        <v>503</v>
      </c>
      <c r="DR32" s="952"/>
      <c r="DS32" s="952"/>
      <c r="DT32" s="952"/>
      <c r="DU32" s="953"/>
      <c r="DV32" s="954"/>
      <c r="DW32" s="955"/>
      <c r="DX32" s="955"/>
      <c r="DY32" s="955"/>
      <c r="DZ32" s="956"/>
      <c r="EA32" s="228"/>
    </row>
    <row r="33" spans="1:131" ht="26.25" customHeight="1" x14ac:dyDescent="0.2">
      <c r="A33" s="240">
        <v>6</v>
      </c>
      <c r="B33" s="1001" t="s">
        <v>394</v>
      </c>
      <c r="C33" s="1002"/>
      <c r="D33" s="1002"/>
      <c r="E33" s="1002"/>
      <c r="F33" s="1002"/>
      <c r="G33" s="1002"/>
      <c r="H33" s="1002"/>
      <c r="I33" s="1002"/>
      <c r="J33" s="1002"/>
      <c r="K33" s="1002"/>
      <c r="L33" s="1002"/>
      <c r="M33" s="1002"/>
      <c r="N33" s="1002"/>
      <c r="O33" s="1002"/>
      <c r="P33" s="1003"/>
      <c r="Q33" s="1007">
        <v>6515</v>
      </c>
      <c r="R33" s="1005"/>
      <c r="S33" s="1005"/>
      <c r="T33" s="1005"/>
      <c r="U33" s="1005"/>
      <c r="V33" s="1005">
        <v>5841</v>
      </c>
      <c r="W33" s="1005"/>
      <c r="X33" s="1005"/>
      <c r="Y33" s="1005"/>
      <c r="Z33" s="1005"/>
      <c r="AA33" s="1005">
        <v>674</v>
      </c>
      <c r="AB33" s="1005"/>
      <c r="AC33" s="1005"/>
      <c r="AD33" s="1005"/>
      <c r="AE33" s="1008"/>
      <c r="AF33" s="1004">
        <v>675</v>
      </c>
      <c r="AG33" s="1005"/>
      <c r="AH33" s="1005"/>
      <c r="AI33" s="1005"/>
      <c r="AJ33" s="1006"/>
      <c r="AK33" s="942" t="s">
        <v>503</v>
      </c>
      <c r="AL33" s="933"/>
      <c r="AM33" s="933"/>
      <c r="AN33" s="933"/>
      <c r="AO33" s="933"/>
      <c r="AP33" s="933" t="s">
        <v>503</v>
      </c>
      <c r="AQ33" s="933"/>
      <c r="AR33" s="933"/>
      <c r="AS33" s="933"/>
      <c r="AT33" s="933"/>
      <c r="AU33" s="933" t="s">
        <v>503</v>
      </c>
      <c r="AV33" s="933"/>
      <c r="AW33" s="933"/>
      <c r="AX33" s="933"/>
      <c r="AY33" s="933"/>
      <c r="AZ33" s="1009" t="s">
        <v>503</v>
      </c>
      <c r="BA33" s="1009"/>
      <c r="BB33" s="1009"/>
      <c r="BC33" s="1009"/>
      <c r="BD33" s="1009"/>
      <c r="BE33" s="934" t="s">
        <v>395</v>
      </c>
      <c r="BF33" s="934"/>
      <c r="BG33" s="934"/>
      <c r="BH33" s="934"/>
      <c r="BI33" s="935"/>
      <c r="BJ33" s="230"/>
      <c r="BK33" s="230"/>
      <c r="BL33" s="230"/>
      <c r="BM33" s="230"/>
      <c r="BN33" s="230"/>
      <c r="BO33" s="239"/>
      <c r="BP33" s="239"/>
      <c r="BQ33" s="236">
        <v>27</v>
      </c>
      <c r="BR33" s="237"/>
      <c r="BS33" s="954"/>
      <c r="BT33" s="955"/>
      <c r="BU33" s="955"/>
      <c r="BV33" s="955"/>
      <c r="BW33" s="955"/>
      <c r="BX33" s="955"/>
      <c r="BY33" s="955"/>
      <c r="BZ33" s="955"/>
      <c r="CA33" s="955"/>
      <c r="CB33" s="955"/>
      <c r="CC33" s="955"/>
      <c r="CD33" s="955"/>
      <c r="CE33" s="955"/>
      <c r="CF33" s="955"/>
      <c r="CG33" s="976"/>
      <c r="CH33" s="951"/>
      <c r="CI33" s="952"/>
      <c r="CJ33" s="952"/>
      <c r="CK33" s="952"/>
      <c r="CL33" s="953"/>
      <c r="CM33" s="951"/>
      <c r="CN33" s="952"/>
      <c r="CO33" s="952"/>
      <c r="CP33" s="952"/>
      <c r="CQ33" s="953"/>
      <c r="CR33" s="951"/>
      <c r="CS33" s="952"/>
      <c r="CT33" s="952"/>
      <c r="CU33" s="952"/>
      <c r="CV33" s="953"/>
      <c r="CW33" s="951"/>
      <c r="CX33" s="952"/>
      <c r="CY33" s="952"/>
      <c r="CZ33" s="952"/>
      <c r="DA33" s="953"/>
      <c r="DB33" s="951"/>
      <c r="DC33" s="952"/>
      <c r="DD33" s="952"/>
      <c r="DE33" s="952"/>
      <c r="DF33" s="953"/>
      <c r="DG33" s="951"/>
      <c r="DH33" s="952"/>
      <c r="DI33" s="952"/>
      <c r="DJ33" s="952"/>
      <c r="DK33" s="953"/>
      <c r="DL33" s="951"/>
      <c r="DM33" s="952"/>
      <c r="DN33" s="952"/>
      <c r="DO33" s="952"/>
      <c r="DP33" s="953"/>
      <c r="DQ33" s="951"/>
      <c r="DR33" s="952"/>
      <c r="DS33" s="952"/>
      <c r="DT33" s="952"/>
      <c r="DU33" s="953"/>
      <c r="DV33" s="954"/>
      <c r="DW33" s="955"/>
      <c r="DX33" s="955"/>
      <c r="DY33" s="955"/>
      <c r="DZ33" s="956"/>
      <c r="EA33" s="228"/>
    </row>
    <row r="34" spans="1:131" ht="26.25" customHeight="1" x14ac:dyDescent="0.2">
      <c r="A34" s="240">
        <v>7</v>
      </c>
      <c r="B34" s="1001" t="s">
        <v>396</v>
      </c>
      <c r="C34" s="1002"/>
      <c r="D34" s="1002"/>
      <c r="E34" s="1002"/>
      <c r="F34" s="1002"/>
      <c r="G34" s="1002"/>
      <c r="H34" s="1002"/>
      <c r="I34" s="1002"/>
      <c r="J34" s="1002"/>
      <c r="K34" s="1002"/>
      <c r="L34" s="1002"/>
      <c r="M34" s="1002"/>
      <c r="N34" s="1002"/>
      <c r="O34" s="1002"/>
      <c r="P34" s="1003"/>
      <c r="Q34" s="1007">
        <v>391</v>
      </c>
      <c r="R34" s="1005"/>
      <c r="S34" s="1005"/>
      <c r="T34" s="1005"/>
      <c r="U34" s="1005"/>
      <c r="V34" s="1005">
        <v>371</v>
      </c>
      <c r="W34" s="1005"/>
      <c r="X34" s="1005"/>
      <c r="Y34" s="1005"/>
      <c r="Z34" s="1005"/>
      <c r="AA34" s="1005">
        <v>20</v>
      </c>
      <c r="AB34" s="1005"/>
      <c r="AC34" s="1005"/>
      <c r="AD34" s="1005"/>
      <c r="AE34" s="1008"/>
      <c r="AF34" s="1004">
        <v>20</v>
      </c>
      <c r="AG34" s="1005"/>
      <c r="AH34" s="1005"/>
      <c r="AI34" s="1005"/>
      <c r="AJ34" s="1006"/>
      <c r="AK34" s="942" t="s">
        <v>503</v>
      </c>
      <c r="AL34" s="933"/>
      <c r="AM34" s="933"/>
      <c r="AN34" s="933"/>
      <c r="AO34" s="933"/>
      <c r="AP34" s="933">
        <v>452</v>
      </c>
      <c r="AQ34" s="933"/>
      <c r="AR34" s="933"/>
      <c r="AS34" s="933"/>
      <c r="AT34" s="933"/>
      <c r="AU34" s="933">
        <v>321</v>
      </c>
      <c r="AV34" s="933"/>
      <c r="AW34" s="933"/>
      <c r="AX34" s="933"/>
      <c r="AY34" s="933"/>
      <c r="AZ34" s="1009" t="s">
        <v>503</v>
      </c>
      <c r="BA34" s="1009"/>
      <c r="BB34" s="1009"/>
      <c r="BC34" s="1009"/>
      <c r="BD34" s="1009"/>
      <c r="BE34" s="934" t="s">
        <v>397</v>
      </c>
      <c r="BF34" s="934"/>
      <c r="BG34" s="934"/>
      <c r="BH34" s="934"/>
      <c r="BI34" s="935"/>
      <c r="BJ34" s="230"/>
      <c r="BK34" s="230"/>
      <c r="BL34" s="230"/>
      <c r="BM34" s="230"/>
      <c r="BN34" s="230"/>
      <c r="BO34" s="239"/>
      <c r="BP34" s="239"/>
      <c r="BQ34" s="236">
        <v>28</v>
      </c>
      <c r="BR34" s="237"/>
      <c r="BS34" s="954"/>
      <c r="BT34" s="955"/>
      <c r="BU34" s="955"/>
      <c r="BV34" s="955"/>
      <c r="BW34" s="955"/>
      <c r="BX34" s="955"/>
      <c r="BY34" s="955"/>
      <c r="BZ34" s="955"/>
      <c r="CA34" s="955"/>
      <c r="CB34" s="955"/>
      <c r="CC34" s="955"/>
      <c r="CD34" s="955"/>
      <c r="CE34" s="955"/>
      <c r="CF34" s="955"/>
      <c r="CG34" s="976"/>
      <c r="CH34" s="951"/>
      <c r="CI34" s="952"/>
      <c r="CJ34" s="952"/>
      <c r="CK34" s="952"/>
      <c r="CL34" s="953"/>
      <c r="CM34" s="951"/>
      <c r="CN34" s="952"/>
      <c r="CO34" s="952"/>
      <c r="CP34" s="952"/>
      <c r="CQ34" s="953"/>
      <c r="CR34" s="951"/>
      <c r="CS34" s="952"/>
      <c r="CT34" s="952"/>
      <c r="CU34" s="952"/>
      <c r="CV34" s="953"/>
      <c r="CW34" s="951"/>
      <c r="CX34" s="952"/>
      <c r="CY34" s="952"/>
      <c r="CZ34" s="952"/>
      <c r="DA34" s="953"/>
      <c r="DB34" s="951"/>
      <c r="DC34" s="952"/>
      <c r="DD34" s="952"/>
      <c r="DE34" s="952"/>
      <c r="DF34" s="953"/>
      <c r="DG34" s="951"/>
      <c r="DH34" s="952"/>
      <c r="DI34" s="952"/>
      <c r="DJ34" s="952"/>
      <c r="DK34" s="953"/>
      <c r="DL34" s="951"/>
      <c r="DM34" s="952"/>
      <c r="DN34" s="952"/>
      <c r="DO34" s="952"/>
      <c r="DP34" s="953"/>
      <c r="DQ34" s="951"/>
      <c r="DR34" s="952"/>
      <c r="DS34" s="952"/>
      <c r="DT34" s="952"/>
      <c r="DU34" s="953"/>
      <c r="DV34" s="954"/>
      <c r="DW34" s="955"/>
      <c r="DX34" s="955"/>
      <c r="DY34" s="955"/>
      <c r="DZ34" s="956"/>
      <c r="EA34" s="228"/>
    </row>
    <row r="35" spans="1:131" ht="26.25" customHeight="1" x14ac:dyDescent="0.2">
      <c r="A35" s="240">
        <v>8</v>
      </c>
      <c r="B35" s="1001" t="s">
        <v>398</v>
      </c>
      <c r="C35" s="1002"/>
      <c r="D35" s="1002"/>
      <c r="E35" s="1002"/>
      <c r="F35" s="1002"/>
      <c r="G35" s="1002"/>
      <c r="H35" s="1002"/>
      <c r="I35" s="1002"/>
      <c r="J35" s="1002"/>
      <c r="K35" s="1002"/>
      <c r="L35" s="1002"/>
      <c r="M35" s="1002"/>
      <c r="N35" s="1002"/>
      <c r="O35" s="1002"/>
      <c r="P35" s="1003"/>
      <c r="Q35" s="1007">
        <v>20</v>
      </c>
      <c r="R35" s="1005"/>
      <c r="S35" s="1005"/>
      <c r="T35" s="1005"/>
      <c r="U35" s="1005"/>
      <c r="V35" s="1005">
        <v>20</v>
      </c>
      <c r="W35" s="1005"/>
      <c r="X35" s="1005"/>
      <c r="Y35" s="1005"/>
      <c r="Z35" s="1005"/>
      <c r="AA35" s="1005" t="s">
        <v>503</v>
      </c>
      <c r="AB35" s="1005"/>
      <c r="AC35" s="1005"/>
      <c r="AD35" s="1005"/>
      <c r="AE35" s="1008"/>
      <c r="AF35" s="1004" t="s">
        <v>364</v>
      </c>
      <c r="AG35" s="1005"/>
      <c r="AH35" s="1005"/>
      <c r="AI35" s="1005"/>
      <c r="AJ35" s="1006"/>
      <c r="AK35" s="942" t="s">
        <v>503</v>
      </c>
      <c r="AL35" s="933"/>
      <c r="AM35" s="933"/>
      <c r="AN35" s="933"/>
      <c r="AO35" s="933"/>
      <c r="AP35" s="933">
        <v>17</v>
      </c>
      <c r="AQ35" s="933"/>
      <c r="AR35" s="933"/>
      <c r="AS35" s="933"/>
      <c r="AT35" s="933"/>
      <c r="AU35" s="933">
        <v>17</v>
      </c>
      <c r="AV35" s="933"/>
      <c r="AW35" s="933"/>
      <c r="AX35" s="933"/>
      <c r="AY35" s="933"/>
      <c r="AZ35" s="1009" t="s">
        <v>503</v>
      </c>
      <c r="BA35" s="1009"/>
      <c r="BB35" s="1009"/>
      <c r="BC35" s="1009"/>
      <c r="BD35" s="1009"/>
      <c r="BE35" s="934" t="s">
        <v>397</v>
      </c>
      <c r="BF35" s="934"/>
      <c r="BG35" s="934"/>
      <c r="BH35" s="934"/>
      <c r="BI35" s="935"/>
      <c r="BJ35" s="230"/>
      <c r="BK35" s="230"/>
      <c r="BL35" s="230"/>
      <c r="BM35" s="230"/>
      <c r="BN35" s="230"/>
      <c r="BO35" s="239"/>
      <c r="BP35" s="239"/>
      <c r="BQ35" s="236">
        <v>29</v>
      </c>
      <c r="BR35" s="237"/>
      <c r="BS35" s="954"/>
      <c r="BT35" s="955"/>
      <c r="BU35" s="955"/>
      <c r="BV35" s="955"/>
      <c r="BW35" s="955"/>
      <c r="BX35" s="955"/>
      <c r="BY35" s="955"/>
      <c r="BZ35" s="955"/>
      <c r="CA35" s="955"/>
      <c r="CB35" s="955"/>
      <c r="CC35" s="955"/>
      <c r="CD35" s="955"/>
      <c r="CE35" s="955"/>
      <c r="CF35" s="955"/>
      <c r="CG35" s="976"/>
      <c r="CH35" s="951"/>
      <c r="CI35" s="952"/>
      <c r="CJ35" s="952"/>
      <c r="CK35" s="952"/>
      <c r="CL35" s="953"/>
      <c r="CM35" s="951"/>
      <c r="CN35" s="952"/>
      <c r="CO35" s="952"/>
      <c r="CP35" s="952"/>
      <c r="CQ35" s="953"/>
      <c r="CR35" s="951"/>
      <c r="CS35" s="952"/>
      <c r="CT35" s="952"/>
      <c r="CU35" s="952"/>
      <c r="CV35" s="953"/>
      <c r="CW35" s="951"/>
      <c r="CX35" s="952"/>
      <c r="CY35" s="952"/>
      <c r="CZ35" s="952"/>
      <c r="DA35" s="953"/>
      <c r="DB35" s="951"/>
      <c r="DC35" s="952"/>
      <c r="DD35" s="952"/>
      <c r="DE35" s="952"/>
      <c r="DF35" s="953"/>
      <c r="DG35" s="951"/>
      <c r="DH35" s="952"/>
      <c r="DI35" s="952"/>
      <c r="DJ35" s="952"/>
      <c r="DK35" s="953"/>
      <c r="DL35" s="951"/>
      <c r="DM35" s="952"/>
      <c r="DN35" s="952"/>
      <c r="DO35" s="952"/>
      <c r="DP35" s="953"/>
      <c r="DQ35" s="951"/>
      <c r="DR35" s="952"/>
      <c r="DS35" s="952"/>
      <c r="DT35" s="952"/>
      <c r="DU35" s="953"/>
      <c r="DV35" s="954"/>
      <c r="DW35" s="955"/>
      <c r="DX35" s="955"/>
      <c r="DY35" s="955"/>
      <c r="DZ35" s="956"/>
      <c r="EA35" s="228"/>
    </row>
    <row r="36" spans="1:131" ht="26.25" customHeight="1" x14ac:dyDescent="0.2">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c r="BS36" s="954"/>
      <c r="BT36" s="955"/>
      <c r="BU36" s="955"/>
      <c r="BV36" s="955"/>
      <c r="BW36" s="955"/>
      <c r="BX36" s="955"/>
      <c r="BY36" s="955"/>
      <c r="BZ36" s="955"/>
      <c r="CA36" s="955"/>
      <c r="CB36" s="955"/>
      <c r="CC36" s="955"/>
      <c r="CD36" s="955"/>
      <c r="CE36" s="955"/>
      <c r="CF36" s="955"/>
      <c r="CG36" s="976"/>
      <c r="CH36" s="951"/>
      <c r="CI36" s="952"/>
      <c r="CJ36" s="952"/>
      <c r="CK36" s="952"/>
      <c r="CL36" s="953"/>
      <c r="CM36" s="951"/>
      <c r="CN36" s="952"/>
      <c r="CO36" s="952"/>
      <c r="CP36" s="952"/>
      <c r="CQ36" s="953"/>
      <c r="CR36" s="951"/>
      <c r="CS36" s="952"/>
      <c r="CT36" s="952"/>
      <c r="CU36" s="952"/>
      <c r="CV36" s="953"/>
      <c r="CW36" s="951"/>
      <c r="CX36" s="952"/>
      <c r="CY36" s="952"/>
      <c r="CZ36" s="952"/>
      <c r="DA36" s="953"/>
      <c r="DB36" s="951"/>
      <c r="DC36" s="952"/>
      <c r="DD36" s="952"/>
      <c r="DE36" s="952"/>
      <c r="DF36" s="953"/>
      <c r="DG36" s="951"/>
      <c r="DH36" s="952"/>
      <c r="DI36" s="952"/>
      <c r="DJ36" s="952"/>
      <c r="DK36" s="953"/>
      <c r="DL36" s="951"/>
      <c r="DM36" s="952"/>
      <c r="DN36" s="952"/>
      <c r="DO36" s="952"/>
      <c r="DP36" s="953"/>
      <c r="DQ36" s="951"/>
      <c r="DR36" s="952"/>
      <c r="DS36" s="952"/>
      <c r="DT36" s="952"/>
      <c r="DU36" s="953"/>
      <c r="DV36" s="954"/>
      <c r="DW36" s="955"/>
      <c r="DX36" s="955"/>
      <c r="DY36" s="955"/>
      <c r="DZ36" s="956"/>
      <c r="EA36" s="228"/>
    </row>
    <row r="37" spans="1:131" ht="26.25" customHeight="1" x14ac:dyDescent="0.2">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c r="BT37" s="955"/>
      <c r="BU37" s="955"/>
      <c r="BV37" s="955"/>
      <c r="BW37" s="955"/>
      <c r="BX37" s="955"/>
      <c r="BY37" s="955"/>
      <c r="BZ37" s="955"/>
      <c r="CA37" s="955"/>
      <c r="CB37" s="955"/>
      <c r="CC37" s="955"/>
      <c r="CD37" s="955"/>
      <c r="CE37" s="955"/>
      <c r="CF37" s="955"/>
      <c r="CG37" s="976"/>
      <c r="CH37" s="951"/>
      <c r="CI37" s="952"/>
      <c r="CJ37" s="952"/>
      <c r="CK37" s="952"/>
      <c r="CL37" s="953"/>
      <c r="CM37" s="951"/>
      <c r="CN37" s="952"/>
      <c r="CO37" s="952"/>
      <c r="CP37" s="952"/>
      <c r="CQ37" s="953"/>
      <c r="CR37" s="951"/>
      <c r="CS37" s="952"/>
      <c r="CT37" s="952"/>
      <c r="CU37" s="952"/>
      <c r="CV37" s="953"/>
      <c r="CW37" s="951"/>
      <c r="CX37" s="952"/>
      <c r="CY37" s="952"/>
      <c r="CZ37" s="952"/>
      <c r="DA37" s="953"/>
      <c r="DB37" s="951"/>
      <c r="DC37" s="952"/>
      <c r="DD37" s="952"/>
      <c r="DE37" s="952"/>
      <c r="DF37" s="953"/>
      <c r="DG37" s="951"/>
      <c r="DH37" s="952"/>
      <c r="DI37" s="952"/>
      <c r="DJ37" s="952"/>
      <c r="DK37" s="953"/>
      <c r="DL37" s="951"/>
      <c r="DM37" s="952"/>
      <c r="DN37" s="952"/>
      <c r="DO37" s="952"/>
      <c r="DP37" s="953"/>
      <c r="DQ37" s="951"/>
      <c r="DR37" s="952"/>
      <c r="DS37" s="952"/>
      <c r="DT37" s="952"/>
      <c r="DU37" s="953"/>
      <c r="DV37" s="954"/>
      <c r="DW37" s="955"/>
      <c r="DX37" s="955"/>
      <c r="DY37" s="955"/>
      <c r="DZ37" s="956"/>
      <c r="EA37" s="228"/>
    </row>
    <row r="38" spans="1:131" ht="26.25" customHeight="1" x14ac:dyDescent="0.2">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c r="BT38" s="955"/>
      <c r="BU38" s="955"/>
      <c r="BV38" s="955"/>
      <c r="BW38" s="955"/>
      <c r="BX38" s="955"/>
      <c r="BY38" s="955"/>
      <c r="BZ38" s="955"/>
      <c r="CA38" s="955"/>
      <c r="CB38" s="955"/>
      <c r="CC38" s="955"/>
      <c r="CD38" s="955"/>
      <c r="CE38" s="955"/>
      <c r="CF38" s="955"/>
      <c r="CG38" s="976"/>
      <c r="CH38" s="951"/>
      <c r="CI38" s="952"/>
      <c r="CJ38" s="952"/>
      <c r="CK38" s="952"/>
      <c r="CL38" s="953"/>
      <c r="CM38" s="951"/>
      <c r="CN38" s="952"/>
      <c r="CO38" s="952"/>
      <c r="CP38" s="952"/>
      <c r="CQ38" s="953"/>
      <c r="CR38" s="951"/>
      <c r="CS38" s="952"/>
      <c r="CT38" s="952"/>
      <c r="CU38" s="952"/>
      <c r="CV38" s="953"/>
      <c r="CW38" s="951"/>
      <c r="CX38" s="952"/>
      <c r="CY38" s="952"/>
      <c r="CZ38" s="952"/>
      <c r="DA38" s="953"/>
      <c r="DB38" s="951"/>
      <c r="DC38" s="952"/>
      <c r="DD38" s="952"/>
      <c r="DE38" s="952"/>
      <c r="DF38" s="953"/>
      <c r="DG38" s="951"/>
      <c r="DH38" s="952"/>
      <c r="DI38" s="952"/>
      <c r="DJ38" s="952"/>
      <c r="DK38" s="953"/>
      <c r="DL38" s="951"/>
      <c r="DM38" s="952"/>
      <c r="DN38" s="952"/>
      <c r="DO38" s="952"/>
      <c r="DP38" s="953"/>
      <c r="DQ38" s="951"/>
      <c r="DR38" s="952"/>
      <c r="DS38" s="952"/>
      <c r="DT38" s="952"/>
      <c r="DU38" s="953"/>
      <c r="DV38" s="954"/>
      <c r="DW38" s="955"/>
      <c r="DX38" s="955"/>
      <c r="DY38" s="955"/>
      <c r="DZ38" s="956"/>
      <c r="EA38" s="228"/>
    </row>
    <row r="39" spans="1:131" ht="26.25" customHeight="1" x14ac:dyDescent="0.2">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c r="BS39" s="954"/>
      <c r="BT39" s="955"/>
      <c r="BU39" s="955"/>
      <c r="BV39" s="955"/>
      <c r="BW39" s="955"/>
      <c r="BX39" s="955"/>
      <c r="BY39" s="955"/>
      <c r="BZ39" s="955"/>
      <c r="CA39" s="955"/>
      <c r="CB39" s="955"/>
      <c r="CC39" s="955"/>
      <c r="CD39" s="955"/>
      <c r="CE39" s="955"/>
      <c r="CF39" s="955"/>
      <c r="CG39" s="976"/>
      <c r="CH39" s="951"/>
      <c r="CI39" s="952"/>
      <c r="CJ39" s="952"/>
      <c r="CK39" s="952"/>
      <c r="CL39" s="953"/>
      <c r="CM39" s="951"/>
      <c r="CN39" s="952"/>
      <c r="CO39" s="952"/>
      <c r="CP39" s="952"/>
      <c r="CQ39" s="953"/>
      <c r="CR39" s="951"/>
      <c r="CS39" s="952"/>
      <c r="CT39" s="952"/>
      <c r="CU39" s="952"/>
      <c r="CV39" s="953"/>
      <c r="CW39" s="951"/>
      <c r="CX39" s="952"/>
      <c r="CY39" s="952"/>
      <c r="CZ39" s="952"/>
      <c r="DA39" s="953"/>
      <c r="DB39" s="951"/>
      <c r="DC39" s="952"/>
      <c r="DD39" s="952"/>
      <c r="DE39" s="952"/>
      <c r="DF39" s="953"/>
      <c r="DG39" s="951"/>
      <c r="DH39" s="952"/>
      <c r="DI39" s="952"/>
      <c r="DJ39" s="952"/>
      <c r="DK39" s="953"/>
      <c r="DL39" s="951"/>
      <c r="DM39" s="952"/>
      <c r="DN39" s="952"/>
      <c r="DO39" s="952"/>
      <c r="DP39" s="953"/>
      <c r="DQ39" s="951"/>
      <c r="DR39" s="952"/>
      <c r="DS39" s="952"/>
      <c r="DT39" s="952"/>
      <c r="DU39" s="953"/>
      <c r="DV39" s="954"/>
      <c r="DW39" s="955"/>
      <c r="DX39" s="955"/>
      <c r="DY39" s="955"/>
      <c r="DZ39" s="956"/>
      <c r="EA39" s="228"/>
    </row>
    <row r="40" spans="1:131" ht="26.25" customHeight="1" x14ac:dyDescent="0.2">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c r="BS40" s="954"/>
      <c r="BT40" s="955"/>
      <c r="BU40" s="955"/>
      <c r="BV40" s="955"/>
      <c r="BW40" s="955"/>
      <c r="BX40" s="955"/>
      <c r="BY40" s="955"/>
      <c r="BZ40" s="955"/>
      <c r="CA40" s="955"/>
      <c r="CB40" s="955"/>
      <c r="CC40" s="955"/>
      <c r="CD40" s="955"/>
      <c r="CE40" s="955"/>
      <c r="CF40" s="955"/>
      <c r="CG40" s="976"/>
      <c r="CH40" s="951"/>
      <c r="CI40" s="952"/>
      <c r="CJ40" s="952"/>
      <c r="CK40" s="952"/>
      <c r="CL40" s="953"/>
      <c r="CM40" s="951"/>
      <c r="CN40" s="952"/>
      <c r="CO40" s="952"/>
      <c r="CP40" s="952"/>
      <c r="CQ40" s="953"/>
      <c r="CR40" s="951"/>
      <c r="CS40" s="952"/>
      <c r="CT40" s="952"/>
      <c r="CU40" s="952"/>
      <c r="CV40" s="953"/>
      <c r="CW40" s="951"/>
      <c r="CX40" s="952"/>
      <c r="CY40" s="952"/>
      <c r="CZ40" s="952"/>
      <c r="DA40" s="953"/>
      <c r="DB40" s="951"/>
      <c r="DC40" s="952"/>
      <c r="DD40" s="952"/>
      <c r="DE40" s="952"/>
      <c r="DF40" s="953"/>
      <c r="DG40" s="951"/>
      <c r="DH40" s="952"/>
      <c r="DI40" s="952"/>
      <c r="DJ40" s="952"/>
      <c r="DK40" s="953"/>
      <c r="DL40" s="951"/>
      <c r="DM40" s="952"/>
      <c r="DN40" s="952"/>
      <c r="DO40" s="952"/>
      <c r="DP40" s="953"/>
      <c r="DQ40" s="951"/>
      <c r="DR40" s="952"/>
      <c r="DS40" s="952"/>
      <c r="DT40" s="952"/>
      <c r="DU40" s="953"/>
      <c r="DV40" s="954"/>
      <c r="DW40" s="955"/>
      <c r="DX40" s="955"/>
      <c r="DY40" s="955"/>
      <c r="DZ40" s="956"/>
      <c r="EA40" s="228"/>
    </row>
    <row r="41" spans="1:131" ht="26.25" customHeight="1" x14ac:dyDescent="0.2">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c r="BS41" s="954"/>
      <c r="BT41" s="955"/>
      <c r="BU41" s="955"/>
      <c r="BV41" s="955"/>
      <c r="BW41" s="955"/>
      <c r="BX41" s="955"/>
      <c r="BY41" s="955"/>
      <c r="BZ41" s="955"/>
      <c r="CA41" s="955"/>
      <c r="CB41" s="955"/>
      <c r="CC41" s="955"/>
      <c r="CD41" s="955"/>
      <c r="CE41" s="955"/>
      <c r="CF41" s="955"/>
      <c r="CG41" s="976"/>
      <c r="CH41" s="951"/>
      <c r="CI41" s="952"/>
      <c r="CJ41" s="952"/>
      <c r="CK41" s="952"/>
      <c r="CL41" s="953"/>
      <c r="CM41" s="951"/>
      <c r="CN41" s="952"/>
      <c r="CO41" s="952"/>
      <c r="CP41" s="952"/>
      <c r="CQ41" s="953"/>
      <c r="CR41" s="951"/>
      <c r="CS41" s="952"/>
      <c r="CT41" s="952"/>
      <c r="CU41" s="952"/>
      <c r="CV41" s="953"/>
      <c r="CW41" s="951"/>
      <c r="CX41" s="952"/>
      <c r="CY41" s="952"/>
      <c r="CZ41" s="952"/>
      <c r="DA41" s="953"/>
      <c r="DB41" s="951"/>
      <c r="DC41" s="952"/>
      <c r="DD41" s="952"/>
      <c r="DE41" s="952"/>
      <c r="DF41" s="953"/>
      <c r="DG41" s="951"/>
      <c r="DH41" s="952"/>
      <c r="DI41" s="952"/>
      <c r="DJ41" s="952"/>
      <c r="DK41" s="953"/>
      <c r="DL41" s="951"/>
      <c r="DM41" s="952"/>
      <c r="DN41" s="952"/>
      <c r="DO41" s="952"/>
      <c r="DP41" s="953"/>
      <c r="DQ41" s="951"/>
      <c r="DR41" s="952"/>
      <c r="DS41" s="952"/>
      <c r="DT41" s="952"/>
      <c r="DU41" s="953"/>
      <c r="DV41" s="954"/>
      <c r="DW41" s="955"/>
      <c r="DX41" s="955"/>
      <c r="DY41" s="955"/>
      <c r="DZ41" s="956"/>
      <c r="EA41" s="228"/>
    </row>
    <row r="42" spans="1:131" ht="26.25" customHeight="1" x14ac:dyDescent="0.2">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c r="BS42" s="954"/>
      <c r="BT42" s="955"/>
      <c r="BU42" s="955"/>
      <c r="BV42" s="955"/>
      <c r="BW42" s="955"/>
      <c r="BX42" s="955"/>
      <c r="BY42" s="955"/>
      <c r="BZ42" s="955"/>
      <c r="CA42" s="955"/>
      <c r="CB42" s="955"/>
      <c r="CC42" s="955"/>
      <c r="CD42" s="955"/>
      <c r="CE42" s="955"/>
      <c r="CF42" s="955"/>
      <c r="CG42" s="976"/>
      <c r="CH42" s="951"/>
      <c r="CI42" s="952"/>
      <c r="CJ42" s="952"/>
      <c r="CK42" s="952"/>
      <c r="CL42" s="953"/>
      <c r="CM42" s="951"/>
      <c r="CN42" s="952"/>
      <c r="CO42" s="952"/>
      <c r="CP42" s="952"/>
      <c r="CQ42" s="953"/>
      <c r="CR42" s="951"/>
      <c r="CS42" s="952"/>
      <c r="CT42" s="952"/>
      <c r="CU42" s="952"/>
      <c r="CV42" s="953"/>
      <c r="CW42" s="951"/>
      <c r="CX42" s="952"/>
      <c r="CY42" s="952"/>
      <c r="CZ42" s="952"/>
      <c r="DA42" s="953"/>
      <c r="DB42" s="951"/>
      <c r="DC42" s="952"/>
      <c r="DD42" s="952"/>
      <c r="DE42" s="952"/>
      <c r="DF42" s="953"/>
      <c r="DG42" s="951"/>
      <c r="DH42" s="952"/>
      <c r="DI42" s="952"/>
      <c r="DJ42" s="952"/>
      <c r="DK42" s="953"/>
      <c r="DL42" s="951"/>
      <c r="DM42" s="952"/>
      <c r="DN42" s="952"/>
      <c r="DO42" s="952"/>
      <c r="DP42" s="953"/>
      <c r="DQ42" s="951"/>
      <c r="DR42" s="952"/>
      <c r="DS42" s="952"/>
      <c r="DT42" s="952"/>
      <c r="DU42" s="953"/>
      <c r="DV42" s="954"/>
      <c r="DW42" s="955"/>
      <c r="DX42" s="955"/>
      <c r="DY42" s="955"/>
      <c r="DZ42" s="956"/>
      <c r="EA42" s="228"/>
    </row>
    <row r="43" spans="1:131" ht="26.25" customHeight="1" x14ac:dyDescent="0.2">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c r="BS43" s="954"/>
      <c r="BT43" s="955"/>
      <c r="BU43" s="955"/>
      <c r="BV43" s="955"/>
      <c r="BW43" s="955"/>
      <c r="BX43" s="955"/>
      <c r="BY43" s="955"/>
      <c r="BZ43" s="955"/>
      <c r="CA43" s="955"/>
      <c r="CB43" s="955"/>
      <c r="CC43" s="955"/>
      <c r="CD43" s="955"/>
      <c r="CE43" s="955"/>
      <c r="CF43" s="955"/>
      <c r="CG43" s="976"/>
      <c r="CH43" s="951"/>
      <c r="CI43" s="952"/>
      <c r="CJ43" s="952"/>
      <c r="CK43" s="952"/>
      <c r="CL43" s="953"/>
      <c r="CM43" s="951"/>
      <c r="CN43" s="952"/>
      <c r="CO43" s="952"/>
      <c r="CP43" s="952"/>
      <c r="CQ43" s="953"/>
      <c r="CR43" s="951"/>
      <c r="CS43" s="952"/>
      <c r="CT43" s="952"/>
      <c r="CU43" s="952"/>
      <c r="CV43" s="953"/>
      <c r="CW43" s="951"/>
      <c r="CX43" s="952"/>
      <c r="CY43" s="952"/>
      <c r="CZ43" s="952"/>
      <c r="DA43" s="953"/>
      <c r="DB43" s="951"/>
      <c r="DC43" s="952"/>
      <c r="DD43" s="952"/>
      <c r="DE43" s="952"/>
      <c r="DF43" s="953"/>
      <c r="DG43" s="951"/>
      <c r="DH43" s="952"/>
      <c r="DI43" s="952"/>
      <c r="DJ43" s="952"/>
      <c r="DK43" s="953"/>
      <c r="DL43" s="951"/>
      <c r="DM43" s="952"/>
      <c r="DN43" s="952"/>
      <c r="DO43" s="952"/>
      <c r="DP43" s="953"/>
      <c r="DQ43" s="951"/>
      <c r="DR43" s="952"/>
      <c r="DS43" s="952"/>
      <c r="DT43" s="952"/>
      <c r="DU43" s="953"/>
      <c r="DV43" s="954"/>
      <c r="DW43" s="955"/>
      <c r="DX43" s="955"/>
      <c r="DY43" s="955"/>
      <c r="DZ43" s="956"/>
      <c r="EA43" s="228"/>
    </row>
    <row r="44" spans="1:131" ht="26.25" customHeight="1" x14ac:dyDescent="0.2">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c r="BS44" s="954"/>
      <c r="BT44" s="955"/>
      <c r="BU44" s="955"/>
      <c r="BV44" s="955"/>
      <c r="BW44" s="955"/>
      <c r="BX44" s="955"/>
      <c r="BY44" s="955"/>
      <c r="BZ44" s="955"/>
      <c r="CA44" s="955"/>
      <c r="CB44" s="955"/>
      <c r="CC44" s="955"/>
      <c r="CD44" s="955"/>
      <c r="CE44" s="955"/>
      <c r="CF44" s="955"/>
      <c r="CG44" s="976"/>
      <c r="CH44" s="951"/>
      <c r="CI44" s="952"/>
      <c r="CJ44" s="952"/>
      <c r="CK44" s="952"/>
      <c r="CL44" s="953"/>
      <c r="CM44" s="951"/>
      <c r="CN44" s="952"/>
      <c r="CO44" s="952"/>
      <c r="CP44" s="952"/>
      <c r="CQ44" s="953"/>
      <c r="CR44" s="951"/>
      <c r="CS44" s="952"/>
      <c r="CT44" s="952"/>
      <c r="CU44" s="952"/>
      <c r="CV44" s="953"/>
      <c r="CW44" s="951"/>
      <c r="CX44" s="952"/>
      <c r="CY44" s="952"/>
      <c r="CZ44" s="952"/>
      <c r="DA44" s="953"/>
      <c r="DB44" s="951"/>
      <c r="DC44" s="952"/>
      <c r="DD44" s="952"/>
      <c r="DE44" s="952"/>
      <c r="DF44" s="953"/>
      <c r="DG44" s="951"/>
      <c r="DH44" s="952"/>
      <c r="DI44" s="952"/>
      <c r="DJ44" s="952"/>
      <c r="DK44" s="953"/>
      <c r="DL44" s="951"/>
      <c r="DM44" s="952"/>
      <c r="DN44" s="952"/>
      <c r="DO44" s="952"/>
      <c r="DP44" s="953"/>
      <c r="DQ44" s="951"/>
      <c r="DR44" s="952"/>
      <c r="DS44" s="952"/>
      <c r="DT44" s="952"/>
      <c r="DU44" s="953"/>
      <c r="DV44" s="954"/>
      <c r="DW44" s="955"/>
      <c r="DX44" s="955"/>
      <c r="DY44" s="955"/>
      <c r="DZ44" s="956"/>
      <c r="EA44" s="228"/>
    </row>
    <row r="45" spans="1:131" ht="26.25" customHeight="1" x14ac:dyDescent="0.2">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c r="BT45" s="955"/>
      <c r="BU45" s="955"/>
      <c r="BV45" s="955"/>
      <c r="BW45" s="955"/>
      <c r="BX45" s="955"/>
      <c r="BY45" s="955"/>
      <c r="BZ45" s="955"/>
      <c r="CA45" s="955"/>
      <c r="CB45" s="955"/>
      <c r="CC45" s="955"/>
      <c r="CD45" s="955"/>
      <c r="CE45" s="955"/>
      <c r="CF45" s="955"/>
      <c r="CG45" s="976"/>
      <c r="CH45" s="951"/>
      <c r="CI45" s="952"/>
      <c r="CJ45" s="952"/>
      <c r="CK45" s="952"/>
      <c r="CL45" s="953"/>
      <c r="CM45" s="951"/>
      <c r="CN45" s="952"/>
      <c r="CO45" s="952"/>
      <c r="CP45" s="952"/>
      <c r="CQ45" s="953"/>
      <c r="CR45" s="951"/>
      <c r="CS45" s="952"/>
      <c r="CT45" s="952"/>
      <c r="CU45" s="952"/>
      <c r="CV45" s="953"/>
      <c r="CW45" s="951"/>
      <c r="CX45" s="952"/>
      <c r="CY45" s="952"/>
      <c r="CZ45" s="952"/>
      <c r="DA45" s="953"/>
      <c r="DB45" s="951"/>
      <c r="DC45" s="952"/>
      <c r="DD45" s="952"/>
      <c r="DE45" s="952"/>
      <c r="DF45" s="953"/>
      <c r="DG45" s="951"/>
      <c r="DH45" s="952"/>
      <c r="DI45" s="952"/>
      <c r="DJ45" s="952"/>
      <c r="DK45" s="953"/>
      <c r="DL45" s="951"/>
      <c r="DM45" s="952"/>
      <c r="DN45" s="952"/>
      <c r="DO45" s="952"/>
      <c r="DP45" s="953"/>
      <c r="DQ45" s="951"/>
      <c r="DR45" s="952"/>
      <c r="DS45" s="952"/>
      <c r="DT45" s="952"/>
      <c r="DU45" s="953"/>
      <c r="DV45" s="954"/>
      <c r="DW45" s="955"/>
      <c r="DX45" s="955"/>
      <c r="DY45" s="955"/>
      <c r="DZ45" s="956"/>
      <c r="EA45" s="228"/>
    </row>
    <row r="46" spans="1:131" ht="26.25" customHeight="1" x14ac:dyDescent="0.2">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c r="BT46" s="955"/>
      <c r="BU46" s="955"/>
      <c r="BV46" s="955"/>
      <c r="BW46" s="955"/>
      <c r="BX46" s="955"/>
      <c r="BY46" s="955"/>
      <c r="BZ46" s="955"/>
      <c r="CA46" s="955"/>
      <c r="CB46" s="955"/>
      <c r="CC46" s="955"/>
      <c r="CD46" s="955"/>
      <c r="CE46" s="955"/>
      <c r="CF46" s="955"/>
      <c r="CG46" s="976"/>
      <c r="CH46" s="951"/>
      <c r="CI46" s="952"/>
      <c r="CJ46" s="952"/>
      <c r="CK46" s="952"/>
      <c r="CL46" s="953"/>
      <c r="CM46" s="951"/>
      <c r="CN46" s="952"/>
      <c r="CO46" s="952"/>
      <c r="CP46" s="952"/>
      <c r="CQ46" s="953"/>
      <c r="CR46" s="951"/>
      <c r="CS46" s="952"/>
      <c r="CT46" s="952"/>
      <c r="CU46" s="952"/>
      <c r="CV46" s="953"/>
      <c r="CW46" s="951"/>
      <c r="CX46" s="952"/>
      <c r="CY46" s="952"/>
      <c r="CZ46" s="952"/>
      <c r="DA46" s="953"/>
      <c r="DB46" s="951"/>
      <c r="DC46" s="952"/>
      <c r="DD46" s="952"/>
      <c r="DE46" s="952"/>
      <c r="DF46" s="953"/>
      <c r="DG46" s="951"/>
      <c r="DH46" s="952"/>
      <c r="DI46" s="952"/>
      <c r="DJ46" s="952"/>
      <c r="DK46" s="953"/>
      <c r="DL46" s="951"/>
      <c r="DM46" s="952"/>
      <c r="DN46" s="952"/>
      <c r="DO46" s="952"/>
      <c r="DP46" s="953"/>
      <c r="DQ46" s="951"/>
      <c r="DR46" s="952"/>
      <c r="DS46" s="952"/>
      <c r="DT46" s="952"/>
      <c r="DU46" s="953"/>
      <c r="DV46" s="954"/>
      <c r="DW46" s="955"/>
      <c r="DX46" s="955"/>
      <c r="DY46" s="955"/>
      <c r="DZ46" s="956"/>
      <c r="EA46" s="228"/>
    </row>
    <row r="47" spans="1:131" ht="26.25" customHeight="1" x14ac:dyDescent="0.2">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c r="BT47" s="955"/>
      <c r="BU47" s="955"/>
      <c r="BV47" s="955"/>
      <c r="BW47" s="955"/>
      <c r="BX47" s="955"/>
      <c r="BY47" s="955"/>
      <c r="BZ47" s="955"/>
      <c r="CA47" s="955"/>
      <c r="CB47" s="955"/>
      <c r="CC47" s="955"/>
      <c r="CD47" s="955"/>
      <c r="CE47" s="955"/>
      <c r="CF47" s="955"/>
      <c r="CG47" s="976"/>
      <c r="CH47" s="951"/>
      <c r="CI47" s="952"/>
      <c r="CJ47" s="952"/>
      <c r="CK47" s="952"/>
      <c r="CL47" s="953"/>
      <c r="CM47" s="951"/>
      <c r="CN47" s="952"/>
      <c r="CO47" s="952"/>
      <c r="CP47" s="952"/>
      <c r="CQ47" s="953"/>
      <c r="CR47" s="951"/>
      <c r="CS47" s="952"/>
      <c r="CT47" s="952"/>
      <c r="CU47" s="952"/>
      <c r="CV47" s="953"/>
      <c r="CW47" s="951"/>
      <c r="CX47" s="952"/>
      <c r="CY47" s="952"/>
      <c r="CZ47" s="952"/>
      <c r="DA47" s="953"/>
      <c r="DB47" s="951"/>
      <c r="DC47" s="952"/>
      <c r="DD47" s="952"/>
      <c r="DE47" s="952"/>
      <c r="DF47" s="953"/>
      <c r="DG47" s="951"/>
      <c r="DH47" s="952"/>
      <c r="DI47" s="952"/>
      <c r="DJ47" s="952"/>
      <c r="DK47" s="953"/>
      <c r="DL47" s="951"/>
      <c r="DM47" s="952"/>
      <c r="DN47" s="952"/>
      <c r="DO47" s="952"/>
      <c r="DP47" s="953"/>
      <c r="DQ47" s="951"/>
      <c r="DR47" s="952"/>
      <c r="DS47" s="952"/>
      <c r="DT47" s="952"/>
      <c r="DU47" s="953"/>
      <c r="DV47" s="954"/>
      <c r="DW47" s="955"/>
      <c r="DX47" s="955"/>
      <c r="DY47" s="955"/>
      <c r="DZ47" s="956"/>
      <c r="EA47" s="228"/>
    </row>
    <row r="48" spans="1:131" ht="26.25" customHeight="1" x14ac:dyDescent="0.2">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c r="BT48" s="955"/>
      <c r="BU48" s="955"/>
      <c r="BV48" s="955"/>
      <c r="BW48" s="955"/>
      <c r="BX48" s="955"/>
      <c r="BY48" s="955"/>
      <c r="BZ48" s="955"/>
      <c r="CA48" s="955"/>
      <c r="CB48" s="955"/>
      <c r="CC48" s="955"/>
      <c r="CD48" s="955"/>
      <c r="CE48" s="955"/>
      <c r="CF48" s="955"/>
      <c r="CG48" s="976"/>
      <c r="CH48" s="951"/>
      <c r="CI48" s="952"/>
      <c r="CJ48" s="952"/>
      <c r="CK48" s="952"/>
      <c r="CL48" s="953"/>
      <c r="CM48" s="951"/>
      <c r="CN48" s="952"/>
      <c r="CO48" s="952"/>
      <c r="CP48" s="952"/>
      <c r="CQ48" s="953"/>
      <c r="CR48" s="951"/>
      <c r="CS48" s="952"/>
      <c r="CT48" s="952"/>
      <c r="CU48" s="952"/>
      <c r="CV48" s="953"/>
      <c r="CW48" s="951"/>
      <c r="CX48" s="952"/>
      <c r="CY48" s="952"/>
      <c r="CZ48" s="952"/>
      <c r="DA48" s="953"/>
      <c r="DB48" s="951"/>
      <c r="DC48" s="952"/>
      <c r="DD48" s="952"/>
      <c r="DE48" s="952"/>
      <c r="DF48" s="953"/>
      <c r="DG48" s="951"/>
      <c r="DH48" s="952"/>
      <c r="DI48" s="952"/>
      <c r="DJ48" s="952"/>
      <c r="DK48" s="953"/>
      <c r="DL48" s="951"/>
      <c r="DM48" s="952"/>
      <c r="DN48" s="952"/>
      <c r="DO48" s="952"/>
      <c r="DP48" s="953"/>
      <c r="DQ48" s="951"/>
      <c r="DR48" s="952"/>
      <c r="DS48" s="952"/>
      <c r="DT48" s="952"/>
      <c r="DU48" s="953"/>
      <c r="DV48" s="954"/>
      <c r="DW48" s="955"/>
      <c r="DX48" s="955"/>
      <c r="DY48" s="955"/>
      <c r="DZ48" s="956"/>
      <c r="EA48" s="228"/>
    </row>
    <row r="49" spans="1:131" ht="26.25" customHeight="1" x14ac:dyDescent="0.2">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2">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2">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2">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2">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2">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2">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2">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2">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2">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2">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2">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5">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2">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399</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5">
      <c r="A63" s="238" t="s">
        <v>375</v>
      </c>
      <c r="B63" s="899" t="s">
        <v>400</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22102</v>
      </c>
      <c r="AG63" s="921"/>
      <c r="AH63" s="921"/>
      <c r="AI63" s="921"/>
      <c r="AJ63" s="984"/>
      <c r="AK63" s="985"/>
      <c r="AL63" s="925"/>
      <c r="AM63" s="925"/>
      <c r="AN63" s="925"/>
      <c r="AO63" s="925"/>
      <c r="AP63" s="921"/>
      <c r="AQ63" s="921"/>
      <c r="AR63" s="921"/>
      <c r="AS63" s="921"/>
      <c r="AT63" s="921"/>
      <c r="AU63" s="921"/>
      <c r="AV63" s="921"/>
      <c r="AW63" s="921"/>
      <c r="AX63" s="921"/>
      <c r="AY63" s="921"/>
      <c r="AZ63" s="979"/>
      <c r="BA63" s="979"/>
      <c r="BB63" s="979"/>
      <c r="BC63" s="979"/>
      <c r="BD63" s="979"/>
      <c r="BE63" s="922"/>
      <c r="BF63" s="922"/>
      <c r="BG63" s="922"/>
      <c r="BH63" s="922"/>
      <c r="BI63" s="923"/>
      <c r="BJ63" s="980" t="s">
        <v>401</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5">
      <c r="A65" s="230" t="s">
        <v>402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2">
      <c r="A66" s="957" t="s">
        <v>403</v>
      </c>
      <c r="B66" s="958"/>
      <c r="C66" s="958"/>
      <c r="D66" s="958"/>
      <c r="E66" s="958"/>
      <c r="F66" s="958"/>
      <c r="G66" s="958"/>
      <c r="H66" s="958"/>
      <c r="I66" s="958"/>
      <c r="J66" s="958"/>
      <c r="K66" s="958"/>
      <c r="L66" s="958"/>
      <c r="M66" s="958"/>
      <c r="N66" s="958"/>
      <c r="O66" s="958"/>
      <c r="P66" s="959"/>
      <c r="Q66" s="963" t="s">
        <v>404</v>
      </c>
      <c r="R66" s="964"/>
      <c r="S66" s="964"/>
      <c r="T66" s="964"/>
      <c r="U66" s="965"/>
      <c r="V66" s="963" t="s">
        <v>405</v>
      </c>
      <c r="W66" s="964"/>
      <c r="X66" s="964"/>
      <c r="Y66" s="964"/>
      <c r="Z66" s="965"/>
      <c r="AA66" s="963" t="s">
        <v>406</v>
      </c>
      <c r="AB66" s="964"/>
      <c r="AC66" s="964"/>
      <c r="AD66" s="964"/>
      <c r="AE66" s="965"/>
      <c r="AF66" s="969" t="s">
        <v>407</v>
      </c>
      <c r="AG66" s="970"/>
      <c r="AH66" s="970"/>
      <c r="AI66" s="970"/>
      <c r="AJ66" s="971"/>
      <c r="AK66" s="963" t="s">
        <v>408</v>
      </c>
      <c r="AL66" s="958"/>
      <c r="AM66" s="958"/>
      <c r="AN66" s="958"/>
      <c r="AO66" s="959"/>
      <c r="AP66" s="963" t="s">
        <v>409</v>
      </c>
      <c r="AQ66" s="964"/>
      <c r="AR66" s="964"/>
      <c r="AS66" s="964"/>
      <c r="AT66" s="965"/>
      <c r="AU66" s="963" t="s">
        <v>410</v>
      </c>
      <c r="AV66" s="964"/>
      <c r="AW66" s="964"/>
      <c r="AX66" s="964"/>
      <c r="AY66" s="965"/>
      <c r="AZ66" s="963" t="s">
        <v>352</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5">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2">
      <c r="A68" s="234">
        <v>1</v>
      </c>
      <c r="B68" s="947"/>
      <c r="C68" s="948"/>
      <c r="D68" s="948"/>
      <c r="E68" s="948"/>
      <c r="F68" s="948"/>
      <c r="G68" s="948"/>
      <c r="H68" s="948"/>
      <c r="I68" s="948"/>
      <c r="J68" s="948"/>
      <c r="K68" s="948"/>
      <c r="L68" s="948"/>
      <c r="M68" s="948"/>
      <c r="N68" s="948"/>
      <c r="O68" s="948"/>
      <c r="P68" s="949"/>
      <c r="Q68" s="950"/>
      <c r="R68" s="944"/>
      <c r="S68" s="944"/>
      <c r="T68" s="944"/>
      <c r="U68" s="944"/>
      <c r="V68" s="944"/>
      <c r="W68" s="944"/>
      <c r="X68" s="944"/>
      <c r="Y68" s="944"/>
      <c r="Z68" s="944"/>
      <c r="AA68" s="944"/>
      <c r="AB68" s="944"/>
      <c r="AC68" s="944"/>
      <c r="AD68" s="944"/>
      <c r="AE68" s="944"/>
      <c r="AF68" s="944"/>
      <c r="AG68" s="944"/>
      <c r="AH68" s="944"/>
      <c r="AI68" s="944"/>
      <c r="AJ68" s="944"/>
      <c r="AK68" s="944"/>
      <c r="AL68" s="944"/>
      <c r="AM68" s="944"/>
      <c r="AN68" s="944"/>
      <c r="AO68" s="944"/>
      <c r="AP68" s="944"/>
      <c r="AQ68" s="944"/>
      <c r="AR68" s="944"/>
      <c r="AS68" s="944"/>
      <c r="AT68" s="944"/>
      <c r="AU68" s="944"/>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2">
      <c r="A69" s="236">
        <v>2</v>
      </c>
      <c r="B69" s="936"/>
      <c r="C69" s="937"/>
      <c r="D69" s="937"/>
      <c r="E69" s="937"/>
      <c r="F69" s="937"/>
      <c r="G69" s="937"/>
      <c r="H69" s="937"/>
      <c r="I69" s="937"/>
      <c r="J69" s="937"/>
      <c r="K69" s="937"/>
      <c r="L69" s="937"/>
      <c r="M69" s="937"/>
      <c r="N69" s="937"/>
      <c r="O69" s="937"/>
      <c r="P69" s="938"/>
      <c r="Q69" s="939"/>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3"/>
      <c r="AO69" s="933"/>
      <c r="AP69" s="933"/>
      <c r="AQ69" s="933"/>
      <c r="AR69" s="933"/>
      <c r="AS69" s="933"/>
      <c r="AT69" s="933"/>
      <c r="AU69" s="933"/>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2">
      <c r="A70" s="236">
        <v>3</v>
      </c>
      <c r="B70" s="936"/>
      <c r="C70" s="937"/>
      <c r="D70" s="937"/>
      <c r="E70" s="937"/>
      <c r="F70" s="937"/>
      <c r="G70" s="937"/>
      <c r="H70" s="937"/>
      <c r="I70" s="937"/>
      <c r="J70" s="937"/>
      <c r="K70" s="937"/>
      <c r="L70" s="937"/>
      <c r="M70" s="937"/>
      <c r="N70" s="937"/>
      <c r="O70" s="937"/>
      <c r="P70" s="938"/>
      <c r="Q70" s="939"/>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2">
      <c r="A71" s="236">
        <v>4</v>
      </c>
      <c r="B71" s="936"/>
      <c r="C71" s="937"/>
      <c r="D71" s="937"/>
      <c r="E71" s="937"/>
      <c r="F71" s="937"/>
      <c r="G71" s="937"/>
      <c r="H71" s="937"/>
      <c r="I71" s="937"/>
      <c r="J71" s="937"/>
      <c r="K71" s="937"/>
      <c r="L71" s="937"/>
      <c r="M71" s="937"/>
      <c r="N71" s="937"/>
      <c r="O71" s="937"/>
      <c r="P71" s="938"/>
      <c r="Q71" s="939"/>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2">
      <c r="A72" s="236">
        <v>5</v>
      </c>
      <c r="B72" s="936"/>
      <c r="C72" s="937"/>
      <c r="D72" s="937"/>
      <c r="E72" s="937"/>
      <c r="F72" s="937"/>
      <c r="G72" s="937"/>
      <c r="H72" s="937"/>
      <c r="I72" s="937"/>
      <c r="J72" s="937"/>
      <c r="K72" s="937"/>
      <c r="L72" s="937"/>
      <c r="M72" s="937"/>
      <c r="N72" s="937"/>
      <c r="O72" s="937"/>
      <c r="P72" s="938"/>
      <c r="Q72" s="939"/>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933"/>
      <c r="AS72" s="933"/>
      <c r="AT72" s="933"/>
      <c r="AU72" s="933"/>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2">
      <c r="A73" s="236">
        <v>6</v>
      </c>
      <c r="B73" s="936"/>
      <c r="C73" s="937"/>
      <c r="D73" s="937"/>
      <c r="E73" s="937"/>
      <c r="F73" s="937"/>
      <c r="G73" s="937"/>
      <c r="H73" s="937"/>
      <c r="I73" s="937"/>
      <c r="J73" s="937"/>
      <c r="K73" s="937"/>
      <c r="L73" s="937"/>
      <c r="M73" s="937"/>
      <c r="N73" s="937"/>
      <c r="O73" s="937"/>
      <c r="P73" s="938"/>
      <c r="Q73" s="939"/>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933"/>
      <c r="AP73" s="933"/>
      <c r="AQ73" s="933"/>
      <c r="AR73" s="933"/>
      <c r="AS73" s="933"/>
      <c r="AT73" s="933"/>
      <c r="AU73" s="933"/>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2">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2">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2">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2">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2">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2">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2">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2">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2">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2">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2">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2">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2">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2">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5">
      <c r="A88" s="238" t="s">
        <v>375</v>
      </c>
      <c r="B88" s="899" t="s">
        <v>411</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c r="AG88" s="921"/>
      <c r="AH88" s="921"/>
      <c r="AI88" s="921"/>
      <c r="AJ88" s="921"/>
      <c r="AK88" s="925"/>
      <c r="AL88" s="925"/>
      <c r="AM88" s="925"/>
      <c r="AN88" s="925"/>
      <c r="AO88" s="925"/>
      <c r="AP88" s="921"/>
      <c r="AQ88" s="921"/>
      <c r="AR88" s="921"/>
      <c r="AS88" s="921"/>
      <c r="AT88" s="921"/>
      <c r="AU88" s="921"/>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375</v>
      </c>
      <c r="BR102" s="899" t="s">
        <v>412</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c r="CS102" s="915"/>
      <c r="CT102" s="915"/>
      <c r="CU102" s="915"/>
      <c r="CV102" s="916"/>
      <c r="CW102" s="914"/>
      <c r="CX102" s="915"/>
      <c r="CY102" s="915"/>
      <c r="CZ102" s="915"/>
      <c r="DA102" s="916"/>
      <c r="DB102" s="914"/>
      <c r="DC102" s="915"/>
      <c r="DD102" s="915"/>
      <c r="DE102" s="915"/>
      <c r="DF102" s="916"/>
      <c r="DG102" s="914"/>
      <c r="DH102" s="915"/>
      <c r="DI102" s="915"/>
      <c r="DJ102" s="915"/>
      <c r="DK102" s="916"/>
      <c r="DL102" s="914"/>
      <c r="DM102" s="915"/>
      <c r="DN102" s="915"/>
      <c r="DO102" s="915"/>
      <c r="DP102" s="916"/>
      <c r="DQ102" s="914"/>
      <c r="DR102" s="915"/>
      <c r="DS102" s="915"/>
      <c r="DT102" s="915"/>
      <c r="DU102" s="916"/>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415</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416</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417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418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419</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420</v>
      </c>
      <c r="AB109" s="858"/>
      <c r="AC109" s="858"/>
      <c r="AD109" s="858"/>
      <c r="AE109" s="859"/>
      <c r="AF109" s="860" t="s">
        <v>306</v>
      </c>
      <c r="AG109" s="858"/>
      <c r="AH109" s="858"/>
      <c r="AI109" s="858"/>
      <c r="AJ109" s="859"/>
      <c r="AK109" s="860" t="s">
        <v>305</v>
      </c>
      <c r="AL109" s="858"/>
      <c r="AM109" s="858"/>
      <c r="AN109" s="858"/>
      <c r="AO109" s="859"/>
      <c r="AP109" s="860" t="s">
        <v>421</v>
      </c>
      <c r="AQ109" s="858"/>
      <c r="AR109" s="858"/>
      <c r="AS109" s="858"/>
      <c r="AT109" s="891"/>
      <c r="AU109" s="857" t="s">
        <v>419</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420</v>
      </c>
      <c r="BR109" s="858"/>
      <c r="BS109" s="858"/>
      <c r="BT109" s="858"/>
      <c r="BU109" s="859"/>
      <c r="BV109" s="860" t="s">
        <v>306</v>
      </c>
      <c r="BW109" s="858"/>
      <c r="BX109" s="858"/>
      <c r="BY109" s="858"/>
      <c r="BZ109" s="859"/>
      <c r="CA109" s="860" t="s">
        <v>305</v>
      </c>
      <c r="CB109" s="858"/>
      <c r="CC109" s="858"/>
      <c r="CD109" s="858"/>
      <c r="CE109" s="859"/>
      <c r="CF109" s="898" t="s">
        <v>421</v>
      </c>
      <c r="CG109" s="898"/>
      <c r="CH109" s="898"/>
      <c r="CI109" s="898"/>
      <c r="CJ109" s="898"/>
      <c r="CK109" s="860" t="s">
        <v>422</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420</v>
      </c>
      <c r="DH109" s="858"/>
      <c r="DI109" s="858"/>
      <c r="DJ109" s="858"/>
      <c r="DK109" s="859"/>
      <c r="DL109" s="860" t="s">
        <v>306</v>
      </c>
      <c r="DM109" s="858"/>
      <c r="DN109" s="858"/>
      <c r="DO109" s="858"/>
      <c r="DP109" s="859"/>
      <c r="DQ109" s="860" t="s">
        <v>305</v>
      </c>
      <c r="DR109" s="858"/>
      <c r="DS109" s="858"/>
      <c r="DT109" s="858"/>
      <c r="DU109" s="859"/>
      <c r="DV109" s="860" t="s">
        <v>421</v>
      </c>
      <c r="DW109" s="858"/>
      <c r="DX109" s="858"/>
      <c r="DY109" s="858"/>
      <c r="DZ109" s="891"/>
    </row>
    <row r="110" spans="1:131" s="228" customFormat="1" ht="26.25" customHeight="1" x14ac:dyDescent="0.2">
      <c r="A110" s="767" t="s">
        <v>423</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90339310</v>
      </c>
      <c r="AB110" s="851"/>
      <c r="AC110" s="851"/>
      <c r="AD110" s="851"/>
      <c r="AE110" s="852"/>
      <c r="AF110" s="853">
        <v>88037898</v>
      </c>
      <c r="AG110" s="851"/>
      <c r="AH110" s="851"/>
      <c r="AI110" s="851"/>
      <c r="AJ110" s="852"/>
      <c r="AK110" s="853">
        <v>87685646</v>
      </c>
      <c r="AL110" s="851"/>
      <c r="AM110" s="851"/>
      <c r="AN110" s="851"/>
      <c r="AO110" s="852"/>
      <c r="AP110" s="854">
        <v>27.3</v>
      </c>
      <c r="AQ110" s="855"/>
      <c r="AR110" s="855"/>
      <c r="AS110" s="855"/>
      <c r="AT110" s="856"/>
      <c r="AU110" s="892" t="s">
        <v>72</v>
      </c>
      <c r="AV110" s="893"/>
      <c r="AW110" s="893"/>
      <c r="AX110" s="893"/>
      <c r="AY110" s="893"/>
      <c r="AZ110" s="819" t="s">
        <v>424</v>
      </c>
      <c r="BA110" s="768"/>
      <c r="BB110" s="768"/>
      <c r="BC110" s="768"/>
      <c r="BD110" s="768"/>
      <c r="BE110" s="768"/>
      <c r="BF110" s="768"/>
      <c r="BG110" s="768"/>
      <c r="BH110" s="768"/>
      <c r="BI110" s="768"/>
      <c r="BJ110" s="768"/>
      <c r="BK110" s="768"/>
      <c r="BL110" s="768"/>
      <c r="BM110" s="768"/>
      <c r="BN110" s="768"/>
      <c r="BO110" s="768"/>
      <c r="BP110" s="769"/>
      <c r="BQ110" s="820">
        <v>1223417425</v>
      </c>
      <c r="BR110" s="802"/>
      <c r="BS110" s="802"/>
      <c r="BT110" s="802"/>
      <c r="BU110" s="802"/>
      <c r="BV110" s="802">
        <v>1195817111</v>
      </c>
      <c r="BW110" s="802"/>
      <c r="BX110" s="802"/>
      <c r="BY110" s="802"/>
      <c r="BZ110" s="802"/>
      <c r="CA110" s="802">
        <v>1161947882</v>
      </c>
      <c r="CB110" s="802"/>
      <c r="CC110" s="802"/>
      <c r="CD110" s="802"/>
      <c r="CE110" s="802"/>
      <c r="CF110" s="829">
        <v>362.1</v>
      </c>
      <c r="CG110" s="830"/>
      <c r="CH110" s="830"/>
      <c r="CI110" s="830"/>
      <c r="CJ110" s="830"/>
      <c r="CK110" s="888" t="s">
        <v>425</v>
      </c>
      <c r="CL110" s="779"/>
      <c r="CM110" s="819" t="s">
        <v>426</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v>648101</v>
      </c>
      <c r="DH110" s="802"/>
      <c r="DI110" s="802"/>
      <c r="DJ110" s="802"/>
      <c r="DK110" s="802"/>
      <c r="DL110" s="802">
        <v>554806</v>
      </c>
      <c r="DM110" s="802"/>
      <c r="DN110" s="802"/>
      <c r="DO110" s="802"/>
      <c r="DP110" s="802"/>
      <c r="DQ110" s="802">
        <v>461511</v>
      </c>
      <c r="DR110" s="802"/>
      <c r="DS110" s="802"/>
      <c r="DT110" s="802"/>
      <c r="DU110" s="802"/>
      <c r="DV110" s="803">
        <v>0.1</v>
      </c>
      <c r="DW110" s="803"/>
      <c r="DX110" s="803"/>
      <c r="DY110" s="803"/>
      <c r="DZ110" s="804"/>
    </row>
    <row r="111" spans="1:131" s="228" customFormat="1" ht="26.25" customHeight="1" x14ac:dyDescent="0.2">
      <c r="A111" s="734" t="s">
        <v>427</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t="s">
        <v>401</v>
      </c>
      <c r="AB111" s="882"/>
      <c r="AC111" s="882"/>
      <c r="AD111" s="882"/>
      <c r="AE111" s="883"/>
      <c r="AF111" s="884" t="s">
        <v>428</v>
      </c>
      <c r="AG111" s="882"/>
      <c r="AH111" s="882"/>
      <c r="AI111" s="882"/>
      <c r="AJ111" s="883"/>
      <c r="AK111" s="884" t="s">
        <v>401</v>
      </c>
      <c r="AL111" s="882"/>
      <c r="AM111" s="882"/>
      <c r="AN111" s="882"/>
      <c r="AO111" s="883"/>
      <c r="AP111" s="885" t="s">
        <v>428</v>
      </c>
      <c r="AQ111" s="886"/>
      <c r="AR111" s="886"/>
      <c r="AS111" s="886"/>
      <c r="AT111" s="887"/>
      <c r="AU111" s="894"/>
      <c r="AV111" s="895"/>
      <c r="AW111" s="895"/>
      <c r="AX111" s="895"/>
      <c r="AY111" s="895"/>
      <c r="AZ111" s="775" t="s">
        <v>429</v>
      </c>
      <c r="BA111" s="712"/>
      <c r="BB111" s="712"/>
      <c r="BC111" s="712"/>
      <c r="BD111" s="712"/>
      <c r="BE111" s="712"/>
      <c r="BF111" s="712"/>
      <c r="BG111" s="712"/>
      <c r="BH111" s="712"/>
      <c r="BI111" s="712"/>
      <c r="BJ111" s="712"/>
      <c r="BK111" s="712"/>
      <c r="BL111" s="712"/>
      <c r="BM111" s="712"/>
      <c r="BN111" s="712"/>
      <c r="BO111" s="712"/>
      <c r="BP111" s="713"/>
      <c r="BQ111" s="776">
        <v>902858</v>
      </c>
      <c r="BR111" s="777"/>
      <c r="BS111" s="777"/>
      <c r="BT111" s="777"/>
      <c r="BU111" s="777"/>
      <c r="BV111" s="777">
        <v>740678</v>
      </c>
      <c r="BW111" s="777"/>
      <c r="BX111" s="777"/>
      <c r="BY111" s="777"/>
      <c r="BZ111" s="777"/>
      <c r="CA111" s="777">
        <v>592320</v>
      </c>
      <c r="CB111" s="777"/>
      <c r="CC111" s="777"/>
      <c r="CD111" s="777"/>
      <c r="CE111" s="777"/>
      <c r="CF111" s="838">
        <v>0.2</v>
      </c>
      <c r="CG111" s="839"/>
      <c r="CH111" s="839"/>
      <c r="CI111" s="839"/>
      <c r="CJ111" s="839"/>
      <c r="CK111" s="889"/>
      <c r="CL111" s="781"/>
      <c r="CM111" s="775" t="s">
        <v>430</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401</v>
      </c>
      <c r="DH111" s="777"/>
      <c r="DI111" s="777"/>
      <c r="DJ111" s="777"/>
      <c r="DK111" s="777"/>
      <c r="DL111" s="777" t="s">
        <v>428</v>
      </c>
      <c r="DM111" s="777"/>
      <c r="DN111" s="777"/>
      <c r="DO111" s="777"/>
      <c r="DP111" s="777"/>
      <c r="DQ111" s="777" t="s">
        <v>401</v>
      </c>
      <c r="DR111" s="777"/>
      <c r="DS111" s="777"/>
      <c r="DT111" s="777"/>
      <c r="DU111" s="777"/>
      <c r="DV111" s="754" t="s">
        <v>401</v>
      </c>
      <c r="DW111" s="754"/>
      <c r="DX111" s="754"/>
      <c r="DY111" s="754"/>
      <c r="DZ111" s="755"/>
    </row>
    <row r="112" spans="1:131" s="228" customFormat="1" ht="26.25" customHeight="1" x14ac:dyDescent="0.2">
      <c r="A112" s="874" t="s">
        <v>431</v>
      </c>
      <c r="B112" s="875"/>
      <c r="C112" s="712" t="s">
        <v>432</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t="s">
        <v>401</v>
      </c>
      <c r="AB112" s="740"/>
      <c r="AC112" s="740"/>
      <c r="AD112" s="740"/>
      <c r="AE112" s="741"/>
      <c r="AF112" s="742" t="s">
        <v>401</v>
      </c>
      <c r="AG112" s="740"/>
      <c r="AH112" s="740"/>
      <c r="AI112" s="740"/>
      <c r="AJ112" s="741"/>
      <c r="AK112" s="742" t="s">
        <v>401</v>
      </c>
      <c r="AL112" s="740"/>
      <c r="AM112" s="740"/>
      <c r="AN112" s="740"/>
      <c r="AO112" s="741"/>
      <c r="AP112" s="784" t="s">
        <v>401</v>
      </c>
      <c r="AQ112" s="785"/>
      <c r="AR112" s="785"/>
      <c r="AS112" s="785"/>
      <c r="AT112" s="786"/>
      <c r="AU112" s="894"/>
      <c r="AV112" s="895"/>
      <c r="AW112" s="895"/>
      <c r="AX112" s="895"/>
      <c r="AY112" s="895"/>
      <c r="AZ112" s="775" t="s">
        <v>433</v>
      </c>
      <c r="BA112" s="712"/>
      <c r="BB112" s="712"/>
      <c r="BC112" s="712"/>
      <c r="BD112" s="712"/>
      <c r="BE112" s="712"/>
      <c r="BF112" s="712"/>
      <c r="BG112" s="712"/>
      <c r="BH112" s="712"/>
      <c r="BI112" s="712"/>
      <c r="BJ112" s="712"/>
      <c r="BK112" s="712"/>
      <c r="BL112" s="712"/>
      <c r="BM112" s="712"/>
      <c r="BN112" s="712"/>
      <c r="BO112" s="712"/>
      <c r="BP112" s="713"/>
      <c r="BQ112" s="776">
        <v>1548385</v>
      </c>
      <c r="BR112" s="777"/>
      <c r="BS112" s="777"/>
      <c r="BT112" s="777"/>
      <c r="BU112" s="777"/>
      <c r="BV112" s="777">
        <v>1503172</v>
      </c>
      <c r="BW112" s="777"/>
      <c r="BX112" s="777"/>
      <c r="BY112" s="777"/>
      <c r="BZ112" s="777"/>
      <c r="CA112" s="777">
        <v>1502170</v>
      </c>
      <c r="CB112" s="777"/>
      <c r="CC112" s="777"/>
      <c r="CD112" s="777"/>
      <c r="CE112" s="777"/>
      <c r="CF112" s="838">
        <v>0.5</v>
      </c>
      <c r="CG112" s="839"/>
      <c r="CH112" s="839"/>
      <c r="CI112" s="839"/>
      <c r="CJ112" s="839"/>
      <c r="CK112" s="889"/>
      <c r="CL112" s="781"/>
      <c r="CM112" s="775" t="s">
        <v>434</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t="s">
        <v>428</v>
      </c>
      <c r="DH112" s="777"/>
      <c r="DI112" s="777"/>
      <c r="DJ112" s="777"/>
      <c r="DK112" s="777"/>
      <c r="DL112" s="777" t="s">
        <v>401</v>
      </c>
      <c r="DM112" s="777"/>
      <c r="DN112" s="777"/>
      <c r="DO112" s="777"/>
      <c r="DP112" s="777"/>
      <c r="DQ112" s="777" t="s">
        <v>401</v>
      </c>
      <c r="DR112" s="777"/>
      <c r="DS112" s="777"/>
      <c r="DT112" s="777"/>
      <c r="DU112" s="777"/>
      <c r="DV112" s="754" t="s">
        <v>401</v>
      </c>
      <c r="DW112" s="754"/>
      <c r="DX112" s="754"/>
      <c r="DY112" s="754"/>
      <c r="DZ112" s="755"/>
    </row>
    <row r="113" spans="1:130" s="228" customFormat="1" ht="26.25" customHeight="1" x14ac:dyDescent="0.2">
      <c r="A113" s="876"/>
      <c r="B113" s="877"/>
      <c r="C113" s="712" t="s">
        <v>435</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237484</v>
      </c>
      <c r="AB113" s="740"/>
      <c r="AC113" s="740"/>
      <c r="AD113" s="740"/>
      <c r="AE113" s="741"/>
      <c r="AF113" s="742">
        <v>218614</v>
      </c>
      <c r="AG113" s="740"/>
      <c r="AH113" s="740"/>
      <c r="AI113" s="740"/>
      <c r="AJ113" s="741"/>
      <c r="AK113" s="742">
        <v>199601</v>
      </c>
      <c r="AL113" s="740"/>
      <c r="AM113" s="740"/>
      <c r="AN113" s="740"/>
      <c r="AO113" s="741"/>
      <c r="AP113" s="784">
        <v>0.1</v>
      </c>
      <c r="AQ113" s="785"/>
      <c r="AR113" s="785"/>
      <c r="AS113" s="785"/>
      <c r="AT113" s="786"/>
      <c r="AU113" s="894"/>
      <c r="AV113" s="895"/>
      <c r="AW113" s="895"/>
      <c r="AX113" s="895"/>
      <c r="AY113" s="895"/>
      <c r="AZ113" s="775" t="s">
        <v>436</v>
      </c>
      <c r="BA113" s="712"/>
      <c r="BB113" s="712"/>
      <c r="BC113" s="712"/>
      <c r="BD113" s="712"/>
      <c r="BE113" s="712"/>
      <c r="BF113" s="712"/>
      <c r="BG113" s="712"/>
      <c r="BH113" s="712"/>
      <c r="BI113" s="712"/>
      <c r="BJ113" s="712"/>
      <c r="BK113" s="712"/>
      <c r="BL113" s="712"/>
      <c r="BM113" s="712"/>
      <c r="BN113" s="712"/>
      <c r="BO113" s="712"/>
      <c r="BP113" s="713"/>
      <c r="BQ113" s="776" t="s">
        <v>401</v>
      </c>
      <c r="BR113" s="777"/>
      <c r="BS113" s="777"/>
      <c r="BT113" s="777"/>
      <c r="BU113" s="777"/>
      <c r="BV113" s="777" t="s">
        <v>428</v>
      </c>
      <c r="BW113" s="777"/>
      <c r="BX113" s="777"/>
      <c r="BY113" s="777"/>
      <c r="BZ113" s="777"/>
      <c r="CA113" s="777" t="s">
        <v>401</v>
      </c>
      <c r="CB113" s="777"/>
      <c r="CC113" s="777"/>
      <c r="CD113" s="777"/>
      <c r="CE113" s="777"/>
      <c r="CF113" s="838" t="s">
        <v>428</v>
      </c>
      <c r="CG113" s="839"/>
      <c r="CH113" s="839"/>
      <c r="CI113" s="839"/>
      <c r="CJ113" s="839"/>
      <c r="CK113" s="889"/>
      <c r="CL113" s="781"/>
      <c r="CM113" s="775" t="s">
        <v>437</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v>225524</v>
      </c>
      <c r="DH113" s="777"/>
      <c r="DI113" s="777"/>
      <c r="DJ113" s="777"/>
      <c r="DK113" s="777"/>
      <c r="DL113" s="777">
        <v>171256</v>
      </c>
      <c r="DM113" s="777"/>
      <c r="DN113" s="777"/>
      <c r="DO113" s="777"/>
      <c r="DP113" s="777"/>
      <c r="DQ113" s="777">
        <v>130809</v>
      </c>
      <c r="DR113" s="777"/>
      <c r="DS113" s="777"/>
      <c r="DT113" s="777"/>
      <c r="DU113" s="777"/>
      <c r="DV113" s="754">
        <v>0</v>
      </c>
      <c r="DW113" s="754"/>
      <c r="DX113" s="754"/>
      <c r="DY113" s="754"/>
      <c r="DZ113" s="755"/>
    </row>
    <row r="114" spans="1:130" s="228" customFormat="1" ht="26.25" customHeight="1" x14ac:dyDescent="0.2">
      <c r="A114" s="876"/>
      <c r="B114" s="877"/>
      <c r="C114" s="712" t="s">
        <v>438</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t="s">
        <v>401</v>
      </c>
      <c r="AB114" s="740"/>
      <c r="AC114" s="740"/>
      <c r="AD114" s="740"/>
      <c r="AE114" s="741"/>
      <c r="AF114" s="742" t="s">
        <v>428</v>
      </c>
      <c r="AG114" s="740"/>
      <c r="AH114" s="740"/>
      <c r="AI114" s="740"/>
      <c r="AJ114" s="741"/>
      <c r="AK114" s="742" t="s">
        <v>401</v>
      </c>
      <c r="AL114" s="740"/>
      <c r="AM114" s="740"/>
      <c r="AN114" s="740"/>
      <c r="AO114" s="741"/>
      <c r="AP114" s="784" t="s">
        <v>401</v>
      </c>
      <c r="AQ114" s="785"/>
      <c r="AR114" s="785"/>
      <c r="AS114" s="785"/>
      <c r="AT114" s="786"/>
      <c r="AU114" s="894"/>
      <c r="AV114" s="895"/>
      <c r="AW114" s="895"/>
      <c r="AX114" s="895"/>
      <c r="AY114" s="895"/>
      <c r="AZ114" s="775" t="s">
        <v>439</v>
      </c>
      <c r="BA114" s="712"/>
      <c r="BB114" s="712"/>
      <c r="BC114" s="712"/>
      <c r="BD114" s="712"/>
      <c r="BE114" s="712"/>
      <c r="BF114" s="712"/>
      <c r="BG114" s="712"/>
      <c r="BH114" s="712"/>
      <c r="BI114" s="712"/>
      <c r="BJ114" s="712"/>
      <c r="BK114" s="712"/>
      <c r="BL114" s="712"/>
      <c r="BM114" s="712"/>
      <c r="BN114" s="712"/>
      <c r="BO114" s="712"/>
      <c r="BP114" s="713"/>
      <c r="BQ114" s="776">
        <v>145785695</v>
      </c>
      <c r="BR114" s="777"/>
      <c r="BS114" s="777"/>
      <c r="BT114" s="777"/>
      <c r="BU114" s="777"/>
      <c r="BV114" s="777">
        <v>138004151</v>
      </c>
      <c r="BW114" s="777"/>
      <c r="BX114" s="777"/>
      <c r="BY114" s="777"/>
      <c r="BZ114" s="777"/>
      <c r="CA114" s="777">
        <v>131547744</v>
      </c>
      <c r="CB114" s="777"/>
      <c r="CC114" s="777"/>
      <c r="CD114" s="777"/>
      <c r="CE114" s="777"/>
      <c r="CF114" s="838">
        <v>41</v>
      </c>
      <c r="CG114" s="839"/>
      <c r="CH114" s="839"/>
      <c r="CI114" s="839"/>
      <c r="CJ114" s="839"/>
      <c r="CK114" s="889"/>
      <c r="CL114" s="781"/>
      <c r="CM114" s="775" t="s">
        <v>440</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v>29233</v>
      </c>
      <c r="DH114" s="777"/>
      <c r="DI114" s="777"/>
      <c r="DJ114" s="777"/>
      <c r="DK114" s="777"/>
      <c r="DL114" s="777">
        <v>14616</v>
      </c>
      <c r="DM114" s="777"/>
      <c r="DN114" s="777"/>
      <c r="DO114" s="777"/>
      <c r="DP114" s="777"/>
      <c r="DQ114" s="777" t="s">
        <v>401</v>
      </c>
      <c r="DR114" s="777"/>
      <c r="DS114" s="777"/>
      <c r="DT114" s="777"/>
      <c r="DU114" s="777"/>
      <c r="DV114" s="754" t="s">
        <v>401</v>
      </c>
      <c r="DW114" s="754"/>
      <c r="DX114" s="754"/>
      <c r="DY114" s="754"/>
      <c r="DZ114" s="755"/>
    </row>
    <row r="115" spans="1:130" s="228" customFormat="1" ht="26.25" customHeight="1" x14ac:dyDescent="0.2">
      <c r="A115" s="876"/>
      <c r="B115" s="877"/>
      <c r="C115" s="712" t="s">
        <v>441</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1422139</v>
      </c>
      <c r="AB115" s="740"/>
      <c r="AC115" s="740"/>
      <c r="AD115" s="740"/>
      <c r="AE115" s="741"/>
      <c r="AF115" s="742">
        <v>2294257</v>
      </c>
      <c r="AG115" s="740"/>
      <c r="AH115" s="740"/>
      <c r="AI115" s="740"/>
      <c r="AJ115" s="741"/>
      <c r="AK115" s="742">
        <v>2205819</v>
      </c>
      <c r="AL115" s="740"/>
      <c r="AM115" s="740"/>
      <c r="AN115" s="740"/>
      <c r="AO115" s="741"/>
      <c r="AP115" s="784">
        <v>0.7</v>
      </c>
      <c r="AQ115" s="785"/>
      <c r="AR115" s="785"/>
      <c r="AS115" s="785"/>
      <c r="AT115" s="786"/>
      <c r="AU115" s="894"/>
      <c r="AV115" s="895"/>
      <c r="AW115" s="895"/>
      <c r="AX115" s="895"/>
      <c r="AY115" s="895"/>
      <c r="AZ115" s="775" t="s">
        <v>442</v>
      </c>
      <c r="BA115" s="712"/>
      <c r="BB115" s="712"/>
      <c r="BC115" s="712"/>
      <c r="BD115" s="712"/>
      <c r="BE115" s="712"/>
      <c r="BF115" s="712"/>
      <c r="BG115" s="712"/>
      <c r="BH115" s="712"/>
      <c r="BI115" s="712"/>
      <c r="BJ115" s="712"/>
      <c r="BK115" s="712"/>
      <c r="BL115" s="712"/>
      <c r="BM115" s="712"/>
      <c r="BN115" s="712"/>
      <c r="BO115" s="712"/>
      <c r="BP115" s="713"/>
      <c r="BQ115" s="776">
        <v>1670273</v>
      </c>
      <c r="BR115" s="777"/>
      <c r="BS115" s="777"/>
      <c r="BT115" s="777"/>
      <c r="BU115" s="777"/>
      <c r="BV115" s="777">
        <v>1981595</v>
      </c>
      <c r="BW115" s="777"/>
      <c r="BX115" s="777"/>
      <c r="BY115" s="777"/>
      <c r="BZ115" s="777"/>
      <c r="CA115" s="777">
        <v>2266909</v>
      </c>
      <c r="CB115" s="777"/>
      <c r="CC115" s="777"/>
      <c r="CD115" s="777"/>
      <c r="CE115" s="777"/>
      <c r="CF115" s="838">
        <v>0.7</v>
      </c>
      <c r="CG115" s="839"/>
      <c r="CH115" s="839"/>
      <c r="CI115" s="839"/>
      <c r="CJ115" s="839"/>
      <c r="CK115" s="889"/>
      <c r="CL115" s="781"/>
      <c r="CM115" s="775" t="s">
        <v>443</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t="s">
        <v>428</v>
      </c>
      <c r="DH115" s="777"/>
      <c r="DI115" s="777"/>
      <c r="DJ115" s="777"/>
      <c r="DK115" s="777"/>
      <c r="DL115" s="777" t="s">
        <v>428</v>
      </c>
      <c r="DM115" s="777"/>
      <c r="DN115" s="777"/>
      <c r="DO115" s="777"/>
      <c r="DP115" s="777"/>
      <c r="DQ115" s="777" t="s">
        <v>428</v>
      </c>
      <c r="DR115" s="777"/>
      <c r="DS115" s="777"/>
      <c r="DT115" s="777"/>
      <c r="DU115" s="777"/>
      <c r="DV115" s="754" t="s">
        <v>428</v>
      </c>
      <c r="DW115" s="754"/>
      <c r="DX115" s="754"/>
      <c r="DY115" s="754"/>
      <c r="DZ115" s="755"/>
    </row>
    <row r="116" spans="1:130" s="228" customFormat="1" ht="26.25" customHeight="1" x14ac:dyDescent="0.2">
      <c r="A116" s="878"/>
      <c r="B116" s="879"/>
      <c r="C116" s="799" t="s">
        <v>444</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v>5396</v>
      </c>
      <c r="AB116" s="740"/>
      <c r="AC116" s="740"/>
      <c r="AD116" s="740"/>
      <c r="AE116" s="741"/>
      <c r="AF116" s="742">
        <v>2700</v>
      </c>
      <c r="AG116" s="740"/>
      <c r="AH116" s="740"/>
      <c r="AI116" s="740"/>
      <c r="AJ116" s="741"/>
      <c r="AK116" s="742">
        <v>4</v>
      </c>
      <c r="AL116" s="740"/>
      <c r="AM116" s="740"/>
      <c r="AN116" s="740"/>
      <c r="AO116" s="741"/>
      <c r="AP116" s="784">
        <v>0</v>
      </c>
      <c r="AQ116" s="785"/>
      <c r="AR116" s="785"/>
      <c r="AS116" s="785"/>
      <c r="AT116" s="786"/>
      <c r="AU116" s="894"/>
      <c r="AV116" s="895"/>
      <c r="AW116" s="895"/>
      <c r="AX116" s="895"/>
      <c r="AY116" s="895"/>
      <c r="AZ116" s="871" t="s">
        <v>445</v>
      </c>
      <c r="BA116" s="872"/>
      <c r="BB116" s="872"/>
      <c r="BC116" s="872"/>
      <c r="BD116" s="872"/>
      <c r="BE116" s="872"/>
      <c r="BF116" s="872"/>
      <c r="BG116" s="872"/>
      <c r="BH116" s="872"/>
      <c r="BI116" s="872"/>
      <c r="BJ116" s="872"/>
      <c r="BK116" s="872"/>
      <c r="BL116" s="872"/>
      <c r="BM116" s="872"/>
      <c r="BN116" s="872"/>
      <c r="BO116" s="872"/>
      <c r="BP116" s="873"/>
      <c r="BQ116" s="776" t="s">
        <v>401</v>
      </c>
      <c r="BR116" s="777"/>
      <c r="BS116" s="777"/>
      <c r="BT116" s="777"/>
      <c r="BU116" s="777"/>
      <c r="BV116" s="777" t="s">
        <v>428</v>
      </c>
      <c r="BW116" s="777"/>
      <c r="BX116" s="777"/>
      <c r="BY116" s="777"/>
      <c r="BZ116" s="777"/>
      <c r="CA116" s="777" t="s">
        <v>428</v>
      </c>
      <c r="CB116" s="777"/>
      <c r="CC116" s="777"/>
      <c r="CD116" s="777"/>
      <c r="CE116" s="777"/>
      <c r="CF116" s="838" t="s">
        <v>401</v>
      </c>
      <c r="CG116" s="839"/>
      <c r="CH116" s="839"/>
      <c r="CI116" s="839"/>
      <c r="CJ116" s="839"/>
      <c r="CK116" s="889"/>
      <c r="CL116" s="781"/>
      <c r="CM116" s="775" t="s">
        <v>446</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428</v>
      </c>
      <c r="DH116" s="777"/>
      <c r="DI116" s="777"/>
      <c r="DJ116" s="777"/>
      <c r="DK116" s="777"/>
      <c r="DL116" s="777" t="s">
        <v>428</v>
      </c>
      <c r="DM116" s="777"/>
      <c r="DN116" s="777"/>
      <c r="DO116" s="777"/>
      <c r="DP116" s="777"/>
      <c r="DQ116" s="777" t="s">
        <v>401</v>
      </c>
      <c r="DR116" s="777"/>
      <c r="DS116" s="777"/>
      <c r="DT116" s="777"/>
      <c r="DU116" s="777"/>
      <c r="DV116" s="754" t="s">
        <v>428</v>
      </c>
      <c r="DW116" s="754"/>
      <c r="DX116" s="754"/>
      <c r="DY116" s="754"/>
      <c r="DZ116" s="755"/>
    </row>
    <row r="117" spans="1:130" s="228" customFormat="1" ht="26.25" customHeight="1" x14ac:dyDescent="0.2">
      <c r="A117" s="857" t="s">
        <v>155</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447</v>
      </c>
      <c r="Z117" s="859"/>
      <c r="AA117" s="864">
        <v>92004329</v>
      </c>
      <c r="AB117" s="865"/>
      <c r="AC117" s="865"/>
      <c r="AD117" s="865"/>
      <c r="AE117" s="866"/>
      <c r="AF117" s="867">
        <v>90553469</v>
      </c>
      <c r="AG117" s="865"/>
      <c r="AH117" s="865"/>
      <c r="AI117" s="865"/>
      <c r="AJ117" s="866"/>
      <c r="AK117" s="867">
        <v>90091070</v>
      </c>
      <c r="AL117" s="865"/>
      <c r="AM117" s="865"/>
      <c r="AN117" s="865"/>
      <c r="AO117" s="866"/>
      <c r="AP117" s="868"/>
      <c r="AQ117" s="869"/>
      <c r="AR117" s="869"/>
      <c r="AS117" s="869"/>
      <c r="AT117" s="870"/>
      <c r="AU117" s="894"/>
      <c r="AV117" s="895"/>
      <c r="AW117" s="895"/>
      <c r="AX117" s="895"/>
      <c r="AY117" s="895"/>
      <c r="AZ117" s="775" t="s">
        <v>448</v>
      </c>
      <c r="BA117" s="712"/>
      <c r="BB117" s="712"/>
      <c r="BC117" s="712"/>
      <c r="BD117" s="712"/>
      <c r="BE117" s="712"/>
      <c r="BF117" s="712"/>
      <c r="BG117" s="712"/>
      <c r="BH117" s="712"/>
      <c r="BI117" s="712"/>
      <c r="BJ117" s="712"/>
      <c r="BK117" s="712"/>
      <c r="BL117" s="712"/>
      <c r="BM117" s="712"/>
      <c r="BN117" s="712"/>
      <c r="BO117" s="712"/>
      <c r="BP117" s="713"/>
      <c r="BQ117" s="776" t="s">
        <v>449</v>
      </c>
      <c r="BR117" s="777"/>
      <c r="BS117" s="777"/>
      <c r="BT117" s="777"/>
      <c r="BU117" s="777"/>
      <c r="BV117" s="777" t="s">
        <v>121</v>
      </c>
      <c r="BW117" s="777"/>
      <c r="BX117" s="777"/>
      <c r="BY117" s="777"/>
      <c r="BZ117" s="777"/>
      <c r="CA117" s="777" t="s">
        <v>449</v>
      </c>
      <c r="CB117" s="777"/>
      <c r="CC117" s="777"/>
      <c r="CD117" s="777"/>
      <c r="CE117" s="777"/>
      <c r="CF117" s="838" t="s">
        <v>121</v>
      </c>
      <c r="CG117" s="839"/>
      <c r="CH117" s="839"/>
      <c r="CI117" s="839"/>
      <c r="CJ117" s="839"/>
      <c r="CK117" s="889"/>
      <c r="CL117" s="781"/>
      <c r="CM117" s="775" t="s">
        <v>450</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428</v>
      </c>
      <c r="DH117" s="777"/>
      <c r="DI117" s="777"/>
      <c r="DJ117" s="777"/>
      <c r="DK117" s="777"/>
      <c r="DL117" s="777" t="s">
        <v>121</v>
      </c>
      <c r="DM117" s="777"/>
      <c r="DN117" s="777"/>
      <c r="DO117" s="777"/>
      <c r="DP117" s="777"/>
      <c r="DQ117" s="777" t="s">
        <v>451</v>
      </c>
      <c r="DR117" s="777"/>
      <c r="DS117" s="777"/>
      <c r="DT117" s="777"/>
      <c r="DU117" s="777"/>
      <c r="DV117" s="754" t="s">
        <v>428</v>
      </c>
      <c r="DW117" s="754"/>
      <c r="DX117" s="754"/>
      <c r="DY117" s="754"/>
      <c r="DZ117" s="755"/>
    </row>
    <row r="118" spans="1:130" s="228" customFormat="1" ht="26.25" customHeight="1" x14ac:dyDescent="0.2">
      <c r="A118" s="857" t="s">
        <v>422</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420</v>
      </c>
      <c r="AB118" s="858"/>
      <c r="AC118" s="858"/>
      <c r="AD118" s="858"/>
      <c r="AE118" s="859"/>
      <c r="AF118" s="860" t="s">
        <v>306</v>
      </c>
      <c r="AG118" s="858"/>
      <c r="AH118" s="858"/>
      <c r="AI118" s="858"/>
      <c r="AJ118" s="859"/>
      <c r="AK118" s="860" t="s">
        <v>305</v>
      </c>
      <c r="AL118" s="858"/>
      <c r="AM118" s="858"/>
      <c r="AN118" s="858"/>
      <c r="AO118" s="859"/>
      <c r="AP118" s="861" t="s">
        <v>421</v>
      </c>
      <c r="AQ118" s="862"/>
      <c r="AR118" s="862"/>
      <c r="AS118" s="862"/>
      <c r="AT118" s="863"/>
      <c r="AU118" s="894"/>
      <c r="AV118" s="895"/>
      <c r="AW118" s="895"/>
      <c r="AX118" s="895"/>
      <c r="AY118" s="895"/>
      <c r="AZ118" s="798" t="s">
        <v>452</v>
      </c>
      <c r="BA118" s="799"/>
      <c r="BB118" s="799"/>
      <c r="BC118" s="799"/>
      <c r="BD118" s="799"/>
      <c r="BE118" s="799"/>
      <c r="BF118" s="799"/>
      <c r="BG118" s="799"/>
      <c r="BH118" s="799"/>
      <c r="BI118" s="799"/>
      <c r="BJ118" s="799"/>
      <c r="BK118" s="799"/>
      <c r="BL118" s="799"/>
      <c r="BM118" s="799"/>
      <c r="BN118" s="799"/>
      <c r="BO118" s="799"/>
      <c r="BP118" s="800"/>
      <c r="BQ118" s="825" t="s">
        <v>428</v>
      </c>
      <c r="BR118" s="805"/>
      <c r="BS118" s="805"/>
      <c r="BT118" s="805"/>
      <c r="BU118" s="805"/>
      <c r="BV118" s="805" t="s">
        <v>428</v>
      </c>
      <c r="BW118" s="805"/>
      <c r="BX118" s="805"/>
      <c r="BY118" s="805"/>
      <c r="BZ118" s="805"/>
      <c r="CA118" s="805" t="s">
        <v>428</v>
      </c>
      <c r="CB118" s="805"/>
      <c r="CC118" s="805"/>
      <c r="CD118" s="805"/>
      <c r="CE118" s="805"/>
      <c r="CF118" s="838" t="s">
        <v>121</v>
      </c>
      <c r="CG118" s="839"/>
      <c r="CH118" s="839"/>
      <c r="CI118" s="839"/>
      <c r="CJ118" s="839"/>
      <c r="CK118" s="889"/>
      <c r="CL118" s="781"/>
      <c r="CM118" s="775" t="s">
        <v>453</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428</v>
      </c>
      <c r="DH118" s="777"/>
      <c r="DI118" s="777"/>
      <c r="DJ118" s="777"/>
      <c r="DK118" s="777"/>
      <c r="DL118" s="777" t="s">
        <v>449</v>
      </c>
      <c r="DM118" s="777"/>
      <c r="DN118" s="777"/>
      <c r="DO118" s="777"/>
      <c r="DP118" s="777"/>
      <c r="DQ118" s="777" t="s">
        <v>428</v>
      </c>
      <c r="DR118" s="777"/>
      <c r="DS118" s="777"/>
      <c r="DT118" s="777"/>
      <c r="DU118" s="777"/>
      <c r="DV118" s="754" t="s">
        <v>428</v>
      </c>
      <c r="DW118" s="754"/>
      <c r="DX118" s="754"/>
      <c r="DY118" s="754"/>
      <c r="DZ118" s="755"/>
    </row>
    <row r="119" spans="1:130" s="228" customFormat="1" ht="26.25" customHeight="1" x14ac:dyDescent="0.2">
      <c r="A119" s="778" t="s">
        <v>425</v>
      </c>
      <c r="B119" s="779"/>
      <c r="C119" s="819" t="s">
        <v>426</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v>491410</v>
      </c>
      <c r="AB119" s="851"/>
      <c r="AC119" s="851"/>
      <c r="AD119" s="851"/>
      <c r="AE119" s="852"/>
      <c r="AF119" s="853">
        <v>4072</v>
      </c>
      <c r="AG119" s="851"/>
      <c r="AH119" s="851"/>
      <c r="AI119" s="851"/>
      <c r="AJ119" s="852"/>
      <c r="AK119" s="853">
        <v>4049</v>
      </c>
      <c r="AL119" s="851"/>
      <c r="AM119" s="851"/>
      <c r="AN119" s="851"/>
      <c r="AO119" s="852"/>
      <c r="AP119" s="854">
        <v>0</v>
      </c>
      <c r="AQ119" s="855"/>
      <c r="AR119" s="855"/>
      <c r="AS119" s="855"/>
      <c r="AT119" s="856"/>
      <c r="AU119" s="896"/>
      <c r="AV119" s="897"/>
      <c r="AW119" s="897"/>
      <c r="AX119" s="897"/>
      <c r="AY119" s="897"/>
      <c r="AZ119" s="249" t="s">
        <v>155</v>
      </c>
      <c r="BA119" s="249"/>
      <c r="BB119" s="249"/>
      <c r="BC119" s="249"/>
      <c r="BD119" s="249"/>
      <c r="BE119" s="249"/>
      <c r="BF119" s="249"/>
      <c r="BG119" s="249"/>
      <c r="BH119" s="249"/>
      <c r="BI119" s="249"/>
      <c r="BJ119" s="249"/>
      <c r="BK119" s="249"/>
      <c r="BL119" s="249"/>
      <c r="BM119" s="249"/>
      <c r="BN119" s="249"/>
      <c r="BO119" s="840" t="s">
        <v>454</v>
      </c>
      <c r="BP119" s="841"/>
      <c r="BQ119" s="825">
        <v>1373324636</v>
      </c>
      <c r="BR119" s="805"/>
      <c r="BS119" s="805"/>
      <c r="BT119" s="805"/>
      <c r="BU119" s="805"/>
      <c r="BV119" s="805">
        <v>1338046707</v>
      </c>
      <c r="BW119" s="805"/>
      <c r="BX119" s="805"/>
      <c r="BY119" s="805"/>
      <c r="BZ119" s="805"/>
      <c r="CA119" s="805">
        <v>1297857025</v>
      </c>
      <c r="CB119" s="805"/>
      <c r="CC119" s="805"/>
      <c r="CD119" s="805"/>
      <c r="CE119" s="805"/>
      <c r="CF119" s="708"/>
      <c r="CG119" s="709"/>
      <c r="CH119" s="709"/>
      <c r="CI119" s="709"/>
      <c r="CJ119" s="794"/>
      <c r="CK119" s="890"/>
      <c r="CL119" s="783"/>
      <c r="CM119" s="798" t="s">
        <v>455</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428</v>
      </c>
      <c r="DH119" s="777"/>
      <c r="DI119" s="777"/>
      <c r="DJ119" s="777"/>
      <c r="DK119" s="777"/>
      <c r="DL119" s="777" t="s">
        <v>428</v>
      </c>
      <c r="DM119" s="777"/>
      <c r="DN119" s="777"/>
      <c r="DO119" s="777"/>
      <c r="DP119" s="777"/>
      <c r="DQ119" s="777" t="s">
        <v>428</v>
      </c>
      <c r="DR119" s="777"/>
      <c r="DS119" s="777"/>
      <c r="DT119" s="777"/>
      <c r="DU119" s="777"/>
      <c r="DV119" s="754" t="s">
        <v>449</v>
      </c>
      <c r="DW119" s="754"/>
      <c r="DX119" s="754"/>
      <c r="DY119" s="754"/>
      <c r="DZ119" s="755"/>
    </row>
    <row r="120" spans="1:130" s="228" customFormat="1" ht="26.25" customHeight="1" x14ac:dyDescent="0.2">
      <c r="A120" s="780"/>
      <c r="B120" s="781"/>
      <c r="C120" s="775" t="s">
        <v>430</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428</v>
      </c>
      <c r="AB120" s="740"/>
      <c r="AC120" s="740"/>
      <c r="AD120" s="740"/>
      <c r="AE120" s="741"/>
      <c r="AF120" s="742" t="s">
        <v>428</v>
      </c>
      <c r="AG120" s="740"/>
      <c r="AH120" s="740"/>
      <c r="AI120" s="740"/>
      <c r="AJ120" s="741"/>
      <c r="AK120" s="742" t="s">
        <v>428</v>
      </c>
      <c r="AL120" s="740"/>
      <c r="AM120" s="740"/>
      <c r="AN120" s="740"/>
      <c r="AO120" s="741"/>
      <c r="AP120" s="784" t="s">
        <v>428</v>
      </c>
      <c r="AQ120" s="785"/>
      <c r="AR120" s="785"/>
      <c r="AS120" s="785"/>
      <c r="AT120" s="786"/>
      <c r="AU120" s="842" t="s">
        <v>456</v>
      </c>
      <c r="AV120" s="843"/>
      <c r="AW120" s="843"/>
      <c r="AX120" s="843"/>
      <c r="AY120" s="844"/>
      <c r="AZ120" s="819" t="s">
        <v>457</v>
      </c>
      <c r="BA120" s="768"/>
      <c r="BB120" s="768"/>
      <c r="BC120" s="768"/>
      <c r="BD120" s="768"/>
      <c r="BE120" s="768"/>
      <c r="BF120" s="768"/>
      <c r="BG120" s="768"/>
      <c r="BH120" s="768"/>
      <c r="BI120" s="768"/>
      <c r="BJ120" s="768"/>
      <c r="BK120" s="768"/>
      <c r="BL120" s="768"/>
      <c r="BM120" s="768"/>
      <c r="BN120" s="768"/>
      <c r="BO120" s="768"/>
      <c r="BP120" s="769"/>
      <c r="BQ120" s="820">
        <v>18395729</v>
      </c>
      <c r="BR120" s="802"/>
      <c r="BS120" s="802"/>
      <c r="BT120" s="802"/>
      <c r="BU120" s="802"/>
      <c r="BV120" s="802">
        <v>24525604</v>
      </c>
      <c r="BW120" s="802"/>
      <c r="BX120" s="802"/>
      <c r="BY120" s="802"/>
      <c r="BZ120" s="802"/>
      <c r="CA120" s="802">
        <v>52558801</v>
      </c>
      <c r="CB120" s="802"/>
      <c r="CC120" s="802"/>
      <c r="CD120" s="802"/>
      <c r="CE120" s="802"/>
      <c r="CF120" s="829">
        <v>16.399999999999999</v>
      </c>
      <c r="CG120" s="830"/>
      <c r="CH120" s="830"/>
      <c r="CI120" s="830"/>
      <c r="CJ120" s="830"/>
      <c r="CK120" s="831" t="s">
        <v>458</v>
      </c>
      <c r="CL120" s="811"/>
      <c r="CM120" s="811"/>
      <c r="CN120" s="811"/>
      <c r="CO120" s="812"/>
      <c r="CP120" s="835" t="s">
        <v>459</v>
      </c>
      <c r="CQ120" s="836"/>
      <c r="CR120" s="836"/>
      <c r="CS120" s="836"/>
      <c r="CT120" s="836"/>
      <c r="CU120" s="836"/>
      <c r="CV120" s="836"/>
      <c r="CW120" s="836"/>
      <c r="CX120" s="836"/>
      <c r="CY120" s="836"/>
      <c r="CZ120" s="836"/>
      <c r="DA120" s="836"/>
      <c r="DB120" s="836"/>
      <c r="DC120" s="836"/>
      <c r="DD120" s="836"/>
      <c r="DE120" s="836"/>
      <c r="DF120" s="837"/>
      <c r="DG120" s="820">
        <v>1003591</v>
      </c>
      <c r="DH120" s="802"/>
      <c r="DI120" s="802"/>
      <c r="DJ120" s="802"/>
      <c r="DK120" s="802"/>
      <c r="DL120" s="802">
        <v>1076706</v>
      </c>
      <c r="DM120" s="802"/>
      <c r="DN120" s="802"/>
      <c r="DO120" s="802"/>
      <c r="DP120" s="802"/>
      <c r="DQ120" s="802">
        <v>1163839</v>
      </c>
      <c r="DR120" s="802"/>
      <c r="DS120" s="802"/>
      <c r="DT120" s="802"/>
      <c r="DU120" s="802"/>
      <c r="DV120" s="803">
        <v>0.4</v>
      </c>
      <c r="DW120" s="803"/>
      <c r="DX120" s="803"/>
      <c r="DY120" s="803"/>
      <c r="DZ120" s="804"/>
    </row>
    <row r="121" spans="1:130" s="228" customFormat="1" ht="26.25" customHeight="1" x14ac:dyDescent="0.2">
      <c r="A121" s="780"/>
      <c r="B121" s="781"/>
      <c r="C121" s="826" t="s">
        <v>460</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62522</v>
      </c>
      <c r="AB121" s="740"/>
      <c r="AC121" s="740"/>
      <c r="AD121" s="740"/>
      <c r="AE121" s="741"/>
      <c r="AF121" s="742">
        <v>54268</v>
      </c>
      <c r="AG121" s="740"/>
      <c r="AH121" s="740"/>
      <c r="AI121" s="740"/>
      <c r="AJ121" s="741"/>
      <c r="AK121" s="742">
        <v>40447</v>
      </c>
      <c r="AL121" s="740"/>
      <c r="AM121" s="740"/>
      <c r="AN121" s="740"/>
      <c r="AO121" s="741"/>
      <c r="AP121" s="784">
        <v>0</v>
      </c>
      <c r="AQ121" s="785"/>
      <c r="AR121" s="785"/>
      <c r="AS121" s="785"/>
      <c r="AT121" s="786"/>
      <c r="AU121" s="845"/>
      <c r="AV121" s="846"/>
      <c r="AW121" s="846"/>
      <c r="AX121" s="846"/>
      <c r="AY121" s="847"/>
      <c r="AZ121" s="775" t="s">
        <v>461</v>
      </c>
      <c r="BA121" s="712"/>
      <c r="BB121" s="712"/>
      <c r="BC121" s="712"/>
      <c r="BD121" s="712"/>
      <c r="BE121" s="712"/>
      <c r="BF121" s="712"/>
      <c r="BG121" s="712"/>
      <c r="BH121" s="712"/>
      <c r="BI121" s="712"/>
      <c r="BJ121" s="712"/>
      <c r="BK121" s="712"/>
      <c r="BL121" s="712"/>
      <c r="BM121" s="712"/>
      <c r="BN121" s="712"/>
      <c r="BO121" s="712"/>
      <c r="BP121" s="713"/>
      <c r="BQ121" s="776">
        <v>29420657</v>
      </c>
      <c r="BR121" s="777"/>
      <c r="BS121" s="777"/>
      <c r="BT121" s="777"/>
      <c r="BU121" s="777"/>
      <c r="BV121" s="777">
        <v>27637969</v>
      </c>
      <c r="BW121" s="777"/>
      <c r="BX121" s="777"/>
      <c r="BY121" s="777"/>
      <c r="BZ121" s="777"/>
      <c r="CA121" s="777">
        <v>25653548</v>
      </c>
      <c r="CB121" s="777"/>
      <c r="CC121" s="777"/>
      <c r="CD121" s="777"/>
      <c r="CE121" s="777"/>
      <c r="CF121" s="838">
        <v>8</v>
      </c>
      <c r="CG121" s="839"/>
      <c r="CH121" s="839"/>
      <c r="CI121" s="839"/>
      <c r="CJ121" s="839"/>
      <c r="CK121" s="832"/>
      <c r="CL121" s="814"/>
      <c r="CM121" s="814"/>
      <c r="CN121" s="814"/>
      <c r="CO121" s="815"/>
      <c r="CP121" s="795" t="s">
        <v>462</v>
      </c>
      <c r="CQ121" s="796"/>
      <c r="CR121" s="796"/>
      <c r="CS121" s="796"/>
      <c r="CT121" s="796"/>
      <c r="CU121" s="796"/>
      <c r="CV121" s="796"/>
      <c r="CW121" s="796"/>
      <c r="CX121" s="796"/>
      <c r="CY121" s="796"/>
      <c r="CZ121" s="796"/>
      <c r="DA121" s="796"/>
      <c r="DB121" s="796"/>
      <c r="DC121" s="796"/>
      <c r="DD121" s="796"/>
      <c r="DE121" s="796"/>
      <c r="DF121" s="797"/>
      <c r="DG121" s="776">
        <v>544794</v>
      </c>
      <c r="DH121" s="777"/>
      <c r="DI121" s="777"/>
      <c r="DJ121" s="777"/>
      <c r="DK121" s="777"/>
      <c r="DL121" s="777">
        <v>426466</v>
      </c>
      <c r="DM121" s="777"/>
      <c r="DN121" s="777"/>
      <c r="DO121" s="777"/>
      <c r="DP121" s="777"/>
      <c r="DQ121" s="777">
        <v>321231</v>
      </c>
      <c r="DR121" s="777"/>
      <c r="DS121" s="777"/>
      <c r="DT121" s="777"/>
      <c r="DU121" s="777"/>
      <c r="DV121" s="754">
        <v>0.1</v>
      </c>
      <c r="DW121" s="754"/>
      <c r="DX121" s="754"/>
      <c r="DY121" s="754"/>
      <c r="DZ121" s="755"/>
    </row>
    <row r="122" spans="1:130" s="228" customFormat="1" ht="26.25" customHeight="1" x14ac:dyDescent="0.2">
      <c r="A122" s="780"/>
      <c r="B122" s="781"/>
      <c r="C122" s="775" t="s">
        <v>440</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v>13887</v>
      </c>
      <c r="AB122" s="740"/>
      <c r="AC122" s="740"/>
      <c r="AD122" s="740"/>
      <c r="AE122" s="741"/>
      <c r="AF122" s="742">
        <v>13887</v>
      </c>
      <c r="AG122" s="740"/>
      <c r="AH122" s="740"/>
      <c r="AI122" s="740"/>
      <c r="AJ122" s="741"/>
      <c r="AK122" s="742">
        <v>13887</v>
      </c>
      <c r="AL122" s="740"/>
      <c r="AM122" s="740"/>
      <c r="AN122" s="740"/>
      <c r="AO122" s="741"/>
      <c r="AP122" s="784">
        <v>0</v>
      </c>
      <c r="AQ122" s="785"/>
      <c r="AR122" s="785"/>
      <c r="AS122" s="785"/>
      <c r="AT122" s="786"/>
      <c r="AU122" s="845"/>
      <c r="AV122" s="846"/>
      <c r="AW122" s="846"/>
      <c r="AX122" s="846"/>
      <c r="AY122" s="847"/>
      <c r="AZ122" s="798" t="s">
        <v>463</v>
      </c>
      <c r="BA122" s="799"/>
      <c r="BB122" s="799"/>
      <c r="BC122" s="799"/>
      <c r="BD122" s="799"/>
      <c r="BE122" s="799"/>
      <c r="BF122" s="799"/>
      <c r="BG122" s="799"/>
      <c r="BH122" s="799"/>
      <c r="BI122" s="799"/>
      <c r="BJ122" s="799"/>
      <c r="BK122" s="799"/>
      <c r="BL122" s="799"/>
      <c r="BM122" s="799"/>
      <c r="BN122" s="799"/>
      <c r="BO122" s="799"/>
      <c r="BP122" s="800"/>
      <c r="BQ122" s="825">
        <v>700061742</v>
      </c>
      <c r="BR122" s="805"/>
      <c r="BS122" s="805"/>
      <c r="BT122" s="805"/>
      <c r="BU122" s="805"/>
      <c r="BV122" s="805">
        <v>688412524</v>
      </c>
      <c r="BW122" s="805"/>
      <c r="BX122" s="805"/>
      <c r="BY122" s="805"/>
      <c r="BZ122" s="805"/>
      <c r="CA122" s="805">
        <v>656181415</v>
      </c>
      <c r="CB122" s="805"/>
      <c r="CC122" s="805"/>
      <c r="CD122" s="805"/>
      <c r="CE122" s="805"/>
      <c r="CF122" s="806">
        <v>204.5</v>
      </c>
      <c r="CG122" s="807"/>
      <c r="CH122" s="807"/>
      <c r="CI122" s="807"/>
      <c r="CJ122" s="807"/>
      <c r="CK122" s="832"/>
      <c r="CL122" s="814"/>
      <c r="CM122" s="814"/>
      <c r="CN122" s="814"/>
      <c r="CO122" s="815"/>
      <c r="CP122" s="795" t="s">
        <v>464</v>
      </c>
      <c r="CQ122" s="796"/>
      <c r="CR122" s="796"/>
      <c r="CS122" s="796"/>
      <c r="CT122" s="796"/>
      <c r="CU122" s="796"/>
      <c r="CV122" s="796"/>
      <c r="CW122" s="796"/>
      <c r="CX122" s="796"/>
      <c r="CY122" s="796"/>
      <c r="CZ122" s="796"/>
      <c r="DA122" s="796"/>
      <c r="DB122" s="796"/>
      <c r="DC122" s="796"/>
      <c r="DD122" s="796"/>
      <c r="DE122" s="796"/>
      <c r="DF122" s="797"/>
      <c r="DG122" s="776" t="s">
        <v>449</v>
      </c>
      <c r="DH122" s="777"/>
      <c r="DI122" s="777"/>
      <c r="DJ122" s="777"/>
      <c r="DK122" s="777"/>
      <c r="DL122" s="777" t="s">
        <v>121</v>
      </c>
      <c r="DM122" s="777"/>
      <c r="DN122" s="777"/>
      <c r="DO122" s="777"/>
      <c r="DP122" s="777"/>
      <c r="DQ122" s="777">
        <v>17100</v>
      </c>
      <c r="DR122" s="777"/>
      <c r="DS122" s="777"/>
      <c r="DT122" s="777"/>
      <c r="DU122" s="777"/>
      <c r="DV122" s="754">
        <v>0</v>
      </c>
      <c r="DW122" s="754"/>
      <c r="DX122" s="754"/>
      <c r="DY122" s="754"/>
      <c r="DZ122" s="755"/>
    </row>
    <row r="123" spans="1:130" s="228" customFormat="1" ht="26.25" customHeight="1" x14ac:dyDescent="0.2">
      <c r="A123" s="780"/>
      <c r="B123" s="781"/>
      <c r="C123" s="775" t="s">
        <v>446</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428</v>
      </c>
      <c r="AB123" s="740"/>
      <c r="AC123" s="740"/>
      <c r="AD123" s="740"/>
      <c r="AE123" s="741"/>
      <c r="AF123" s="742" t="s">
        <v>121</v>
      </c>
      <c r="AG123" s="740"/>
      <c r="AH123" s="740"/>
      <c r="AI123" s="740"/>
      <c r="AJ123" s="741"/>
      <c r="AK123" s="742" t="s">
        <v>428</v>
      </c>
      <c r="AL123" s="740"/>
      <c r="AM123" s="740"/>
      <c r="AN123" s="740"/>
      <c r="AO123" s="741"/>
      <c r="AP123" s="784" t="s">
        <v>428</v>
      </c>
      <c r="AQ123" s="785"/>
      <c r="AR123" s="785"/>
      <c r="AS123" s="785"/>
      <c r="AT123" s="786"/>
      <c r="AU123" s="848"/>
      <c r="AV123" s="849"/>
      <c r="AW123" s="849"/>
      <c r="AX123" s="849"/>
      <c r="AY123" s="849"/>
      <c r="AZ123" s="249" t="s">
        <v>155</v>
      </c>
      <c r="BA123" s="249"/>
      <c r="BB123" s="249"/>
      <c r="BC123" s="249"/>
      <c r="BD123" s="249"/>
      <c r="BE123" s="249"/>
      <c r="BF123" s="249"/>
      <c r="BG123" s="249"/>
      <c r="BH123" s="249"/>
      <c r="BI123" s="249"/>
      <c r="BJ123" s="249"/>
      <c r="BK123" s="249"/>
      <c r="BL123" s="249"/>
      <c r="BM123" s="249"/>
      <c r="BN123" s="249"/>
      <c r="BO123" s="840" t="s">
        <v>465</v>
      </c>
      <c r="BP123" s="841"/>
      <c r="BQ123" s="792">
        <v>747878128</v>
      </c>
      <c r="BR123" s="793"/>
      <c r="BS123" s="793"/>
      <c r="BT123" s="793"/>
      <c r="BU123" s="793"/>
      <c r="BV123" s="793">
        <v>740576097</v>
      </c>
      <c r="BW123" s="793"/>
      <c r="BX123" s="793"/>
      <c r="BY123" s="793"/>
      <c r="BZ123" s="793"/>
      <c r="CA123" s="793">
        <v>734393764</v>
      </c>
      <c r="CB123" s="793"/>
      <c r="CC123" s="793"/>
      <c r="CD123" s="793"/>
      <c r="CE123" s="793"/>
      <c r="CF123" s="708"/>
      <c r="CG123" s="709"/>
      <c r="CH123" s="709"/>
      <c r="CI123" s="709"/>
      <c r="CJ123" s="794"/>
      <c r="CK123" s="832"/>
      <c r="CL123" s="814"/>
      <c r="CM123" s="814"/>
      <c r="CN123" s="814"/>
      <c r="CO123" s="815"/>
      <c r="CP123" s="795" t="s">
        <v>466</v>
      </c>
      <c r="CQ123" s="796"/>
      <c r="CR123" s="796"/>
      <c r="CS123" s="796"/>
      <c r="CT123" s="796"/>
      <c r="CU123" s="796"/>
      <c r="CV123" s="796"/>
      <c r="CW123" s="796"/>
      <c r="CX123" s="796"/>
      <c r="CY123" s="796"/>
      <c r="CZ123" s="796"/>
      <c r="DA123" s="796"/>
      <c r="DB123" s="796"/>
      <c r="DC123" s="796"/>
      <c r="DD123" s="796"/>
      <c r="DE123" s="796"/>
      <c r="DF123" s="797"/>
      <c r="DG123" s="776" t="s">
        <v>428</v>
      </c>
      <c r="DH123" s="777"/>
      <c r="DI123" s="777"/>
      <c r="DJ123" s="777"/>
      <c r="DK123" s="777"/>
      <c r="DL123" s="777" t="s">
        <v>428</v>
      </c>
      <c r="DM123" s="777"/>
      <c r="DN123" s="777"/>
      <c r="DO123" s="777"/>
      <c r="DP123" s="777"/>
      <c r="DQ123" s="777" t="s">
        <v>428</v>
      </c>
      <c r="DR123" s="777"/>
      <c r="DS123" s="777"/>
      <c r="DT123" s="777"/>
      <c r="DU123" s="777"/>
      <c r="DV123" s="754" t="s">
        <v>428</v>
      </c>
      <c r="DW123" s="754"/>
      <c r="DX123" s="754"/>
      <c r="DY123" s="754"/>
      <c r="DZ123" s="755"/>
    </row>
    <row r="124" spans="1:130" s="228" customFormat="1" ht="26.25" customHeight="1" thickBot="1" x14ac:dyDescent="0.25">
      <c r="A124" s="780"/>
      <c r="B124" s="781"/>
      <c r="C124" s="775" t="s">
        <v>450</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121</v>
      </c>
      <c r="AB124" s="740"/>
      <c r="AC124" s="740"/>
      <c r="AD124" s="740"/>
      <c r="AE124" s="741"/>
      <c r="AF124" s="742" t="s">
        <v>428</v>
      </c>
      <c r="AG124" s="740"/>
      <c r="AH124" s="740"/>
      <c r="AI124" s="740"/>
      <c r="AJ124" s="741"/>
      <c r="AK124" s="742" t="s">
        <v>428</v>
      </c>
      <c r="AL124" s="740"/>
      <c r="AM124" s="740"/>
      <c r="AN124" s="740"/>
      <c r="AO124" s="741"/>
      <c r="AP124" s="784" t="s">
        <v>467</v>
      </c>
      <c r="AQ124" s="785"/>
      <c r="AR124" s="785"/>
      <c r="AS124" s="785"/>
      <c r="AT124" s="786"/>
      <c r="AU124" s="787" t="s">
        <v>468</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200.7</v>
      </c>
      <c r="BR124" s="791"/>
      <c r="BS124" s="791"/>
      <c r="BT124" s="791"/>
      <c r="BU124" s="791"/>
      <c r="BV124" s="791">
        <v>181.1</v>
      </c>
      <c r="BW124" s="791"/>
      <c r="BX124" s="791"/>
      <c r="BY124" s="791"/>
      <c r="BZ124" s="791"/>
      <c r="CA124" s="791">
        <v>175.5</v>
      </c>
      <c r="CB124" s="791"/>
      <c r="CC124" s="791"/>
      <c r="CD124" s="791"/>
      <c r="CE124" s="791"/>
      <c r="CF124" s="686"/>
      <c r="CG124" s="687"/>
      <c r="CH124" s="687"/>
      <c r="CI124" s="687"/>
      <c r="CJ124" s="821"/>
      <c r="CK124" s="833"/>
      <c r="CL124" s="833"/>
      <c r="CM124" s="833"/>
      <c r="CN124" s="833"/>
      <c r="CO124" s="834"/>
      <c r="CP124" s="822" t="s">
        <v>469</v>
      </c>
      <c r="CQ124" s="823"/>
      <c r="CR124" s="823"/>
      <c r="CS124" s="823"/>
      <c r="CT124" s="823"/>
      <c r="CU124" s="823"/>
      <c r="CV124" s="823"/>
      <c r="CW124" s="823"/>
      <c r="CX124" s="823"/>
      <c r="CY124" s="823"/>
      <c r="CZ124" s="823"/>
      <c r="DA124" s="823"/>
      <c r="DB124" s="823"/>
      <c r="DC124" s="823"/>
      <c r="DD124" s="823"/>
      <c r="DE124" s="823"/>
      <c r="DF124" s="824"/>
      <c r="DG124" s="825" t="s">
        <v>121</v>
      </c>
      <c r="DH124" s="805"/>
      <c r="DI124" s="805"/>
      <c r="DJ124" s="805"/>
      <c r="DK124" s="805"/>
      <c r="DL124" s="805" t="s">
        <v>428</v>
      </c>
      <c r="DM124" s="805"/>
      <c r="DN124" s="805"/>
      <c r="DO124" s="805"/>
      <c r="DP124" s="805"/>
      <c r="DQ124" s="805" t="s">
        <v>449</v>
      </c>
      <c r="DR124" s="805"/>
      <c r="DS124" s="805"/>
      <c r="DT124" s="805"/>
      <c r="DU124" s="805"/>
      <c r="DV124" s="808" t="s">
        <v>428</v>
      </c>
      <c r="DW124" s="808"/>
      <c r="DX124" s="808"/>
      <c r="DY124" s="808"/>
      <c r="DZ124" s="809"/>
    </row>
    <row r="125" spans="1:130" s="228" customFormat="1" ht="26.25" customHeight="1" x14ac:dyDescent="0.2">
      <c r="A125" s="780"/>
      <c r="B125" s="781"/>
      <c r="C125" s="775" t="s">
        <v>453</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428</v>
      </c>
      <c r="AB125" s="740"/>
      <c r="AC125" s="740"/>
      <c r="AD125" s="740"/>
      <c r="AE125" s="741"/>
      <c r="AF125" s="742" t="s">
        <v>428</v>
      </c>
      <c r="AG125" s="740"/>
      <c r="AH125" s="740"/>
      <c r="AI125" s="740"/>
      <c r="AJ125" s="741"/>
      <c r="AK125" s="742" t="s">
        <v>467</v>
      </c>
      <c r="AL125" s="740"/>
      <c r="AM125" s="740"/>
      <c r="AN125" s="740"/>
      <c r="AO125" s="741"/>
      <c r="AP125" s="784" t="s">
        <v>121</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470</v>
      </c>
      <c r="CL125" s="811"/>
      <c r="CM125" s="811"/>
      <c r="CN125" s="811"/>
      <c r="CO125" s="812"/>
      <c r="CP125" s="819" t="s">
        <v>471</v>
      </c>
      <c r="CQ125" s="768"/>
      <c r="CR125" s="768"/>
      <c r="CS125" s="768"/>
      <c r="CT125" s="768"/>
      <c r="CU125" s="768"/>
      <c r="CV125" s="768"/>
      <c r="CW125" s="768"/>
      <c r="CX125" s="768"/>
      <c r="CY125" s="768"/>
      <c r="CZ125" s="768"/>
      <c r="DA125" s="768"/>
      <c r="DB125" s="768"/>
      <c r="DC125" s="768"/>
      <c r="DD125" s="768"/>
      <c r="DE125" s="768"/>
      <c r="DF125" s="769"/>
      <c r="DG125" s="820" t="s">
        <v>449</v>
      </c>
      <c r="DH125" s="802"/>
      <c r="DI125" s="802"/>
      <c r="DJ125" s="802"/>
      <c r="DK125" s="802"/>
      <c r="DL125" s="802" t="s">
        <v>121</v>
      </c>
      <c r="DM125" s="802"/>
      <c r="DN125" s="802"/>
      <c r="DO125" s="802"/>
      <c r="DP125" s="802"/>
      <c r="DQ125" s="802" t="s">
        <v>428</v>
      </c>
      <c r="DR125" s="802"/>
      <c r="DS125" s="802"/>
      <c r="DT125" s="802"/>
      <c r="DU125" s="802"/>
      <c r="DV125" s="803" t="s">
        <v>449</v>
      </c>
      <c r="DW125" s="803"/>
      <c r="DX125" s="803"/>
      <c r="DY125" s="803"/>
      <c r="DZ125" s="804"/>
    </row>
    <row r="126" spans="1:130" s="228" customFormat="1" ht="26.25" customHeight="1" thickBot="1" x14ac:dyDescent="0.25">
      <c r="A126" s="780"/>
      <c r="B126" s="781"/>
      <c r="C126" s="775" t="s">
        <v>455</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t="s">
        <v>467</v>
      </c>
      <c r="AB126" s="740"/>
      <c r="AC126" s="740"/>
      <c r="AD126" s="740"/>
      <c r="AE126" s="741"/>
      <c r="AF126" s="742" t="s">
        <v>428</v>
      </c>
      <c r="AG126" s="740"/>
      <c r="AH126" s="740"/>
      <c r="AI126" s="740"/>
      <c r="AJ126" s="741"/>
      <c r="AK126" s="742" t="s">
        <v>428</v>
      </c>
      <c r="AL126" s="740"/>
      <c r="AM126" s="740"/>
      <c r="AN126" s="740"/>
      <c r="AO126" s="741"/>
      <c r="AP126" s="784" t="s">
        <v>428</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472</v>
      </c>
      <c r="CQ126" s="712"/>
      <c r="CR126" s="712"/>
      <c r="CS126" s="712"/>
      <c r="CT126" s="712"/>
      <c r="CU126" s="712"/>
      <c r="CV126" s="712"/>
      <c r="CW126" s="712"/>
      <c r="CX126" s="712"/>
      <c r="CY126" s="712"/>
      <c r="CZ126" s="712"/>
      <c r="DA126" s="712"/>
      <c r="DB126" s="712"/>
      <c r="DC126" s="712"/>
      <c r="DD126" s="712"/>
      <c r="DE126" s="712"/>
      <c r="DF126" s="713"/>
      <c r="DG126" s="776" t="s">
        <v>121</v>
      </c>
      <c r="DH126" s="777"/>
      <c r="DI126" s="777"/>
      <c r="DJ126" s="777"/>
      <c r="DK126" s="777"/>
      <c r="DL126" s="777" t="s">
        <v>428</v>
      </c>
      <c r="DM126" s="777"/>
      <c r="DN126" s="777"/>
      <c r="DO126" s="777"/>
      <c r="DP126" s="777"/>
      <c r="DQ126" s="777" t="s">
        <v>121</v>
      </c>
      <c r="DR126" s="777"/>
      <c r="DS126" s="777"/>
      <c r="DT126" s="777"/>
      <c r="DU126" s="777"/>
      <c r="DV126" s="754" t="s">
        <v>121</v>
      </c>
      <c r="DW126" s="754"/>
      <c r="DX126" s="754"/>
      <c r="DY126" s="754"/>
      <c r="DZ126" s="755"/>
    </row>
    <row r="127" spans="1:130" s="228" customFormat="1" ht="26.25" customHeight="1" x14ac:dyDescent="0.2">
      <c r="A127" s="782"/>
      <c r="B127" s="783"/>
      <c r="C127" s="798" t="s">
        <v>473</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854320</v>
      </c>
      <c r="AB127" s="740"/>
      <c r="AC127" s="740"/>
      <c r="AD127" s="740"/>
      <c r="AE127" s="741"/>
      <c r="AF127" s="742">
        <v>2222030</v>
      </c>
      <c r="AG127" s="740"/>
      <c r="AH127" s="740"/>
      <c r="AI127" s="740"/>
      <c r="AJ127" s="741"/>
      <c r="AK127" s="742">
        <v>2147436</v>
      </c>
      <c r="AL127" s="740"/>
      <c r="AM127" s="740"/>
      <c r="AN127" s="740"/>
      <c r="AO127" s="741"/>
      <c r="AP127" s="784">
        <v>0.7</v>
      </c>
      <c r="AQ127" s="785"/>
      <c r="AR127" s="785"/>
      <c r="AS127" s="785"/>
      <c r="AT127" s="786"/>
      <c r="AU127" s="230"/>
      <c r="AV127" s="230"/>
      <c r="AW127" s="230"/>
      <c r="AX127" s="801" t="s">
        <v>474</v>
      </c>
      <c r="AY127" s="772"/>
      <c r="AZ127" s="772"/>
      <c r="BA127" s="772"/>
      <c r="BB127" s="772"/>
      <c r="BC127" s="772"/>
      <c r="BD127" s="772"/>
      <c r="BE127" s="773"/>
      <c r="BF127" s="771" t="s">
        <v>475</v>
      </c>
      <c r="BG127" s="772"/>
      <c r="BH127" s="772"/>
      <c r="BI127" s="772"/>
      <c r="BJ127" s="772"/>
      <c r="BK127" s="772"/>
      <c r="BL127" s="773"/>
      <c r="BM127" s="771" t="s">
        <v>476</v>
      </c>
      <c r="BN127" s="772"/>
      <c r="BO127" s="772"/>
      <c r="BP127" s="772"/>
      <c r="BQ127" s="772"/>
      <c r="BR127" s="772"/>
      <c r="BS127" s="773"/>
      <c r="BT127" s="771" t="s">
        <v>477</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478</v>
      </c>
      <c r="CQ127" s="712"/>
      <c r="CR127" s="712"/>
      <c r="CS127" s="712"/>
      <c r="CT127" s="712"/>
      <c r="CU127" s="712"/>
      <c r="CV127" s="712"/>
      <c r="CW127" s="712"/>
      <c r="CX127" s="712"/>
      <c r="CY127" s="712"/>
      <c r="CZ127" s="712"/>
      <c r="DA127" s="712"/>
      <c r="DB127" s="712"/>
      <c r="DC127" s="712"/>
      <c r="DD127" s="712"/>
      <c r="DE127" s="712"/>
      <c r="DF127" s="713"/>
      <c r="DG127" s="776" t="s">
        <v>428</v>
      </c>
      <c r="DH127" s="777"/>
      <c r="DI127" s="777"/>
      <c r="DJ127" s="777"/>
      <c r="DK127" s="777"/>
      <c r="DL127" s="777" t="s">
        <v>428</v>
      </c>
      <c r="DM127" s="777"/>
      <c r="DN127" s="777"/>
      <c r="DO127" s="777"/>
      <c r="DP127" s="777"/>
      <c r="DQ127" s="777" t="s">
        <v>428</v>
      </c>
      <c r="DR127" s="777"/>
      <c r="DS127" s="777"/>
      <c r="DT127" s="777"/>
      <c r="DU127" s="777"/>
      <c r="DV127" s="754" t="s">
        <v>428</v>
      </c>
      <c r="DW127" s="754"/>
      <c r="DX127" s="754"/>
      <c r="DY127" s="754"/>
      <c r="DZ127" s="755"/>
    </row>
    <row r="128" spans="1:130" s="228" customFormat="1" ht="26.25" customHeight="1" thickBot="1" x14ac:dyDescent="0.25">
      <c r="A128" s="756" t="s">
        <v>479</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480</v>
      </c>
      <c r="X128" s="758"/>
      <c r="Y128" s="758"/>
      <c r="Z128" s="759"/>
      <c r="AA128" s="760">
        <v>3977598</v>
      </c>
      <c r="AB128" s="761"/>
      <c r="AC128" s="761"/>
      <c r="AD128" s="761"/>
      <c r="AE128" s="762"/>
      <c r="AF128" s="763">
        <v>6235983</v>
      </c>
      <c r="AG128" s="761"/>
      <c r="AH128" s="761"/>
      <c r="AI128" s="761"/>
      <c r="AJ128" s="762"/>
      <c r="AK128" s="763">
        <v>5365488</v>
      </c>
      <c r="AL128" s="761"/>
      <c r="AM128" s="761"/>
      <c r="AN128" s="761"/>
      <c r="AO128" s="762"/>
      <c r="AP128" s="764"/>
      <c r="AQ128" s="765"/>
      <c r="AR128" s="765"/>
      <c r="AS128" s="765"/>
      <c r="AT128" s="766"/>
      <c r="AU128" s="230"/>
      <c r="AV128" s="230"/>
      <c r="AW128" s="230"/>
      <c r="AX128" s="767" t="s">
        <v>481</v>
      </c>
      <c r="AY128" s="768"/>
      <c r="AZ128" s="768"/>
      <c r="BA128" s="768"/>
      <c r="BB128" s="768"/>
      <c r="BC128" s="768"/>
      <c r="BD128" s="768"/>
      <c r="BE128" s="769"/>
      <c r="BF128" s="746" t="s">
        <v>121</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482</v>
      </c>
      <c r="CQ128" s="690"/>
      <c r="CR128" s="690"/>
      <c r="CS128" s="690"/>
      <c r="CT128" s="690"/>
      <c r="CU128" s="690"/>
      <c r="CV128" s="690"/>
      <c r="CW128" s="690"/>
      <c r="CX128" s="690"/>
      <c r="CY128" s="690"/>
      <c r="CZ128" s="690"/>
      <c r="DA128" s="690"/>
      <c r="DB128" s="690"/>
      <c r="DC128" s="690"/>
      <c r="DD128" s="690"/>
      <c r="DE128" s="690"/>
      <c r="DF128" s="691"/>
      <c r="DG128" s="750">
        <v>1670273</v>
      </c>
      <c r="DH128" s="751"/>
      <c r="DI128" s="751"/>
      <c r="DJ128" s="751"/>
      <c r="DK128" s="751"/>
      <c r="DL128" s="751">
        <v>1981595</v>
      </c>
      <c r="DM128" s="751"/>
      <c r="DN128" s="751"/>
      <c r="DO128" s="751"/>
      <c r="DP128" s="751"/>
      <c r="DQ128" s="751">
        <v>2266909</v>
      </c>
      <c r="DR128" s="751"/>
      <c r="DS128" s="751"/>
      <c r="DT128" s="751"/>
      <c r="DU128" s="751"/>
      <c r="DV128" s="752">
        <v>0.7</v>
      </c>
      <c r="DW128" s="752"/>
      <c r="DX128" s="752"/>
      <c r="DY128" s="752"/>
      <c r="DZ128" s="753"/>
    </row>
    <row r="129" spans="1:131" s="228" customFormat="1" ht="26.25" customHeight="1" x14ac:dyDescent="0.2">
      <c r="A129" s="734" t="s">
        <v>102</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483</v>
      </c>
      <c r="X129" s="737"/>
      <c r="Y129" s="737"/>
      <c r="Z129" s="738"/>
      <c r="AA129" s="739">
        <v>373160540</v>
      </c>
      <c r="AB129" s="740"/>
      <c r="AC129" s="740"/>
      <c r="AD129" s="740"/>
      <c r="AE129" s="741"/>
      <c r="AF129" s="742">
        <v>387586051</v>
      </c>
      <c r="AG129" s="740"/>
      <c r="AH129" s="740"/>
      <c r="AI129" s="740"/>
      <c r="AJ129" s="741"/>
      <c r="AK129" s="742">
        <v>376358415</v>
      </c>
      <c r="AL129" s="740"/>
      <c r="AM129" s="740"/>
      <c r="AN129" s="740"/>
      <c r="AO129" s="741"/>
      <c r="AP129" s="743"/>
      <c r="AQ129" s="744"/>
      <c r="AR129" s="744"/>
      <c r="AS129" s="744"/>
      <c r="AT129" s="745"/>
      <c r="AU129" s="231"/>
      <c r="AV129" s="231"/>
      <c r="AW129" s="231"/>
      <c r="AX129" s="711" t="s">
        <v>484</v>
      </c>
      <c r="AY129" s="712"/>
      <c r="AZ129" s="712"/>
      <c r="BA129" s="712"/>
      <c r="BB129" s="712"/>
      <c r="BC129" s="712"/>
      <c r="BD129" s="712"/>
      <c r="BE129" s="713"/>
      <c r="BF129" s="730" t="s">
        <v>428</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485</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486</v>
      </c>
      <c r="X130" s="737"/>
      <c r="Y130" s="737"/>
      <c r="Z130" s="738"/>
      <c r="AA130" s="739">
        <v>61671998</v>
      </c>
      <c r="AB130" s="740"/>
      <c r="AC130" s="740"/>
      <c r="AD130" s="740"/>
      <c r="AE130" s="741"/>
      <c r="AF130" s="742">
        <v>57706593</v>
      </c>
      <c r="AG130" s="740"/>
      <c r="AH130" s="740"/>
      <c r="AI130" s="740"/>
      <c r="AJ130" s="741"/>
      <c r="AK130" s="742">
        <v>55475679</v>
      </c>
      <c r="AL130" s="740"/>
      <c r="AM130" s="740"/>
      <c r="AN130" s="740"/>
      <c r="AO130" s="741"/>
      <c r="AP130" s="743"/>
      <c r="AQ130" s="744"/>
      <c r="AR130" s="744"/>
      <c r="AS130" s="744"/>
      <c r="AT130" s="745"/>
      <c r="AU130" s="231"/>
      <c r="AV130" s="231"/>
      <c r="AW130" s="231"/>
      <c r="AX130" s="711" t="s">
        <v>487</v>
      </c>
      <c r="AY130" s="712"/>
      <c r="AZ130" s="712"/>
      <c r="BA130" s="712"/>
      <c r="BB130" s="712"/>
      <c r="BC130" s="712"/>
      <c r="BD130" s="712"/>
      <c r="BE130" s="713"/>
      <c r="BF130" s="714">
        <v>8.5</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488</v>
      </c>
      <c r="X131" s="721"/>
      <c r="Y131" s="721"/>
      <c r="Z131" s="722"/>
      <c r="AA131" s="723">
        <v>311488542</v>
      </c>
      <c r="AB131" s="724"/>
      <c r="AC131" s="724"/>
      <c r="AD131" s="724"/>
      <c r="AE131" s="725"/>
      <c r="AF131" s="726">
        <v>329879458</v>
      </c>
      <c r="AG131" s="724"/>
      <c r="AH131" s="724"/>
      <c r="AI131" s="724"/>
      <c r="AJ131" s="725"/>
      <c r="AK131" s="726">
        <v>320882736</v>
      </c>
      <c r="AL131" s="724"/>
      <c r="AM131" s="724"/>
      <c r="AN131" s="724"/>
      <c r="AO131" s="725"/>
      <c r="AP131" s="727"/>
      <c r="AQ131" s="728"/>
      <c r="AR131" s="728"/>
      <c r="AS131" s="728"/>
      <c r="AT131" s="729"/>
      <c r="AU131" s="231"/>
      <c r="AV131" s="231"/>
      <c r="AW131" s="231"/>
      <c r="AX131" s="689" t="s">
        <v>489</v>
      </c>
      <c r="AY131" s="690"/>
      <c r="AZ131" s="690"/>
      <c r="BA131" s="690"/>
      <c r="BB131" s="690"/>
      <c r="BC131" s="690"/>
      <c r="BD131" s="690"/>
      <c r="BE131" s="691"/>
      <c r="BF131" s="692">
        <v>175.5</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490</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491</v>
      </c>
      <c r="W132" s="702"/>
      <c r="X132" s="702"/>
      <c r="Y132" s="702"/>
      <c r="Z132" s="703"/>
      <c r="AA132" s="704">
        <v>8.4608996629999993</v>
      </c>
      <c r="AB132" s="705"/>
      <c r="AC132" s="705"/>
      <c r="AD132" s="705"/>
      <c r="AE132" s="706"/>
      <c r="AF132" s="707">
        <v>8.0668536199999998</v>
      </c>
      <c r="AG132" s="705"/>
      <c r="AH132" s="705"/>
      <c r="AI132" s="705"/>
      <c r="AJ132" s="706"/>
      <c r="AK132" s="707">
        <v>9.1154492650000005</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492</v>
      </c>
      <c r="W133" s="681"/>
      <c r="X133" s="681"/>
      <c r="Y133" s="681"/>
      <c r="Z133" s="682"/>
      <c r="AA133" s="683">
        <v>8.6999999999999993</v>
      </c>
      <c r="AB133" s="684"/>
      <c r="AC133" s="684"/>
      <c r="AD133" s="684"/>
      <c r="AE133" s="685"/>
      <c r="AF133" s="683">
        <v>8.4</v>
      </c>
      <c r="AG133" s="684"/>
      <c r="AH133" s="684"/>
      <c r="AI133" s="684"/>
      <c r="AJ133" s="685"/>
      <c r="AK133" s="683">
        <v>8.5</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puuzvsqaj7ozSsD82COsbNtTCzHt9Oyv0FmeUANIMV7rrAIys1qCjvDxCKKhTYUhdMqNXKksVbMPIMj+68W27Q==" saltValue="dynbip8LSVn9Mqj/gTNOhg=="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5"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493</v>
      </c>
    </row>
  </sheetData>
  <sheetProtection algorithmName="SHA-512" hashValue="2p+KEGnkpFtkj292yJb0y8VtN1yx8jTjocKJXjMRKKttANtBv9LT97CyYJEPztzrnn3oTfcn0DvSZzMVjzNLqQ==" saltValue="tAP2fAUeMe06Zm7lPxNI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7C65B-901A-4386-85B5-4B120DBE82B7}">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OFV2fZel3Ux3oGwapnGTyDqKzOozz0bsrKQ3oSu3GDQA7g6+Fy/oH+47sgpjaotXOOTUnl6NAWv2EmZXY4PkhA==" saltValue="VsicXbHwZtNWcSYuwMUa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494</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495</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496</v>
      </c>
      <c r="AP7" s="270"/>
      <c r="AQ7" s="271" t="s">
        <v>497</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498</v>
      </c>
      <c r="AQ8" s="277" t="s">
        <v>499</v>
      </c>
      <c r="AR8" s="278" t="s">
        <v>500</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501</v>
      </c>
      <c r="AL9" s="1105"/>
      <c r="AM9" s="1105"/>
      <c r="AN9" s="1106"/>
      <c r="AO9" s="279">
        <v>169287723</v>
      </c>
      <c r="AP9" s="279">
        <v>127647</v>
      </c>
      <c r="AQ9" s="280">
        <v>114409</v>
      </c>
      <c r="AR9" s="281">
        <v>11.6</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502</v>
      </c>
      <c r="AL10" s="1105"/>
      <c r="AM10" s="1105"/>
      <c r="AN10" s="1106"/>
      <c r="AO10" s="279" t="s">
        <v>503</v>
      </c>
      <c r="AP10" s="279" t="s">
        <v>503</v>
      </c>
      <c r="AQ10" s="280">
        <v>584</v>
      </c>
      <c r="AR10" s="281" t="s">
        <v>503</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504</v>
      </c>
      <c r="AL11" s="1105"/>
      <c r="AM11" s="1105"/>
      <c r="AN11" s="1106"/>
      <c r="AO11" s="279" t="s">
        <v>503</v>
      </c>
      <c r="AP11" s="279" t="s">
        <v>503</v>
      </c>
      <c r="AQ11" s="280" t="s">
        <v>503</v>
      </c>
      <c r="AR11" s="281" t="s">
        <v>503</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505</v>
      </c>
      <c r="AL12" s="1105"/>
      <c r="AM12" s="1105"/>
      <c r="AN12" s="1106"/>
      <c r="AO12" s="279">
        <v>80580</v>
      </c>
      <c r="AP12" s="279">
        <v>61</v>
      </c>
      <c r="AQ12" s="280">
        <v>31</v>
      </c>
      <c r="AR12" s="281">
        <v>96.8</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506</v>
      </c>
      <c r="AL13" s="1105"/>
      <c r="AM13" s="1105"/>
      <c r="AN13" s="1106"/>
      <c r="AO13" s="279">
        <v>2645315</v>
      </c>
      <c r="AP13" s="279">
        <v>1995</v>
      </c>
      <c r="AQ13" s="280">
        <v>1925</v>
      </c>
      <c r="AR13" s="281">
        <v>3.6</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507</v>
      </c>
      <c r="AL14" s="1105"/>
      <c r="AM14" s="1105"/>
      <c r="AN14" s="1106"/>
      <c r="AO14" s="279">
        <v>-17164327</v>
      </c>
      <c r="AP14" s="279">
        <v>-12942</v>
      </c>
      <c r="AQ14" s="280">
        <v>-10269</v>
      </c>
      <c r="AR14" s="281">
        <v>26</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155</v>
      </c>
      <c r="AL15" s="1102"/>
      <c r="AM15" s="1102"/>
      <c r="AN15" s="1103"/>
      <c r="AO15" s="279">
        <v>154849291</v>
      </c>
      <c r="AP15" s="279">
        <v>116760</v>
      </c>
      <c r="AQ15" s="280">
        <v>106679</v>
      </c>
      <c r="AR15" s="281">
        <v>9.4</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508</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509</v>
      </c>
      <c r="AP20" s="290" t="s">
        <v>510</v>
      </c>
      <c r="AQ20" s="291" t="s">
        <v>511</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512</v>
      </c>
      <c r="AL21" s="1108"/>
      <c r="AM21" s="1108"/>
      <c r="AN21" s="1109"/>
      <c r="AO21" s="294">
        <v>1445.31</v>
      </c>
      <c r="AP21" s="295">
        <v>1287.98</v>
      </c>
      <c r="AQ21" s="296">
        <v>157.33000000000001</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513</v>
      </c>
      <c r="AL22" s="1108"/>
      <c r="AM22" s="1108"/>
      <c r="AN22" s="1109"/>
      <c r="AO22" s="299">
        <v>99</v>
      </c>
      <c r="AP22" s="300">
        <v>99.1</v>
      </c>
      <c r="AQ22" s="301">
        <v>-0.1</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10" t="s">
        <v>514</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ht="13" x14ac:dyDescent="0.2">
      <c r="A27" s="306"/>
      <c r="AO27" s="260"/>
      <c r="AP27" s="260"/>
      <c r="AQ27" s="260"/>
      <c r="AR27" s="260"/>
      <c r="AS27" s="260"/>
      <c r="AT27" s="260"/>
    </row>
    <row r="28" spans="1:46" ht="16.5" x14ac:dyDescent="0.2">
      <c r="A28" s="261" t="s">
        <v>515</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516</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496</v>
      </c>
      <c r="AP30" s="270"/>
      <c r="AQ30" s="271" t="s">
        <v>497</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498</v>
      </c>
      <c r="AQ31" s="277" t="s">
        <v>499</v>
      </c>
      <c r="AR31" s="278" t="s">
        <v>500</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517</v>
      </c>
      <c r="AL32" s="1099"/>
      <c r="AM32" s="1099"/>
      <c r="AN32" s="1100"/>
      <c r="AO32" s="279">
        <v>87685646</v>
      </c>
      <c r="AP32" s="279">
        <v>66117</v>
      </c>
      <c r="AQ32" s="280">
        <v>55208</v>
      </c>
      <c r="AR32" s="281">
        <v>19.8</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518</v>
      </c>
      <c r="AL33" s="1099"/>
      <c r="AM33" s="1099"/>
      <c r="AN33" s="1100"/>
      <c r="AO33" s="279" t="s">
        <v>503</v>
      </c>
      <c r="AP33" s="279" t="s">
        <v>503</v>
      </c>
      <c r="AQ33" s="280">
        <v>4377</v>
      </c>
      <c r="AR33" s="281" t="s">
        <v>503</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519</v>
      </c>
      <c r="AL34" s="1099"/>
      <c r="AM34" s="1099"/>
      <c r="AN34" s="1100"/>
      <c r="AO34" s="279" t="s">
        <v>503</v>
      </c>
      <c r="AP34" s="279" t="s">
        <v>503</v>
      </c>
      <c r="AQ34" s="280">
        <v>15524</v>
      </c>
      <c r="AR34" s="281" t="s">
        <v>503</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520</v>
      </c>
      <c r="AL35" s="1099"/>
      <c r="AM35" s="1099"/>
      <c r="AN35" s="1100"/>
      <c r="AO35" s="279">
        <v>199601</v>
      </c>
      <c r="AP35" s="279">
        <v>151</v>
      </c>
      <c r="AQ35" s="280">
        <v>1403</v>
      </c>
      <c r="AR35" s="281">
        <v>-89.2</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521</v>
      </c>
      <c r="AL36" s="1099"/>
      <c r="AM36" s="1099"/>
      <c r="AN36" s="1100"/>
      <c r="AO36" s="279" t="s">
        <v>503</v>
      </c>
      <c r="AP36" s="279" t="s">
        <v>503</v>
      </c>
      <c r="AQ36" s="280">
        <v>43</v>
      </c>
      <c r="AR36" s="281" t="s">
        <v>503</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522</v>
      </c>
      <c r="AL37" s="1099"/>
      <c r="AM37" s="1099"/>
      <c r="AN37" s="1100"/>
      <c r="AO37" s="279">
        <v>2205819</v>
      </c>
      <c r="AP37" s="279">
        <v>1663</v>
      </c>
      <c r="AQ37" s="280">
        <v>692</v>
      </c>
      <c r="AR37" s="281">
        <v>140.30000000000001</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523</v>
      </c>
      <c r="AL38" s="1096"/>
      <c r="AM38" s="1096"/>
      <c r="AN38" s="1097"/>
      <c r="AO38" s="309">
        <v>4</v>
      </c>
      <c r="AP38" s="309">
        <v>0</v>
      </c>
      <c r="AQ38" s="310">
        <v>1</v>
      </c>
      <c r="AR38" s="301">
        <v>-100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524</v>
      </c>
      <c r="AL39" s="1096"/>
      <c r="AM39" s="1096"/>
      <c r="AN39" s="1097"/>
      <c r="AO39" s="279">
        <v>-5365488</v>
      </c>
      <c r="AP39" s="279">
        <v>-4046</v>
      </c>
      <c r="AQ39" s="280">
        <v>-1121</v>
      </c>
      <c r="AR39" s="281">
        <v>260.89999999999998</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525</v>
      </c>
      <c r="AL40" s="1099"/>
      <c r="AM40" s="1099"/>
      <c r="AN40" s="1100"/>
      <c r="AO40" s="279">
        <v>-55475679</v>
      </c>
      <c r="AP40" s="279">
        <v>-41830</v>
      </c>
      <c r="AQ40" s="280">
        <v>-42238</v>
      </c>
      <c r="AR40" s="281">
        <v>-1</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526</v>
      </c>
      <c r="AL41" s="1102"/>
      <c r="AM41" s="1102"/>
      <c r="AN41" s="1103"/>
      <c r="AO41" s="279">
        <v>29249903</v>
      </c>
      <c r="AP41" s="279">
        <v>22055</v>
      </c>
      <c r="AQ41" s="280">
        <v>33889</v>
      </c>
      <c r="AR41" s="281">
        <v>-34.9</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527</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528</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496</v>
      </c>
      <c r="AN49" s="1092" t="s">
        <v>529</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530</v>
      </c>
      <c r="AO50" s="322" t="s">
        <v>531</v>
      </c>
      <c r="AP50" s="323" t="s">
        <v>532</v>
      </c>
      <c r="AQ50" s="324" t="s">
        <v>533</v>
      </c>
      <c r="AR50" s="325" t="s">
        <v>534</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535</v>
      </c>
      <c r="AL51" s="318"/>
      <c r="AM51" s="326">
        <v>88527741</v>
      </c>
      <c r="AN51" s="327">
        <v>64008</v>
      </c>
      <c r="AO51" s="328">
        <v>-3.4</v>
      </c>
      <c r="AP51" s="329">
        <v>82531</v>
      </c>
      <c r="AQ51" s="330">
        <v>5.9</v>
      </c>
      <c r="AR51" s="331">
        <v>-9.3000000000000007</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536</v>
      </c>
      <c r="AM52" s="334">
        <v>23305117</v>
      </c>
      <c r="AN52" s="335">
        <v>16850</v>
      </c>
      <c r="AO52" s="336">
        <v>7.5</v>
      </c>
      <c r="AP52" s="337">
        <v>19102</v>
      </c>
      <c r="AQ52" s="338">
        <v>-1.5</v>
      </c>
      <c r="AR52" s="339">
        <v>9</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537</v>
      </c>
      <c r="AL53" s="318"/>
      <c r="AM53" s="326">
        <v>107775449</v>
      </c>
      <c r="AN53" s="327">
        <v>78675</v>
      </c>
      <c r="AO53" s="328">
        <v>22.9</v>
      </c>
      <c r="AP53" s="329">
        <v>91743</v>
      </c>
      <c r="AQ53" s="330">
        <v>11.2</v>
      </c>
      <c r="AR53" s="331">
        <v>11.7</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536</v>
      </c>
      <c r="AM54" s="334">
        <v>32495970</v>
      </c>
      <c r="AN54" s="335">
        <v>23722</v>
      </c>
      <c r="AO54" s="336">
        <v>40.799999999999997</v>
      </c>
      <c r="AP54" s="337">
        <v>21872</v>
      </c>
      <c r="AQ54" s="338">
        <v>14.5</v>
      </c>
      <c r="AR54" s="339">
        <v>26.3</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538</v>
      </c>
      <c r="AL55" s="318"/>
      <c r="AM55" s="326">
        <v>105536727</v>
      </c>
      <c r="AN55" s="327">
        <v>77821</v>
      </c>
      <c r="AO55" s="328">
        <v>-1.1000000000000001</v>
      </c>
      <c r="AP55" s="329">
        <v>95429</v>
      </c>
      <c r="AQ55" s="330">
        <v>4</v>
      </c>
      <c r="AR55" s="331">
        <v>-5.0999999999999996</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536</v>
      </c>
      <c r="AM56" s="334">
        <v>24522420</v>
      </c>
      <c r="AN56" s="335">
        <v>18082</v>
      </c>
      <c r="AO56" s="336">
        <v>-23.8</v>
      </c>
      <c r="AP56" s="337">
        <v>19371</v>
      </c>
      <c r="AQ56" s="338">
        <v>-11.4</v>
      </c>
      <c r="AR56" s="339">
        <v>-12.4</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539</v>
      </c>
      <c r="AL57" s="318"/>
      <c r="AM57" s="326">
        <v>105820196</v>
      </c>
      <c r="AN57" s="327">
        <v>78943</v>
      </c>
      <c r="AO57" s="328">
        <v>1.4</v>
      </c>
      <c r="AP57" s="329">
        <v>93540</v>
      </c>
      <c r="AQ57" s="330">
        <v>-2</v>
      </c>
      <c r="AR57" s="331">
        <v>3.4</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536</v>
      </c>
      <c r="AM58" s="334">
        <v>25152111</v>
      </c>
      <c r="AN58" s="335">
        <v>18764</v>
      </c>
      <c r="AO58" s="336">
        <v>3.8</v>
      </c>
      <c r="AP58" s="337">
        <v>20617</v>
      </c>
      <c r="AQ58" s="338">
        <v>6.4</v>
      </c>
      <c r="AR58" s="339">
        <v>-2.6</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540</v>
      </c>
      <c r="AL59" s="318"/>
      <c r="AM59" s="326">
        <v>95074588</v>
      </c>
      <c r="AN59" s="327">
        <v>71689</v>
      </c>
      <c r="AO59" s="328">
        <v>-9.1999999999999993</v>
      </c>
      <c r="AP59" s="329">
        <v>88232</v>
      </c>
      <c r="AQ59" s="330">
        <v>-5.7</v>
      </c>
      <c r="AR59" s="331">
        <v>-3.5</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536</v>
      </c>
      <c r="AM60" s="334">
        <v>24969165</v>
      </c>
      <c r="AN60" s="335">
        <v>18827</v>
      </c>
      <c r="AO60" s="336">
        <v>0.3</v>
      </c>
      <c r="AP60" s="337">
        <v>18955</v>
      </c>
      <c r="AQ60" s="338">
        <v>-8.1</v>
      </c>
      <c r="AR60" s="339">
        <v>8.4</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541</v>
      </c>
      <c r="AL61" s="340"/>
      <c r="AM61" s="341">
        <v>100546940</v>
      </c>
      <c r="AN61" s="342">
        <v>74227</v>
      </c>
      <c r="AO61" s="343">
        <v>2.1</v>
      </c>
      <c r="AP61" s="344">
        <v>90295</v>
      </c>
      <c r="AQ61" s="345">
        <v>2.7</v>
      </c>
      <c r="AR61" s="331">
        <v>-0.6</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536</v>
      </c>
      <c r="AM62" s="334">
        <v>26088957</v>
      </c>
      <c r="AN62" s="335">
        <v>19249</v>
      </c>
      <c r="AO62" s="336">
        <v>5.7</v>
      </c>
      <c r="AP62" s="337">
        <v>19983</v>
      </c>
      <c r="AQ62" s="338">
        <v>0</v>
      </c>
      <c r="AR62" s="339">
        <v>5.7</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nByCIwEMIgVm5YPzo2YKzVLJPT5Gu8M7YKJikZU2ogOpxXpA7VLvEGWjopfhTQt+ITlTafbnaSeWPYtDA6M2Rg==" saltValue="hXGBZLtV7TBkhW214DQT0g=="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542</v>
      </c>
    </row>
    <row r="121" spans="125:125" ht="13.5" hidden="1" customHeight="1" x14ac:dyDescent="0.2">
      <c r="DU121" s="257"/>
    </row>
  </sheetData>
  <sheetProtection algorithmName="SHA-512" hashValue="EykJyHNqgH4CK/xDtW4XqZPjXovnpAdfEvdL/oqTySMLGwhdmik9gt/m0jDgWhqvjeeNVPHFrTJDgikcz7016w==" saltValue="1DwgA17ZrEjlDFguIT1N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0</v>
      </c>
    </row>
  </sheetData>
  <sheetProtection algorithmName="SHA-512" hashValue="Uy3ihpyZYMotSf2PHR33jirxo9isyKeO47zpDloQQleEk9FIK5fdZvRkCtulS6I1BHlHP6V+qgJqrn7RCh6V5w==" saltValue="lAcn9+pN04INUycTE8c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543</v>
      </c>
      <c r="G46" s="349" t="s">
        <v>544</v>
      </c>
      <c r="H46" s="349" t="s">
        <v>545</v>
      </c>
      <c r="I46" s="349" t="s">
        <v>546</v>
      </c>
      <c r="J46" s="350" t="s">
        <v>547</v>
      </c>
    </row>
    <row r="47" spans="2:10" ht="57.75" customHeight="1" x14ac:dyDescent="0.2">
      <c r="B47" s="7"/>
      <c r="C47" s="1113" t="s">
        <v>4</v>
      </c>
      <c r="D47" s="1113"/>
      <c r="E47" s="1114"/>
      <c r="F47" s="351">
        <v>1.57</v>
      </c>
      <c r="G47" s="352">
        <v>2.2000000000000002</v>
      </c>
      <c r="H47" s="352">
        <v>3.76</v>
      </c>
      <c r="I47" s="352">
        <v>5.17</v>
      </c>
      <c r="J47" s="353">
        <v>7.34</v>
      </c>
    </row>
    <row r="48" spans="2:10" ht="57.75" customHeight="1" x14ac:dyDescent="0.2">
      <c r="B48" s="8"/>
      <c r="C48" s="1115" t="s">
        <v>5</v>
      </c>
      <c r="D48" s="1115"/>
      <c r="E48" s="1116"/>
      <c r="F48" s="354">
        <v>1.3</v>
      </c>
      <c r="G48" s="355">
        <v>2.42</v>
      </c>
      <c r="H48" s="355">
        <v>4.67</v>
      </c>
      <c r="I48" s="355">
        <v>7.08</v>
      </c>
      <c r="J48" s="356">
        <v>5.51</v>
      </c>
    </row>
    <row r="49" spans="2:10" ht="57.75" customHeight="1" thickBot="1" x14ac:dyDescent="0.25">
      <c r="B49" s="9"/>
      <c r="C49" s="1117" t="s">
        <v>6</v>
      </c>
      <c r="D49" s="1117"/>
      <c r="E49" s="1118"/>
      <c r="F49" s="357">
        <v>0.65</v>
      </c>
      <c r="G49" s="358">
        <v>1.75</v>
      </c>
      <c r="H49" s="358">
        <v>3.82</v>
      </c>
      <c r="I49" s="358">
        <v>4.7300000000000004</v>
      </c>
      <c r="J49" s="359">
        <v>0.23</v>
      </c>
    </row>
    <row r="50" spans="2:10" ht="13.5" customHeight="1" x14ac:dyDescent="0.2"/>
  </sheetData>
  <sheetProtection algorithmName="SHA-512" hashValue="yYz8xTef4LnXEqn8IYe6HQKYR9Ih2Dz7SU/EDle7Jycb7ZpS/lWU4Xe7oc/XDS28jLlMzUDlTPzp/Gi99foHJQ==" saltValue="yofG0HaF48+j4z0F33WP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経常経費分析表（経常収支比率の分析）</vt:lpstr>
      <vt:lpstr>財政比較分析表</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2024-03-27T04:07:29Z</dcterms:created>
  <dcterms:modified xsi:type="dcterms:W3CDTF">2024-03-27T04:08:35Z</dcterms:modified>
  <cp:category/>
</cp:coreProperties>
</file>