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780D55C6-D7C9-4B67-9D4A-8F73FE5D4AB4}" xr6:coauthVersionLast="47" xr6:coauthVersionMax="47" xr10:uidLastSave="{00000000-0000-0000-0000-000000000000}"/>
  <bookViews>
    <workbookView xWindow="4035" yWindow="1095" windowWidth="19440" windowHeight="14640" xr2:uid="{00000000-000D-0000-FFFF-FFFF00000000}"/>
  </bookViews>
  <sheets>
    <sheet name="（その１）申請書" sheetId="1" r:id="rId1"/>
    <sheet name="（その２）チェックリスト" sheetId="4" r:id="rId2"/>
    <sheet name="リスト表（入力不要）" sheetId="3" state="hidden" r:id="rId3"/>
    <sheet name="集計用（入力不要）" sheetId="2" r:id="rId4"/>
  </sheets>
  <definedNames>
    <definedName name="_xlnm.Print_Area" localSheetId="0">'（その１）申請書'!$A$1:$AC$65</definedName>
    <definedName name="_xlnm.Print_Area" localSheetId="1">'（その２）チェックリスト'!$A$1:$C$16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 l="1"/>
  <c r="A4" i="2"/>
  <c r="A5" i="2"/>
  <c r="A6" i="2"/>
  <c r="A2" i="2"/>
  <c r="C6" i="3"/>
  <c r="S16" i="1"/>
  <c r="C10" i="3"/>
  <c r="B6" i="4"/>
  <c r="AE18" i="1" l="1"/>
  <c r="AA4" i="2" s="1"/>
  <c r="AE19" i="1"/>
  <c r="AA5" i="2" s="1"/>
  <c r="AE20" i="1"/>
  <c r="AA6" i="2" s="1"/>
  <c r="P2" i="2" l="1"/>
  <c r="V4" i="2" l="1"/>
  <c r="V5" i="2"/>
  <c r="V6" i="2"/>
  <c r="V3" i="2"/>
  <c r="U4" i="2"/>
  <c r="U5" i="2"/>
  <c r="U6" i="2"/>
  <c r="U3" i="2"/>
  <c r="V2" i="2"/>
  <c r="P4" i="2"/>
  <c r="P5" i="2"/>
  <c r="P6" i="2"/>
  <c r="P3" i="2"/>
  <c r="X16" i="1" l="1"/>
  <c r="Y2" i="2" s="1"/>
  <c r="X19" i="1"/>
  <c r="Y5" i="2" s="1"/>
  <c r="X20" i="1"/>
  <c r="Y6" i="2" s="1"/>
  <c r="S19" i="1"/>
  <c r="W5" i="2" s="1"/>
  <c r="S20" i="1"/>
  <c r="W6" i="2" s="1"/>
  <c r="C3" i="3"/>
  <c r="C4" i="3"/>
  <c r="C5" i="3"/>
  <c r="S17" i="1"/>
  <c r="C7" i="3"/>
  <c r="C8" i="3"/>
  <c r="C9" i="3"/>
  <c r="C2" i="3"/>
  <c r="U20" i="1" l="1"/>
  <c r="U19" i="1"/>
  <c r="W2" i="2"/>
  <c r="AE16" i="1"/>
  <c r="AA2" i="2" s="1"/>
  <c r="AE17" i="1"/>
  <c r="AA3" i="2" s="1"/>
  <c r="X18" i="1"/>
  <c r="Y4" i="2" s="1"/>
  <c r="X17" i="1"/>
  <c r="Y3" i="2" s="1"/>
  <c r="S18" i="1"/>
  <c r="U18" i="1" s="1"/>
  <c r="AF18" i="1" s="1"/>
  <c r="AB4" i="2" s="1"/>
  <c r="U17" i="1"/>
  <c r="W3" i="2"/>
  <c r="AF20" i="1" l="1"/>
  <c r="AB6" i="2" s="1"/>
  <c r="AA20" i="1"/>
  <c r="Z6" i="2" s="1"/>
  <c r="X6" i="2"/>
  <c r="AF19" i="1"/>
  <c r="AB5" i="2" s="1"/>
  <c r="AA19" i="1"/>
  <c r="Z5" i="2" s="1"/>
  <c r="X5" i="2"/>
  <c r="U16" i="1"/>
  <c r="AA16" i="1" s="1"/>
  <c r="AA17" i="1"/>
  <c r="Z3" i="2" s="1"/>
  <c r="AF17" i="1"/>
  <c r="AB3" i="2" s="1"/>
  <c r="AA18" i="1"/>
  <c r="Z4" i="2" s="1"/>
  <c r="W4" i="2"/>
  <c r="X3" i="2"/>
  <c r="X4" i="2"/>
  <c r="M3" i="2"/>
  <c r="M4" i="2"/>
  <c r="M5" i="2"/>
  <c r="M6" i="2"/>
  <c r="M2" i="2"/>
  <c r="X2" i="2" l="1"/>
  <c r="AF16" i="1"/>
  <c r="AB2" i="2" s="1"/>
  <c r="Z2" i="2"/>
  <c r="AA21" i="1"/>
  <c r="L3" i="2"/>
  <c r="L4" i="2"/>
  <c r="L5" i="2"/>
  <c r="L6" i="2"/>
  <c r="L2" i="2"/>
  <c r="N3" i="2" l="1"/>
  <c r="N6" i="2"/>
  <c r="N5" i="2"/>
  <c r="N4" i="2"/>
  <c r="B4" i="2" l="1"/>
  <c r="C4" i="2"/>
  <c r="D4" i="2"/>
  <c r="E4" i="2"/>
  <c r="F4" i="2"/>
  <c r="G4" i="2"/>
  <c r="H4" i="2"/>
  <c r="I4" i="2"/>
  <c r="J4" i="2"/>
  <c r="K4" i="2"/>
  <c r="O4" i="2"/>
  <c r="Q4" i="2"/>
  <c r="R4" i="2"/>
  <c r="S4" i="2"/>
  <c r="T4" i="2"/>
  <c r="B5" i="2"/>
  <c r="C5" i="2"/>
  <c r="D5" i="2"/>
  <c r="E5" i="2"/>
  <c r="F5" i="2"/>
  <c r="G5" i="2"/>
  <c r="H5" i="2"/>
  <c r="I5" i="2"/>
  <c r="J5" i="2"/>
  <c r="K5" i="2"/>
  <c r="O5" i="2"/>
  <c r="Q5" i="2"/>
  <c r="R5" i="2"/>
  <c r="S5" i="2"/>
  <c r="T5" i="2"/>
  <c r="B6" i="2"/>
  <c r="C6" i="2"/>
  <c r="D6" i="2"/>
  <c r="E6" i="2"/>
  <c r="F6" i="2"/>
  <c r="G6" i="2"/>
  <c r="H6" i="2"/>
  <c r="I6" i="2"/>
  <c r="J6" i="2"/>
  <c r="K6" i="2"/>
  <c r="O6" i="2"/>
  <c r="Q6" i="2"/>
  <c r="R6" i="2"/>
  <c r="S6" i="2"/>
  <c r="T6" i="2"/>
  <c r="T3" i="2"/>
  <c r="S3" i="2"/>
  <c r="R3" i="2"/>
  <c r="Q3" i="2"/>
  <c r="O3" i="2"/>
  <c r="K3" i="2"/>
  <c r="J3" i="2"/>
  <c r="I3" i="2"/>
  <c r="H3" i="2"/>
  <c r="G3" i="2"/>
  <c r="F3" i="2"/>
  <c r="E3" i="2"/>
  <c r="D3" i="2"/>
  <c r="C3" i="2"/>
  <c r="B3" i="2"/>
  <c r="B2" i="2" l="1"/>
  <c r="N2" i="2"/>
  <c r="O2" i="2"/>
  <c r="K2" i="2"/>
  <c r="J2" i="2"/>
  <c r="I2" i="2"/>
  <c r="H2" i="2"/>
  <c r="G2" i="2"/>
  <c r="F2" i="2"/>
  <c r="E2" i="2"/>
  <c r="D2" i="2"/>
  <c r="C2" i="2"/>
  <c r="U2" i="2"/>
  <c r="T2" i="2"/>
  <c r="S2" i="2"/>
  <c r="R2" i="2"/>
  <c r="Q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14" authorId="0" shapeId="0" xr:uid="{18ACB8FD-E3D6-4E6A-9C0A-64795E236218}">
      <text>
        <r>
          <rPr>
            <sz val="9"/>
            <color indexed="81"/>
            <rFont val="MS P ゴシック"/>
            <family val="3"/>
            <charset val="128"/>
          </rPr>
          <t>支払基金からの補助額等を表示します。</t>
        </r>
      </text>
    </comment>
    <comment ref="L15" authorId="0" shapeId="0" xr:uid="{3CF3D110-9509-40E4-A8A1-9440A78F134E}">
      <text>
        <r>
          <rPr>
            <sz val="10"/>
            <color indexed="81"/>
            <rFont val="MS P ゴシック"/>
            <family val="3"/>
            <charset val="128"/>
          </rPr>
          <t>保険医療機関等コードは数字のみを記入してください（カンマ、ハイフンなし）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4549782B-4979-4F9D-8EC1-E4295F78ECAE}">
      <text>
        <r>
          <rPr>
            <sz val="9"/>
            <color indexed="81"/>
            <rFont val="MS P ゴシック"/>
            <family val="3"/>
            <charset val="128"/>
          </rPr>
          <t>適正に入力した場合には、赤塗りセルが黄塗りセルとなります。</t>
        </r>
      </text>
    </comment>
  </commentList>
</comments>
</file>

<file path=xl/sharedStrings.xml><?xml version="1.0" encoding="utf-8"?>
<sst xmlns="http://schemas.openxmlformats.org/spreadsheetml/2006/main" count="161" uniqueCount="140">
  <si>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</si>
  <si>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</si>
  <si>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</si>
  <si>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</si>
  <si>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</si>
  <si>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</si>
  <si>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t>施設区分</t>
    <rPh sb="0" eb="2">
      <t>シセツ</t>
    </rPh>
    <rPh sb="2" eb="4">
      <t>クブン</t>
    </rPh>
    <phoneticPr fontId="3"/>
  </si>
  <si>
    <t>所在地</t>
    <rPh sb="0" eb="3">
      <t>ショザイチ</t>
    </rPh>
    <phoneticPr fontId="3"/>
  </si>
  <si>
    <t>（申請者）</t>
    <rPh sb="1" eb="4">
      <t>シンセイシャ</t>
    </rPh>
    <phoneticPr fontId="2"/>
  </si>
  <si>
    <t>郵便番号</t>
    <rPh sb="0" eb="4">
      <t>ユウビンバンゴウ</t>
    </rPh>
    <phoneticPr fontId="2"/>
  </si>
  <si>
    <t>住所</t>
    <rPh sb="0" eb="2">
      <t>ジュウショ</t>
    </rPh>
    <phoneticPr fontId="2"/>
  </si>
  <si>
    <t>氏名</t>
    <rPh sb="0" eb="2">
      <t>シメイ</t>
    </rPh>
    <phoneticPr fontId="2"/>
  </si>
  <si>
    <t>（担当者）</t>
    <rPh sb="1" eb="4">
      <t>タントウシャ</t>
    </rPh>
    <phoneticPr fontId="2"/>
  </si>
  <si>
    <t>電話番号</t>
    <rPh sb="0" eb="2">
      <t>デンワ</t>
    </rPh>
    <rPh sb="2" eb="4">
      <t>バンゴウ</t>
    </rPh>
    <phoneticPr fontId="2"/>
  </si>
  <si>
    <t>メールアドレス</t>
    <phoneticPr fontId="2"/>
  </si>
  <si>
    <t>施設名</t>
    <rPh sb="0" eb="2">
      <t>シセツ</t>
    </rPh>
    <rPh sb="2" eb="3">
      <t>メイ</t>
    </rPh>
    <phoneticPr fontId="3"/>
  </si>
  <si>
    <t>申請日：</t>
    <rPh sb="0" eb="2">
      <t>シンセイ</t>
    </rPh>
    <rPh sb="2" eb="3">
      <t>ビ</t>
    </rPh>
    <phoneticPr fontId="3"/>
  </si>
  <si>
    <t>（市町名）</t>
    <rPh sb="1" eb="3">
      <t>シチョウ</t>
    </rPh>
    <rPh sb="3" eb="4">
      <t>メイ</t>
    </rPh>
    <phoneticPr fontId="2"/>
  </si>
  <si>
    <t>（全角）</t>
    <rPh sb="1" eb="3">
      <t>ゼンカク</t>
    </rPh>
    <phoneticPr fontId="2"/>
  </si>
  <si>
    <t>山口県知事　様</t>
    <rPh sb="0" eb="3">
      <t>ヤマグチケン</t>
    </rPh>
    <rPh sb="3" eb="5">
      <t>チジ</t>
    </rPh>
    <rPh sb="6" eb="7">
      <t>サマ</t>
    </rPh>
    <phoneticPr fontId="3"/>
  </si>
  <si>
    <t>（半角数字・ハイフンなし）</t>
    <rPh sb="1" eb="3">
      <t>ハンカク</t>
    </rPh>
    <rPh sb="3" eb="5">
      <t>スウジ</t>
    </rPh>
    <phoneticPr fontId="2"/>
  </si>
  <si>
    <t>合計</t>
    <rPh sb="0" eb="2">
      <t>ゴウケイ</t>
    </rPh>
    <phoneticPr fontId="2"/>
  </si>
  <si>
    <t>（法人の場合）代表者名</t>
    <rPh sb="1" eb="3">
      <t>ホウジン</t>
    </rPh>
    <rPh sb="4" eb="6">
      <t>バアイ</t>
    </rPh>
    <rPh sb="7" eb="10">
      <t>ダイヒョウシャ</t>
    </rPh>
    <rPh sb="10" eb="11">
      <t>メイ</t>
    </rPh>
    <phoneticPr fontId="2"/>
  </si>
  <si>
    <t>氏名・法人名</t>
    <rPh sb="0" eb="2">
      <t>シメイ</t>
    </rPh>
    <rPh sb="3" eb="6">
      <t>ホウジンメイ</t>
    </rPh>
    <phoneticPr fontId="2"/>
  </si>
  <si>
    <t>申請日</t>
    <rPh sb="0" eb="3">
      <t>シンセイビ</t>
    </rPh>
    <phoneticPr fontId="2"/>
  </si>
  <si>
    <t>申請者郵便番号</t>
    <rPh sb="0" eb="3">
      <t>シンセイシャ</t>
    </rPh>
    <rPh sb="3" eb="7">
      <t>ユウビンバンゴウ</t>
    </rPh>
    <phoneticPr fontId="2"/>
  </si>
  <si>
    <t>申請者住所</t>
    <rPh sb="0" eb="3">
      <t>シンセイシャ</t>
    </rPh>
    <rPh sb="3" eb="5">
      <t>ジュウショ</t>
    </rPh>
    <phoneticPr fontId="2"/>
  </si>
  <si>
    <t>申請者住所（市町名）</t>
    <rPh sb="0" eb="3">
      <t>シンセイシャ</t>
    </rPh>
    <rPh sb="3" eb="5">
      <t>ジュウショ</t>
    </rPh>
    <rPh sb="6" eb="8">
      <t>シマチ</t>
    </rPh>
    <rPh sb="8" eb="9">
      <t>メイ</t>
    </rPh>
    <phoneticPr fontId="2"/>
  </si>
  <si>
    <t>申請者氏名・法人名</t>
    <phoneticPr fontId="2"/>
  </si>
  <si>
    <t>（法人の場合）代表者名</t>
    <phoneticPr fontId="2"/>
  </si>
  <si>
    <t>担当者氏名</t>
    <rPh sb="0" eb="3">
      <t>タントウシャ</t>
    </rPh>
    <rPh sb="3" eb="5">
      <t>シメイ</t>
    </rPh>
    <phoneticPr fontId="2"/>
  </si>
  <si>
    <t>担当者電話番号</t>
    <rPh sb="0" eb="3">
      <t>タントウシャ</t>
    </rPh>
    <rPh sb="3" eb="7">
      <t>デンワバンゴウ</t>
    </rPh>
    <phoneticPr fontId="2"/>
  </si>
  <si>
    <t>担当者メールアドレス</t>
    <rPh sb="0" eb="3">
      <t>タントウシャ</t>
    </rPh>
    <phoneticPr fontId="2"/>
  </si>
  <si>
    <t>金融機関名</t>
    <rPh sb="0" eb="5">
      <t>キンユウキカンメイ</t>
    </rPh>
    <phoneticPr fontId="2"/>
  </si>
  <si>
    <t>支店名</t>
    <rPh sb="0" eb="3">
      <t>シテンメイ</t>
    </rPh>
    <phoneticPr fontId="2"/>
  </si>
  <si>
    <t>口座名義人</t>
    <rPh sb="0" eb="2">
      <t>コウザ</t>
    </rPh>
    <rPh sb="2" eb="5">
      <t>メイギニン</t>
    </rPh>
    <phoneticPr fontId="2"/>
  </si>
  <si>
    <t>施設区分</t>
    <rPh sb="0" eb="4">
      <t>シセツクブン</t>
    </rPh>
    <phoneticPr fontId="2"/>
  </si>
  <si>
    <t>施設名</t>
    <rPh sb="0" eb="3">
      <t>シセツメイ</t>
    </rPh>
    <phoneticPr fontId="2"/>
  </si>
  <si>
    <t>所在地</t>
    <rPh sb="0" eb="3">
      <t>ショザイチ</t>
    </rPh>
    <phoneticPr fontId="2"/>
  </si>
  <si>
    <t>保険医療機関等コード</t>
    <rPh sb="0" eb="7">
      <t>ホケンイリョウキカントウ</t>
    </rPh>
    <phoneticPr fontId="2"/>
  </si>
  <si>
    <t>口座番号</t>
    <rPh sb="0" eb="4">
      <t>コウザバンゴウ</t>
    </rPh>
    <phoneticPr fontId="2"/>
  </si>
  <si>
    <t>口座種別</t>
    <rPh sb="0" eb="4">
      <t>コウザシュベツ</t>
    </rPh>
    <phoneticPr fontId="2"/>
  </si>
  <si>
    <t>金融機関コード(7桁)</t>
    <rPh sb="0" eb="4">
      <t>キンユウキカン</t>
    </rPh>
    <rPh sb="9" eb="10">
      <t>ケタ</t>
    </rPh>
    <phoneticPr fontId="2"/>
  </si>
  <si>
    <t>令和</t>
    <rPh sb="0" eb="2">
      <t>レイワ</t>
    </rPh>
    <phoneticPr fontId="2"/>
  </si>
  <si>
    <t>月</t>
    <rPh sb="0" eb="1">
      <t>ガツ</t>
    </rPh>
    <phoneticPr fontId="2"/>
  </si>
  <si>
    <t>日</t>
    <rPh sb="0" eb="1">
      <t>ニチ</t>
    </rPh>
    <phoneticPr fontId="2"/>
  </si>
  <si>
    <t>※ 施設名は略さずに正式名称を記入すること。</t>
    <rPh sb="2" eb="4">
      <t>シセツ</t>
    </rPh>
    <rPh sb="4" eb="5">
      <t>メイ</t>
    </rPh>
    <rPh sb="6" eb="7">
      <t>リャク</t>
    </rPh>
    <rPh sb="10" eb="12">
      <t>セイシキ</t>
    </rPh>
    <rPh sb="12" eb="14">
      <t>メイショウ</t>
    </rPh>
    <rPh sb="15" eb="17">
      <t>キニュウ</t>
    </rPh>
    <phoneticPr fontId="3"/>
  </si>
  <si>
    <r>
      <t xml:space="preserve">　※ </t>
    </r>
    <r>
      <rPr>
        <u/>
        <sz val="12"/>
        <color theme="1"/>
        <rFont val="ＭＳ Ｐゴシック"/>
        <family val="3"/>
        <charset val="128"/>
      </rPr>
      <t>必ず申請者名義の口座を指定</t>
    </r>
    <r>
      <rPr>
        <sz val="12"/>
        <color theme="1"/>
        <rFont val="ＭＳ Ｐゴシック"/>
        <family val="3"/>
        <charset val="128"/>
      </rPr>
      <t>すること（</t>
    </r>
    <r>
      <rPr>
        <u/>
        <sz val="12"/>
        <color theme="1"/>
        <rFont val="ＭＳ Ｐゴシック"/>
        <family val="3"/>
        <charset val="128"/>
      </rPr>
      <t>法人の場合は当該法人</t>
    </r>
    <r>
      <rPr>
        <sz val="12"/>
        <color theme="1"/>
        <rFont val="ＭＳ Ｐゴシック"/>
        <family val="3"/>
        <charset val="128"/>
      </rPr>
      <t>、</t>
    </r>
    <r>
      <rPr>
        <u/>
        <sz val="12"/>
        <color theme="1"/>
        <rFont val="ＭＳ Ｐゴシック"/>
        <family val="3"/>
        <charset val="128"/>
      </rPr>
      <t>個人事業主の場合は当該個人の口座</t>
    </r>
    <r>
      <rPr>
        <sz val="12"/>
        <color theme="1"/>
        <rFont val="ＭＳ Ｐゴシック"/>
        <family val="3"/>
        <charset val="128"/>
      </rPr>
      <t>に限る）</t>
    </r>
    <rPh sb="3" eb="4">
      <t>カナラ</t>
    </rPh>
    <rPh sb="5" eb="8">
      <t>シンセイシャ</t>
    </rPh>
    <rPh sb="8" eb="10">
      <t>メイギ</t>
    </rPh>
    <rPh sb="11" eb="13">
      <t>コウザ</t>
    </rPh>
    <rPh sb="14" eb="16">
      <t>シテイ</t>
    </rPh>
    <rPh sb="21" eb="23">
      <t>ホウジン</t>
    </rPh>
    <rPh sb="24" eb="26">
      <t>バアイ</t>
    </rPh>
    <rPh sb="27" eb="31">
      <t>トウガイホウジン</t>
    </rPh>
    <rPh sb="32" eb="37">
      <t>コジンジギョウヌシ</t>
    </rPh>
    <rPh sb="38" eb="40">
      <t>バアイ</t>
    </rPh>
    <rPh sb="41" eb="45">
      <t>トウガイコジン</t>
    </rPh>
    <rPh sb="46" eb="48">
      <t>コウザ</t>
    </rPh>
    <rPh sb="49" eb="50">
      <t>カギ</t>
    </rPh>
    <phoneticPr fontId="3"/>
  </si>
  <si>
    <r>
      <t xml:space="preserve">口座名義人
</t>
    </r>
    <r>
      <rPr>
        <sz val="12"/>
        <color theme="1"/>
        <rFont val="ＭＳ Ｐゴシック"/>
        <family val="3"/>
        <charset val="128"/>
      </rPr>
      <t>※ 半角ｶﾀｶﾅで記載</t>
    </r>
    <rPh sb="8" eb="10">
      <t>ハンカク</t>
    </rPh>
    <rPh sb="15" eb="17">
      <t>キサイ</t>
    </rPh>
    <phoneticPr fontId="3"/>
  </si>
  <si>
    <t>診療所</t>
  </si>
  <si>
    <t>同一口座の場合、右に✓を記入</t>
    <rPh sb="0" eb="2">
      <t>ドウイツ</t>
    </rPh>
    <rPh sb="2" eb="4">
      <t>コウザ</t>
    </rPh>
    <rPh sb="5" eb="7">
      <t>バアイ</t>
    </rPh>
    <rPh sb="8" eb="9">
      <t>ミギ</t>
    </rPh>
    <rPh sb="12" eb="14">
      <t>キニュウ</t>
    </rPh>
    <phoneticPr fontId="2"/>
  </si>
  <si>
    <t>申請区分</t>
    <rPh sb="0" eb="4">
      <t>シンセイクブン</t>
    </rPh>
    <phoneticPr fontId="3"/>
  </si>
  <si>
    <t>助成率
②</t>
    <rPh sb="0" eb="3">
      <t>ジョセイリツ</t>
    </rPh>
    <phoneticPr fontId="2"/>
  </si>
  <si>
    <t>助成限度額
④</t>
    <rPh sb="0" eb="2">
      <t>ジョセイ</t>
    </rPh>
    <rPh sb="2" eb="4">
      <t>ゲンド</t>
    </rPh>
    <rPh sb="4" eb="5">
      <t>ガク</t>
    </rPh>
    <phoneticPr fontId="2"/>
  </si>
  <si>
    <r>
      <t xml:space="preserve">助成金申請額（円）
</t>
    </r>
    <r>
      <rPr>
        <sz val="10"/>
        <color theme="1"/>
        <rFont val="ＭＳ Ｐゴシック"/>
        <family val="3"/>
        <charset val="128"/>
      </rPr>
      <t>③と④の低い方の額</t>
    </r>
    <rPh sb="0" eb="3">
      <t>ジョセイキン</t>
    </rPh>
    <rPh sb="3" eb="5">
      <t>シンセイ</t>
    </rPh>
    <rPh sb="5" eb="6">
      <t>ガク</t>
    </rPh>
    <rPh sb="7" eb="8">
      <t>エン</t>
    </rPh>
    <rPh sb="14" eb="15">
      <t>ヒク</t>
    </rPh>
    <rPh sb="16" eb="17">
      <t>ホウ</t>
    </rPh>
    <rPh sb="18" eb="19">
      <t>ガク</t>
    </rPh>
    <phoneticPr fontId="3"/>
  </si>
  <si>
    <t>保険医療
機関コード</t>
    <rPh sb="0" eb="2">
      <t>ホケン</t>
    </rPh>
    <rPh sb="2" eb="4">
      <t>イリョウ</t>
    </rPh>
    <rPh sb="5" eb="7">
      <t>キカン</t>
    </rPh>
    <phoneticPr fontId="3"/>
  </si>
  <si>
    <t>初期導入</t>
  </si>
  <si>
    <t>同時導入</t>
  </si>
  <si>
    <t>病院(200床未満)</t>
    <phoneticPr fontId="2"/>
  </si>
  <si>
    <t>区分</t>
    <rPh sb="0" eb="2">
      <t>クブン</t>
    </rPh>
    <phoneticPr fontId="2"/>
  </si>
  <si>
    <r>
      <t xml:space="preserve">比較額（①×②）
</t>
    </r>
    <r>
      <rPr>
        <sz val="10"/>
        <color theme="1"/>
        <rFont val="ＭＳ Ｐゴシック"/>
        <family val="3"/>
        <charset val="128"/>
      </rPr>
      <t>③</t>
    </r>
    <rPh sb="0" eb="3">
      <t>ヒカクガク</t>
    </rPh>
    <phoneticPr fontId="2"/>
  </si>
  <si>
    <r>
      <t xml:space="preserve">助成限度額
</t>
    </r>
    <r>
      <rPr>
        <sz val="10"/>
        <color theme="1"/>
        <rFont val="ＭＳ Ｐゴシック"/>
        <family val="3"/>
        <charset val="128"/>
      </rPr>
      <t>④</t>
    </r>
    <rPh sb="0" eb="2">
      <t>ジョセイ</t>
    </rPh>
    <rPh sb="2" eb="4">
      <t>ゲンド</t>
    </rPh>
    <rPh sb="4" eb="5">
      <t>ガク</t>
    </rPh>
    <phoneticPr fontId="2"/>
  </si>
  <si>
    <r>
      <rPr>
        <sz val="12"/>
        <color theme="1"/>
        <rFont val="ＭＳ Ｐゴシック"/>
        <family val="3"/>
        <charset val="128"/>
      </rPr>
      <t>助成率</t>
    </r>
    <r>
      <rPr>
        <sz val="11"/>
        <color theme="1"/>
        <rFont val="ＭＳ Ｐゴシック"/>
        <family val="3"/>
        <charset val="128"/>
      </rPr>
      <t xml:space="preserve">
</t>
    </r>
    <r>
      <rPr>
        <sz val="10"/>
        <color theme="1"/>
        <rFont val="ＭＳ Ｐゴシック"/>
        <family val="3"/>
        <charset val="128"/>
      </rPr>
      <t>②</t>
    </r>
    <rPh sb="0" eb="3">
      <t>ジョセイリツ</t>
    </rPh>
    <phoneticPr fontId="2"/>
  </si>
  <si>
    <r>
      <rPr>
        <sz val="12"/>
        <color theme="1"/>
        <rFont val="ＭＳ Ｐゴシック"/>
        <family val="3"/>
        <charset val="128"/>
      </rPr>
      <t>総事業費</t>
    </r>
    <r>
      <rPr>
        <sz val="11"/>
        <color theme="1"/>
        <rFont val="ＭＳ Ｐゴシック"/>
        <family val="3"/>
        <charset val="128"/>
      </rPr>
      <t xml:space="preserve">
</t>
    </r>
    <r>
      <rPr>
        <sz val="10"/>
        <color theme="1"/>
        <rFont val="ＭＳ Ｐゴシック"/>
        <family val="3"/>
        <charset val="128"/>
      </rPr>
      <t>①</t>
    </r>
    <rPh sb="0" eb="4">
      <t>ソウジギョウヒ</t>
    </rPh>
    <phoneticPr fontId="3"/>
  </si>
  <si>
    <t>誓約する場合、右に✓を記入</t>
    <rPh sb="0" eb="2">
      <t>セイヤク</t>
    </rPh>
    <rPh sb="4" eb="6">
      <t>バアイ</t>
    </rPh>
    <rPh sb="7" eb="8">
      <t>ミギ</t>
    </rPh>
    <rPh sb="11" eb="13">
      <t>キニュウ</t>
    </rPh>
    <phoneticPr fontId="2"/>
  </si>
  <si>
    <t>　私は、電子処方箋活用・普及促進事業助成金を申請するにあたり、裏面の内容について、誓約します。</t>
    <phoneticPr fontId="2"/>
  </si>
  <si>
    <t>※ 保険医療機関コード欄は、7桁の登録記号番号を記入すること。</t>
    <rPh sb="11" eb="12">
      <t>ラン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</si>
  <si>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</si>
  <si>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</si>
  <si>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</si>
  <si>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</si>
  <si>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</si>
  <si>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</si>
  <si>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</si>
  <si>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</si>
  <si>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</si>
  <si>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事業により取得し、又は効用の増加した財産については、事業完了後においても善良な管理者の注意をもって管理するとともに、その効率的な運営を図らなければならない。</t>
    <phoneticPr fontId="2"/>
  </si>
  <si>
    <t>事業に係る収入及び支出を明らかにした帳簿を備え当該収入及び支出について証拠書類を整理し、かつ、当該帳簿及び証拠書類を事業完了の日（事業の中止又は廃止の承認を受けた場合には、その承認を受けた日）の属する年度の終了後５年間保管しておかなければならない。ただし、事業により取得し、又は効用の増加した価格が５０万円以上の財産がある場合は、前記の期間を経過後、当該財産の財産処分が完了する日、又は適正化法施行令第１４条第１項第２号の規定により厚生労働大臣が別に定める期間を経過する日のいずれか遅い日まで保管しておかなければならない。</t>
    <phoneticPr fontId="2"/>
  </si>
  <si>
    <t>助成金申請にあたり誓約する事項</t>
    <rPh sb="0" eb="5">
      <t>ジョセイキンシンセイ</t>
    </rPh>
    <rPh sb="9" eb="11">
      <t>セイヤク</t>
    </rPh>
    <rPh sb="13" eb="15">
      <t>ジコウ</t>
    </rPh>
    <phoneticPr fontId="2"/>
  </si>
  <si>
    <t>１　助成金の交付にあたり付される次の条件について、異議のない旨を誓約します。</t>
    <rPh sb="2" eb="5">
      <t>ジョセイキン</t>
    </rPh>
    <rPh sb="6" eb="8">
      <t>コウフ</t>
    </rPh>
    <rPh sb="12" eb="13">
      <t>フ</t>
    </rPh>
    <rPh sb="16" eb="18">
      <t>ジョウケン</t>
    </rPh>
    <rPh sb="23" eb="25">
      <t>イギ</t>
    </rPh>
    <rPh sb="28" eb="29">
      <t>ムネ</t>
    </rPh>
    <rPh sb="30" eb="32">
      <t>セイヤク</t>
    </rPh>
    <phoneticPr fontId="2"/>
  </si>
  <si>
    <t>①</t>
    <phoneticPr fontId="2"/>
  </si>
  <si>
    <t>②</t>
    <phoneticPr fontId="2"/>
  </si>
  <si>
    <t>③</t>
    <phoneticPr fontId="2"/>
  </si>
  <si>
    <t>同一口座</t>
    <rPh sb="0" eb="4">
      <t>ドウイツコウザ</t>
    </rPh>
    <phoneticPr fontId="2"/>
  </si>
  <si>
    <t>申請区分</t>
    <rPh sb="0" eb="4">
      <t>シンセイクブン</t>
    </rPh>
    <phoneticPr fontId="2"/>
  </si>
  <si>
    <t>総事業費</t>
    <rPh sb="0" eb="4">
      <t>ソウジギョウヒ</t>
    </rPh>
    <phoneticPr fontId="2"/>
  </si>
  <si>
    <t>助成率</t>
    <rPh sb="0" eb="3">
      <t>ジョセイリツ</t>
    </rPh>
    <phoneticPr fontId="2"/>
  </si>
  <si>
    <t>比較額</t>
    <rPh sb="0" eb="3">
      <t>ヒカクガク</t>
    </rPh>
    <phoneticPr fontId="2"/>
  </si>
  <si>
    <t>比較限度額</t>
    <rPh sb="0" eb="5">
      <t>ヒカクゲンドガク</t>
    </rPh>
    <phoneticPr fontId="2"/>
  </si>
  <si>
    <t>助成額</t>
    <rPh sb="0" eb="3">
      <t>ジョセイガク</t>
    </rPh>
    <phoneticPr fontId="2"/>
  </si>
  <si>
    <t>電子処方箋の対応施設である旨を、施設内のポスター掲示、リーフレット配布等で周知すること。</t>
    <rPh sb="0" eb="5">
      <t>デンシショホウセン</t>
    </rPh>
    <rPh sb="6" eb="10">
      <t>タイオウシセツ</t>
    </rPh>
    <rPh sb="13" eb="14">
      <t>ムネ</t>
    </rPh>
    <rPh sb="16" eb="19">
      <t>シセツナイ</t>
    </rPh>
    <rPh sb="24" eb="26">
      <t>ケイジ</t>
    </rPh>
    <rPh sb="33" eb="35">
      <t>ハイフ</t>
    </rPh>
    <rPh sb="35" eb="36">
      <t>トウ</t>
    </rPh>
    <rPh sb="37" eb="39">
      <t>シュウチ</t>
    </rPh>
    <phoneticPr fontId="2"/>
  </si>
  <si>
    <t>２　医療費適正化に係る次の取組について、協力する旨を誓約します。</t>
    <rPh sb="2" eb="5">
      <t>イリョウヒ</t>
    </rPh>
    <rPh sb="5" eb="7">
      <t>テキセイ</t>
    </rPh>
    <rPh sb="7" eb="8">
      <t>カ</t>
    </rPh>
    <rPh sb="9" eb="10">
      <t>カカ</t>
    </rPh>
    <rPh sb="11" eb="12">
      <t>ツギ</t>
    </rPh>
    <rPh sb="13" eb="15">
      <t>トリクミ</t>
    </rPh>
    <rPh sb="20" eb="22">
      <t>キョウリョク</t>
    </rPh>
    <rPh sb="24" eb="25">
      <t>ムネ</t>
    </rPh>
    <rPh sb="26" eb="28">
      <t>セイヤク</t>
    </rPh>
    <phoneticPr fontId="2"/>
  </si>
  <si>
    <t>※ 総事業費は、支払基金への補助金等申請において認定された額とすること。</t>
    <rPh sb="2" eb="6">
      <t>ソウジギョウヒ</t>
    </rPh>
    <rPh sb="8" eb="10">
      <t>シハライ</t>
    </rPh>
    <rPh sb="10" eb="12">
      <t>キキン</t>
    </rPh>
    <rPh sb="14" eb="17">
      <t>ホジョキン</t>
    </rPh>
    <rPh sb="17" eb="18">
      <t>トウ</t>
    </rPh>
    <rPh sb="18" eb="20">
      <t>シンセイ</t>
    </rPh>
    <rPh sb="24" eb="26">
      <t>ニンテイ</t>
    </rPh>
    <rPh sb="29" eb="30">
      <t>ガク</t>
    </rPh>
    <phoneticPr fontId="3"/>
  </si>
  <si>
    <t>マイナ保険証の利用率向上、特定健康診査の受診率向上、重複投薬等の抑制に関して推進できるよう、施設職員への啓発を行うこと。</t>
    <rPh sb="3" eb="6">
      <t>ホケンショウ</t>
    </rPh>
    <rPh sb="7" eb="9">
      <t>リヨウ</t>
    </rPh>
    <rPh sb="9" eb="10">
      <t>リツ</t>
    </rPh>
    <rPh sb="10" eb="12">
      <t>コウジョウ</t>
    </rPh>
    <rPh sb="13" eb="19">
      <t>トクテイケンコウシンサ</t>
    </rPh>
    <rPh sb="20" eb="22">
      <t>ジュシン</t>
    </rPh>
    <rPh sb="22" eb="23">
      <t>リツ</t>
    </rPh>
    <rPh sb="23" eb="25">
      <t>コウジョウ</t>
    </rPh>
    <rPh sb="26" eb="31">
      <t>チョウフクトウヤクトウ</t>
    </rPh>
    <rPh sb="32" eb="34">
      <t>ヨクセイ</t>
    </rPh>
    <rPh sb="35" eb="36">
      <t>カン</t>
    </rPh>
    <rPh sb="38" eb="40">
      <t>スイシン</t>
    </rPh>
    <rPh sb="46" eb="48">
      <t>シセツ</t>
    </rPh>
    <rPh sb="48" eb="50">
      <t>ショクイン</t>
    </rPh>
    <rPh sb="52" eb="54">
      <t>ケイハツ</t>
    </rPh>
    <rPh sb="55" eb="56">
      <t>オコナ</t>
    </rPh>
    <phoneticPr fontId="2"/>
  </si>
  <si>
    <t>申請内容に虚偽はありません。</t>
    <phoneticPr fontId="2"/>
  </si>
  <si>
    <t>暴力団員による不当な行為の防止等に関する法律第２条第２号に規定する暴力団及び第２条第６号に規定する暴力団員に該当しません。また、代表者又は役員等が、暴力団又は暴力団員と社会的に非難されるべき関係を有していません。</t>
    <phoneticPr fontId="2"/>
  </si>
  <si>
    <t>県税の滞納はありません。</t>
    <phoneticPr fontId="2"/>
  </si>
  <si>
    <t>支払基金による事業の補助金等について、その全部が取り消されていません。</t>
    <rPh sb="7" eb="9">
      <t>ジギョウ</t>
    </rPh>
    <phoneticPr fontId="2"/>
  </si>
  <si>
    <t>申請者氏名・法人名</t>
    <rPh sb="0" eb="3">
      <t>シンセイシャ</t>
    </rPh>
    <rPh sb="3" eb="5">
      <t>シメイ</t>
    </rPh>
    <rPh sb="6" eb="9">
      <t>ホウジンメイ</t>
    </rPh>
    <phoneticPr fontId="2"/>
  </si>
  <si>
    <t>添付書類チェックリスト</t>
    <rPh sb="0" eb="4">
      <t>テンプショルイ</t>
    </rPh>
    <phoneticPr fontId="2"/>
  </si>
  <si>
    <t>項目</t>
    <rPh sb="0" eb="2">
      <t>コウモク</t>
    </rPh>
    <phoneticPr fontId="2"/>
  </si>
  <si>
    <t>チェック
ボックス</t>
    <phoneticPr fontId="2"/>
  </si>
  <si>
    <t>（添付できない場合、理由を記載してください）</t>
    <rPh sb="1" eb="3">
      <t>テンプ</t>
    </rPh>
    <rPh sb="7" eb="9">
      <t>バアイ</t>
    </rPh>
    <rPh sb="10" eb="12">
      <t>リユウ</t>
    </rPh>
    <rPh sb="13" eb="15">
      <t>キサイ</t>
    </rPh>
    <phoneticPr fontId="2"/>
  </si>
  <si>
    <t>申請書の申請日は、支払基金から交付された電子処方箋管理サービスに係る補助金等の交付決定通知書の日付以降の日付である。</t>
    <rPh sb="0" eb="3">
      <t>シンセイショ</t>
    </rPh>
    <rPh sb="4" eb="7">
      <t>シンセイビ</t>
    </rPh>
    <rPh sb="32" eb="33">
      <t>カカ</t>
    </rPh>
    <rPh sb="34" eb="38">
      <t>ホジョキントウ</t>
    </rPh>
    <rPh sb="47" eb="49">
      <t>ヒヅケ</t>
    </rPh>
    <rPh sb="49" eb="51">
      <t>イコウ</t>
    </rPh>
    <rPh sb="52" eb="54">
      <t>ヒヅケ</t>
    </rPh>
    <phoneticPr fontId="2"/>
  </si>
  <si>
    <t>No</t>
    <phoneticPr fontId="2"/>
  </si>
  <si>
    <t>口座番号・名義等が確認できる振込先口座の通帳の写し（表紙の裏面）を添付している。
（申請書の振込先口座情報チェック欄に、チェックをした場合は省略可能）</t>
    <rPh sb="0" eb="2">
      <t>コウザ</t>
    </rPh>
    <rPh sb="2" eb="4">
      <t>バンゴウ</t>
    </rPh>
    <rPh sb="5" eb="7">
      <t>メイギ</t>
    </rPh>
    <rPh sb="7" eb="8">
      <t>トウ</t>
    </rPh>
    <rPh sb="9" eb="11">
      <t>カクニン</t>
    </rPh>
    <rPh sb="14" eb="17">
      <t>フリコミサキ</t>
    </rPh>
    <rPh sb="17" eb="19">
      <t>コウザ</t>
    </rPh>
    <rPh sb="20" eb="22">
      <t>ツウチョウ</t>
    </rPh>
    <rPh sb="23" eb="24">
      <t>ウツ</t>
    </rPh>
    <rPh sb="26" eb="28">
      <t>ヒョウシ</t>
    </rPh>
    <rPh sb="29" eb="31">
      <t>ウラメン</t>
    </rPh>
    <rPh sb="33" eb="35">
      <t>テンプ</t>
    </rPh>
    <rPh sb="42" eb="45">
      <t>シンセイショ</t>
    </rPh>
    <rPh sb="46" eb="51">
      <t>フリコミサキコウザ</t>
    </rPh>
    <rPh sb="51" eb="53">
      <t>ジョウホウ</t>
    </rPh>
    <rPh sb="57" eb="58">
      <t>ラン</t>
    </rPh>
    <rPh sb="67" eb="69">
      <t>バアイ</t>
    </rPh>
    <rPh sb="70" eb="74">
      <t>ショウリャクカノウ</t>
    </rPh>
    <phoneticPr fontId="2"/>
  </si>
  <si>
    <t>電子処方箋の活用・普及の促進に関する実態調査に協力すること。</t>
    <rPh sb="0" eb="5">
      <t>デンシショホウセン</t>
    </rPh>
    <rPh sb="6" eb="8">
      <t>カツヨウ</t>
    </rPh>
    <rPh sb="9" eb="11">
      <t>フキュウ</t>
    </rPh>
    <rPh sb="12" eb="14">
      <t>ソクシン</t>
    </rPh>
    <rPh sb="15" eb="16">
      <t>カン</t>
    </rPh>
    <rPh sb="18" eb="22">
      <t>ジッタイチョウサ</t>
    </rPh>
    <rPh sb="23" eb="25">
      <t>キョウリョク</t>
    </rPh>
    <phoneticPr fontId="2"/>
  </si>
  <si>
    <t>１．施設区分・申請額</t>
    <rPh sb="2" eb="4">
      <t>シセツ</t>
    </rPh>
    <rPh sb="4" eb="6">
      <t>クブン</t>
    </rPh>
    <rPh sb="7" eb="10">
      <t>シンセイガク</t>
    </rPh>
    <phoneticPr fontId="3"/>
  </si>
  <si>
    <t>２．誓約</t>
    <rPh sb="2" eb="4">
      <t>セイヤク</t>
    </rPh>
    <phoneticPr fontId="3"/>
  </si>
  <si>
    <t>　　 電子処方箋活用・普及促進事業助成金は、下記の口座に振り込んでください。</t>
    <rPh sb="3" eb="5">
      <t>デンシ</t>
    </rPh>
    <rPh sb="5" eb="8">
      <t>ショホウセン</t>
    </rPh>
    <rPh sb="8" eb="10">
      <t>カツヨウ</t>
    </rPh>
    <rPh sb="11" eb="13">
      <t>フキュウ</t>
    </rPh>
    <rPh sb="13" eb="15">
      <t>ソクシン</t>
    </rPh>
    <rPh sb="15" eb="17">
      <t>ジギョウ</t>
    </rPh>
    <rPh sb="17" eb="19">
      <t>ジョセイ</t>
    </rPh>
    <rPh sb="19" eb="20">
      <t>キン</t>
    </rPh>
    <rPh sb="22" eb="24">
      <t>カキ</t>
    </rPh>
    <rPh sb="25" eb="27">
      <t>コウザ</t>
    </rPh>
    <rPh sb="28" eb="29">
      <t>フ</t>
    </rPh>
    <rPh sb="30" eb="31">
      <t>コ</t>
    </rPh>
    <phoneticPr fontId="3"/>
  </si>
  <si>
    <r>
      <t xml:space="preserve">　　※ </t>
    </r>
    <r>
      <rPr>
        <u/>
        <sz val="12"/>
        <color theme="1"/>
        <rFont val="ＭＳ Ｐゴシック"/>
        <family val="3"/>
        <charset val="128"/>
      </rPr>
      <t>誓約のチェックがなければ、申請書を受け付けることができません</t>
    </r>
    <r>
      <rPr>
        <sz val="12"/>
        <color theme="1"/>
        <rFont val="ＭＳ Ｐゴシック"/>
        <family val="3"/>
        <charset val="128"/>
      </rPr>
      <t>。</t>
    </r>
    <rPh sb="4" eb="6">
      <t>セイヤク</t>
    </rPh>
    <rPh sb="17" eb="20">
      <t>シンセイショ</t>
    </rPh>
    <rPh sb="21" eb="22">
      <t>ウ</t>
    </rPh>
    <rPh sb="23" eb="24">
      <t>ツ</t>
    </rPh>
    <phoneticPr fontId="3"/>
  </si>
  <si>
    <t>３．助成金振込口座依頼</t>
    <rPh sb="2" eb="5">
      <t>ジョセイキン</t>
    </rPh>
    <rPh sb="5" eb="9">
      <t>フリコミコウザ</t>
    </rPh>
    <rPh sb="9" eb="11">
      <t>イライ</t>
    </rPh>
    <phoneticPr fontId="3"/>
  </si>
  <si>
    <t>助成金を申請する全ての施設について、支払基金から交付された電子処方箋管理サービスに係る補助金等の交付決定通知書の写しを添付している。</t>
    <rPh sb="0" eb="3">
      <t>ジョセイキン</t>
    </rPh>
    <rPh sb="4" eb="6">
      <t>シンセイ</t>
    </rPh>
    <rPh sb="8" eb="9">
      <t>スベ</t>
    </rPh>
    <rPh sb="11" eb="13">
      <t>シセツ</t>
    </rPh>
    <rPh sb="41" eb="42">
      <t>カカ</t>
    </rPh>
    <rPh sb="46" eb="47">
      <t>トウ</t>
    </rPh>
    <rPh sb="56" eb="57">
      <t>ウツ</t>
    </rPh>
    <rPh sb="59" eb="61">
      <t>テンプ</t>
    </rPh>
    <phoneticPr fontId="2"/>
  </si>
  <si>
    <t>様式第１号（その２）</t>
    <rPh sb="0" eb="2">
      <t>ヨウシキ</t>
    </rPh>
    <rPh sb="2" eb="3">
      <t>ダイ</t>
    </rPh>
    <rPh sb="4" eb="5">
      <t>ゴウ</t>
    </rPh>
    <phoneticPr fontId="2"/>
  </si>
  <si>
    <t>支払基金から補助金等の交付決定を受けた電子処方箋管理サービスの初期導入、新機能拡充若しくは同時導入又は山口県（以下「県」という。）の医療費適正化に関する取組への協力の事業（以下「事業」という。）の内容の変更（軽微な変更は除く。）をする場合には、速やかに山口県知事（以下「知事」いう。）の承認を受けなければならない。</t>
    <rPh sb="0" eb="4">
      <t>シハライキキン</t>
    </rPh>
    <rPh sb="6" eb="10">
      <t>ホジョキントウ</t>
    </rPh>
    <rPh sb="11" eb="15">
      <t>コウフケッテイ</t>
    </rPh>
    <rPh sb="16" eb="17">
      <t>ウ</t>
    </rPh>
    <rPh sb="19" eb="24">
      <t>デンシショホウセン</t>
    </rPh>
    <rPh sb="39" eb="41">
      <t>カクジュウ</t>
    </rPh>
    <rPh sb="41" eb="42">
      <t>モ</t>
    </rPh>
    <rPh sb="49" eb="50">
      <t>マタ</t>
    </rPh>
    <rPh sb="51" eb="54">
      <t>ヤマグチケン</t>
    </rPh>
    <rPh sb="55" eb="57">
      <t>イカ</t>
    </rPh>
    <rPh sb="58" eb="59">
      <t>ケン</t>
    </rPh>
    <rPh sb="66" eb="72">
      <t>イリョウヒテキセイカ</t>
    </rPh>
    <rPh sb="73" eb="74">
      <t>カン</t>
    </rPh>
    <rPh sb="76" eb="78">
      <t>トリクミ</t>
    </rPh>
    <rPh sb="80" eb="82">
      <t>キョウリョク</t>
    </rPh>
    <rPh sb="86" eb="88">
      <t>イカ</t>
    </rPh>
    <rPh sb="89" eb="91">
      <t>ジギョウ</t>
    </rPh>
    <rPh sb="132" eb="134">
      <t>イカ</t>
    </rPh>
    <rPh sb="135" eb="137">
      <t>チジ</t>
    </rPh>
    <phoneticPr fontId="2"/>
  </si>
  <si>
    <t>事業を中止し、又は廃止する場合には、速やかに知事の承認を受けなければならない。</t>
    <phoneticPr fontId="2"/>
  </si>
  <si>
    <t>事業が予定の期間内に完了しない場合又は事業の遂行が困難になった場合は、速やかに知事に報告してその指示を受けなければならない。</t>
    <phoneticPr fontId="2"/>
  </si>
  <si>
    <t>事業の遂行及び支出状況について知事の要求があったときは、速やかにその状況を報告しなければならない。</t>
    <phoneticPr fontId="2"/>
  </si>
  <si>
    <t>事業により取得し、又は効用の増加した価格が５０万円以上の機械及び器具及びその他の財産については、補助金等に係る予算の執行の適正化に関する法律施行令（昭和30年政令第255号｡以下「適正化法施行令」という｡）第１４条第１項第２号の規定により厚生労働大臣が別に定める期間を経過するまで、県の承認を受けないでこの助成金の交付の目的に反して使用し、譲渡し、交換し、貸し付け、担保に供し、取壊し、又は廃棄してはならない。</t>
    <rPh sb="153" eb="155">
      <t>ジョセイ</t>
    </rPh>
    <phoneticPr fontId="2"/>
  </si>
  <si>
    <t>県の承認を受けて⑤に定めた財産を処分することにより収入があった場合には、その収入の全部又は一部を県に納付させることがある。</t>
    <phoneticPr fontId="2"/>
  </si>
  <si>
    <t>①から⑧までの条件に違反した場合には、助成金の全部又は一部を県に返納させることがある。</t>
    <phoneticPr fontId="2"/>
  </si>
  <si>
    <t>大病院(200床以上)</t>
    <rPh sb="0" eb="1">
      <t>ダイ</t>
    </rPh>
    <phoneticPr fontId="2"/>
  </si>
  <si>
    <t>新機能拡充</t>
    <rPh sb="3" eb="5">
      <t>カクジュウ</t>
    </rPh>
    <phoneticPr fontId="2"/>
  </si>
  <si>
    <t>【参考】
支払基金限度額</t>
    <rPh sb="0" eb="4">
      <t>(サンコウ)</t>
    </rPh>
    <rPh sb="5" eb="9">
      <t>シハライキキン</t>
    </rPh>
    <rPh sb="9" eb="12">
      <t>ゲンドガク</t>
    </rPh>
    <phoneticPr fontId="2"/>
  </si>
  <si>
    <t>補助額</t>
    <rPh sb="0" eb="3">
      <t>ホジョガク</t>
    </rPh>
    <phoneticPr fontId="2"/>
  </si>
  <si>
    <t>【参考】支払基金補助</t>
    <rPh sb="1" eb="3">
      <t>サンコウ</t>
    </rPh>
    <rPh sb="4" eb="8">
      <t>シハライキキン</t>
    </rPh>
    <rPh sb="8" eb="10">
      <t>ホジョ</t>
    </rPh>
    <phoneticPr fontId="2"/>
  </si>
  <si>
    <t>限度額</t>
    <rPh sb="0" eb="2">
      <t>ゲンド</t>
    </rPh>
    <rPh sb="2" eb="3">
      <t>ガク</t>
    </rPh>
    <phoneticPr fontId="2"/>
  </si>
  <si>
    <t>基金限度額</t>
    <rPh sb="0" eb="2">
      <t>キキン</t>
    </rPh>
    <rPh sb="2" eb="5">
      <t>ゲンドガク</t>
    </rPh>
    <phoneticPr fontId="2"/>
  </si>
  <si>
    <t>基金補助額</t>
    <rPh sb="0" eb="5">
      <t>キキンホジョガク</t>
    </rPh>
    <phoneticPr fontId="2"/>
  </si>
  <si>
    <t>助成金を申請する全ての施設について、支払基金から補助金等の交付対象とされた総事業費を証する書類（補助金等交付申請書又は領収書及び領収書内訳書等）の写しを添付している。</t>
    <rPh sb="0" eb="3">
      <t>ジョセイキン</t>
    </rPh>
    <rPh sb="4" eb="6">
      <t>シンセイ</t>
    </rPh>
    <rPh sb="8" eb="9">
      <t>スベ</t>
    </rPh>
    <rPh sb="11" eb="13">
      <t>シセツ</t>
    </rPh>
    <rPh sb="24" eb="28">
      <t>ホジョキントウ</t>
    </rPh>
    <rPh sb="29" eb="33">
      <t>コウフタイショウ</t>
    </rPh>
    <rPh sb="37" eb="41">
      <t>ソウジギョウヒ</t>
    </rPh>
    <rPh sb="42" eb="43">
      <t>ショウ</t>
    </rPh>
    <rPh sb="45" eb="47">
      <t>ショルイ</t>
    </rPh>
    <rPh sb="73" eb="74">
      <t>ウツ</t>
    </rPh>
    <rPh sb="76" eb="78">
      <t>テンプ</t>
    </rPh>
    <phoneticPr fontId="2"/>
  </si>
  <si>
    <t>寄付金等
チェック欄</t>
    <rPh sb="0" eb="4">
      <t>キフキントウ</t>
    </rPh>
    <rPh sb="9" eb="10">
      <t>ラン</t>
    </rPh>
    <phoneticPr fontId="2"/>
  </si>
  <si>
    <t xml:space="preserve"> ※ 総事業費について、国（社会保険診療報酬支払基金）の補助金以外に控除すべき寄付金やその他の収入がある場合は、左に✓を記入</t>
    <rPh sb="3" eb="4">
      <t>ソウ</t>
    </rPh>
    <rPh sb="4" eb="7">
      <t>ジギョウヒ</t>
    </rPh>
    <rPh sb="12" eb="13">
      <t>クニ</t>
    </rPh>
    <rPh sb="14" eb="26">
      <t>シャカイホケンシンリョウホウシュウシハライキキン</t>
    </rPh>
    <rPh sb="28" eb="31">
      <t>ホジョキン</t>
    </rPh>
    <rPh sb="31" eb="33">
      <t>イガイ</t>
    </rPh>
    <rPh sb="34" eb="36">
      <t>コウジョ</t>
    </rPh>
    <rPh sb="39" eb="42">
      <t>キフキン</t>
    </rPh>
    <rPh sb="45" eb="46">
      <t>タ</t>
    </rPh>
    <rPh sb="47" eb="49">
      <t>シュウニュウ</t>
    </rPh>
    <rPh sb="52" eb="54">
      <t>バアイ</t>
    </rPh>
    <rPh sb="56" eb="57">
      <t>ヒダリ</t>
    </rPh>
    <phoneticPr fontId="2"/>
  </si>
  <si>
    <t>３　当該助成金に係る次の不交付要件について、該当しない旨を誓約します。</t>
    <rPh sb="2" eb="7">
      <t>トウガイジョセイキン</t>
    </rPh>
    <rPh sb="8" eb="9">
      <t>カカ</t>
    </rPh>
    <rPh sb="10" eb="11">
      <t>ツギ</t>
    </rPh>
    <rPh sb="22" eb="24">
      <t>ガイトウ</t>
    </rPh>
    <rPh sb="27" eb="28">
      <t>ムネ</t>
    </rPh>
    <rPh sb="29" eb="31">
      <t>セイヤク</t>
    </rPh>
    <phoneticPr fontId="2"/>
  </si>
  <si>
    <t>４　交付対象要件に該当しない事実や不正等が発覚した場合は、速やかに助成金の返還に応じる旨を誓約します。</t>
    <rPh sb="33" eb="35">
      <t>ジョセイ</t>
    </rPh>
    <rPh sb="43" eb="44">
      <t>ムネ</t>
    </rPh>
    <rPh sb="45" eb="47">
      <t>セイヤク</t>
    </rPh>
    <phoneticPr fontId="2"/>
  </si>
  <si>
    <t>電子処方箋活用・普及促進事業助成金　申請書兼実績報告書兼請求書</t>
    <rPh sb="0" eb="2">
      <t>デンシ</t>
    </rPh>
    <rPh sb="2" eb="5">
      <t>ショホウセン</t>
    </rPh>
    <rPh sb="5" eb="7">
      <t>カツヨウ</t>
    </rPh>
    <rPh sb="8" eb="10">
      <t>フキュウ</t>
    </rPh>
    <rPh sb="10" eb="12">
      <t>ソクシン</t>
    </rPh>
    <rPh sb="12" eb="14">
      <t>ジギョウ</t>
    </rPh>
    <rPh sb="14" eb="16">
      <t>ジョセイ</t>
    </rPh>
    <rPh sb="16" eb="17">
      <t>キン</t>
    </rPh>
    <rPh sb="18" eb="21">
      <t>シンセイショ</t>
    </rPh>
    <rPh sb="21" eb="22">
      <t>ケン</t>
    </rPh>
    <rPh sb="22" eb="27">
      <t>ジッセキホウコクショ</t>
    </rPh>
    <rPh sb="27" eb="28">
      <t>ケン</t>
    </rPh>
    <rPh sb="28" eb="31">
      <t>セイキュウショ</t>
    </rPh>
    <phoneticPr fontId="3"/>
  </si>
  <si>
    <t>様式第１号（その１）（第７条関係）</t>
    <rPh sb="0" eb="2">
      <t>ヨウシキ</t>
    </rPh>
    <phoneticPr fontId="3"/>
  </si>
  <si>
    <t>５　山口県電子処方箋活用・普及促進事業助成金交付要綱第１３条に該当する場合は、報告を行う旨を誓約します。</t>
    <rPh sb="2" eb="5">
      <t>ヤマグチケン</t>
    </rPh>
    <rPh sb="5" eb="10">
      <t>デンシショホウセン</t>
    </rPh>
    <rPh sb="10" eb="12">
      <t>カツヨウ</t>
    </rPh>
    <rPh sb="13" eb="19">
      <t>フキュウソクシンジギョウ</t>
    </rPh>
    <rPh sb="19" eb="26">
      <t>ジョセイキンコウフヨウコウ</t>
    </rPh>
    <rPh sb="26" eb="27">
      <t>ダイ</t>
    </rPh>
    <rPh sb="29" eb="30">
      <t>ジョウ</t>
    </rPh>
    <rPh sb="31" eb="33">
      <t>ガイトウ</t>
    </rPh>
    <rPh sb="35" eb="37">
      <t>バアイ</t>
    </rPh>
    <rPh sb="39" eb="41">
      <t>ホウコク</t>
    </rPh>
    <rPh sb="42" eb="43">
      <t>オコナ</t>
    </rPh>
    <rPh sb="44" eb="45">
      <t>ムネ</t>
    </rPh>
    <rPh sb="46" eb="48">
      <t>セイヤク</t>
    </rPh>
    <phoneticPr fontId="2"/>
  </si>
  <si>
    <t>令和５年度の山口県医療機関等光熱費高騰対策支援金を申請し、その際と同一の口座です。</t>
    <rPh sb="0" eb="2">
      <t>レイワ</t>
    </rPh>
    <rPh sb="3" eb="5">
      <t>ネンド</t>
    </rPh>
    <rPh sb="6" eb="8">
      <t>ヤマグチ</t>
    </rPh>
    <rPh sb="8" eb="9">
      <t>ケン</t>
    </rPh>
    <phoneticPr fontId="2"/>
  </si>
  <si>
    <t>　電子処方箋活用・普及促進事業助成金の交付を受けたいので、関係書類を添えて、下記のとおり申請するとともに、実績を報告します。</t>
    <rPh sb="1" eb="2">
      <t>コ</t>
    </rPh>
    <rPh sb="2" eb="5">
      <t>ショホウセン</t>
    </rPh>
    <rPh sb="5" eb="7">
      <t>カツヨウ</t>
    </rPh>
    <rPh sb="8" eb="10">
      <t>フキュウ</t>
    </rPh>
    <rPh sb="10" eb="12">
      <t>ソクシン</t>
    </rPh>
    <rPh sb="12" eb="14">
      <t>ジギョウ</t>
    </rPh>
    <rPh sb="14" eb="16">
      <t>ジョセイ</t>
    </rPh>
    <rPh sb="16" eb="17">
      <t>キン</t>
    </rPh>
    <rPh sb="18" eb="20">
      <t>コウフ</t>
    </rPh>
    <rPh sb="21" eb="22">
      <t>ウ</t>
    </rPh>
    <rPh sb="28" eb="30">
      <t>カンケイ</t>
    </rPh>
    <rPh sb="30" eb="32">
      <t>ショルイ</t>
    </rPh>
    <rPh sb="33" eb="34">
      <t>ソ</t>
    </rPh>
    <rPh sb="37" eb="39">
      <t>カキ</t>
    </rPh>
    <rPh sb="43" eb="45">
      <t>シンセイ</t>
    </rPh>
    <rPh sb="52" eb="54">
      <t>ジッセキ</t>
    </rPh>
    <rPh sb="55" eb="57">
      <t>ホウコク</t>
    </rPh>
    <phoneticPr fontId="3"/>
  </si>
  <si>
    <t>年</t>
    <rPh sb="0" eb="1">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</si>
</sst>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28">
    <font>
      <sz val="11"/>
      <color theme="1"/>
      <name val="游ゴシック"/>
      <family val="2"/>
      <scheme val="minor"/>
    </font>
    <font>
      <sz val="11"/>
      <color theme="1"/>
      <name val="游ゴシック"/>
      <family val="2"/>
      <scheme val="minor"/>
    </font>
    <font>
      <sz val="6"/>
      <name val="游ゴシック"/>
      <family val="3"/>
      <charset val="128"/>
      <scheme val="minor"/>
    </font>
    <font>
      <sz val="6"/>
      <name val="ＭＳ Ｐゴシック"/>
      <family val="2"/>
      <charset val="128"/>
    </font>
    <font>
      <b/>
      <sz val="1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14"/>
      <name val="ＭＳ Ｐゴシック"/>
      <family val="3"/>
      <charset val="128"/>
    </font>
    <font>
      <sz val="16"/>
      <name val="ＭＳ Ｐゴシック"/>
      <family val="3"/>
      <charset val="128"/>
    </font>
    <font>
      <sz val="12"/>
      <color theme="1"/>
      <name val="ＭＳ Ｐゴシック"/>
      <family val="3"/>
      <charset val="128"/>
    </font>
    <font>
      <sz val="11"/>
      <name val="ＭＳ Ｐゴシック"/>
      <family val="3"/>
      <charset val="128"/>
    </font>
    <font>
      <sz val="11"/>
      <color rgb="FFFF0000"/>
      <name val="ＭＳ Ｐゴシック"/>
      <family val="3"/>
      <charset val="128"/>
    </font>
    <font>
      <sz val="9"/>
      <color theme="1"/>
      <name val="ＭＳ Ｐゴシック"/>
      <family val="3"/>
      <charset val="128"/>
    </font>
    <font>
      <sz val="14"/>
      <color theme="1"/>
      <name val="ＭＳ Ｐゴシック"/>
      <family val="3"/>
      <charset val="128"/>
    </font>
    <font>
      <sz val="14"/>
      <color rgb="FFFF0000"/>
      <name val="ＭＳ Ｐゴシック"/>
      <family val="3"/>
      <charset val="128"/>
    </font>
    <font>
      <u/>
      <sz val="12"/>
      <color theme="1"/>
      <name val="ＭＳ Ｐゴシック"/>
      <family val="3"/>
      <charset val="128"/>
    </font>
    <font>
      <sz val="14"/>
      <name val="ＭＳ Ｐ明朝"/>
      <family val="1"/>
      <charset val="128"/>
    </font>
    <font>
      <sz val="12"/>
      <color theme="1"/>
      <name val="游ゴシック"/>
      <family val="3"/>
      <charset val="128"/>
      <scheme val="minor"/>
    </font>
    <font>
      <sz val="12"/>
      <color theme="1"/>
      <name val="游ゴシック"/>
      <family val="2"/>
      <scheme val="minor"/>
    </font>
    <font>
      <sz val="16"/>
      <color theme="1"/>
      <name val="ＭＳ Ｐゴシック"/>
      <family val="3"/>
      <charset val="128"/>
    </font>
    <font>
      <sz val="18"/>
      <color theme="1"/>
      <name val="ＭＳ Ｐゴシック"/>
      <family val="3"/>
      <charset val="128"/>
    </font>
    <font>
      <sz val="14"/>
      <color theme="1"/>
      <name val="游ゴシック"/>
      <family val="2"/>
      <scheme val="minor"/>
    </font>
    <font>
      <sz val="14"/>
      <color theme="1"/>
      <name val="游ゴシック"/>
      <family val="3"/>
      <charset val="128"/>
      <scheme val="minor"/>
    </font>
    <font>
      <sz val="9"/>
      <color indexed="81"/>
      <name val="MS P ゴシック"/>
      <family val="3"/>
      <charset val="128"/>
    </font>
    <font>
      <sz val="10"/>
      <color indexed="81"/>
      <name val="MS P ゴシック"/>
      <family val="3"/>
      <charset val="128"/>
    </font>
    <font>
      <sz val="12"/>
      <name val="ＭＳ Ｐゴシック"/>
      <family val="3"/>
      <charset val="128"/>
    </font>
    <font>
      <u/>
      <sz val="11"/>
      <color theme="10"/>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4">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top style="hair">
        <color indexed="64"/>
      </top>
      <bottom style="hair">
        <color indexed="64"/>
      </bottom>
      <diagonal/>
    </border>
    <border>
      <left style="dotted">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
      <left style="dotted">
        <color auto="1"/>
      </left>
      <right style="dotted">
        <color auto="1"/>
      </right>
      <top/>
      <bottom style="hair">
        <color auto="1"/>
      </bottom>
      <diagonal/>
    </border>
    <border>
      <left style="medium">
        <color indexed="64"/>
      </left>
      <right style="dotted">
        <color indexed="64"/>
      </right>
      <top/>
      <bottom style="hair">
        <color indexed="64"/>
      </bottom>
      <diagonal/>
    </border>
    <border>
      <left style="dotted">
        <color indexed="64"/>
      </left>
      <right style="medium">
        <color indexed="64"/>
      </right>
      <top/>
      <bottom style="hair">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top style="medium">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3">
    <xf numFmtId="0" fontId="0" fillId="0" borderId="0"/>
    <xf numFmtId="38" fontId="1" fillId="0" borderId="0" applyFont="0" applyFill="0" applyBorder="0" applyAlignment="0" applyProtection="0">
      <alignment vertical="center"/>
    </xf>
    <xf numFmtId="0" fontId="27" fillId="0" borderId="0" applyNumberFormat="0" applyFill="0" applyBorder="0" applyAlignment="0" applyProtection="0"/>
  </cellStyleXfs>
  <cellXfs count="195">
    <xf numFmtId="0" fontId="0" fillId="0" borderId="0" xfId="0"/>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5" fillId="0" borderId="0" xfId="0" applyFont="1" applyBorder="1" applyAlignment="1">
      <alignment horizontal="left" vertical="top" wrapText="1"/>
    </xf>
    <xf numFmtId="0" fontId="5" fillId="0" borderId="0" xfId="0" applyFont="1" applyAlignment="1">
      <alignment vertical="center"/>
    </xf>
    <xf numFmtId="0" fontId="5" fillId="0" borderId="0" xfId="0" applyFont="1" applyBorder="1" applyAlignment="1">
      <alignment vertical="center"/>
    </xf>
    <xf numFmtId="0" fontId="11" fillId="0" borderId="0" xfId="0" applyFont="1" applyAlignment="1">
      <alignment vertical="center"/>
    </xf>
    <xf numFmtId="0" fontId="5" fillId="0" borderId="0" xfId="0" applyFont="1"/>
    <xf numFmtId="0" fontId="5" fillId="0" borderId="0" xfId="0" applyFont="1" applyAlignment="1">
      <alignment horizontal="center" vertical="center"/>
    </xf>
    <xf numFmtId="0" fontId="12" fillId="0" borderId="0" xfId="0" applyFont="1" applyAlignment="1">
      <alignment horizontal="left" vertical="center"/>
    </xf>
    <xf numFmtId="0" fontId="11" fillId="0" borderId="0" xfId="0" applyFont="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vertical="center" shrinkToFit="1"/>
    </xf>
    <xf numFmtId="38" fontId="5" fillId="0" borderId="0" xfId="1" applyFont="1" applyFill="1" applyBorder="1" applyAlignment="1">
      <alignment horizontal="center" vertical="center"/>
    </xf>
    <xf numFmtId="38" fontId="5" fillId="0" borderId="0" xfId="1" applyFont="1" applyFill="1" applyBorder="1" applyAlignment="1" applyProtection="1">
      <alignment horizontal="right" vertical="center"/>
      <protection hidden="1"/>
    </xf>
    <xf numFmtId="0" fontId="5" fillId="0" borderId="0" xfId="0" applyFont="1" applyAlignment="1">
      <alignment horizontal="left" vertical="center"/>
    </xf>
    <xf numFmtId="0" fontId="13" fillId="0" borderId="0" xfId="0" applyFont="1" applyBorder="1" applyAlignment="1">
      <alignment horizontal="left" vertical="center"/>
    </xf>
    <xf numFmtId="0" fontId="8" fillId="0" borderId="0" xfId="0" applyFont="1" applyAlignment="1">
      <alignment horizontal="left" vertical="center"/>
    </xf>
    <xf numFmtId="0" fontId="15" fillId="0" borderId="0" xfId="0" applyFont="1" applyAlignment="1">
      <alignment horizontal="left" vertical="center"/>
    </xf>
    <xf numFmtId="0" fontId="14" fillId="0" borderId="0" xfId="0" applyFont="1" applyBorder="1" applyAlignment="1">
      <alignment horizontal="right" vertical="center"/>
    </xf>
    <xf numFmtId="0" fontId="14" fillId="0" borderId="0" xfId="0" applyFont="1" applyAlignment="1">
      <alignment vertical="center"/>
    </xf>
    <xf numFmtId="0" fontId="17" fillId="0" borderId="0" xfId="0" applyFont="1" applyAlignment="1">
      <alignment vertical="center"/>
    </xf>
    <xf numFmtId="49" fontId="0" fillId="0" borderId="0" xfId="0" applyNumberFormat="1"/>
    <xf numFmtId="0" fontId="0" fillId="0" borderId="0" xfId="0" applyNumberFormat="1"/>
    <xf numFmtId="0" fontId="14" fillId="0" borderId="0" xfId="0" applyFont="1" applyAlignment="1">
      <alignment vertical="center" shrinkToFit="1"/>
    </xf>
    <xf numFmtId="0" fontId="14" fillId="0" borderId="0" xfId="0" applyFont="1" applyFill="1" applyAlignment="1">
      <alignment vertical="center"/>
    </xf>
    <xf numFmtId="0" fontId="14" fillId="0" borderId="0" xfId="0" applyFont="1" applyFill="1" applyAlignment="1" applyProtection="1">
      <alignment horizontal="center" vertical="center"/>
      <protection locked="0"/>
    </xf>
    <xf numFmtId="0" fontId="14" fillId="3" borderId="0" xfId="0" applyFont="1" applyFill="1" applyAlignment="1" applyProtection="1">
      <alignment vertical="center"/>
      <protection locked="0"/>
    </xf>
    <xf numFmtId="0" fontId="5" fillId="0" borderId="0" xfId="0" applyFont="1"/>
    <xf numFmtId="0" fontId="10" fillId="3" borderId="15" xfId="0" applyFont="1" applyFill="1" applyBorder="1" applyAlignment="1" applyProtection="1">
      <alignment vertical="center" wrapText="1"/>
      <protection locked="0"/>
    </xf>
    <xf numFmtId="0" fontId="10" fillId="0" borderId="0" xfId="0" applyFont="1" applyBorder="1" applyAlignment="1">
      <alignment vertical="center"/>
    </xf>
    <xf numFmtId="0" fontId="10" fillId="3" borderId="32" xfId="0" applyFont="1" applyFill="1" applyBorder="1" applyAlignment="1" applyProtection="1">
      <alignment vertical="center" wrapText="1"/>
      <protection locked="0"/>
    </xf>
    <xf numFmtId="0" fontId="8" fillId="0" borderId="0" xfId="0" applyFont="1" applyBorder="1" applyAlignment="1">
      <alignment vertical="center"/>
    </xf>
    <xf numFmtId="0" fontId="14" fillId="0" borderId="0" xfId="0" applyFont="1"/>
    <xf numFmtId="0" fontId="14" fillId="0" borderId="0" xfId="0" applyFont="1" applyAlignment="1">
      <alignment vertical="top"/>
    </xf>
    <xf numFmtId="0" fontId="14" fillId="0" borderId="0" xfId="0" applyFont="1" applyAlignment="1">
      <alignment horizontal="right" vertical="top"/>
    </xf>
    <xf numFmtId="0" fontId="10" fillId="0" borderId="0" xfId="0" applyFont="1"/>
    <xf numFmtId="0" fontId="14" fillId="0" borderId="0" xfId="0" applyFont="1" applyBorder="1" applyAlignment="1">
      <alignment vertical="center"/>
    </xf>
    <xf numFmtId="12" fontId="0" fillId="0" borderId="0" xfId="0" applyNumberFormat="1"/>
    <xf numFmtId="177" fontId="0" fillId="0" borderId="0" xfId="0" applyNumberFormat="1"/>
    <xf numFmtId="0" fontId="21" fillId="0" borderId="0" xfId="0" applyFont="1"/>
    <xf numFmtId="0" fontId="14" fillId="0" borderId="0" xfId="0" applyFont="1" applyAlignment="1">
      <alignment vertical="top"/>
    </xf>
    <xf numFmtId="0" fontId="14" fillId="0" borderId="0" xfId="0" applyFont="1" applyAlignment="1">
      <alignment vertical="top"/>
    </xf>
    <xf numFmtId="0" fontId="10" fillId="0" borderId="0" xfId="0" applyFont="1" applyFill="1" applyBorder="1" applyAlignment="1" applyProtection="1">
      <alignment vertical="center" shrinkToFit="1"/>
      <protection locked="0"/>
    </xf>
    <xf numFmtId="0" fontId="19" fillId="0" borderId="0" xfId="0" applyFont="1" applyAlignment="1">
      <alignment vertical="center"/>
    </xf>
    <xf numFmtId="0" fontId="10" fillId="0" borderId="0" xfId="0" applyFont="1" applyBorder="1" applyAlignment="1">
      <alignment vertical="center" shrinkToFit="1"/>
    </xf>
    <xf numFmtId="0" fontId="19" fillId="0" borderId="0" xfId="0" applyFont="1" applyFill="1" applyAlignment="1">
      <alignment vertical="center"/>
    </xf>
    <xf numFmtId="0" fontId="10" fillId="0" borderId="0" xfId="0" applyFont="1" applyFill="1" applyBorder="1" applyAlignment="1">
      <alignment horizontal="distributed" vertical="center" shrinkToFit="1"/>
    </xf>
    <xf numFmtId="0" fontId="19" fillId="0" borderId="0" xfId="0" applyFont="1" applyAlignment="1">
      <alignment horizontal="center" vertical="center"/>
    </xf>
    <xf numFmtId="0" fontId="19" fillId="0" borderId="0" xfId="0" applyFont="1" applyAlignment="1">
      <alignment vertical="center" wrapText="1"/>
    </xf>
    <xf numFmtId="0" fontId="19" fillId="0" borderId="24" xfId="0" applyFont="1" applyBorder="1" applyAlignment="1">
      <alignment horizontal="center" vertical="center"/>
    </xf>
    <xf numFmtId="0" fontId="19" fillId="0" borderId="24" xfId="0" applyFont="1" applyBorder="1" applyAlignment="1">
      <alignment horizontal="center" vertical="center" wrapText="1"/>
    </xf>
    <xf numFmtId="0" fontId="19" fillId="0" borderId="24" xfId="0" applyFont="1" applyBorder="1" applyAlignment="1">
      <alignment vertical="center" wrapText="1"/>
    </xf>
    <xf numFmtId="0" fontId="19" fillId="0" borderId="0" xfId="0" applyFont="1" applyFill="1" applyAlignment="1">
      <alignment horizontal="center" vertical="center"/>
    </xf>
    <xf numFmtId="0" fontId="18" fillId="0" borderId="0" xfId="0" applyFont="1" applyBorder="1" applyAlignment="1">
      <alignment vertical="center" wrapText="1" shrinkToFit="1"/>
    </xf>
    <xf numFmtId="0" fontId="19" fillId="3" borderId="24" xfId="0" applyFont="1" applyFill="1" applyBorder="1" applyAlignment="1">
      <alignment vertical="center"/>
    </xf>
    <xf numFmtId="0" fontId="26" fillId="0" borderId="0" xfId="0" applyFont="1" applyBorder="1" applyAlignment="1">
      <alignment vertical="center"/>
    </xf>
    <xf numFmtId="0" fontId="21" fillId="0" borderId="0" xfId="0" applyFont="1" applyAlignment="1">
      <alignment vertical="center"/>
    </xf>
    <xf numFmtId="0" fontId="5" fillId="0" borderId="24" xfId="0" applyFont="1" applyBorder="1" applyAlignment="1">
      <alignment horizontal="center" vertical="center"/>
    </xf>
    <xf numFmtId="38" fontId="5" fillId="0" borderId="24" xfId="1" applyFont="1" applyBorder="1" applyAlignment="1">
      <alignment vertical="center"/>
    </xf>
    <xf numFmtId="0" fontId="14" fillId="0" borderId="0" xfId="0" applyFont="1" applyAlignment="1">
      <alignment vertical="top"/>
    </xf>
    <xf numFmtId="38" fontId="14" fillId="0" borderId="0" xfId="1" applyFont="1" applyFill="1" applyBorder="1" applyAlignment="1">
      <alignment horizontal="center" vertical="center"/>
    </xf>
    <xf numFmtId="0" fontId="10" fillId="0" borderId="0" xfId="0" applyFont="1" applyBorder="1" applyAlignment="1">
      <alignment vertical="center"/>
    </xf>
    <xf numFmtId="176" fontId="10" fillId="0" borderId="0" xfId="1" applyNumberFormat="1" applyFont="1" applyFill="1" applyBorder="1" applyAlignment="1" applyProtection="1">
      <alignment horizontal="right" vertical="center"/>
      <protection hidden="1"/>
    </xf>
    <xf numFmtId="0" fontId="5" fillId="3" borderId="15" xfId="0" applyFont="1" applyFill="1" applyBorder="1" applyAlignment="1">
      <alignment vertical="center"/>
    </xf>
    <xf numFmtId="0" fontId="18" fillId="0" borderId="24" xfId="0" applyFont="1" applyFill="1" applyBorder="1" applyAlignment="1" applyProtection="1">
      <alignment horizontal="center" vertical="center"/>
    </xf>
    <xf numFmtId="12" fontId="18" fillId="0" borderId="24" xfId="0" applyNumberFormat="1" applyFont="1" applyFill="1" applyBorder="1" applyAlignment="1" applyProtection="1">
      <alignment horizontal="center" vertical="center" wrapText="1"/>
    </xf>
    <xf numFmtId="38" fontId="18" fillId="0" borderId="24" xfId="1" applyFont="1" applyFill="1" applyBorder="1" applyAlignment="1" applyProtection="1">
      <alignment horizontal="center" vertical="center" wrapText="1" shrinkToFit="1"/>
    </xf>
    <xf numFmtId="38" fontId="19" fillId="0" borderId="24" xfId="1" applyFont="1" applyFill="1" applyBorder="1" applyAlignment="1" applyProtection="1">
      <alignment horizontal="center" vertical="center" wrapText="1"/>
    </xf>
    <xf numFmtId="0" fontId="19" fillId="0" borderId="0" xfId="0" applyFont="1" applyFill="1" applyAlignment="1" applyProtection="1">
      <alignment vertical="center"/>
    </xf>
    <xf numFmtId="0" fontId="18" fillId="0" borderId="24" xfId="0" applyFont="1" applyFill="1" applyBorder="1" applyAlignment="1" applyProtection="1">
      <alignment vertical="center" wrapText="1"/>
    </xf>
    <xf numFmtId="0" fontId="18" fillId="0" borderId="24" xfId="0" applyFont="1" applyFill="1" applyBorder="1" applyAlignment="1" applyProtection="1">
      <alignment horizontal="left" vertical="center" wrapText="1"/>
    </xf>
    <xf numFmtId="12" fontId="18" fillId="0" borderId="24" xfId="0" applyNumberFormat="1" applyFont="1" applyFill="1" applyBorder="1" applyAlignment="1" applyProtection="1">
      <alignment horizontal="center" vertical="center"/>
    </xf>
    <xf numFmtId="38" fontId="18" fillId="0" borderId="24" xfId="1" applyFont="1" applyFill="1" applyBorder="1" applyAlignment="1" applyProtection="1">
      <alignment vertical="center"/>
    </xf>
    <xf numFmtId="38" fontId="19" fillId="0" borderId="24" xfId="1" applyFont="1" applyFill="1" applyBorder="1" applyAlignment="1" applyProtection="1">
      <alignment vertical="center"/>
    </xf>
    <xf numFmtId="0" fontId="10" fillId="0" borderId="0" xfId="0" applyFont="1" applyFill="1" applyBorder="1" applyAlignment="1" applyProtection="1">
      <alignment vertical="center" wrapText="1"/>
    </xf>
    <xf numFmtId="12" fontId="19" fillId="0" borderId="0" xfId="0" applyNumberFormat="1" applyFont="1" applyFill="1" applyAlignment="1" applyProtection="1">
      <alignment vertical="center"/>
    </xf>
    <xf numFmtId="38" fontId="19" fillId="0" borderId="0" xfId="1" applyFont="1" applyFill="1" applyAlignment="1" applyProtection="1">
      <alignment vertical="center"/>
    </xf>
    <xf numFmtId="0" fontId="5" fillId="0" borderId="0" xfId="0" applyFont="1" applyAlignment="1" applyProtection="1">
      <alignment vertical="center"/>
      <protection locked="0" hidden="1"/>
    </xf>
    <xf numFmtId="0" fontId="19" fillId="0" borderId="0" xfId="0" applyFont="1" applyAlignment="1" applyProtection="1">
      <alignment vertical="center"/>
      <protection locked="0" hidden="1"/>
    </xf>
    <xf numFmtId="0" fontId="19" fillId="3" borderId="24" xfId="0" applyFont="1" applyFill="1" applyBorder="1" applyAlignment="1" applyProtection="1">
      <alignment vertical="center" wrapText="1"/>
      <protection locked="0"/>
    </xf>
    <xf numFmtId="0" fontId="18" fillId="3" borderId="24" xfId="0" applyFont="1" applyFill="1" applyBorder="1" applyAlignment="1" applyProtection="1">
      <alignment vertical="center" shrinkToFit="1"/>
    </xf>
    <xf numFmtId="0" fontId="14" fillId="3" borderId="0" xfId="0" applyFont="1" applyFill="1" applyAlignment="1" applyProtection="1">
      <alignment horizontal="right" vertical="center" shrinkToFit="1"/>
      <protection locked="0"/>
    </xf>
    <xf numFmtId="0" fontId="14" fillId="0" borderId="0" xfId="0" applyFont="1" applyAlignment="1">
      <alignment vertical="top" wrapText="1"/>
    </xf>
    <xf numFmtId="176" fontId="10" fillId="2" borderId="12" xfId="1" applyNumberFormat="1" applyFont="1" applyFill="1" applyBorder="1" applyAlignment="1" applyProtection="1">
      <alignment horizontal="right" vertical="center"/>
    </xf>
    <xf numFmtId="176" fontId="10" fillId="2" borderId="13" xfId="1" applyNumberFormat="1" applyFont="1" applyFill="1" applyBorder="1" applyAlignment="1" applyProtection="1">
      <alignment horizontal="right" vertical="center"/>
    </xf>
    <xf numFmtId="176" fontId="10" fillId="0" borderId="22" xfId="1" applyNumberFormat="1" applyFont="1" applyFill="1" applyBorder="1" applyAlignment="1" applyProtection="1">
      <alignment horizontal="right" vertical="center"/>
      <protection hidden="1"/>
    </xf>
    <xf numFmtId="176" fontId="10" fillId="0" borderId="21" xfId="1" applyNumberFormat="1" applyFont="1" applyFill="1" applyBorder="1" applyAlignment="1" applyProtection="1">
      <alignment horizontal="right" vertical="center"/>
      <protection hidden="1"/>
    </xf>
    <xf numFmtId="176" fontId="10" fillId="0" borderId="23" xfId="1" applyNumberFormat="1" applyFont="1" applyFill="1" applyBorder="1" applyAlignment="1" applyProtection="1">
      <alignment horizontal="right" vertical="center"/>
      <protection hidden="1"/>
    </xf>
    <xf numFmtId="176" fontId="10" fillId="0" borderId="18" xfId="1" applyNumberFormat="1" applyFont="1" applyFill="1" applyBorder="1" applyAlignment="1" applyProtection="1">
      <alignment horizontal="right" vertical="center"/>
      <protection hidden="1"/>
    </xf>
    <xf numFmtId="176" fontId="10" fillId="0" borderId="1" xfId="1" applyNumberFormat="1" applyFont="1" applyFill="1" applyBorder="1" applyAlignment="1" applyProtection="1">
      <alignment horizontal="right" vertical="center"/>
      <protection hidden="1"/>
    </xf>
    <xf numFmtId="176" fontId="10" fillId="0" borderId="2" xfId="1" applyNumberFormat="1" applyFont="1" applyFill="1" applyBorder="1" applyAlignment="1" applyProtection="1">
      <alignment horizontal="right" vertical="center"/>
      <protection hidden="1"/>
    </xf>
    <xf numFmtId="176" fontId="10" fillId="2" borderId="7" xfId="1" applyNumberFormat="1" applyFont="1" applyFill="1" applyBorder="1" applyAlignment="1" applyProtection="1">
      <alignment horizontal="right" vertical="center"/>
    </xf>
    <xf numFmtId="38" fontId="14" fillId="0" borderId="0" xfId="1" applyFont="1" applyFill="1" applyBorder="1" applyAlignment="1">
      <alignment horizontal="center" vertical="center"/>
    </xf>
    <xf numFmtId="38" fontId="14" fillId="0" borderId="33" xfId="1" applyFont="1" applyFill="1" applyBorder="1" applyAlignment="1">
      <alignment horizontal="center" vertical="center"/>
    </xf>
    <xf numFmtId="0" fontId="14" fillId="0" borderId="0" xfId="0" applyFont="1" applyAlignment="1">
      <alignment vertical="top"/>
    </xf>
    <xf numFmtId="0" fontId="10" fillId="0" borderId="0" xfId="0" applyFont="1" applyBorder="1" applyAlignment="1">
      <alignment vertical="center"/>
    </xf>
    <xf numFmtId="0" fontId="10" fillId="3" borderId="6"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left" vertical="center"/>
      <protection locked="0"/>
    </xf>
    <xf numFmtId="0" fontId="10" fillId="3" borderId="12" xfId="0" applyFont="1" applyFill="1" applyBorder="1" applyAlignment="1" applyProtection="1">
      <alignment horizontal="left" vertical="center" wrapText="1"/>
      <protection locked="0"/>
    </xf>
    <xf numFmtId="49" fontId="10" fillId="3" borderId="12" xfId="0" applyNumberFormat="1" applyFont="1" applyFill="1" applyBorder="1" applyAlignment="1" applyProtection="1">
      <alignment horizontal="center" vertical="center"/>
      <protection locked="0"/>
    </xf>
    <xf numFmtId="0" fontId="10" fillId="3" borderId="7" xfId="0"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wrapText="1"/>
      <protection locked="0"/>
    </xf>
    <xf numFmtId="49" fontId="10" fillId="3" borderId="7" xfId="0" applyNumberFormat="1" applyFont="1" applyFill="1" applyBorder="1" applyAlignment="1" applyProtection="1">
      <alignment horizontal="center" vertical="center"/>
      <protection locked="0"/>
    </xf>
    <xf numFmtId="0" fontId="14" fillId="3" borderId="38" xfId="0" applyFont="1" applyFill="1" applyBorder="1" applyAlignment="1">
      <alignment horizontal="right" vertical="center" shrinkToFit="1"/>
    </xf>
    <xf numFmtId="0" fontId="14" fillId="3" borderId="29" xfId="0" applyFont="1" applyFill="1" applyBorder="1" applyAlignment="1">
      <alignment horizontal="right" vertical="center" shrinkToFit="1"/>
    </xf>
    <xf numFmtId="0" fontId="14" fillId="0" borderId="28" xfId="0" applyFont="1" applyBorder="1" applyAlignment="1">
      <alignment horizontal="left" vertical="center" wrapText="1"/>
    </xf>
    <xf numFmtId="0" fontId="14" fillId="0" borderId="14" xfId="0" applyFont="1" applyBorder="1" applyAlignment="1">
      <alignment horizontal="left" vertical="center" wrapText="1"/>
    </xf>
    <xf numFmtId="0" fontId="14" fillId="0" borderId="40" xfId="0" applyFont="1" applyBorder="1" applyAlignment="1">
      <alignment horizontal="left" vertical="center" wrapText="1"/>
    </xf>
    <xf numFmtId="0" fontId="20" fillId="0" borderId="0" xfId="0" applyFont="1" applyAlignment="1">
      <alignment horizontal="center" vertical="top"/>
    </xf>
    <xf numFmtId="0" fontId="14" fillId="2" borderId="0" xfId="0" applyFont="1" applyFill="1" applyAlignment="1">
      <alignment vertical="top" wrapText="1"/>
    </xf>
    <xf numFmtId="0" fontId="7" fillId="0" borderId="0" xfId="0" applyFont="1" applyBorder="1" applyAlignment="1">
      <alignment vertical="center" wrapText="1"/>
    </xf>
    <xf numFmtId="0" fontId="10" fillId="0" borderId="38" xfId="0" applyFont="1" applyBorder="1" applyAlignment="1">
      <alignment horizontal="center" vertical="center" wrapText="1"/>
    </xf>
    <xf numFmtId="0" fontId="10" fillId="3" borderId="34" xfId="0" applyFont="1" applyFill="1" applyBorder="1" applyAlignment="1" applyProtection="1">
      <alignment horizontal="center" vertical="center"/>
      <protection locked="0"/>
    </xf>
    <xf numFmtId="0" fontId="10" fillId="0" borderId="0" xfId="0" applyFont="1" applyBorder="1" applyAlignment="1">
      <alignment horizontal="left" vertical="center"/>
    </xf>
    <xf numFmtId="0" fontId="10" fillId="3" borderId="12" xfId="0" applyFont="1" applyFill="1" applyBorder="1" applyAlignment="1" applyProtection="1">
      <alignment vertical="center" wrapText="1"/>
      <protection locked="0"/>
    </xf>
    <xf numFmtId="0" fontId="10" fillId="3" borderId="13" xfId="0" applyFont="1" applyFill="1" applyBorder="1" applyAlignment="1" applyProtection="1">
      <alignment vertical="center" wrapText="1"/>
      <protection locked="0"/>
    </xf>
    <xf numFmtId="0" fontId="14" fillId="3" borderId="11" xfId="0" applyFont="1" applyFill="1" applyBorder="1" applyAlignment="1">
      <alignment horizontal="right" vertical="center" shrinkToFit="1"/>
    </xf>
    <xf numFmtId="0" fontId="14" fillId="3" borderId="12" xfId="0" applyFont="1" applyFill="1" applyBorder="1" applyAlignment="1">
      <alignment horizontal="right" vertical="center" shrinkToFit="1"/>
    </xf>
    <xf numFmtId="0" fontId="14" fillId="3" borderId="31" xfId="0" applyFont="1" applyFill="1" applyBorder="1" applyAlignment="1">
      <alignment horizontal="right" vertical="center" shrinkToFi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0" fillId="3" borderId="8" xfId="0" applyFont="1" applyFill="1" applyBorder="1" applyAlignment="1" applyProtection="1">
      <alignment horizontal="center" vertical="center" wrapText="1"/>
      <protection locked="0"/>
    </xf>
    <xf numFmtId="0" fontId="10" fillId="3" borderId="9"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0" fillId="3" borderId="7" xfId="0" applyFont="1" applyFill="1" applyBorder="1" applyAlignment="1" applyProtection="1">
      <alignment horizontal="center" vertical="center"/>
      <protection locked="0"/>
    </xf>
    <xf numFmtId="0" fontId="14" fillId="0" borderId="4" xfId="0" applyFont="1" applyBorder="1" applyAlignment="1">
      <alignment horizontal="center" vertical="center" wrapText="1"/>
    </xf>
    <xf numFmtId="0" fontId="10" fillId="3" borderId="4"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14" fillId="0" borderId="3" xfId="0" applyFont="1" applyBorder="1" applyAlignment="1">
      <alignment horizontal="center" vertical="center" wrapText="1"/>
    </xf>
    <xf numFmtId="0" fontId="8" fillId="0" borderId="41" xfId="0" applyFont="1" applyBorder="1" applyAlignment="1">
      <alignment horizontal="left" vertical="center" wrapText="1"/>
    </xf>
    <xf numFmtId="0" fontId="14" fillId="0" borderId="19" xfId="0" applyFont="1" applyBorder="1" applyAlignment="1">
      <alignment horizontal="left" vertical="center" wrapText="1"/>
    </xf>
    <xf numFmtId="0" fontId="14" fillId="0" borderId="20" xfId="0" applyFont="1" applyBorder="1" applyAlignment="1">
      <alignment horizontal="left" vertical="center" wrapText="1"/>
    </xf>
    <xf numFmtId="0" fontId="14" fillId="0" borderId="30" xfId="0" applyFont="1" applyBorder="1" applyAlignment="1">
      <alignment horizontal="left" vertical="center" wrapText="1"/>
    </xf>
    <xf numFmtId="0" fontId="14" fillId="0" borderId="9" xfId="0" applyFont="1" applyBorder="1" applyAlignment="1">
      <alignment horizontal="left" vertical="center" wrapText="1"/>
    </xf>
    <xf numFmtId="0" fontId="14" fillId="0" borderId="17" xfId="0" applyFont="1" applyBorder="1" applyAlignment="1">
      <alignment horizontal="left" vertical="center" wrapText="1"/>
    </xf>
    <xf numFmtId="49" fontId="10" fillId="3" borderId="8" xfId="0" applyNumberFormat="1" applyFont="1" applyFill="1" applyBorder="1" applyAlignment="1" applyProtection="1">
      <alignment horizontal="center" vertical="center" wrapText="1"/>
      <protection locked="0"/>
    </xf>
    <xf numFmtId="49" fontId="10" fillId="3" borderId="9" xfId="0" applyNumberFormat="1" applyFont="1" applyFill="1" applyBorder="1" applyAlignment="1" applyProtection="1">
      <alignment horizontal="center" vertical="center" wrapText="1"/>
      <protection locked="0"/>
    </xf>
    <xf numFmtId="49" fontId="10" fillId="3" borderId="17" xfId="0" applyNumberFormat="1" applyFont="1" applyFill="1" applyBorder="1" applyAlignment="1" applyProtection="1">
      <alignment horizontal="center" vertical="center" wrapText="1"/>
      <protection locked="0"/>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5" fillId="2" borderId="38" xfId="0" applyFont="1" applyFill="1" applyBorder="1" applyAlignment="1">
      <alignment horizontal="center" vertical="center" wrapText="1" shrinkToFit="1"/>
    </xf>
    <xf numFmtId="0" fontId="5" fillId="2" borderId="38" xfId="0" applyFont="1" applyFill="1" applyBorder="1" applyAlignment="1">
      <alignment horizontal="center" vertical="center" shrinkToFit="1"/>
    </xf>
    <xf numFmtId="0" fontId="10" fillId="3" borderId="34" xfId="0" applyFont="1" applyFill="1" applyBorder="1" applyAlignment="1" applyProtection="1">
      <alignment horizontal="left" vertical="center" wrapText="1"/>
      <protection locked="0"/>
    </xf>
    <xf numFmtId="49" fontId="10" fillId="3" borderId="10" xfId="0" applyNumberFormat="1" applyFont="1" applyFill="1" applyBorder="1" applyAlignment="1" applyProtection="1">
      <alignment horizontal="center" vertical="center" wrapText="1"/>
      <protection locked="0"/>
    </xf>
    <xf numFmtId="49" fontId="10" fillId="3" borderId="34" xfId="0" applyNumberFormat="1" applyFont="1" applyFill="1" applyBorder="1" applyAlignment="1" applyProtection="1">
      <alignment horizontal="center" vertical="center"/>
      <protection locked="0"/>
    </xf>
    <xf numFmtId="0" fontId="10" fillId="3" borderId="35" xfId="0" applyFont="1" applyFill="1" applyBorder="1" applyAlignment="1" applyProtection="1">
      <alignment horizontal="center" vertical="center" wrapText="1"/>
      <protection locked="0"/>
    </xf>
    <xf numFmtId="0" fontId="10" fillId="3" borderId="34" xfId="0" applyFont="1" applyFill="1" applyBorder="1" applyAlignment="1" applyProtection="1">
      <alignment horizontal="center" vertical="center" wrapText="1"/>
      <protection locked="0"/>
    </xf>
    <xf numFmtId="0" fontId="10" fillId="3" borderId="28" xfId="0" applyFont="1" applyFill="1" applyBorder="1" applyAlignment="1">
      <alignment horizontal="center" vertical="center"/>
    </xf>
    <xf numFmtId="0" fontId="10" fillId="3" borderId="14" xfId="0" applyFont="1" applyFill="1" applyBorder="1" applyAlignment="1">
      <alignment horizontal="center" vertical="center"/>
    </xf>
    <xf numFmtId="176" fontId="10" fillId="2" borderId="27" xfId="1" applyNumberFormat="1" applyFont="1" applyFill="1" applyBorder="1" applyAlignment="1" applyProtection="1">
      <alignment horizontal="right" vertical="center"/>
    </xf>
    <xf numFmtId="0" fontId="11" fillId="0" borderId="0" xfId="0" applyFont="1" applyFill="1" applyBorder="1" applyAlignment="1">
      <alignment horizontal="center" vertical="center"/>
    </xf>
    <xf numFmtId="0" fontId="14" fillId="0" borderId="0" xfId="0" applyFont="1" applyAlignment="1">
      <alignment horizontal="right" vertical="center"/>
    </xf>
    <xf numFmtId="0" fontId="10" fillId="3" borderId="25" xfId="0" applyFont="1" applyFill="1" applyBorder="1" applyAlignment="1" applyProtection="1">
      <alignment vertical="center" shrinkToFit="1"/>
      <protection locked="0"/>
    </xf>
    <xf numFmtId="0" fontId="10" fillId="3" borderId="16" xfId="0" applyFont="1" applyFill="1" applyBorder="1" applyAlignment="1" applyProtection="1">
      <alignment vertical="center" shrinkToFit="1"/>
      <protection locked="0"/>
    </xf>
    <xf numFmtId="0" fontId="10" fillId="3" borderId="26" xfId="0" applyFont="1" applyFill="1" applyBorder="1" applyAlignment="1" applyProtection="1">
      <alignment vertical="center" shrinkToFit="1"/>
      <protection locked="0"/>
    </xf>
    <xf numFmtId="0" fontId="5" fillId="0" borderId="0" xfId="0" applyFont="1" applyBorder="1" applyAlignment="1">
      <alignment vertical="center"/>
    </xf>
    <xf numFmtId="49" fontId="10" fillId="3" borderId="25" xfId="0" applyNumberFormat="1" applyFont="1" applyFill="1" applyBorder="1" applyAlignment="1" applyProtection="1">
      <alignment vertical="center"/>
      <protection locked="0"/>
    </xf>
    <xf numFmtId="49" fontId="10" fillId="3" borderId="16" xfId="0" applyNumberFormat="1" applyFont="1" applyFill="1" applyBorder="1" applyAlignment="1" applyProtection="1">
      <alignment vertical="center"/>
      <protection locked="0"/>
    </xf>
    <xf numFmtId="49" fontId="10" fillId="3" borderId="26" xfId="0" applyNumberFormat="1" applyFont="1" applyFill="1" applyBorder="1" applyAlignment="1" applyProtection="1">
      <alignment vertical="center"/>
      <protection locked="0"/>
    </xf>
    <xf numFmtId="0" fontId="9" fillId="2" borderId="0" xfId="0" applyFont="1" applyFill="1" applyAlignment="1">
      <alignment horizontal="center" vertical="center"/>
    </xf>
    <xf numFmtId="0" fontId="27" fillId="3" borderId="25" xfId="2" applyFill="1" applyBorder="1" applyAlignment="1" applyProtection="1">
      <alignment vertical="center" shrinkToFit="1"/>
      <protection locked="0"/>
    </xf>
    <xf numFmtId="0" fontId="14" fillId="0" borderId="0" xfId="0" applyFont="1" applyBorder="1" applyAlignment="1">
      <alignment horizontal="distributed" vertical="center" shrinkToFit="1"/>
    </xf>
    <xf numFmtId="0" fontId="14" fillId="0" borderId="0" xfId="0" applyFont="1" applyBorder="1" applyAlignment="1">
      <alignment horizontal="distributed" vertical="center"/>
    </xf>
    <xf numFmtId="0" fontId="14" fillId="0" borderId="0" xfId="0" applyFont="1" applyBorder="1" applyAlignment="1">
      <alignment vertical="center" shrinkToFit="1"/>
    </xf>
    <xf numFmtId="0" fontId="5" fillId="0" borderId="24" xfId="0" applyFont="1" applyBorder="1" applyAlignment="1">
      <alignment horizontal="center" vertical="center"/>
    </xf>
    <xf numFmtId="0" fontId="10" fillId="3" borderId="12" xfId="0" applyFont="1" applyFill="1" applyBorder="1" applyAlignment="1" applyProtection="1">
      <alignment horizontal="center" vertical="center"/>
      <protection locked="0"/>
    </xf>
    <xf numFmtId="0" fontId="5" fillId="0" borderId="38" xfId="0" applyFont="1" applyBorder="1" applyAlignment="1">
      <alignment horizontal="center" vertical="center" wrapText="1"/>
    </xf>
    <xf numFmtId="0" fontId="10" fillId="0" borderId="38" xfId="0" applyFont="1" applyBorder="1" applyAlignment="1">
      <alignment horizontal="center" vertical="center" wrapText="1" shrinkToFit="1"/>
    </xf>
    <xf numFmtId="176" fontId="10" fillId="3" borderId="34" xfId="1" applyNumberFormat="1" applyFont="1" applyFill="1" applyBorder="1" applyAlignment="1" applyProtection="1">
      <alignment vertical="center"/>
      <protection locked="0"/>
    </xf>
    <xf numFmtId="176" fontId="10" fillId="3" borderId="7" xfId="1" applyNumberFormat="1" applyFont="1" applyFill="1" applyBorder="1" applyAlignment="1" applyProtection="1">
      <alignment vertical="center"/>
      <protection locked="0"/>
    </xf>
    <xf numFmtId="176" fontId="10" fillId="3" borderId="12" xfId="1" applyNumberFormat="1" applyFont="1" applyFill="1" applyBorder="1" applyAlignment="1" applyProtection="1">
      <alignment vertical="center"/>
      <protection locked="0"/>
    </xf>
    <xf numFmtId="12" fontId="10" fillId="0" borderId="34" xfId="1" applyNumberFormat="1" applyFont="1" applyFill="1" applyBorder="1" applyAlignment="1" applyProtection="1">
      <alignment horizontal="center" vertical="center"/>
    </xf>
    <xf numFmtId="12" fontId="10" fillId="0" borderId="7" xfId="1" applyNumberFormat="1" applyFont="1" applyFill="1" applyBorder="1" applyAlignment="1" applyProtection="1">
      <alignment horizontal="center" vertical="center"/>
    </xf>
    <xf numFmtId="12" fontId="10" fillId="0" borderId="12" xfId="1" applyNumberFormat="1" applyFont="1" applyFill="1" applyBorder="1" applyAlignment="1" applyProtection="1">
      <alignment horizontal="center" vertical="center"/>
    </xf>
    <xf numFmtId="176" fontId="10" fillId="2" borderId="34" xfId="1" applyNumberFormat="1" applyFont="1" applyFill="1" applyBorder="1" applyAlignment="1" applyProtection="1">
      <alignment horizontal="right" vertical="center"/>
    </xf>
    <xf numFmtId="0" fontId="10" fillId="0" borderId="39" xfId="0" applyFont="1" applyBorder="1" applyAlignment="1">
      <alignment horizontal="center" vertical="center" wrapText="1" shrinkToFit="1"/>
    </xf>
    <xf numFmtId="176" fontId="10" fillId="2" borderId="36" xfId="1" applyNumberFormat="1" applyFont="1" applyFill="1" applyBorder="1" applyAlignment="1" applyProtection="1">
      <alignment horizontal="right" vertical="center"/>
    </xf>
    <xf numFmtId="0" fontId="22" fillId="0" borderId="0" xfId="0" applyFont="1" applyAlignment="1">
      <alignment horizontal="center" vertical="center"/>
    </xf>
    <xf numFmtId="0" fontId="23" fillId="0" borderId="0" xfId="0" applyFont="1" applyAlignment="1">
      <alignment horizontal="center" vertical="center"/>
    </xf>
    <xf numFmtId="0" fontId="19" fillId="0" borderId="0" xfId="0" applyFont="1" applyAlignment="1">
      <alignment horizontal="left" vertical="center"/>
    </xf>
    <xf numFmtId="0" fontId="19" fillId="0" borderId="24"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49" fontId="10" fillId="3" borderId="25" xfId="0" applyNumberFormat="1" applyFont="1" applyFill="1" applyBorder="1" applyAlignment="1" applyProtection="1">
      <alignment vertical="center" shrinkToFit="1"/>
      <protection locked="0"/>
    </xf>
    <xf numFmtId="49" fontId="10" fillId="3" borderId="16" xfId="0" applyNumberFormat="1" applyFont="1" applyFill="1" applyBorder="1" applyAlignment="1" applyProtection="1">
      <alignment vertical="center" shrinkToFit="1"/>
      <protection locked="0"/>
    </xf>
    <xf numFmtId="49" fontId="10" fillId="3" borderId="26" xfId="0" applyNumberFormat="1" applyFont="1" applyFill="1" applyBorder="1" applyAlignment="1" applyProtection="1">
      <alignment vertical="center" shrinkToFit="1"/>
      <protection locked="0"/>
    </xf>
  </cellXfs>
  <cellStyles count="3">
    <cellStyle name="ハイパーリンク" xfId="2" builtinId="8"/>
    <cellStyle name="桁区切り" xfId="1" builtinId="6"/>
    <cellStyle name="標準" xfId="0" builtinId="0"/>
  </cellStyles>
  <dxfs count="8">
    <dxf>
      <fill>
        <patternFill>
          <bgColor rgb="FFFF5050"/>
        </patternFill>
      </fill>
    </dxf>
    <dxf>
      <fill>
        <patternFill patternType="lightGrid">
          <bgColor theme="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s>
  <tableStyles count="0" defaultTableStyle="TableStyleMedium2" defaultPivotStyle="PivotStyleLight16"/>
  <colors>
    <mruColors>
      <color rgb="FFFF5050"/>
      <color rgb="FFFF99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その１）申請書'!$AE$35" noThreeD="1"/>
</file>

<file path=xl/ctrlProps/ctrlProp2.xml><?xml version="1.0" encoding="utf-8"?>
<formControlPr xmlns="http://schemas.microsoft.com/office/spreadsheetml/2009/9/main" objectType="CheckBox" fmlaLink="$AE$27"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fmlaLink="$E$9" lockText="1" noThreeD="1"/>
</file>

<file path=xl/ctrlProps/ctrlProp5.xml><?xml version="1.0" encoding="utf-8"?>
<formControlPr xmlns="http://schemas.microsoft.com/office/spreadsheetml/2009/9/main" objectType="CheckBox" fmlaLink="$E$12" lockText="1" noThreeD="1"/>
</file>

<file path=xl/ctrlProps/ctrlProp6.xml><?xml version="1.0" encoding="utf-8"?>
<formControlPr xmlns="http://schemas.microsoft.com/office/spreadsheetml/2009/9/main" objectType="CheckBox" fmlaLink="$E$15" lockText="1" noThreeD="1"/>
</file>

<file path=xl/ctrlProps/ctrlProp7.xml><?xml version="1.0" encoding="utf-8"?>
<formControlPr xmlns="http://schemas.microsoft.com/office/spreadsheetml/2009/9/main" objectType="CheckBox" fmlaLink="$E$16" lockText="1" noThreeD="1"/>
</file>

<file path=xl/drawings/drawing1.xml><?xml version="1.0" encoding="utf-8"?>
<xdr:wsDr xmlns:xdr="http://schemas.openxmlformats.org/drawingml/2006/spreadsheetDrawing" xmlns:a="http://schemas.openxmlformats.org/drawingml/2006/main">
  <xdr:twoCellAnchor editAs="oneCell">
    <xdr:from>
      <xdr:col>4</xdr:col>
      <xdr:colOff>85725</xdr:colOff>
      <xdr:row>32</xdr:row>
      <xdr:rowOff>257175</xdr:rowOff>
    </xdr:from>
    <xdr:to>
      <xdr:col>5</xdr:col>
      <xdr:colOff>228600</xdr:colOff>
      <xdr:row>34</xdr:row>
      <xdr:rowOff>25400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32</xdr:row>
      <xdr:rowOff>257175</xdr:rowOff>
    </xdr:from>
    <xdr:to>
      <xdr:col>7</xdr:col>
      <xdr:colOff>19050</xdr:colOff>
      <xdr:row>34</xdr:row>
      <xdr:rowOff>25400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4</xdr:col>
      <xdr:colOff>85725</xdr:colOff>
      <xdr:row>32</xdr:row>
      <xdr:rowOff>257175</xdr:rowOff>
    </xdr:from>
    <xdr:to>
      <xdr:col>5</xdr:col>
      <xdr:colOff>228600</xdr:colOff>
      <xdr:row>34</xdr:row>
      <xdr:rowOff>25400</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8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32</xdr:row>
      <xdr:rowOff>257175</xdr:rowOff>
    </xdr:from>
    <xdr:to>
      <xdr:col>7</xdr:col>
      <xdr:colOff>19050</xdr:colOff>
      <xdr:row>34</xdr:row>
      <xdr:rowOff>25400</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9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24</xdr:col>
          <xdr:colOff>28575</xdr:colOff>
          <xdr:row>34</xdr:row>
          <xdr:rowOff>0</xdr:rowOff>
        </xdr:from>
        <xdr:to>
          <xdr:col>25</xdr:col>
          <xdr:colOff>9525</xdr:colOff>
          <xdr:row>35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25</xdr:row>
          <xdr:rowOff>238125</xdr:rowOff>
        </xdr:from>
        <xdr:to>
          <xdr:col>28</xdr:col>
          <xdr:colOff>0</xdr:colOff>
          <xdr:row>26</xdr:row>
          <xdr:rowOff>276225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9525</xdr:rowOff>
        </xdr:from>
        <xdr:to>
          <xdr:col>5</xdr:col>
          <xdr:colOff>419100</xdr:colOff>
          <xdr:row>23</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8</xdr:row>
          <xdr:rowOff>9525</xdr:rowOff>
        </xdr:from>
        <xdr:to>
          <xdr:col>3</xdr:col>
          <xdr:colOff>0</xdr:colOff>
          <xdr:row>9</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11</xdr:row>
          <xdr:rowOff>9525</xdr:rowOff>
        </xdr:from>
        <xdr:to>
          <xdr:col>3</xdr:col>
          <xdr:colOff>0</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14</xdr:row>
          <xdr:rowOff>9525</xdr:rowOff>
        </xdr:from>
        <xdr:to>
          <xdr:col>3</xdr:col>
          <xdr:colOff>0</xdr:colOff>
          <xdr:row>15</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xdr:row>
          <xdr:rowOff>0</xdr:rowOff>
        </xdr:from>
        <xdr:to>
          <xdr:col>3</xdr:col>
          <xdr:colOff>0</xdr:colOff>
          <xdr:row>16</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F64"/>
  <sheetViews>
    <sheetView tabSelected="1" zoomScaleNormal="100" zoomScaleSheetLayoutView="100" workbookViewId="0">
      <selection activeCell="X3" sqref="X3"/>
    </sheetView>
  </sheetViews>
  <sheetFormatPr defaultColWidth="8.75" defaultRowHeight="13.5"/>
  <cols>
    <col min="1" max="1" width="3" style="7" customWidth="1"/>
    <col min="2" max="24" width="5.625" style="7" customWidth="1"/>
    <col min="25" max="26" width="5.625" style="28" customWidth="1"/>
    <col min="27" max="30" width="5.625" style="7" customWidth="1"/>
    <col min="31" max="32" width="10.125" style="4" customWidth="1"/>
    <col min="33" max="45" width="5.625" style="7" customWidth="1"/>
    <col min="46" max="16384" width="8.75" style="7"/>
  </cols>
  <sheetData>
    <row r="1" spans="1:32" ht="17.25">
      <c r="B1" s="21" t="s">
        <v>135</v>
      </c>
      <c r="C1" s="6"/>
      <c r="D1" s="6"/>
      <c r="E1" s="6"/>
      <c r="F1" s="6"/>
      <c r="G1" s="6"/>
      <c r="H1" s="6"/>
      <c r="I1" s="4"/>
      <c r="J1" s="159"/>
      <c r="K1" s="159"/>
      <c r="L1" s="1"/>
      <c r="M1" s="2"/>
      <c r="N1" s="2"/>
      <c r="O1" s="2"/>
      <c r="P1" s="2"/>
      <c r="Q1" s="2"/>
      <c r="R1" s="2"/>
    </row>
    <row r="2" spans="1:32" ht="25.15" customHeight="1">
      <c r="A2" s="168" t="s">
        <v>134</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row>
    <row r="3" spans="1:32" ht="17.25">
      <c r="B3" s="8"/>
      <c r="C3" s="4"/>
      <c r="D3" s="4"/>
      <c r="E3" s="4"/>
      <c r="F3" s="4"/>
      <c r="G3" s="4"/>
      <c r="H3" s="4"/>
      <c r="I3" s="4"/>
      <c r="J3" s="4"/>
      <c r="K3" s="4"/>
      <c r="U3" s="160" t="s">
        <v>16</v>
      </c>
      <c r="V3" s="160"/>
      <c r="W3" s="24" t="s">
        <v>43</v>
      </c>
      <c r="X3" s="82"/>
      <c r="Y3" s="25" t="s">
        <v>139</v>
      </c>
      <c r="Z3" s="27"/>
      <c r="AA3" s="25" t="s">
        <v>44</v>
      </c>
      <c r="AB3" s="27"/>
      <c r="AC3" s="25" t="s">
        <v>45</v>
      </c>
    </row>
    <row r="4" spans="1:32" ht="19.899999999999999" customHeight="1">
      <c r="B4" s="17" t="s">
        <v>19</v>
      </c>
      <c r="C4" s="18"/>
      <c r="D4" s="18"/>
      <c r="E4" s="18"/>
      <c r="F4" s="9"/>
      <c r="G4" s="4"/>
      <c r="H4" s="4"/>
      <c r="I4" s="4"/>
      <c r="J4" s="4"/>
      <c r="K4" s="4"/>
      <c r="L4" s="4"/>
      <c r="P4" s="25"/>
      <c r="Q4" s="26"/>
      <c r="R4" s="26"/>
      <c r="S4" s="26"/>
      <c r="T4" s="26"/>
    </row>
    <row r="5" spans="1:32" ht="6" customHeight="1">
      <c r="B5" s="10"/>
      <c r="C5" s="9"/>
      <c r="D5" s="9"/>
      <c r="E5" s="9"/>
      <c r="F5" s="9"/>
      <c r="G5" s="4"/>
      <c r="H5" s="4"/>
      <c r="I5" s="4"/>
      <c r="J5" s="4"/>
      <c r="K5" s="4"/>
      <c r="L5" s="4"/>
      <c r="M5" s="4"/>
      <c r="N5" s="4"/>
      <c r="O5" s="4"/>
      <c r="P5" s="4"/>
      <c r="Q5" s="4"/>
      <c r="R5" s="4"/>
    </row>
    <row r="6" spans="1:32" ht="25.15" customHeight="1">
      <c r="B6" s="9"/>
      <c r="C6" s="9"/>
      <c r="D6" s="4"/>
      <c r="E6" s="19" t="s">
        <v>8</v>
      </c>
      <c r="F6" s="171" t="s">
        <v>9</v>
      </c>
      <c r="G6" s="171"/>
      <c r="H6" s="171"/>
      <c r="I6" s="165"/>
      <c r="J6" s="166"/>
      <c r="K6" s="167"/>
      <c r="L6" s="11" t="s">
        <v>20</v>
      </c>
      <c r="M6" s="11"/>
      <c r="N6" s="11"/>
      <c r="O6" s="11"/>
      <c r="R6" s="4"/>
      <c r="S6" s="19" t="s">
        <v>12</v>
      </c>
      <c r="T6" s="171" t="s">
        <v>11</v>
      </c>
      <c r="U6" s="171"/>
      <c r="V6" s="171"/>
      <c r="W6" s="161"/>
      <c r="X6" s="162"/>
      <c r="Y6" s="162"/>
      <c r="Z6" s="162"/>
      <c r="AA6" s="162"/>
      <c r="AB6" s="162"/>
      <c r="AC6" s="163"/>
    </row>
    <row r="7" spans="1:32" ht="25.15" customHeight="1">
      <c r="B7" s="9"/>
      <c r="C7" s="9"/>
      <c r="D7" s="4"/>
      <c r="E7" s="4"/>
      <c r="F7" s="171" t="s">
        <v>10</v>
      </c>
      <c r="G7" s="171"/>
      <c r="H7" s="171"/>
      <c r="I7" s="161"/>
      <c r="J7" s="162"/>
      <c r="K7" s="163"/>
      <c r="L7" s="11" t="s">
        <v>17</v>
      </c>
      <c r="M7" s="12"/>
      <c r="N7" s="12"/>
      <c r="O7" s="12"/>
      <c r="R7" s="4"/>
      <c r="S7" s="4"/>
      <c r="T7" s="171" t="s">
        <v>13</v>
      </c>
      <c r="U7" s="171"/>
      <c r="V7" s="171"/>
      <c r="W7" s="192"/>
      <c r="X7" s="193"/>
      <c r="Y7" s="193"/>
      <c r="Z7" s="193"/>
      <c r="AA7" s="193"/>
      <c r="AB7" s="193"/>
      <c r="AC7" s="194"/>
    </row>
    <row r="8" spans="1:32" ht="25.15" customHeight="1">
      <c r="B8" s="9"/>
      <c r="C8" s="9"/>
      <c r="D8" s="4"/>
      <c r="E8" s="4"/>
      <c r="F8" s="5"/>
      <c r="G8" s="5"/>
      <c r="H8" s="5"/>
      <c r="I8" s="161"/>
      <c r="J8" s="162"/>
      <c r="K8" s="162"/>
      <c r="L8" s="162"/>
      <c r="M8" s="162"/>
      <c r="N8" s="162"/>
      <c r="O8" s="163"/>
      <c r="P8" s="15" t="s">
        <v>18</v>
      </c>
      <c r="R8" s="4"/>
      <c r="S8" s="4"/>
      <c r="T8" s="170" t="s">
        <v>14</v>
      </c>
      <c r="U8" s="170"/>
      <c r="V8" s="170"/>
      <c r="W8" s="169"/>
      <c r="X8" s="162"/>
      <c r="Y8" s="162"/>
      <c r="Z8" s="162"/>
      <c r="AA8" s="162"/>
      <c r="AB8" s="162"/>
      <c r="AC8" s="163"/>
    </row>
    <row r="9" spans="1:32" ht="25.15" customHeight="1">
      <c r="B9" s="9"/>
      <c r="C9" s="9"/>
      <c r="D9" s="4"/>
      <c r="E9" s="4"/>
      <c r="F9" s="170" t="s">
        <v>23</v>
      </c>
      <c r="G9" s="170"/>
      <c r="H9" s="170"/>
      <c r="I9" s="161"/>
      <c r="J9" s="162"/>
      <c r="K9" s="162"/>
      <c r="L9" s="162"/>
      <c r="M9" s="162"/>
      <c r="N9" s="162"/>
      <c r="O9" s="163"/>
      <c r="P9" s="15" t="s">
        <v>18</v>
      </c>
      <c r="V9" s="28"/>
      <c r="W9" s="28"/>
      <c r="Y9" s="7"/>
      <c r="Z9" s="7"/>
    </row>
    <row r="10" spans="1:32" ht="25.15" customHeight="1">
      <c r="B10" s="9"/>
      <c r="C10" s="9"/>
      <c r="D10" s="4"/>
      <c r="E10" s="4"/>
      <c r="F10" s="172" t="s">
        <v>22</v>
      </c>
      <c r="G10" s="172"/>
      <c r="H10" s="172"/>
      <c r="I10" s="161"/>
      <c r="J10" s="162"/>
      <c r="K10" s="162"/>
      <c r="L10" s="162"/>
      <c r="M10" s="162"/>
      <c r="N10" s="162"/>
      <c r="O10" s="163"/>
      <c r="P10" s="15" t="s">
        <v>18</v>
      </c>
      <c r="V10" s="28"/>
      <c r="W10" s="28"/>
      <c r="Y10" s="7"/>
      <c r="Z10" s="7"/>
    </row>
    <row r="11" spans="1:32" ht="6" customHeight="1">
      <c r="B11" s="9"/>
      <c r="C11" s="9"/>
      <c r="D11" s="9"/>
      <c r="E11" s="9"/>
      <c r="F11" s="9"/>
      <c r="G11" s="4"/>
      <c r="H11" s="4"/>
      <c r="I11" s="5"/>
      <c r="J11" s="164"/>
      <c r="K11" s="164"/>
      <c r="L11" s="164"/>
      <c r="M11" s="164"/>
      <c r="N11" s="164"/>
      <c r="O11" s="164"/>
      <c r="P11" s="164"/>
      <c r="Q11" s="164"/>
      <c r="R11" s="164"/>
    </row>
    <row r="12" spans="1:32" ht="25.15" customHeight="1">
      <c r="B12" s="32" t="s">
        <v>138</v>
      </c>
      <c r="C12" s="9"/>
      <c r="D12" s="9"/>
      <c r="E12" s="9"/>
    </row>
    <row r="13" spans="1:32" ht="6" customHeight="1">
      <c r="B13" s="114"/>
      <c r="C13" s="114"/>
      <c r="D13" s="114"/>
      <c r="E13" s="114"/>
      <c r="F13" s="114"/>
      <c r="G13" s="114"/>
      <c r="H13" s="114"/>
      <c r="I13" s="114"/>
      <c r="J13" s="114"/>
      <c r="K13" s="114"/>
      <c r="L13" s="114"/>
      <c r="M13" s="114"/>
      <c r="N13" s="114"/>
      <c r="O13" s="114"/>
      <c r="P13" s="114"/>
      <c r="Q13" s="114"/>
      <c r="R13" s="114"/>
    </row>
    <row r="14" spans="1:32" ht="25.15" customHeight="1" thickBot="1">
      <c r="B14" s="20" t="s">
        <v>107</v>
      </c>
      <c r="C14" s="4"/>
      <c r="D14" s="4"/>
      <c r="E14" s="4"/>
      <c r="F14" s="4"/>
      <c r="G14" s="4"/>
      <c r="H14" s="5"/>
      <c r="I14" s="4"/>
      <c r="J14" s="4"/>
      <c r="K14" s="4"/>
      <c r="L14" s="4"/>
      <c r="M14" s="4"/>
      <c r="N14" s="4"/>
      <c r="O14" s="4"/>
      <c r="P14" s="4"/>
      <c r="Q14" s="4"/>
      <c r="R14" s="4"/>
      <c r="AE14" s="173" t="s">
        <v>125</v>
      </c>
      <c r="AF14" s="173"/>
    </row>
    <row r="15" spans="1:32" ht="30" customHeight="1" thickBot="1">
      <c r="B15" s="147" t="s">
        <v>6</v>
      </c>
      <c r="C15" s="148"/>
      <c r="D15" s="148" t="s">
        <v>15</v>
      </c>
      <c r="E15" s="148"/>
      <c r="F15" s="148"/>
      <c r="G15" s="148"/>
      <c r="H15" s="148" t="s">
        <v>7</v>
      </c>
      <c r="I15" s="148"/>
      <c r="J15" s="148"/>
      <c r="K15" s="148"/>
      <c r="L15" s="149" t="s">
        <v>55</v>
      </c>
      <c r="M15" s="150"/>
      <c r="N15" s="115" t="s">
        <v>51</v>
      </c>
      <c r="O15" s="115"/>
      <c r="P15" s="175" t="s">
        <v>63</v>
      </c>
      <c r="Q15" s="175"/>
      <c r="R15" s="175"/>
      <c r="S15" s="175" t="s">
        <v>62</v>
      </c>
      <c r="T15" s="175"/>
      <c r="U15" s="176" t="s">
        <v>60</v>
      </c>
      <c r="V15" s="176"/>
      <c r="W15" s="176"/>
      <c r="X15" s="176" t="s">
        <v>61</v>
      </c>
      <c r="Y15" s="176"/>
      <c r="Z15" s="176"/>
      <c r="AA15" s="176" t="s">
        <v>54</v>
      </c>
      <c r="AB15" s="176"/>
      <c r="AC15" s="184"/>
      <c r="AE15" s="58" t="s">
        <v>126</v>
      </c>
      <c r="AF15" s="58" t="s">
        <v>124</v>
      </c>
    </row>
    <row r="16" spans="1:32" ht="30" customHeight="1">
      <c r="B16" s="154"/>
      <c r="C16" s="155"/>
      <c r="D16" s="151"/>
      <c r="E16" s="151"/>
      <c r="F16" s="151"/>
      <c r="G16" s="151"/>
      <c r="H16" s="151"/>
      <c r="I16" s="151"/>
      <c r="J16" s="151"/>
      <c r="K16" s="151"/>
      <c r="L16" s="153"/>
      <c r="M16" s="153"/>
      <c r="N16" s="116"/>
      <c r="O16" s="116"/>
      <c r="P16" s="177"/>
      <c r="Q16" s="177"/>
      <c r="R16" s="177"/>
      <c r="S16" s="180" t="str">
        <f>IF($B16="","",VLOOKUP($B16&amp;$N16,'リスト表（入力不要）'!$C$1:$E$10,2,0))</f>
        <v/>
      </c>
      <c r="T16" s="180"/>
      <c r="U16" s="183" t="str">
        <f t="shared" ref="U16:U20" si="0">IF($B16="","",INT(P16*S16))</f>
        <v/>
      </c>
      <c r="V16" s="183"/>
      <c r="W16" s="183"/>
      <c r="X16" s="183" t="str">
        <f>IF($B16="","",VLOOKUP($B16&amp;$N16,'リスト表（入力不要）'!$C$1:$E$10,3,0))</f>
        <v/>
      </c>
      <c r="Y16" s="183"/>
      <c r="Z16" s="183"/>
      <c r="AA16" s="183" t="str">
        <f t="shared" ref="AA16:AA20" si="1">IF($B16="","",SMALL(U16:Z16,1))</f>
        <v/>
      </c>
      <c r="AB16" s="183"/>
      <c r="AC16" s="185"/>
      <c r="AE16" s="59" t="str">
        <f>IF($B16="","",VLOOKUP($B16&amp;$N16,'リスト表（入力不要）'!$C$1:$F$10,4,0))</f>
        <v/>
      </c>
      <c r="AF16" s="59" t="str">
        <f>IF($B16="","",MIN(ROUNDDOWN(U16*2,-3),AE16))</f>
        <v/>
      </c>
    </row>
    <row r="17" spans="2:32" ht="30" customHeight="1">
      <c r="B17" s="97"/>
      <c r="C17" s="98"/>
      <c r="D17" s="105"/>
      <c r="E17" s="105"/>
      <c r="F17" s="105"/>
      <c r="G17" s="105"/>
      <c r="H17" s="105"/>
      <c r="I17" s="105"/>
      <c r="J17" s="105"/>
      <c r="K17" s="105"/>
      <c r="L17" s="106"/>
      <c r="M17" s="106"/>
      <c r="N17" s="133"/>
      <c r="O17" s="133"/>
      <c r="P17" s="178"/>
      <c r="Q17" s="178"/>
      <c r="R17" s="178"/>
      <c r="S17" s="181" t="str">
        <f>IF($B17="","",VLOOKUP($B17&amp;$N17,'リスト表（入力不要）'!$C$1:$E$10,2,0))</f>
        <v/>
      </c>
      <c r="T17" s="181"/>
      <c r="U17" s="92" t="str">
        <f t="shared" si="0"/>
        <v/>
      </c>
      <c r="V17" s="92"/>
      <c r="W17" s="92"/>
      <c r="X17" s="92" t="str">
        <f>IF($B17="","",VLOOKUP($B17&amp;$N17,'リスト表（入力不要）'!$C$1:$E$10,3,0))</f>
        <v/>
      </c>
      <c r="Y17" s="92"/>
      <c r="Z17" s="92"/>
      <c r="AA17" s="92" t="str">
        <f t="shared" si="1"/>
        <v/>
      </c>
      <c r="AB17" s="92"/>
      <c r="AC17" s="158"/>
      <c r="AE17" s="59" t="str">
        <f>IF($B17="","",VLOOKUP($B17&amp;$N17,'リスト表（入力不要）'!$C$1:$F$10,4,0))</f>
        <v/>
      </c>
      <c r="AF17" s="59" t="str">
        <f t="shared" ref="AF17:AF20" si="2">IF($B17="","",MIN(ROUNDDOWN(U17*2,-3),AE17))</f>
        <v/>
      </c>
    </row>
    <row r="18" spans="2:32" ht="30" customHeight="1">
      <c r="B18" s="97"/>
      <c r="C18" s="98"/>
      <c r="D18" s="105"/>
      <c r="E18" s="105"/>
      <c r="F18" s="105"/>
      <c r="G18" s="105"/>
      <c r="H18" s="105"/>
      <c r="I18" s="105"/>
      <c r="J18" s="105"/>
      <c r="K18" s="105"/>
      <c r="L18" s="106"/>
      <c r="M18" s="106"/>
      <c r="N18" s="133"/>
      <c r="O18" s="133"/>
      <c r="P18" s="178"/>
      <c r="Q18" s="178"/>
      <c r="R18" s="178"/>
      <c r="S18" s="181" t="str">
        <f>IF($B18="","",VLOOKUP($B18&amp;$N18,'リスト表（入力不要）'!$C$1:$E$10,2,0))</f>
        <v/>
      </c>
      <c r="T18" s="181"/>
      <c r="U18" s="92" t="str">
        <f t="shared" si="0"/>
        <v/>
      </c>
      <c r="V18" s="92"/>
      <c r="W18" s="92"/>
      <c r="X18" s="92" t="str">
        <f>IF($B18="","",VLOOKUP($B18&amp;$N18,'リスト表（入力不要）'!$C$1:$E$10,3,0))</f>
        <v/>
      </c>
      <c r="Y18" s="92"/>
      <c r="Z18" s="92"/>
      <c r="AA18" s="92" t="str">
        <f t="shared" si="1"/>
        <v/>
      </c>
      <c r="AB18" s="92"/>
      <c r="AC18" s="158"/>
      <c r="AE18" s="59" t="str">
        <f>IF($B18="","",VLOOKUP($B18&amp;$N18,'リスト表（入力不要）'!$C$1:$F$10,4,0))</f>
        <v/>
      </c>
      <c r="AF18" s="59" t="str">
        <f t="shared" si="2"/>
        <v/>
      </c>
    </row>
    <row r="19" spans="2:32" ht="30" customHeight="1">
      <c r="B19" s="97"/>
      <c r="C19" s="98"/>
      <c r="D19" s="104"/>
      <c r="E19" s="104"/>
      <c r="F19" s="104"/>
      <c r="G19" s="104"/>
      <c r="H19" s="105"/>
      <c r="I19" s="105"/>
      <c r="J19" s="105"/>
      <c r="K19" s="105"/>
      <c r="L19" s="106"/>
      <c r="M19" s="106"/>
      <c r="N19" s="133"/>
      <c r="O19" s="133"/>
      <c r="P19" s="178"/>
      <c r="Q19" s="178"/>
      <c r="R19" s="178"/>
      <c r="S19" s="181" t="str">
        <f>IF($B19="","",VLOOKUP($B19&amp;$N19,'リスト表（入力不要）'!$C$1:$E$10,2,0))</f>
        <v/>
      </c>
      <c r="T19" s="181"/>
      <c r="U19" s="92" t="str">
        <f t="shared" si="0"/>
        <v/>
      </c>
      <c r="V19" s="92"/>
      <c r="W19" s="92"/>
      <c r="X19" s="92" t="str">
        <f>IF($B19="","",VLOOKUP($B19&amp;$N19,'リスト表（入力不要）'!$C$1:$E$10,3,0))</f>
        <v/>
      </c>
      <c r="Y19" s="92"/>
      <c r="Z19" s="92"/>
      <c r="AA19" s="92" t="str">
        <f t="shared" si="1"/>
        <v/>
      </c>
      <c r="AB19" s="92"/>
      <c r="AC19" s="158"/>
      <c r="AE19" s="59" t="str">
        <f>IF($B19="","",VLOOKUP($B19&amp;$N19,'リスト表（入力不要）'!$C$1:$F$10,4,0))</f>
        <v/>
      </c>
      <c r="AF19" s="59" t="str">
        <f t="shared" si="2"/>
        <v/>
      </c>
    </row>
    <row r="20" spans="2:32" ht="30" customHeight="1" thickBot="1">
      <c r="B20" s="99"/>
      <c r="C20" s="100"/>
      <c r="D20" s="101"/>
      <c r="E20" s="101"/>
      <c r="F20" s="101"/>
      <c r="G20" s="101"/>
      <c r="H20" s="102"/>
      <c r="I20" s="102"/>
      <c r="J20" s="102"/>
      <c r="K20" s="102"/>
      <c r="L20" s="103"/>
      <c r="M20" s="103"/>
      <c r="N20" s="174"/>
      <c r="O20" s="174"/>
      <c r="P20" s="179"/>
      <c r="Q20" s="179"/>
      <c r="R20" s="179"/>
      <c r="S20" s="182" t="str">
        <f>IF($B20="","",VLOOKUP($B20&amp;$N20,'リスト表（入力不要）'!$C$1:$E$10,2,0))</f>
        <v/>
      </c>
      <c r="T20" s="182"/>
      <c r="U20" s="84" t="str">
        <f t="shared" si="0"/>
        <v/>
      </c>
      <c r="V20" s="84"/>
      <c r="W20" s="84"/>
      <c r="X20" s="84" t="str">
        <f>IF($B20="","",VLOOKUP($B20&amp;$N20,'リスト表（入力不要）'!$C$1:$E$10,3,0))</f>
        <v/>
      </c>
      <c r="Y20" s="84"/>
      <c r="Z20" s="84"/>
      <c r="AA20" s="84" t="str">
        <f t="shared" si="1"/>
        <v/>
      </c>
      <c r="AB20" s="84"/>
      <c r="AC20" s="85"/>
      <c r="AE20" s="59" t="str">
        <f>IF($B20="","",VLOOKUP($B20&amp;$N20,'リスト表（入力不要）'!$C$1:$F$10,4,0))</f>
        <v/>
      </c>
      <c r="AF20" s="59" t="str">
        <f t="shared" si="2"/>
        <v/>
      </c>
    </row>
    <row r="21" spans="2:32" ht="15" customHeight="1">
      <c r="B21" s="30" t="s">
        <v>46</v>
      </c>
      <c r="C21" s="30"/>
      <c r="D21" s="30"/>
      <c r="E21" s="30"/>
      <c r="F21" s="30"/>
      <c r="G21" s="30"/>
      <c r="H21" s="30"/>
      <c r="I21" s="30"/>
      <c r="J21" s="30"/>
      <c r="K21" s="30"/>
      <c r="L21" s="30"/>
      <c r="M21" s="30" t="s">
        <v>66</v>
      </c>
      <c r="X21" s="93" t="s">
        <v>21</v>
      </c>
      <c r="Y21" s="93"/>
      <c r="Z21" s="94"/>
      <c r="AA21" s="86">
        <f>SUM(AA16:AC20)</f>
        <v>0</v>
      </c>
      <c r="AB21" s="87"/>
      <c r="AC21" s="88"/>
    </row>
    <row r="22" spans="2:32" ht="15" customHeight="1" thickBot="1">
      <c r="B22" s="36" t="s">
        <v>92</v>
      </c>
      <c r="C22" s="30"/>
      <c r="D22" s="30"/>
      <c r="E22" s="30"/>
      <c r="F22" s="30"/>
      <c r="G22" s="30"/>
      <c r="H22" s="30"/>
      <c r="I22" s="30"/>
      <c r="J22" s="30"/>
      <c r="K22" s="30"/>
      <c r="L22" s="30"/>
      <c r="M22" s="30"/>
      <c r="X22" s="93"/>
      <c r="Y22" s="93"/>
      <c r="Z22" s="94"/>
      <c r="AA22" s="89"/>
      <c r="AB22" s="90"/>
      <c r="AC22" s="91"/>
    </row>
    <row r="23" spans="2:32" s="28" customFormat="1" ht="6" customHeight="1" thickBot="1">
      <c r="B23" s="36"/>
      <c r="C23" s="62"/>
      <c r="D23" s="62"/>
      <c r="E23" s="62"/>
      <c r="F23" s="62"/>
      <c r="G23" s="62"/>
      <c r="H23" s="62"/>
      <c r="I23" s="62"/>
      <c r="J23" s="62"/>
      <c r="K23" s="62"/>
      <c r="L23" s="62"/>
      <c r="M23" s="62"/>
      <c r="X23" s="61"/>
      <c r="Y23" s="61"/>
      <c r="Z23" s="61"/>
      <c r="AA23" s="63"/>
      <c r="AB23" s="63"/>
      <c r="AC23" s="63"/>
      <c r="AE23" s="4"/>
      <c r="AF23" s="4"/>
    </row>
    <row r="24" spans="2:32" s="4" customFormat="1" ht="22.5" customHeight="1" thickBot="1">
      <c r="B24" s="156" t="s">
        <v>130</v>
      </c>
      <c r="C24" s="157"/>
      <c r="D24" s="157"/>
      <c r="E24" s="157"/>
      <c r="F24" s="64"/>
      <c r="G24" s="62" t="s">
        <v>131</v>
      </c>
      <c r="I24" s="62"/>
      <c r="J24" s="62"/>
      <c r="K24" s="62"/>
      <c r="L24" s="62"/>
      <c r="M24" s="62"/>
      <c r="X24" s="61"/>
      <c r="Y24" s="61"/>
      <c r="Z24" s="61"/>
      <c r="AA24" s="63"/>
      <c r="AB24" s="63"/>
      <c r="AC24" s="63"/>
    </row>
    <row r="25" spans="2:32" ht="6" customHeight="1">
      <c r="B25" s="16"/>
      <c r="C25" s="16"/>
      <c r="D25" s="16"/>
      <c r="E25" s="16"/>
      <c r="F25" s="16"/>
      <c r="G25" s="16"/>
      <c r="H25" s="16"/>
      <c r="I25" s="16"/>
      <c r="J25" s="16"/>
      <c r="K25" s="16"/>
      <c r="L25" s="16"/>
      <c r="M25" s="16"/>
      <c r="N25" s="16"/>
      <c r="O25" s="16"/>
      <c r="P25" s="16"/>
      <c r="Q25" s="16"/>
      <c r="R25" s="16"/>
    </row>
    <row r="26" spans="2:32" ht="19.899999999999999" customHeight="1" thickBot="1">
      <c r="B26" s="20" t="s">
        <v>108</v>
      </c>
      <c r="C26" s="4"/>
      <c r="D26" s="4"/>
      <c r="E26" s="4"/>
      <c r="F26" s="4"/>
      <c r="G26" s="4"/>
      <c r="H26" s="4"/>
      <c r="I26" s="4"/>
      <c r="J26" s="4"/>
      <c r="K26" s="4"/>
      <c r="L26" s="4"/>
      <c r="M26" s="4"/>
      <c r="N26" s="4"/>
      <c r="O26" s="4"/>
      <c r="P26" s="4"/>
      <c r="Q26" s="4"/>
      <c r="R26" s="4"/>
    </row>
    <row r="27" spans="2:32" s="28" customFormat="1" ht="22.5" customHeight="1" thickBot="1">
      <c r="B27" s="109" t="s">
        <v>65</v>
      </c>
      <c r="C27" s="110"/>
      <c r="D27" s="110"/>
      <c r="E27" s="110"/>
      <c r="F27" s="110"/>
      <c r="G27" s="110"/>
      <c r="H27" s="110"/>
      <c r="I27" s="110"/>
      <c r="J27" s="110"/>
      <c r="K27" s="110"/>
      <c r="L27" s="110"/>
      <c r="M27" s="110"/>
      <c r="N27" s="110"/>
      <c r="O27" s="110"/>
      <c r="P27" s="110"/>
      <c r="Q27" s="110"/>
      <c r="R27" s="110"/>
      <c r="S27" s="110"/>
      <c r="T27" s="110"/>
      <c r="U27" s="111"/>
      <c r="V27" s="107" t="s">
        <v>64</v>
      </c>
      <c r="W27" s="107"/>
      <c r="X27" s="107"/>
      <c r="Y27" s="107"/>
      <c r="Z27" s="107"/>
      <c r="AA27" s="108"/>
      <c r="AB27" s="29"/>
      <c r="AE27" s="78" t="b">
        <v>0</v>
      </c>
      <c r="AF27" s="4"/>
    </row>
    <row r="28" spans="2:32" ht="19.899999999999999" customHeight="1">
      <c r="B28" s="96" t="s">
        <v>110</v>
      </c>
      <c r="C28" s="96"/>
      <c r="D28" s="96"/>
      <c r="E28" s="96"/>
      <c r="F28" s="96"/>
      <c r="G28" s="96"/>
      <c r="H28" s="96"/>
      <c r="I28" s="96"/>
      <c r="J28" s="96"/>
      <c r="K28" s="96"/>
      <c r="L28" s="96"/>
      <c r="M28" s="96"/>
      <c r="N28" s="96"/>
      <c r="O28" s="96"/>
      <c r="P28" s="96"/>
      <c r="Q28" s="96"/>
      <c r="R28" s="96"/>
    </row>
    <row r="29" spans="2:32" ht="6" customHeight="1">
      <c r="B29" s="3"/>
      <c r="C29" s="3"/>
      <c r="D29" s="3"/>
      <c r="E29" s="3"/>
      <c r="F29" s="3"/>
      <c r="G29" s="3"/>
      <c r="H29" s="3"/>
      <c r="I29" s="3"/>
      <c r="J29" s="3"/>
      <c r="K29" s="3"/>
      <c r="L29" s="3"/>
      <c r="M29" s="3"/>
      <c r="N29" s="3"/>
      <c r="O29" s="3"/>
      <c r="P29" s="13"/>
      <c r="Q29" s="13"/>
      <c r="R29" s="13"/>
      <c r="S29" s="14"/>
      <c r="T29" s="14"/>
    </row>
    <row r="30" spans="2:32" ht="25.15" customHeight="1">
      <c r="B30" s="20" t="s">
        <v>111</v>
      </c>
      <c r="C30" s="4"/>
      <c r="D30" s="4"/>
      <c r="E30" s="4"/>
      <c r="F30" s="4"/>
      <c r="G30" s="4"/>
      <c r="H30" s="4"/>
      <c r="I30" s="4"/>
      <c r="J30" s="4"/>
      <c r="K30" s="4"/>
      <c r="L30" s="4"/>
      <c r="M30" s="4"/>
      <c r="N30" s="4"/>
      <c r="O30" s="4"/>
      <c r="P30" s="4"/>
      <c r="Q30" s="4"/>
      <c r="R30" s="4"/>
    </row>
    <row r="31" spans="2:32" s="28" customFormat="1" ht="21" customHeight="1" thickBot="1">
      <c r="B31" s="56" t="s">
        <v>109</v>
      </c>
      <c r="C31" s="4"/>
      <c r="D31" s="4"/>
      <c r="E31" s="4"/>
      <c r="F31" s="4"/>
      <c r="G31" s="4"/>
      <c r="H31" s="4"/>
      <c r="I31" s="4"/>
      <c r="J31" s="4"/>
      <c r="K31" s="4"/>
      <c r="L31" s="4"/>
      <c r="M31" s="4"/>
      <c r="N31" s="4"/>
      <c r="O31" s="4"/>
      <c r="P31" s="4"/>
      <c r="Q31" s="4"/>
      <c r="R31" s="4"/>
      <c r="AE31" s="4"/>
      <c r="AF31" s="4"/>
    </row>
    <row r="32" spans="2:32" ht="22.5" customHeight="1">
      <c r="B32" s="137" t="s">
        <v>0</v>
      </c>
      <c r="C32" s="134"/>
      <c r="D32" s="134"/>
      <c r="E32" s="134"/>
      <c r="F32" s="135"/>
      <c r="G32" s="135"/>
      <c r="H32" s="135"/>
      <c r="I32" s="135"/>
      <c r="J32" s="135"/>
      <c r="K32" s="134" t="s">
        <v>1</v>
      </c>
      <c r="L32" s="134"/>
      <c r="M32" s="134"/>
      <c r="N32" s="135"/>
      <c r="O32" s="135"/>
      <c r="P32" s="135"/>
      <c r="Q32" s="135"/>
      <c r="R32" s="136"/>
      <c r="S32" s="138" t="s">
        <v>137</v>
      </c>
      <c r="T32" s="139"/>
      <c r="U32" s="139"/>
      <c r="V32" s="139"/>
      <c r="W32" s="139"/>
      <c r="X32" s="139"/>
      <c r="Y32" s="140"/>
      <c r="Z32" s="7"/>
    </row>
    <row r="33" spans="1:32" ht="22.5" customHeight="1">
      <c r="B33" s="125" t="s">
        <v>2</v>
      </c>
      <c r="C33" s="126"/>
      <c r="D33" s="126"/>
      <c r="E33" s="126"/>
      <c r="F33" s="126"/>
      <c r="G33" s="144"/>
      <c r="H33" s="145"/>
      <c r="I33" s="145"/>
      <c r="J33" s="152"/>
      <c r="K33" s="130" t="s">
        <v>3</v>
      </c>
      <c r="L33" s="131"/>
      <c r="M33" s="131"/>
      <c r="N33" s="131"/>
      <c r="O33" s="132"/>
      <c r="P33" s="144"/>
      <c r="Q33" s="145"/>
      <c r="R33" s="146"/>
      <c r="S33" s="141"/>
      <c r="T33" s="142"/>
      <c r="U33" s="142"/>
      <c r="V33" s="142"/>
      <c r="W33" s="142"/>
      <c r="X33" s="142"/>
      <c r="Y33" s="143"/>
      <c r="AA33" s="28"/>
      <c r="AB33" s="28"/>
    </row>
    <row r="34" spans="1:32" ht="22.5" customHeight="1">
      <c r="B34" s="125" t="s">
        <v>4</v>
      </c>
      <c r="C34" s="126"/>
      <c r="D34" s="126"/>
      <c r="E34" s="127"/>
      <c r="F34" s="128"/>
      <c r="G34" s="129"/>
      <c r="H34" s="130" t="s">
        <v>5</v>
      </c>
      <c r="I34" s="131"/>
      <c r="J34" s="131"/>
      <c r="K34" s="132"/>
      <c r="L34" s="144"/>
      <c r="M34" s="145"/>
      <c r="N34" s="145"/>
      <c r="O34" s="145"/>
      <c r="P34" s="145"/>
      <c r="Q34" s="145"/>
      <c r="R34" s="146"/>
      <c r="S34" s="141"/>
      <c r="T34" s="142"/>
      <c r="U34" s="142"/>
      <c r="V34" s="142"/>
      <c r="W34" s="142"/>
      <c r="X34" s="142"/>
      <c r="Y34" s="143"/>
    </row>
    <row r="35" spans="1:32" ht="30" customHeight="1" thickBot="1">
      <c r="B35" s="123" t="s">
        <v>48</v>
      </c>
      <c r="C35" s="124"/>
      <c r="D35" s="124"/>
      <c r="E35" s="124"/>
      <c r="F35" s="124"/>
      <c r="G35" s="118"/>
      <c r="H35" s="118"/>
      <c r="I35" s="118"/>
      <c r="J35" s="118"/>
      <c r="K35" s="118"/>
      <c r="L35" s="118"/>
      <c r="M35" s="118"/>
      <c r="N35" s="118"/>
      <c r="O35" s="118"/>
      <c r="P35" s="118"/>
      <c r="Q35" s="118"/>
      <c r="R35" s="119"/>
      <c r="S35" s="120" t="s">
        <v>50</v>
      </c>
      <c r="T35" s="121"/>
      <c r="U35" s="121"/>
      <c r="V35" s="121"/>
      <c r="W35" s="121"/>
      <c r="X35" s="122"/>
      <c r="Y35" s="31"/>
      <c r="AE35" s="78" t="b">
        <v>0</v>
      </c>
    </row>
    <row r="36" spans="1:32" ht="18" customHeight="1">
      <c r="B36" s="117" t="s">
        <v>47</v>
      </c>
      <c r="C36" s="117"/>
      <c r="D36" s="117"/>
      <c r="E36" s="117"/>
      <c r="F36" s="117"/>
      <c r="G36" s="117"/>
      <c r="H36" s="117"/>
      <c r="I36" s="117"/>
      <c r="J36" s="117"/>
      <c r="K36" s="117"/>
      <c r="L36" s="117"/>
      <c r="M36" s="117"/>
      <c r="N36" s="117"/>
      <c r="O36" s="117"/>
      <c r="P36" s="117"/>
      <c r="Q36" s="117"/>
      <c r="R36" s="117"/>
      <c r="S36" s="117"/>
    </row>
    <row r="37" spans="1:32" s="33" customFormat="1" ht="17.25">
      <c r="B37" s="37"/>
      <c r="C37" s="37"/>
      <c r="D37" s="37"/>
      <c r="E37" s="37"/>
      <c r="F37" s="37"/>
      <c r="G37" s="37"/>
      <c r="H37" s="37"/>
      <c r="I37" s="37"/>
      <c r="J37" s="37"/>
      <c r="K37" s="37"/>
      <c r="L37" s="37"/>
      <c r="M37" s="37"/>
      <c r="N37" s="37"/>
      <c r="O37" s="37"/>
      <c r="P37" s="37"/>
      <c r="Q37" s="37"/>
      <c r="R37" s="37"/>
      <c r="AE37" s="20"/>
      <c r="AF37" s="20"/>
    </row>
    <row r="38" spans="1:32" s="40" customFormat="1" ht="21">
      <c r="A38" s="112" t="s">
        <v>78</v>
      </c>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E38" s="57"/>
      <c r="AF38" s="57"/>
    </row>
    <row r="39" spans="1:32" s="33" customFormat="1" ht="17.25">
      <c r="AE39" s="20"/>
      <c r="AF39" s="20"/>
    </row>
    <row r="40" spans="1:32" s="34" customFormat="1" ht="17.25">
      <c r="B40" s="34" t="s">
        <v>79</v>
      </c>
      <c r="AE40" s="20"/>
      <c r="AF40" s="20"/>
    </row>
    <row r="41" spans="1:32" s="34" customFormat="1" ht="51.75" customHeight="1">
      <c r="B41" s="35" t="s">
        <v>67</v>
      </c>
      <c r="C41" s="113" t="s">
        <v>114</v>
      </c>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E41" s="20"/>
      <c r="AF41" s="20"/>
    </row>
    <row r="42" spans="1:32" s="34" customFormat="1" ht="17.25">
      <c r="B42" s="35" t="s">
        <v>68</v>
      </c>
      <c r="C42" s="95" t="s">
        <v>115</v>
      </c>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E42" s="20"/>
      <c r="AF42" s="20"/>
    </row>
    <row r="43" spans="1:32" s="34" customFormat="1" ht="17.25">
      <c r="B43" s="35" t="s">
        <v>69</v>
      </c>
      <c r="C43" s="95" t="s">
        <v>116</v>
      </c>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E43" s="20"/>
      <c r="AF43" s="20"/>
    </row>
    <row r="44" spans="1:32" s="34" customFormat="1" ht="17.25">
      <c r="B44" s="35" t="s">
        <v>70</v>
      </c>
      <c r="C44" s="95" t="s">
        <v>117</v>
      </c>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E44" s="20"/>
      <c r="AF44" s="20"/>
    </row>
    <row r="45" spans="1:32" s="34" customFormat="1" ht="51.75" customHeight="1">
      <c r="B45" s="35" t="s">
        <v>71</v>
      </c>
      <c r="C45" s="83" t="s">
        <v>118</v>
      </c>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E45" s="20"/>
      <c r="AF45" s="20"/>
    </row>
    <row r="46" spans="1:32" s="34" customFormat="1" ht="17.25">
      <c r="B46" s="35" t="s">
        <v>72</v>
      </c>
      <c r="C46" s="95" t="s">
        <v>119</v>
      </c>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E46" s="20"/>
      <c r="AF46" s="20"/>
    </row>
    <row r="47" spans="1:32" s="34" customFormat="1" ht="34.5" customHeight="1">
      <c r="B47" s="35" t="s">
        <v>73</v>
      </c>
      <c r="C47" s="83" t="s">
        <v>76</v>
      </c>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E47" s="20"/>
      <c r="AF47" s="20"/>
    </row>
    <row r="48" spans="1:32" s="34" customFormat="1" ht="69" customHeight="1">
      <c r="B48" s="35" t="s">
        <v>74</v>
      </c>
      <c r="C48" s="83" t="s">
        <v>77</v>
      </c>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E48" s="20"/>
      <c r="AF48" s="20"/>
    </row>
    <row r="49" spans="2:32" s="34" customFormat="1" ht="17.25">
      <c r="B49" s="35" t="s">
        <v>75</v>
      </c>
      <c r="C49" s="95" t="s">
        <v>120</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E49" s="20"/>
      <c r="AF49" s="20"/>
    </row>
    <row r="50" spans="2:32" s="34" customFormat="1" ht="17.25">
      <c r="AE50" s="20"/>
      <c r="AF50" s="20"/>
    </row>
    <row r="51" spans="2:32" s="34" customFormat="1" ht="17.25">
      <c r="B51" s="34" t="s">
        <v>91</v>
      </c>
      <c r="AE51" s="20"/>
      <c r="AF51" s="20"/>
    </row>
    <row r="52" spans="2:32" s="34" customFormat="1" ht="17.25">
      <c r="B52" s="35" t="s">
        <v>80</v>
      </c>
      <c r="C52" s="34" t="s">
        <v>90</v>
      </c>
      <c r="AE52" s="20"/>
      <c r="AF52" s="20"/>
    </row>
    <row r="53" spans="2:32" s="34" customFormat="1" ht="17.25">
      <c r="B53" s="35" t="s">
        <v>81</v>
      </c>
      <c r="C53" s="34" t="s">
        <v>106</v>
      </c>
      <c r="AE53" s="20"/>
      <c r="AF53" s="20"/>
    </row>
    <row r="54" spans="2:32" s="34" customFormat="1" ht="17.25">
      <c r="B54" s="35" t="s">
        <v>82</v>
      </c>
      <c r="C54" s="34" t="s">
        <v>93</v>
      </c>
      <c r="AE54" s="20"/>
      <c r="AF54" s="20"/>
    </row>
    <row r="55" spans="2:32" s="34" customFormat="1" ht="17.25">
      <c r="B55" s="35"/>
      <c r="AE55" s="20"/>
      <c r="AF55" s="20"/>
    </row>
    <row r="56" spans="2:32" s="41" customFormat="1" ht="17.25">
      <c r="B56" s="41" t="s">
        <v>132</v>
      </c>
      <c r="AE56" s="20"/>
      <c r="AF56" s="20"/>
    </row>
    <row r="57" spans="2:32" s="41" customFormat="1" ht="17.25">
      <c r="B57" s="35" t="s">
        <v>67</v>
      </c>
      <c r="C57" s="41" t="s">
        <v>94</v>
      </c>
      <c r="AE57" s="20"/>
      <c r="AF57" s="20"/>
    </row>
    <row r="58" spans="2:32" s="41" customFormat="1" ht="34.5" customHeight="1">
      <c r="B58" s="35" t="s">
        <v>68</v>
      </c>
      <c r="C58" s="83" t="s">
        <v>95</v>
      </c>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E58" s="20"/>
      <c r="AF58" s="20"/>
    </row>
    <row r="59" spans="2:32" s="42" customFormat="1" ht="17.25">
      <c r="B59" s="35" t="s">
        <v>69</v>
      </c>
      <c r="C59" s="42" t="s">
        <v>96</v>
      </c>
      <c r="AE59" s="20"/>
      <c r="AF59" s="20"/>
    </row>
    <row r="60" spans="2:32" s="41" customFormat="1" ht="17.25">
      <c r="B60" s="35" t="s">
        <v>70</v>
      </c>
      <c r="C60" s="41" t="s">
        <v>97</v>
      </c>
      <c r="AE60" s="20"/>
      <c r="AF60" s="20"/>
    </row>
    <row r="61" spans="2:32" s="60" customFormat="1" ht="17.25">
      <c r="AE61" s="20"/>
      <c r="AF61" s="20"/>
    </row>
    <row r="62" spans="2:32" s="28" customFormat="1" ht="17.25">
      <c r="B62" s="60" t="s">
        <v>133</v>
      </c>
      <c r="AE62" s="4"/>
      <c r="AF62" s="4"/>
    </row>
    <row r="63" spans="2:32" s="41" customFormat="1" ht="17.25">
      <c r="AE63" s="20"/>
      <c r="AF63" s="20"/>
    </row>
    <row r="64" spans="2:32" ht="17.25">
      <c r="B64" s="41" t="s">
        <v>136</v>
      </c>
    </row>
  </sheetData>
  <sheetProtection algorithmName="SHA-512" hashValue="bILgW+SPp2CxGOS9N1K5kDAD/G+CTjCx9y2q+Cmj9yavqTZ90LwdUaHtW1eaLpoZATcWoTyhbFDSGG0Uo2N1sg==" saltValue="i4RvNqJbJxVp7T+28FwLpQ==" spinCount="100000" sheet="1" formatCells="0"/>
  <mergeCells count="116">
    <mergeCell ref="AE14:AF14"/>
    <mergeCell ref="AA19:AC19"/>
    <mergeCell ref="N19:O19"/>
    <mergeCell ref="N20:O20"/>
    <mergeCell ref="P15:R15"/>
    <mergeCell ref="S15:T15"/>
    <mergeCell ref="U15:W15"/>
    <mergeCell ref="P16:R16"/>
    <mergeCell ref="P17:R17"/>
    <mergeCell ref="P18:R18"/>
    <mergeCell ref="P19:R19"/>
    <mergeCell ref="P20:R20"/>
    <mergeCell ref="S16:T16"/>
    <mergeCell ref="S17:T17"/>
    <mergeCell ref="S18:T18"/>
    <mergeCell ref="S19:T19"/>
    <mergeCell ref="S20:T20"/>
    <mergeCell ref="U16:W16"/>
    <mergeCell ref="X15:Z15"/>
    <mergeCell ref="X16:Z16"/>
    <mergeCell ref="X17:Z17"/>
    <mergeCell ref="AA15:AC15"/>
    <mergeCell ref="AA16:AC16"/>
    <mergeCell ref="AA17:AC17"/>
    <mergeCell ref="AA18:AC18"/>
    <mergeCell ref="J1:K1"/>
    <mergeCell ref="U3:V3"/>
    <mergeCell ref="I9:O9"/>
    <mergeCell ref="L11:R11"/>
    <mergeCell ref="J11:K11"/>
    <mergeCell ref="I8:O8"/>
    <mergeCell ref="I6:K6"/>
    <mergeCell ref="I7:K7"/>
    <mergeCell ref="I10:O10"/>
    <mergeCell ref="A2:AC2"/>
    <mergeCell ref="W6:AC6"/>
    <mergeCell ref="W7:AC7"/>
    <mergeCell ref="W8:AC8"/>
    <mergeCell ref="T8:V8"/>
    <mergeCell ref="T6:V6"/>
    <mergeCell ref="T7:V7"/>
    <mergeCell ref="F6:H6"/>
    <mergeCell ref="F7:H7"/>
    <mergeCell ref="F9:H9"/>
    <mergeCell ref="F10:H10"/>
    <mergeCell ref="B33:F33"/>
    <mergeCell ref="K33:O33"/>
    <mergeCell ref="U19:W19"/>
    <mergeCell ref="B15:C15"/>
    <mergeCell ref="D15:G15"/>
    <mergeCell ref="H15:K15"/>
    <mergeCell ref="L15:M15"/>
    <mergeCell ref="B18:C18"/>
    <mergeCell ref="D18:G18"/>
    <mergeCell ref="D17:G17"/>
    <mergeCell ref="B17:C17"/>
    <mergeCell ref="U18:W18"/>
    <mergeCell ref="D16:G16"/>
    <mergeCell ref="H17:K17"/>
    <mergeCell ref="L17:M17"/>
    <mergeCell ref="G33:J33"/>
    <mergeCell ref="P33:R33"/>
    <mergeCell ref="H16:K16"/>
    <mergeCell ref="L16:M16"/>
    <mergeCell ref="U17:W17"/>
    <mergeCell ref="B16:C16"/>
    <mergeCell ref="U20:W20"/>
    <mergeCell ref="B24:E24"/>
    <mergeCell ref="C45:AC45"/>
    <mergeCell ref="C46:AC46"/>
    <mergeCell ref="C47:AC47"/>
    <mergeCell ref="B13:R13"/>
    <mergeCell ref="X18:Z18"/>
    <mergeCell ref="N15:O15"/>
    <mergeCell ref="N16:O16"/>
    <mergeCell ref="B36:S36"/>
    <mergeCell ref="G35:R35"/>
    <mergeCell ref="S35:X35"/>
    <mergeCell ref="B35:F35"/>
    <mergeCell ref="B34:D34"/>
    <mergeCell ref="E34:G34"/>
    <mergeCell ref="H34:K34"/>
    <mergeCell ref="N17:O17"/>
    <mergeCell ref="N18:O18"/>
    <mergeCell ref="K32:M32"/>
    <mergeCell ref="N32:R32"/>
    <mergeCell ref="B32:E32"/>
    <mergeCell ref="S32:Y34"/>
    <mergeCell ref="F32:J32"/>
    <mergeCell ref="L34:R34"/>
    <mergeCell ref="H18:K18"/>
    <mergeCell ref="L18:M18"/>
    <mergeCell ref="C48:AC48"/>
    <mergeCell ref="AA20:AC20"/>
    <mergeCell ref="AA21:AC22"/>
    <mergeCell ref="X19:Z19"/>
    <mergeCell ref="X20:Z20"/>
    <mergeCell ref="X21:Z22"/>
    <mergeCell ref="C58:AC58"/>
    <mergeCell ref="C49:AC49"/>
    <mergeCell ref="B28:R28"/>
    <mergeCell ref="B19:C19"/>
    <mergeCell ref="B20:C20"/>
    <mergeCell ref="D20:G20"/>
    <mergeCell ref="H20:K20"/>
    <mergeCell ref="L20:M20"/>
    <mergeCell ref="D19:G19"/>
    <mergeCell ref="H19:K19"/>
    <mergeCell ref="L19:M19"/>
    <mergeCell ref="V27:AA27"/>
    <mergeCell ref="B27:U27"/>
    <mergeCell ref="A38:AC38"/>
    <mergeCell ref="C41:AC41"/>
    <mergeCell ref="C42:AC42"/>
    <mergeCell ref="C43:AC43"/>
    <mergeCell ref="C44:AC44"/>
  </mergeCells>
  <phoneticPr fontId="2"/>
  <conditionalFormatting sqref="I8:O8">
    <cfRule type="expression" dxfId="7" priority="3">
      <formula>AND($I$7&lt;&gt;"",$I$8="")</formula>
    </cfRule>
  </conditionalFormatting>
  <conditionalFormatting sqref="V27:AB27">
    <cfRule type="expression" dxfId="6" priority="2">
      <formula>$AE$27=FALSE</formula>
    </cfRule>
  </conditionalFormatting>
  <dataValidations count="15">
    <dataValidation type="textLength" imeMode="disabled" allowBlank="1" showInputMessage="1" showErrorMessage="1" error="半角数字（ハイフンなし）で7桁の郵便番号を入力してください" sqref="I6:K6" xr:uid="{6F7F70F5-3E79-4DFA-845C-D42E3B463503}">
      <formula1>7</formula1>
      <formula2>7</formula2>
    </dataValidation>
    <dataValidation type="list" allowBlank="1" showInputMessage="1" showErrorMessage="1" sqref="I7:K7" xr:uid="{942D3240-22BE-41CB-A54F-82A20ACF7736}">
      <formula1>"下関市,宇部市,山口市,萩市,防府市,下松市,岩国市,光市,長門市,柳井市,美祢市,周南市,山陽小野田市,周防大島町,和木町,上関町,田布施町,平生町,阿武町"</formula1>
    </dataValidation>
    <dataValidation type="custom" imeMode="hiragana" allowBlank="1" showInputMessage="1" showErrorMessage="1" error="全角で入力してください" sqref="I8:O10 W6:AC6" xr:uid="{EC462661-45BD-4AD8-A60F-A86C96FB5F2E}">
      <formula1>AND(I6=DBCS(I6))</formula1>
    </dataValidation>
    <dataValidation type="custom" imeMode="halfKatakana" allowBlank="1" showInputMessage="1" showErrorMessage="1" error="半角カタカナで入力してください" sqref="G35:W35" xr:uid="{DB36367E-D707-40E1-BD60-77D7D2A73C94}">
      <formula1>LEN(G35)=LENB(G35)</formula1>
    </dataValidation>
    <dataValidation type="textLength" imeMode="disabled" allowBlank="1" showInputMessage="1" showErrorMessage="1" error="半角数字（4桁）で入力してください" sqref="G33:J33" xr:uid="{F845E975-B233-466A-8463-633EEE0DC5A3}">
      <formula1>4</formula1>
      <formula2>4</formula2>
    </dataValidation>
    <dataValidation type="textLength" imeMode="disabled" allowBlank="1" showInputMessage="1" showErrorMessage="1" error="半角数字（3桁）で入力してください" sqref="P33:R33" xr:uid="{B36DA690-5218-490B-A85B-97A589E4685C}">
      <formula1>3</formula1>
      <formula2>3</formula2>
    </dataValidation>
    <dataValidation type="textLength" imeMode="disabled" allowBlank="1" showInputMessage="1" showErrorMessage="1" error="半角数字（7桁）で入力してください" sqref="L34:R34" xr:uid="{4DAE82DD-03A8-4A2D-87C0-28A2234DD94C}">
      <formula1>7</formula1>
      <formula2>7</formula2>
    </dataValidation>
    <dataValidation type="list" allowBlank="1" showInputMessage="1" showErrorMessage="1" sqref="E34:G34" xr:uid="{AA724FA9-530C-4202-98F3-8805F14ADDE9}">
      <formula1>"普通,当座"</formula1>
    </dataValidation>
    <dataValidation imeMode="disabled" allowBlank="1" showInputMessage="1" showErrorMessage="1" sqref="W7:AC8 P16:P20 S16:S20" xr:uid="{A68CB235-33C6-4C5B-8995-CB4D32EB411F}"/>
    <dataValidation type="whole" imeMode="disabled" allowBlank="1" showInputMessage="1" showErrorMessage="1" sqref="Z3" xr:uid="{355ACDF7-1E9D-4CBB-B022-4E02E6247C34}">
      <formula1>1</formula1>
      <formula2>12</formula2>
    </dataValidation>
    <dataValidation type="whole" imeMode="disabled" allowBlank="1" showInputMessage="1" showErrorMessage="1" sqref="AB3" xr:uid="{C03F5B67-A19E-4C38-B2B2-7B75AC43464B}">
      <formula1>1</formula1>
      <formula2>31</formula2>
    </dataValidation>
    <dataValidation type="textLength" operator="equal" allowBlank="1" showInputMessage="1" showErrorMessage="1" error="半角数字（7桁）で入力してください" sqref="L16:M20" xr:uid="{81E1799C-537F-4496-8A49-659388EF9528}">
      <formula1>7</formula1>
    </dataValidation>
    <dataValidation type="list" imeMode="disabled" allowBlank="1" showInputMessage="1" showErrorMessage="1" sqref="N16:O20" xr:uid="{8BF9D1C9-5BB7-4754-8DF0-0707C0CF83E8}">
      <formula1>"初期導入,新機能拡充,同時導入"</formula1>
    </dataValidation>
    <dataValidation imeMode="halfKatakana" allowBlank="1" showInputMessage="1" showErrorMessage="1" error="半角カタカナで入力してください" sqref="V27:AA27" xr:uid="{17CB2453-8D13-4FF6-AD13-976C0D34CD5D}"/>
    <dataValidation type="list" allowBlank="1" showInputMessage="1" showErrorMessage="1" sqref="B16:C20" xr:uid="{028C60C8-6BB3-4931-81CA-48B26C2985FB}">
      <formula1>"大病院(200床以上),病院(200床未満),診療所"</formula1>
    </dataValidation>
  </dataValidations>
  <printOptions horizontalCentered="1"/>
  <pageMargins left="0.70866141732283472" right="0.70866141732283472" top="0.55118110236220474" bottom="0.35433070866141736" header="0.11811023622047245" footer="0.11811023622047245"/>
  <pageSetup paperSize="9" scale="72" fitToHeight="2" orientation="landscape" r:id="rId1"/>
  <rowBreaks count="1" manualBreakCount="1">
    <brk id="36"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24</xdr:col>
                    <xdr:colOff>28575</xdr:colOff>
                    <xdr:row>34</xdr:row>
                    <xdr:rowOff>0</xdr:rowOff>
                  </from>
                  <to>
                    <xdr:col>25</xdr:col>
                    <xdr:colOff>9525</xdr:colOff>
                    <xdr:row>35</xdr:row>
                    <xdr:rowOff>0</xdr:rowOff>
                  </to>
                </anchor>
              </controlPr>
            </control>
          </mc:Choice>
        </mc:AlternateContent>
        <mc:AlternateContent xmlns:mc="http://schemas.openxmlformats.org/markup-compatibility/2006">
          <mc:Choice Requires="x14">
            <control shapeId="1037" r:id="rId5" name="Check Box 13">
              <controlPr locked="0" defaultSize="0" autoFill="0" autoLine="0" autoPict="0">
                <anchor moveWithCells="1">
                  <from>
                    <xdr:col>27</xdr:col>
                    <xdr:colOff>28575</xdr:colOff>
                    <xdr:row>25</xdr:row>
                    <xdr:rowOff>238125</xdr:rowOff>
                  </from>
                  <to>
                    <xdr:col>28</xdr:col>
                    <xdr:colOff>0</xdr:colOff>
                    <xdr:row>26</xdr:row>
                    <xdr:rowOff>276225</xdr:rowOff>
                  </to>
                </anchor>
              </controlPr>
            </control>
          </mc:Choice>
        </mc:AlternateContent>
        <mc:AlternateContent xmlns:mc="http://schemas.openxmlformats.org/markup-compatibility/2006">
          <mc:Choice Requires="x14">
            <control shapeId="1041" r:id="rId6" name="Check Box 17">
              <controlPr locked="0" defaultSize="0" autoFill="0" autoLine="0" autoPict="0">
                <anchor moveWithCells="1">
                  <from>
                    <xdr:col>5</xdr:col>
                    <xdr:colOff>0</xdr:colOff>
                    <xdr:row>23</xdr:row>
                    <xdr:rowOff>9525</xdr:rowOff>
                  </from>
                  <to>
                    <xdr:col>5</xdr:col>
                    <xdr:colOff>419100</xdr:colOff>
                    <xdr:row>23</xdr:row>
                    <xdr:rowOff>257175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C4B88277-5BF4-4669-8EA0-5F2FFDA079F3}">
            <xm:f>AND($AE$35=FALSE,'（その２）チェックリスト'!$E$15=FALSE)</xm:f>
            <x14:dxf>
              <fill>
                <patternFill>
                  <bgColor rgb="FFFF5050"/>
                </patternFill>
              </fill>
            </x14:dxf>
          </x14:cfRule>
          <xm:sqref>S35:Y35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FFF78-E756-43AD-A4CE-44F7B0DC4B1A}">
  <sheetPr>
    <tabColor rgb="FFFFFF00"/>
    <pageSetUpPr fitToPage="1"/>
  </sheetPr>
  <dimension ref="A1:G16"/>
  <sheetViews>
    <sheetView zoomScaleNormal="100" workbookViewId="0">
      <selection activeCell="B10" sqref="B10"/>
    </sheetView>
  </sheetViews>
  <sheetFormatPr defaultRowHeight="19.5"/>
  <cols>
    <col min="1" max="1" width="3.875" style="48" customWidth="1"/>
    <col min="2" max="2" width="73.875" style="49" customWidth="1"/>
    <col min="3" max="16384" width="9" style="44"/>
  </cols>
  <sheetData>
    <row r="1" spans="1:7">
      <c r="A1" s="188" t="s">
        <v>113</v>
      </c>
      <c r="B1" s="188"/>
      <c r="C1" s="188"/>
    </row>
    <row r="3" spans="1:7" ht="24">
      <c r="A3" s="186" t="s">
        <v>99</v>
      </c>
      <c r="B3" s="187"/>
      <c r="C3" s="187"/>
    </row>
    <row r="5" spans="1:7">
      <c r="B5" s="54" t="s">
        <v>98</v>
      </c>
      <c r="E5" s="45"/>
      <c r="F5" s="45"/>
    </row>
    <row r="6" spans="1:7" s="46" customFormat="1" ht="28.5" customHeight="1">
      <c r="A6" s="53"/>
      <c r="B6" s="81">
        <f>'（その１）申請書'!I9</f>
        <v>0</v>
      </c>
      <c r="D6" s="47"/>
      <c r="E6" s="47"/>
      <c r="F6" s="47"/>
      <c r="G6" s="43"/>
    </row>
    <row r="7" spans="1:7" ht="34.5" customHeight="1"/>
    <row r="8" spans="1:7" s="48" customFormat="1" ht="39">
      <c r="A8" s="50" t="s">
        <v>104</v>
      </c>
      <c r="B8" s="51" t="s">
        <v>100</v>
      </c>
      <c r="C8" s="51" t="s">
        <v>101</v>
      </c>
    </row>
    <row r="9" spans="1:7" ht="73.5" customHeight="1">
      <c r="A9" s="189">
        <v>1</v>
      </c>
      <c r="B9" s="52" t="s">
        <v>112</v>
      </c>
      <c r="C9" s="55"/>
      <c r="E9" s="79" t="b">
        <v>0</v>
      </c>
    </row>
    <row r="10" spans="1:7">
      <c r="A10" s="189"/>
      <c r="B10" s="52" t="s">
        <v>102</v>
      </c>
      <c r="C10" s="190"/>
    </row>
    <row r="11" spans="1:7" ht="83.25" customHeight="1">
      <c r="A11" s="189"/>
      <c r="B11" s="80"/>
      <c r="C11" s="191"/>
    </row>
    <row r="12" spans="1:7" ht="73.5" customHeight="1">
      <c r="A12" s="189">
        <v>2</v>
      </c>
      <c r="B12" s="52" t="s">
        <v>129</v>
      </c>
      <c r="C12" s="55"/>
      <c r="E12" s="79" t="b">
        <v>0</v>
      </c>
    </row>
    <row r="13" spans="1:7">
      <c r="A13" s="189"/>
      <c r="B13" s="52" t="s">
        <v>102</v>
      </c>
      <c r="C13" s="190"/>
    </row>
    <row r="14" spans="1:7" ht="83.25" customHeight="1">
      <c r="A14" s="189"/>
      <c r="B14" s="80"/>
      <c r="C14" s="191"/>
    </row>
    <row r="15" spans="1:7" ht="73.5" customHeight="1">
      <c r="A15" s="50">
        <v>3</v>
      </c>
      <c r="B15" s="52" t="s">
        <v>105</v>
      </c>
      <c r="C15" s="55"/>
      <c r="E15" s="79" t="b">
        <v>0</v>
      </c>
    </row>
    <row r="16" spans="1:7" ht="73.5" customHeight="1">
      <c r="A16" s="50">
        <v>4</v>
      </c>
      <c r="B16" s="52" t="s">
        <v>103</v>
      </c>
      <c r="C16" s="55"/>
      <c r="E16" s="79" t="b">
        <v>0</v>
      </c>
    </row>
  </sheetData>
  <sheetProtection algorithmName="SHA-512" hashValue="+GY+q1xx6hoyjbW0M94sSJzcuqDnlp5bbdK2mCgNx0Qps45CNw9rHmDqWRCH5/g8Pe27uxrR86+7Gn/BS2ETRw==" saltValue="M3acVZs1N+9Wvvh3H35A1Q==" spinCount="100000" sheet="1" objects="1" scenarios="1"/>
  <mergeCells count="6">
    <mergeCell ref="A3:C3"/>
    <mergeCell ref="A1:C1"/>
    <mergeCell ref="A9:A11"/>
    <mergeCell ref="A12:A14"/>
    <mergeCell ref="C10:C11"/>
    <mergeCell ref="C13:C14"/>
  </mergeCells>
  <phoneticPr fontId="2"/>
  <conditionalFormatting sqref="C16">
    <cfRule type="expression" dxfId="4" priority="5">
      <formula>$E16=FALSE</formula>
    </cfRule>
  </conditionalFormatting>
  <conditionalFormatting sqref="C12 C9">
    <cfRule type="expression" dxfId="3" priority="4">
      <formula>AND($E9=FALSE,$B11="")</formula>
    </cfRule>
  </conditionalFormatting>
  <conditionalFormatting sqref="B14 B11">
    <cfRule type="expression" dxfId="2" priority="3">
      <formula>AND($B11="",$E9=FALSE)</formula>
    </cfRule>
  </conditionalFormatting>
  <dataValidations count="1">
    <dataValidation imeMode="hiragana" allowBlank="1" showInputMessage="1" showErrorMessage="1" error="全角で入力してください" sqref="G6 B6" xr:uid="{9CC3680A-1220-4109-84B7-EB1F3AE9CCB9}"/>
  </dataValidations>
  <printOptions horizontalCentered="1"/>
  <pageMargins left="0.9055118110236221" right="0.9055118110236221"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228600</xdr:colOff>
                    <xdr:row>8</xdr:row>
                    <xdr:rowOff>9525</xdr:rowOff>
                  </from>
                  <to>
                    <xdr:col>3</xdr:col>
                    <xdr:colOff>0</xdr:colOff>
                    <xdr:row>9</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238125</xdr:colOff>
                    <xdr:row>11</xdr:row>
                    <xdr:rowOff>9525</xdr:rowOff>
                  </from>
                  <to>
                    <xdr:col>3</xdr:col>
                    <xdr:colOff>0</xdr:colOff>
                    <xdr:row>12</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228600</xdr:colOff>
                    <xdr:row>14</xdr:row>
                    <xdr:rowOff>9525</xdr:rowOff>
                  </from>
                  <to>
                    <xdr:col>3</xdr:col>
                    <xdr:colOff>0</xdr:colOff>
                    <xdr:row>15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228600</xdr:colOff>
                    <xdr:row>15</xdr:row>
                    <xdr:rowOff>0</xdr:rowOff>
                  </from>
                  <to>
                    <xdr:col>3</xdr:col>
                    <xdr:colOff>0</xdr:colOff>
                    <xdr:row>16</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B7520EBA-9B0E-4EE2-85F1-55D6BCB12EA1}">
            <xm:f>'（その１）申請書'!$AE$35=TRUE</xm:f>
            <x14:dxf>
              <fill>
                <patternFill patternType="lightGrid">
                  <bgColor theme="0"/>
                </patternFill>
              </fill>
            </x14:dxf>
          </x14:cfRule>
          <x14:cfRule type="expression" priority="7" id="{5B714CA8-C7BB-41DC-9E98-E82E49D65614}">
            <xm:f>AND($E$15=FALSE,'（その１）申請書'!$AE$35=FALSE)</xm:f>
            <x14:dxf>
              <fill>
                <patternFill>
                  <bgColor rgb="FFFF5050"/>
                </patternFill>
              </fill>
            </x14:dxf>
          </x14:cfRule>
          <xm:sqref>C15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2F534-8914-45A7-B2B9-A8A5DFFD92E7}">
  <dimension ref="A1:F12"/>
  <sheetViews>
    <sheetView workbookViewId="0">
      <selection activeCell="C25" sqref="C25"/>
    </sheetView>
  </sheetViews>
  <sheetFormatPr defaultRowHeight="19.5"/>
  <cols>
    <col min="1" max="1" width="20.5" style="69" bestFit="1" customWidth="1"/>
    <col min="2" max="2" width="14" style="69" bestFit="1" customWidth="1"/>
    <col min="3" max="3" width="31" style="69" bestFit="1" customWidth="1"/>
    <col min="4" max="4" width="8.875" style="76" bestFit="1" customWidth="1"/>
    <col min="5" max="5" width="14" style="77" bestFit="1" customWidth="1"/>
    <col min="6" max="6" width="21.875" style="77" customWidth="1"/>
    <col min="7" max="16384" width="9" style="69"/>
  </cols>
  <sheetData>
    <row r="1" spans="1:6" ht="39">
      <c r="A1" s="65" t="s">
        <v>6</v>
      </c>
      <c r="B1" s="65" t="s">
        <v>51</v>
      </c>
      <c r="C1" s="65" t="s">
        <v>59</v>
      </c>
      <c r="D1" s="66" t="s">
        <v>52</v>
      </c>
      <c r="E1" s="67" t="s">
        <v>53</v>
      </c>
      <c r="F1" s="68" t="s">
        <v>123</v>
      </c>
    </row>
    <row r="2" spans="1:6">
      <c r="A2" s="70" t="s">
        <v>121</v>
      </c>
      <c r="B2" s="70" t="s">
        <v>56</v>
      </c>
      <c r="C2" s="71" t="str">
        <f>A2&amp;B2</f>
        <v>大病院(200床以上)初期導入</v>
      </c>
      <c r="D2" s="72">
        <v>0.16666666666666699</v>
      </c>
      <c r="E2" s="73">
        <v>811000</v>
      </c>
      <c r="F2" s="74">
        <v>1622000</v>
      </c>
    </row>
    <row r="3" spans="1:6">
      <c r="A3" s="70" t="s">
        <v>121</v>
      </c>
      <c r="B3" s="70" t="s">
        <v>122</v>
      </c>
      <c r="C3" s="71" t="str">
        <f t="shared" ref="C3:C9" si="0">A3&amp;B3</f>
        <v>大病院(200床以上)新機能拡充</v>
      </c>
      <c r="D3" s="72">
        <v>0.16666666666666699</v>
      </c>
      <c r="E3" s="73">
        <v>226000</v>
      </c>
      <c r="F3" s="74">
        <v>452000</v>
      </c>
    </row>
    <row r="4" spans="1:6">
      <c r="A4" s="70" t="s">
        <v>121</v>
      </c>
      <c r="B4" s="70" t="s">
        <v>57</v>
      </c>
      <c r="C4" s="71" t="str">
        <f t="shared" si="0"/>
        <v>大病院(200床以上)同時導入</v>
      </c>
      <c r="D4" s="72">
        <v>0.16666666666666699</v>
      </c>
      <c r="E4" s="73">
        <v>1003000</v>
      </c>
      <c r="F4" s="74">
        <v>2007000</v>
      </c>
    </row>
    <row r="5" spans="1:6">
      <c r="A5" s="70" t="s">
        <v>58</v>
      </c>
      <c r="B5" s="70" t="s">
        <v>56</v>
      </c>
      <c r="C5" s="71" t="str">
        <f t="shared" si="0"/>
        <v>病院(200床未満)初期導入</v>
      </c>
      <c r="D5" s="72">
        <v>0.16666666666666699</v>
      </c>
      <c r="E5" s="73">
        <v>543000</v>
      </c>
      <c r="F5" s="74">
        <v>1086000</v>
      </c>
    </row>
    <row r="6" spans="1:6">
      <c r="A6" s="70" t="s">
        <v>58</v>
      </c>
      <c r="B6" s="70" t="s">
        <v>122</v>
      </c>
      <c r="C6" s="71" t="str">
        <f>A6&amp;B6</f>
        <v>病院(200床未満)新機能拡充</v>
      </c>
      <c r="D6" s="72">
        <v>0.16666666666666699</v>
      </c>
      <c r="E6" s="73">
        <v>167000</v>
      </c>
      <c r="F6" s="74">
        <v>333000</v>
      </c>
    </row>
    <row r="7" spans="1:6">
      <c r="A7" s="70" t="s">
        <v>58</v>
      </c>
      <c r="B7" s="70" t="s">
        <v>57</v>
      </c>
      <c r="C7" s="71" t="str">
        <f t="shared" si="0"/>
        <v>病院(200床未満)同時導入</v>
      </c>
      <c r="D7" s="72">
        <v>0.16666666666666699</v>
      </c>
      <c r="E7" s="73">
        <v>676000</v>
      </c>
      <c r="F7" s="74">
        <v>1353000</v>
      </c>
    </row>
    <row r="8" spans="1:6">
      <c r="A8" s="70" t="s">
        <v>49</v>
      </c>
      <c r="B8" s="70" t="s">
        <v>56</v>
      </c>
      <c r="C8" s="71" t="str">
        <f t="shared" si="0"/>
        <v>診療所初期導入</v>
      </c>
      <c r="D8" s="72">
        <v>0.25</v>
      </c>
      <c r="E8" s="73">
        <v>97000</v>
      </c>
      <c r="F8" s="74">
        <v>194000</v>
      </c>
    </row>
    <row r="9" spans="1:6">
      <c r="A9" s="70" t="s">
        <v>49</v>
      </c>
      <c r="B9" s="70" t="s">
        <v>122</v>
      </c>
      <c r="C9" s="71" t="str">
        <f t="shared" si="0"/>
        <v>診療所新機能拡充</v>
      </c>
      <c r="D9" s="72">
        <v>0.25</v>
      </c>
      <c r="E9" s="73">
        <v>61000</v>
      </c>
      <c r="F9" s="74">
        <v>123000</v>
      </c>
    </row>
    <row r="10" spans="1:6">
      <c r="A10" s="70" t="s">
        <v>49</v>
      </c>
      <c r="B10" s="70" t="s">
        <v>57</v>
      </c>
      <c r="C10" s="71" t="str">
        <f t="shared" ref="C10" si="1">A10&amp;B10</f>
        <v>診療所同時導入</v>
      </c>
      <c r="D10" s="72">
        <v>0.25</v>
      </c>
      <c r="E10" s="73">
        <v>135000</v>
      </c>
      <c r="F10" s="74">
        <v>271000</v>
      </c>
    </row>
    <row r="11" spans="1:6">
      <c r="B11" s="75"/>
      <c r="C11" s="75"/>
    </row>
    <row r="12" spans="1:6">
      <c r="B12" s="75"/>
      <c r="C12" s="75"/>
    </row>
  </sheetData>
  <phoneticPr fontId="2"/>
  <dataValidations count="1">
    <dataValidation type="list" allowBlank="1" showInputMessage="1" showErrorMessage="1" sqref="B11:C12" xr:uid="{1EE18076-39B5-4BB2-B829-ACC43BD9E518}">
      <formula1>"病院(200床以上),病院(200床未満),診療所"</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1033B-ABB1-430A-8683-E55FA34675B5}">
  <dimension ref="A1:AB7"/>
  <sheetViews>
    <sheetView workbookViewId="0">
      <selection activeCell="C2" sqref="C2"/>
    </sheetView>
  </sheetViews>
  <sheetFormatPr defaultRowHeight="18.75"/>
  <cols>
    <col min="1" max="1" width="18.25" bestFit="1" customWidth="1"/>
    <col min="2" max="2" width="14.25" bestFit="1" customWidth="1"/>
    <col min="3" max="3" width="20.25" bestFit="1" customWidth="1"/>
    <col min="4" max="4" width="10.375" bestFit="1" customWidth="1"/>
    <col min="5" max="5" width="18.25" bestFit="1" customWidth="1"/>
    <col min="6" max="6" width="22.25" bestFit="1" customWidth="1"/>
    <col min="8" max="8" width="14.25" bestFit="1" customWidth="1"/>
    <col min="9" max="9" width="20.25" bestFit="1" customWidth="1"/>
    <col min="12" max="12" width="19" bestFit="1" customWidth="1"/>
    <col min="13" max="13" width="8.75" customWidth="1"/>
    <col min="14" max="14" width="8.5" bestFit="1" customWidth="1"/>
    <col min="15" max="15" width="17.75" bestFit="1" customWidth="1"/>
    <col min="16" max="16" width="9" bestFit="1" customWidth="1"/>
    <col min="17" max="17" width="16" bestFit="1" customWidth="1"/>
    <col min="18" max="18" width="19.25" bestFit="1" customWidth="1"/>
    <col min="19" max="19" width="14.125" bestFit="1" customWidth="1"/>
    <col min="20" max="20" width="20.25" bestFit="1" customWidth="1"/>
    <col min="21" max="21" width="11" bestFit="1" customWidth="1"/>
    <col min="23" max="23" width="7.125" style="38" bestFit="1" customWidth="1"/>
    <col min="24" max="26" width="11" style="39" bestFit="1" customWidth="1"/>
    <col min="27" max="28" width="11" bestFit="1" customWidth="1"/>
  </cols>
  <sheetData>
    <row r="1" spans="1:28">
      <c r="A1" t="s">
        <v>24</v>
      </c>
      <c r="B1" t="s">
        <v>25</v>
      </c>
      <c r="C1" t="s">
        <v>27</v>
      </c>
      <c r="D1" t="s">
        <v>26</v>
      </c>
      <c r="E1" t="s">
        <v>28</v>
      </c>
      <c r="F1" t="s">
        <v>29</v>
      </c>
      <c r="G1" t="s">
        <v>30</v>
      </c>
      <c r="H1" t="s">
        <v>31</v>
      </c>
      <c r="I1" t="s">
        <v>32</v>
      </c>
      <c r="J1" t="s">
        <v>33</v>
      </c>
      <c r="K1" t="s">
        <v>34</v>
      </c>
      <c r="L1" t="s">
        <v>42</v>
      </c>
      <c r="M1" t="s">
        <v>41</v>
      </c>
      <c r="N1" t="s">
        <v>40</v>
      </c>
      <c r="O1" t="s">
        <v>35</v>
      </c>
      <c r="P1" t="s">
        <v>83</v>
      </c>
      <c r="Q1" t="s">
        <v>36</v>
      </c>
      <c r="R1" t="s">
        <v>37</v>
      </c>
      <c r="S1" t="s">
        <v>38</v>
      </c>
      <c r="T1" t="s">
        <v>39</v>
      </c>
      <c r="U1" t="s">
        <v>84</v>
      </c>
      <c r="V1" t="s">
        <v>85</v>
      </c>
      <c r="W1" s="38" t="s">
        <v>86</v>
      </c>
      <c r="X1" s="39" t="s">
        <v>87</v>
      </c>
      <c r="Y1" s="39" t="s">
        <v>88</v>
      </c>
      <c r="Z1" s="39" t="s">
        <v>89</v>
      </c>
      <c r="AA1" s="39" t="s">
        <v>127</v>
      </c>
      <c r="AB1" s="39" t="s">
        <v>128</v>
      </c>
    </row>
    <row r="2" spans="1:28">
      <c r="A2" s="23" t="str">
        <f>'（その１）申請書'!$W$3&amp;'（その１）申請書'!$X$3&amp;'（その１）申請書'!$Y$3&amp;'（その１）申請書'!$Z$3&amp;'（その１）申請書'!$AA$3&amp;'（その１）申請書'!$AB$3&amp;'（その１）申請書'!$AC$3</f>
        <v>令和年月日</v>
      </c>
      <c r="B2" s="22">
        <f>'（その１）申請書'!$I$6</f>
        <v>0</v>
      </c>
      <c r="C2" s="23">
        <f>'（その１）申請書'!$I$7</f>
        <v>0</v>
      </c>
      <c r="D2" s="23">
        <f>'（その１）申請書'!$I$8</f>
        <v>0</v>
      </c>
      <c r="E2" s="23">
        <f>'（その１）申請書'!$I$9</f>
        <v>0</v>
      </c>
      <c r="F2" s="23">
        <f>'（その１）申請書'!$I$10</f>
        <v>0</v>
      </c>
      <c r="G2" s="23">
        <f>'（その１）申請書'!$W$6</f>
        <v>0</v>
      </c>
      <c r="H2" s="23">
        <f>'（その１）申請書'!$W$7</f>
        <v>0</v>
      </c>
      <c r="I2" s="23">
        <f>'（その１）申請書'!$W$8</f>
        <v>0</v>
      </c>
      <c r="J2" s="23">
        <f>'（その１）申請書'!$F$32</f>
        <v>0</v>
      </c>
      <c r="K2" s="23">
        <f>'（その１）申請書'!$N$32</f>
        <v>0</v>
      </c>
      <c r="L2" s="22" t="str">
        <f>'（その１）申請書'!$G$33&amp;'（その１）申請書'!$P$33</f>
        <v/>
      </c>
      <c r="M2" s="23" t="str">
        <f>IF('（その１）申請書'!$E$34="普通",1,IF('（その１）申請書'!$E$34="当座",2,""))</f>
        <v/>
      </c>
      <c r="N2" s="22">
        <f>'（その１）申請書'!$L$34</f>
        <v>0</v>
      </c>
      <c r="O2" s="23">
        <f>'（その１）申請書'!$G$35</f>
        <v>0</v>
      </c>
      <c r="P2" s="23" t="b">
        <f>'（その１）申請書'!AE35</f>
        <v>0</v>
      </c>
      <c r="Q2" s="23">
        <f>'（その１）申請書'!B16</f>
        <v>0</v>
      </c>
      <c r="R2" s="23">
        <f>'（その１）申請書'!D16</f>
        <v>0</v>
      </c>
      <c r="S2" s="23">
        <f>'（その１）申請書'!H16</f>
        <v>0</v>
      </c>
      <c r="T2" s="23">
        <f>'（その１）申請書'!L16</f>
        <v>0</v>
      </c>
      <c r="U2" s="23">
        <f>'（その１）申請書'!N16</f>
        <v>0</v>
      </c>
      <c r="V2" s="23">
        <f>'（その１）申請書'!P16</f>
        <v>0</v>
      </c>
      <c r="W2" s="38" t="str">
        <f>'（その１）申請書'!S16</f>
        <v/>
      </c>
      <c r="X2" s="39" t="str">
        <f>'（その１）申請書'!U16</f>
        <v/>
      </c>
      <c r="Y2" s="39" t="str">
        <f>'（その１）申請書'!X16</f>
        <v/>
      </c>
      <c r="Z2" s="39" t="str">
        <f>'（その１）申請書'!AA16</f>
        <v/>
      </c>
      <c r="AA2" s="39" t="str">
        <f>IF('（その１）申請書'!$B16="","",'（その１）申請書'!AE16)</f>
        <v/>
      </c>
      <c r="AB2" s="39" t="str">
        <f>IF('（その１）申請書'!$B16="","",'（その１）申請書'!AF16)</f>
        <v/>
      </c>
    </row>
    <row r="3" spans="1:28">
      <c r="A3" s="23" t="str">
        <f>'（その１）申請書'!$W$3&amp;'（その１）申請書'!$X$3&amp;'（その１）申請書'!$Y$3&amp;'（その１）申請書'!$Z$3&amp;'（その１）申請書'!$AA$3&amp;'（その１）申請書'!$AB$3&amp;'（その１）申請書'!$AC$3</f>
        <v>令和年月日</v>
      </c>
      <c r="B3" s="23" t="str">
        <f>IF('（その１）申請書'!B17="","",'（その１）申請書'!$I$6)</f>
        <v/>
      </c>
      <c r="C3" s="23" t="str">
        <f>IF('（その１）申請書'!B17="","",'（その１）申請書'!$I$7)</f>
        <v/>
      </c>
      <c r="D3" s="23" t="str">
        <f>IF('（その１）申請書'!B17="","",'（その１）申請書'!$I$8)</f>
        <v/>
      </c>
      <c r="E3" s="23" t="str">
        <f>IF('（その１）申請書'!B17="","",'（その１）申請書'!$I$9)</f>
        <v/>
      </c>
      <c r="F3" s="23" t="str">
        <f>IF('（その１）申請書'!B17="","",'（その１）申請書'!$I$10)</f>
        <v/>
      </c>
      <c r="G3" s="23" t="str">
        <f>IF('（その１）申請書'!B17="","",'（その１）申請書'!$W$6)</f>
        <v/>
      </c>
      <c r="H3" s="23" t="str">
        <f>IF('（その１）申請書'!B17="","",'（その１）申請書'!$W$7)</f>
        <v/>
      </c>
      <c r="I3" s="23" t="str">
        <f>IF('（その１）申請書'!B17="","",'（その１）申請書'!$W$8)</f>
        <v/>
      </c>
      <c r="J3" s="23" t="str">
        <f>IF('（その１）申請書'!B17="","",'（その１）申請書'!$F$32)</f>
        <v/>
      </c>
      <c r="K3" s="23" t="str">
        <f>IF('（その１）申請書'!B17="","",'（その１）申請書'!$N$32)</f>
        <v/>
      </c>
      <c r="L3" s="22" t="str">
        <f>'（その１）申請書'!$G$33&amp;'（その１）申請書'!$P$33</f>
        <v/>
      </c>
      <c r="M3" s="23" t="str">
        <f>IF('（その１）申請書'!$E$34="普通",1,IF('（その１）申請書'!$E$34="当座",2,""))</f>
        <v/>
      </c>
      <c r="N3" s="23" t="str">
        <f>IF('（その１）申請書'!B17="","",'（その１）申請書'!$L$34)</f>
        <v/>
      </c>
      <c r="O3" s="23" t="str">
        <f>IF('（その１）申請書'!B17="","",'（その１）申請書'!$G$35)</f>
        <v/>
      </c>
      <c r="P3" s="23" t="b">
        <f>$P$2</f>
        <v>0</v>
      </c>
      <c r="Q3" s="23" t="str">
        <f>IF('（その１）申請書'!B17="","",'（その１）申請書'!B17)</f>
        <v/>
      </c>
      <c r="R3" s="23" t="str">
        <f>IF('（その１）申請書'!B17="","",'（その１）申請書'!D17)</f>
        <v/>
      </c>
      <c r="S3" s="23" t="str">
        <f>IF('（その１）申請書'!B17="","",'（その１）申請書'!H17)</f>
        <v/>
      </c>
      <c r="T3" s="23" t="str">
        <f>IF('（その１）申請書'!B17="","",'（その１）申請書'!L17)</f>
        <v/>
      </c>
      <c r="U3" s="23" t="str">
        <f>IF('（その１）申請書'!$B17="","",'（その１）申請書'!N17)</f>
        <v/>
      </c>
      <c r="V3" s="23" t="str">
        <f>IF('（その１）申請書'!$B17="","",'（その１）申請書'!P17)</f>
        <v/>
      </c>
      <c r="W3" s="38" t="str">
        <f>IF('（その１）申請書'!$B17="","",'（その１）申請書'!S17)</f>
        <v/>
      </c>
      <c r="X3" s="39" t="str">
        <f>IF('（その１）申請書'!$B17="","",'（その１）申請書'!U17)</f>
        <v/>
      </c>
      <c r="Y3" s="39" t="str">
        <f>IF('（その１）申請書'!$B17="","",'（その１）申請書'!X17)</f>
        <v/>
      </c>
      <c r="Z3" s="39" t="str">
        <f>IF('（その１）申請書'!$B17="","",'（その１）申請書'!AA17)</f>
        <v/>
      </c>
      <c r="AA3" s="39" t="str">
        <f>IF('（その１）申請書'!$B17="","",'（その１）申請書'!AE17)</f>
        <v/>
      </c>
      <c r="AB3" s="39" t="str">
        <f>IF('（その１）申請書'!$B17="","",'（その１）申請書'!AF17)</f>
        <v/>
      </c>
    </row>
    <row r="4" spans="1:28">
      <c r="A4" s="23" t="str">
        <f>'（その１）申請書'!$W$3&amp;'（その１）申請書'!$X$3&amp;'（その１）申請書'!$Y$3&amp;'（その１）申請書'!$Z$3&amp;'（その１）申請書'!$AA$3&amp;'（その１）申請書'!$AB$3&amp;'（その１）申請書'!$AC$3</f>
        <v>令和年月日</v>
      </c>
      <c r="B4" s="23" t="str">
        <f>IF('（その１）申請書'!B18="","",'（その１）申請書'!$I$6)</f>
        <v/>
      </c>
      <c r="C4" s="23" t="str">
        <f>IF('（その１）申請書'!B18="","",'（その１）申請書'!$I$7)</f>
        <v/>
      </c>
      <c r="D4" s="23" t="str">
        <f>IF('（その１）申請書'!B18="","",'（その１）申請書'!$I$8)</f>
        <v/>
      </c>
      <c r="E4" s="23" t="str">
        <f>IF('（その１）申請書'!B18="","",'（その１）申請書'!$I$9)</f>
        <v/>
      </c>
      <c r="F4" s="23" t="str">
        <f>IF('（その１）申請書'!B18="","",'（その１）申請書'!$I$10)</f>
        <v/>
      </c>
      <c r="G4" s="23" t="str">
        <f>IF('（その１）申請書'!B18="","",'（その１）申請書'!$W$6)</f>
        <v/>
      </c>
      <c r="H4" s="23" t="str">
        <f>IF('（その１）申請書'!B18="","",'（その１）申請書'!$W$7)</f>
        <v/>
      </c>
      <c r="I4" s="23" t="str">
        <f>IF('（その１）申請書'!B18="","",'（その１）申請書'!$W$8)</f>
        <v/>
      </c>
      <c r="J4" s="23" t="str">
        <f>IF('（その１）申請書'!B18="","",'（その１）申請書'!$F$32)</f>
        <v/>
      </c>
      <c r="K4" s="23" t="str">
        <f>IF('（その１）申請書'!B18="","",'（その１）申請書'!$N$32)</f>
        <v/>
      </c>
      <c r="L4" s="22" t="str">
        <f>'（その１）申請書'!$G$33&amp;'（その１）申請書'!$P$33</f>
        <v/>
      </c>
      <c r="M4" s="23" t="str">
        <f>IF('（その１）申請書'!$E$34="普通",1,IF('（その１）申請書'!$E$34="当座",2,""))</f>
        <v/>
      </c>
      <c r="N4" s="23" t="str">
        <f>IF('（その１）申請書'!B17="","",'（その１）申請書'!$L$34)</f>
        <v/>
      </c>
      <c r="O4" s="23" t="str">
        <f>IF('（その１）申請書'!B18="","",'（その１）申請書'!$G$35)</f>
        <v/>
      </c>
      <c r="P4" s="23" t="b">
        <f t="shared" ref="P4:P6" si="0">$P$2</f>
        <v>0</v>
      </c>
      <c r="Q4" s="23" t="str">
        <f>IF('（その１）申請書'!B18="","",'（その１）申請書'!B18)</f>
        <v/>
      </c>
      <c r="R4" s="23" t="str">
        <f>IF('（その１）申請書'!B18="","",'（その１）申請書'!D18)</f>
        <v/>
      </c>
      <c r="S4" s="23" t="str">
        <f>IF('（その１）申請書'!B18="","",'（その１）申請書'!H18)</f>
        <v/>
      </c>
      <c r="T4" s="23" t="str">
        <f>IF('（その１）申請書'!B18="","",'（その１）申請書'!L18)</f>
        <v/>
      </c>
      <c r="U4" s="23" t="str">
        <f>IF('（その１）申請書'!$B18="","",'（その１）申請書'!N18)</f>
        <v/>
      </c>
      <c r="V4" s="23" t="str">
        <f>IF('（その１）申請書'!$B18="","",'（その１）申請書'!P18)</f>
        <v/>
      </c>
      <c r="W4" s="38" t="str">
        <f>IF('（その１）申請書'!$B18="","",'（その１）申請書'!S18)</f>
        <v/>
      </c>
      <c r="X4" s="39" t="str">
        <f>IF('（その１）申請書'!$B18="","",'（その１）申請書'!U18)</f>
        <v/>
      </c>
      <c r="Y4" s="39" t="str">
        <f>IF('（その１）申請書'!$B18="","",'（その１）申請書'!X18)</f>
        <v/>
      </c>
      <c r="Z4" s="39" t="str">
        <f>IF('（その１）申請書'!$B18="","",'（その１）申請書'!AA18)</f>
        <v/>
      </c>
      <c r="AA4" s="39" t="str">
        <f>IF('（その１）申請書'!$B18="","",'（その１）申請書'!AE18)</f>
        <v/>
      </c>
      <c r="AB4" s="39" t="str">
        <f>IF('（その１）申請書'!$B18="","",'（その１）申請書'!AF18)</f>
        <v/>
      </c>
    </row>
    <row r="5" spans="1:28">
      <c r="A5" s="23" t="str">
        <f>'（その１）申請書'!$W$3&amp;'（その１）申請書'!$X$3&amp;'（その１）申請書'!$Y$3&amp;'（その１）申請書'!$Z$3&amp;'（その１）申請書'!$AA$3&amp;'（その１）申請書'!$AB$3&amp;'（その１）申請書'!$AC$3</f>
        <v>令和年月日</v>
      </c>
      <c r="B5" s="23" t="str">
        <f>IF('（その１）申請書'!B19="","",'（その１）申請書'!$I$6)</f>
        <v/>
      </c>
      <c r="C5" s="23" t="str">
        <f>IF('（その１）申請書'!B19="","",'（その１）申請書'!$I$7)</f>
        <v/>
      </c>
      <c r="D5" s="23" t="str">
        <f>IF('（その１）申請書'!B19="","",'（その１）申請書'!$I$8)</f>
        <v/>
      </c>
      <c r="E5" s="23" t="str">
        <f>IF('（その１）申請書'!B19="","",'（その１）申請書'!$I$9)</f>
        <v/>
      </c>
      <c r="F5" s="23" t="str">
        <f>IF('（その１）申請書'!B19="","",'（その１）申請書'!$I$10)</f>
        <v/>
      </c>
      <c r="G5" s="23" t="str">
        <f>IF('（その１）申請書'!B19="","",'（その１）申請書'!$W$6)</f>
        <v/>
      </c>
      <c r="H5" s="23" t="str">
        <f>IF('（その１）申請書'!B19="","",'（その１）申請書'!$W$7)</f>
        <v/>
      </c>
      <c r="I5" s="23" t="str">
        <f>IF('（その１）申請書'!B19="","",'（その１）申請書'!$W$8)</f>
        <v/>
      </c>
      <c r="J5" s="23" t="str">
        <f>IF('（その１）申請書'!B19="","",'（その１）申請書'!$F$32)</f>
        <v/>
      </c>
      <c r="K5" s="23" t="str">
        <f>IF('（その１）申請書'!B19="","",'（その１）申請書'!$N$32)</f>
        <v/>
      </c>
      <c r="L5" s="22" t="str">
        <f>'（その１）申請書'!$G$33&amp;'（その１）申請書'!$P$33</f>
        <v/>
      </c>
      <c r="M5" s="23" t="str">
        <f>IF('（その１）申請書'!$E$34="普通",1,IF('（その１）申請書'!$E$34="当座",2,""))</f>
        <v/>
      </c>
      <c r="N5" s="23" t="str">
        <f>IF('（その１）申請書'!B17="","",'（その１）申請書'!$L$34)</f>
        <v/>
      </c>
      <c r="O5" s="23" t="str">
        <f>IF('（その１）申請書'!B19="","",'（その１）申請書'!$G$35)</f>
        <v/>
      </c>
      <c r="P5" s="23" t="b">
        <f t="shared" si="0"/>
        <v>0</v>
      </c>
      <c r="Q5" s="23" t="str">
        <f>IF('（その１）申請書'!B19="","",'（その１）申請書'!B19)</f>
        <v/>
      </c>
      <c r="R5" s="23" t="str">
        <f>IF('（その１）申請書'!B19="","",'（その１）申請書'!D19)</f>
        <v/>
      </c>
      <c r="S5" s="23" t="str">
        <f>IF('（その１）申請書'!B19="","",'（その１）申請書'!H19)</f>
        <v/>
      </c>
      <c r="T5" s="23" t="str">
        <f>IF('（その１）申請書'!B19="","",'（その１）申請書'!L19)</f>
        <v/>
      </c>
      <c r="U5" s="23" t="str">
        <f>IF('（その１）申請書'!$B19="","",'（その１）申請書'!N19)</f>
        <v/>
      </c>
      <c r="V5" s="23" t="str">
        <f>IF('（その１）申請書'!$B19="","",'（その１）申請書'!P19)</f>
        <v/>
      </c>
      <c r="W5" s="38" t="str">
        <f>IF('（その１）申請書'!$B19="","",'（その１）申請書'!S19)</f>
        <v/>
      </c>
      <c r="X5" s="39" t="str">
        <f>IF('（その１）申請書'!$B19="","",'（その１）申請書'!U19)</f>
        <v/>
      </c>
      <c r="Y5" s="39" t="str">
        <f>IF('（その１）申請書'!$B19="","",'（その１）申請書'!X19)</f>
        <v/>
      </c>
      <c r="Z5" s="39" t="str">
        <f>IF('（その１）申請書'!$B19="","",'（その１）申請書'!AA19)</f>
        <v/>
      </c>
      <c r="AA5" s="39" t="str">
        <f>IF('（その１）申請書'!$B19="","",'（その１）申請書'!AE19)</f>
        <v/>
      </c>
      <c r="AB5" s="39" t="str">
        <f>IF('（その１）申請書'!$B19="","",'（その１）申請書'!AF19)</f>
        <v/>
      </c>
    </row>
    <row r="6" spans="1:28">
      <c r="A6" s="23" t="str">
        <f>'（その１）申請書'!$W$3&amp;'（その１）申請書'!$X$3&amp;'（その１）申請書'!$Y$3&amp;'（その１）申請書'!$Z$3&amp;'（その１）申請書'!$AA$3&amp;'（その１）申請書'!$AB$3&amp;'（その１）申請書'!$AC$3</f>
        <v>令和年月日</v>
      </c>
      <c r="B6" s="23" t="str">
        <f>IF('（その１）申請書'!B20="","",'（その１）申請書'!$I$6)</f>
        <v/>
      </c>
      <c r="C6" s="23" t="str">
        <f>IF('（その１）申請書'!B20="","",'（その１）申請書'!$I$7)</f>
        <v/>
      </c>
      <c r="D6" s="23" t="str">
        <f>IF('（その１）申請書'!B20="","",'（その１）申請書'!$I$8)</f>
        <v/>
      </c>
      <c r="E6" s="23" t="str">
        <f>IF('（その１）申請書'!B20="","",'（その１）申請書'!$I$9)</f>
        <v/>
      </c>
      <c r="F6" s="23" t="str">
        <f>IF('（その１）申請書'!B20="","",'（その１）申請書'!$I$10)</f>
        <v/>
      </c>
      <c r="G6" s="23" t="str">
        <f>IF('（その１）申請書'!B20="","",'（その１）申請書'!$W$6)</f>
        <v/>
      </c>
      <c r="H6" s="23" t="str">
        <f>IF('（その１）申請書'!B20="","",'（その１）申請書'!$W$7)</f>
        <v/>
      </c>
      <c r="I6" s="23" t="str">
        <f>IF('（その１）申請書'!B20="","",'（その１）申請書'!$W$8)</f>
        <v/>
      </c>
      <c r="J6" s="23" t="str">
        <f>IF('（その１）申請書'!B20="","",'（その１）申請書'!$F$32)</f>
        <v/>
      </c>
      <c r="K6" s="23" t="str">
        <f>IF('（その１）申請書'!B20="","",'（その１）申請書'!$N$32)</f>
        <v/>
      </c>
      <c r="L6" s="22" t="str">
        <f>'（その１）申請書'!$G$33&amp;'（その１）申請書'!$P$33</f>
        <v/>
      </c>
      <c r="M6" s="23" t="str">
        <f>IF('（その１）申請書'!$E$34="普通",1,IF('（その１）申請書'!$E$34="当座",2,""))</f>
        <v/>
      </c>
      <c r="N6" s="23" t="str">
        <f>IF('（その１）申請書'!B17="","",'（その１）申請書'!$L$34)</f>
        <v/>
      </c>
      <c r="O6" s="23" t="str">
        <f>IF('（その１）申請書'!B20="","",'（その１）申請書'!$G$35)</f>
        <v/>
      </c>
      <c r="P6" s="23" t="b">
        <f t="shared" si="0"/>
        <v>0</v>
      </c>
      <c r="Q6" s="23" t="str">
        <f>IF('（その１）申請書'!B20="","",'（その１）申請書'!B20)</f>
        <v/>
      </c>
      <c r="R6" s="23" t="str">
        <f>IF('（その１）申請書'!B20="","",'（その１）申請書'!D20)</f>
        <v/>
      </c>
      <c r="S6" s="23" t="str">
        <f>IF('（その１）申請書'!B20="","",'（その１）申請書'!H20)</f>
        <v/>
      </c>
      <c r="T6" s="23" t="str">
        <f>IF('（その１）申請書'!B20="","",'（その１）申請書'!L20)</f>
        <v/>
      </c>
      <c r="U6" s="23" t="str">
        <f>IF('（その１）申請書'!$B20="","",'（その１）申請書'!N20)</f>
        <v/>
      </c>
      <c r="V6" s="23" t="str">
        <f>IF('（その１）申請書'!$B20="","",'（その１）申請書'!P20)</f>
        <v/>
      </c>
      <c r="W6" s="38" t="str">
        <f>IF('（その１）申請書'!$B20="","",'（その１）申請書'!S20)</f>
        <v/>
      </c>
      <c r="X6" s="39" t="str">
        <f>IF('（その１）申請書'!$B20="","",'（その１）申請書'!U20)</f>
        <v/>
      </c>
      <c r="Y6" s="39" t="str">
        <f>IF('（その１）申請書'!$B20="","",'（その１）申請書'!X20)</f>
        <v/>
      </c>
      <c r="Z6" s="39" t="str">
        <f>IF('（その１）申請書'!$B20="","",'（その１）申請書'!AA20)</f>
        <v/>
      </c>
      <c r="AA6" s="39" t="str">
        <f>IF('（その１）申請書'!$B20="","",'（その１）申請書'!AE20)</f>
        <v/>
      </c>
      <c r="AB6" s="39" t="str">
        <f>IF('（その１）申請書'!$B20="","",'（その１）申請書'!AF20)</f>
        <v/>
      </c>
    </row>
    <row r="7" spans="1:28">
      <c r="A7" s="23"/>
    </row>
  </sheetData>
  <sheetProtection algorithmName="SHA-512" hashValue="qKU/rHeUhng+bn+9b/cN+BP+qDoN9Yy1gSD5xXIuLJBPpeBNciYnFSyXZXJNmzicAa2FElaCgh31EXjJrAFijw==" saltValue="G6SJO0XGesRm/Yz5PR5tPA==" spinCount="100000" sheet="1" objects="1" scenarios="1"/>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（その１）申請書</vt:lpstr>
      <vt:lpstr>（その２）チェックリスト</vt:lpstr>
      <vt:lpstr>リスト表（入力不要）</vt:lpstr>
      <vt:lpstr>集計用（入力不要）</vt:lpstr>
      <vt:lpstr>'（その１）申請書'!Print_Area</vt:lpstr>
      <vt:lpstr>'（その２）チェックリスト'!Print_Area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2024-07-05T05:00:11Z</dcterms:modified>
</cp:coreProperties>
</file>