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mc:AlternateContent xmlns:mc="http://schemas.openxmlformats.org/markup-compatibility/2006">
    <mc:Choice Requires="x15">
      <x15ac:absPath xmlns:x15ac="http://schemas.microsoft.com/office/spreadsheetml/2010/11/ac" url="\\f-nwc04fs01.intra.pref.yamaguchi.lg.jp\00000_山口県\05020_医療政策課\050_看護指導班\020予算関係\R7予算\01）当初予算\★補助金要望調査\01照会\01起案\様式（調査票・計画書）\"/>
    </mc:Choice>
  </mc:AlternateContent>
  <xr:revisionPtr revIDLastSave="0" documentId="13_ncr:1_{652FB25B-3CB2-4979-9F72-50558F7BF7D9}" xr6:coauthVersionLast="36" xr6:coauthVersionMax="36" xr10:uidLastSave="{00000000-0000-0000-0000-000000000000}"/>
  <bookViews>
    <workbookView xWindow="0" yWindow="0" windowWidth="19200" windowHeight="8055" tabRatio="932" xr2:uid="{00000000-000D-0000-FFFF-FFFF00000000}"/>
  </bookViews>
  <sheets>
    <sheet name="別紙2" sheetId="302" r:id="rId1"/>
    <sheet name="別紙１ (vlookup)" sheetId="303" state="hidden" r:id="rId2"/>
  </sheets>
  <calcPr calcId="191029"/>
</workbook>
</file>

<file path=xl/calcChain.xml><?xml version="1.0" encoding="utf-8"?>
<calcChain xmlns="http://schemas.openxmlformats.org/spreadsheetml/2006/main">
  <c r="G19" i="302" l="1"/>
  <c r="H19" i="302" s="1"/>
  <c r="D19" i="302"/>
  <c r="E19" i="302"/>
  <c r="I19" i="302" l="1"/>
  <c r="E8" i="302" s="1"/>
  <c r="C8" i="302" l="1"/>
  <c r="F8" i="302" l="1"/>
  <c r="G8" i="302" s="1"/>
</calcChain>
</file>

<file path=xl/sharedStrings.xml><?xml version="1.0" encoding="utf-8"?>
<sst xmlns="http://schemas.openxmlformats.org/spreadsheetml/2006/main" count="54" uniqueCount="53">
  <si>
    <t>Ｄ</t>
    <phoneticPr fontId="4"/>
  </si>
  <si>
    <t>Ｆ</t>
    <phoneticPr fontId="4"/>
  </si>
  <si>
    <t>Ｇ</t>
    <phoneticPr fontId="4"/>
  </si>
  <si>
    <t>番号</t>
    <rPh sb="0" eb="2">
      <t>バンゴウ</t>
    </rPh>
    <phoneticPr fontId="4"/>
  </si>
  <si>
    <t>基準額</t>
    <rPh sb="0" eb="2">
      <t>キジュン</t>
    </rPh>
    <rPh sb="2" eb="3">
      <t>ガク</t>
    </rPh>
    <phoneticPr fontId="4"/>
  </si>
  <si>
    <t>選定額</t>
    <rPh sb="0" eb="2">
      <t>センテイ</t>
    </rPh>
    <rPh sb="2" eb="3">
      <t>ガク</t>
    </rPh>
    <phoneticPr fontId="4"/>
  </si>
  <si>
    <t>所要額</t>
    <rPh sb="0" eb="2">
      <t>ショヨウ</t>
    </rPh>
    <rPh sb="2" eb="3">
      <t>ガク</t>
    </rPh>
    <phoneticPr fontId="4"/>
  </si>
  <si>
    <t>単価</t>
    <rPh sb="0" eb="2">
      <t>タンカ</t>
    </rPh>
    <phoneticPr fontId="4"/>
  </si>
  <si>
    <t>金額</t>
    <rPh sb="0" eb="2">
      <t>キンガク</t>
    </rPh>
    <phoneticPr fontId="4"/>
  </si>
  <si>
    <t>差引額
（Ａ－Ｂ）</t>
    <rPh sb="0" eb="2">
      <t>サシヒキ</t>
    </rPh>
    <rPh sb="2" eb="3">
      <t>ガク</t>
    </rPh>
    <phoneticPr fontId="4"/>
  </si>
  <si>
    <t>看護師３年課程（全日制）</t>
    <rPh sb="0" eb="3">
      <t>カンゴシ</t>
    </rPh>
    <rPh sb="4" eb="5">
      <t>ネン</t>
    </rPh>
    <rPh sb="5" eb="7">
      <t>カテイ</t>
    </rPh>
    <rPh sb="8" eb="11">
      <t>ゼンニチセイ</t>
    </rPh>
    <phoneticPr fontId="4"/>
  </si>
  <si>
    <t>看護師２年課程（全日制）</t>
    <rPh sb="0" eb="3">
      <t>カンゴシ</t>
    </rPh>
    <rPh sb="4" eb="5">
      <t>ネン</t>
    </rPh>
    <rPh sb="5" eb="7">
      <t>カテイ</t>
    </rPh>
    <rPh sb="8" eb="11">
      <t>ゼンニチセイ</t>
    </rPh>
    <phoneticPr fontId="4"/>
  </si>
  <si>
    <t>看護師２年課程（定時制）</t>
    <rPh sb="0" eb="3">
      <t>カンゴシ</t>
    </rPh>
    <rPh sb="4" eb="5">
      <t>ネン</t>
    </rPh>
    <rPh sb="5" eb="7">
      <t>カテイ</t>
    </rPh>
    <rPh sb="8" eb="10">
      <t>テイジ</t>
    </rPh>
    <rPh sb="10" eb="11">
      <t>セイ</t>
    </rPh>
    <phoneticPr fontId="4"/>
  </si>
  <si>
    <t>准看護師課程</t>
    <rPh sb="0" eb="1">
      <t>ジュン</t>
    </rPh>
    <rPh sb="1" eb="4">
      <t>カンゴシ</t>
    </rPh>
    <rPh sb="4" eb="6">
      <t>カテイ</t>
    </rPh>
    <phoneticPr fontId="4"/>
  </si>
  <si>
    <t>生徒単価</t>
    <rPh sb="0" eb="2">
      <t>セイト</t>
    </rPh>
    <rPh sb="2" eb="4">
      <t>タンカ</t>
    </rPh>
    <phoneticPr fontId="4"/>
  </si>
  <si>
    <t>養成所１か所当たり</t>
    <rPh sb="0" eb="3">
      <t>ヨウセイショ</t>
    </rPh>
    <rPh sb="5" eb="6">
      <t>ショ</t>
    </rPh>
    <rPh sb="6" eb="7">
      <t>ア</t>
    </rPh>
    <phoneticPr fontId="4"/>
  </si>
  <si>
    <t>助産師課程</t>
    <rPh sb="0" eb="3">
      <t>ジョサンシ</t>
    </rPh>
    <rPh sb="3" eb="5">
      <t>カテイ</t>
    </rPh>
    <phoneticPr fontId="4"/>
  </si>
  <si>
    <t>看護師２年課程（通信制）</t>
    <rPh sb="0" eb="3">
      <t>カンゴシ</t>
    </rPh>
    <rPh sb="4" eb="5">
      <t>ネン</t>
    </rPh>
    <rPh sb="5" eb="7">
      <t>カテイ</t>
    </rPh>
    <rPh sb="8" eb="11">
      <t>ツウシンセイ</t>
    </rPh>
    <phoneticPr fontId="4"/>
  </si>
  <si>
    <t>総事業費
見込額</t>
    <rPh sb="0" eb="4">
      <t>ソウジギョウヒ</t>
    </rPh>
    <rPh sb="5" eb="7">
      <t>ミコミ</t>
    </rPh>
    <rPh sb="7" eb="8">
      <t>ガク</t>
    </rPh>
    <phoneticPr fontId="4"/>
  </si>
  <si>
    <t>寄付金その他
収入見込額</t>
    <rPh sb="0" eb="3">
      <t>キフキン</t>
    </rPh>
    <rPh sb="5" eb="6">
      <t>タ</t>
    </rPh>
    <rPh sb="7" eb="9">
      <t>シュウニュウ</t>
    </rPh>
    <rPh sb="9" eb="11">
      <t>ミコ</t>
    </rPh>
    <rPh sb="11" eb="12">
      <t>ガク</t>
    </rPh>
    <phoneticPr fontId="4"/>
  </si>
  <si>
    <t>Ａ</t>
    <phoneticPr fontId="4"/>
  </si>
  <si>
    <t>Ｂ</t>
    <phoneticPr fontId="4"/>
  </si>
  <si>
    <t>Ｃ</t>
    <phoneticPr fontId="4"/>
  </si>
  <si>
    <t>Ｅ</t>
    <phoneticPr fontId="4"/>
  </si>
  <si>
    <t>施設名</t>
    <rPh sb="0" eb="2">
      <t>シセツ</t>
    </rPh>
    <rPh sb="2" eb="3">
      <t>メイ</t>
    </rPh>
    <phoneticPr fontId="4"/>
  </si>
  <si>
    <t>《基準額》</t>
    <rPh sb="1" eb="3">
      <t>キジュン</t>
    </rPh>
    <rPh sb="3" eb="4">
      <t>ガク</t>
    </rPh>
    <phoneticPr fontId="4"/>
  </si>
  <si>
    <t>研修経費
の分</t>
    <rPh sb="0" eb="2">
      <t>ケンシュウ</t>
    </rPh>
    <rPh sb="2" eb="4">
      <t>ケイヒ</t>
    </rPh>
    <rPh sb="6" eb="7">
      <t>ブン</t>
    </rPh>
    <phoneticPr fontId="4"/>
  </si>
  <si>
    <t>医療機関受入研修事業の分</t>
    <rPh sb="0" eb="2">
      <t>イリョウ</t>
    </rPh>
    <rPh sb="2" eb="4">
      <t>キカン</t>
    </rPh>
    <rPh sb="4" eb="6">
      <t>ウケイレ</t>
    </rPh>
    <rPh sb="6" eb="8">
      <t>ケンシュウ</t>
    </rPh>
    <rPh sb="8" eb="10">
      <t>ジギョウ</t>
    </rPh>
    <rPh sb="11" eb="12">
      <t>ブン</t>
    </rPh>
    <phoneticPr fontId="4"/>
  </si>
  <si>
    <t>受入数</t>
    <rPh sb="0" eb="2">
      <t>ウケイレ</t>
    </rPh>
    <rPh sb="2" eb="3">
      <t>スウ</t>
    </rPh>
    <phoneticPr fontId="4"/>
  </si>
  <si>
    <t>計</t>
    <rPh sb="0" eb="1">
      <t>ケイ</t>
    </rPh>
    <phoneticPr fontId="4"/>
  </si>
  <si>
    <t>新人看護
職員等数
（見込）</t>
    <rPh sb="0" eb="2">
      <t>シンジン</t>
    </rPh>
    <rPh sb="2" eb="4">
      <t>カンゴ</t>
    </rPh>
    <rPh sb="5" eb="7">
      <t>ショクイン</t>
    </rPh>
    <rPh sb="7" eb="8">
      <t>トウ</t>
    </rPh>
    <rPh sb="8" eb="9">
      <t>スウ</t>
    </rPh>
    <rPh sb="11" eb="13">
      <t>ミコミ</t>
    </rPh>
    <phoneticPr fontId="4"/>
  </si>
  <si>
    <t>Ｈ</t>
    <phoneticPr fontId="4"/>
  </si>
  <si>
    <t>Ｉ</t>
    <phoneticPr fontId="4"/>
  </si>
  <si>
    <t>Ｊ</t>
    <phoneticPr fontId="4"/>
  </si>
  <si>
    <t>総時間
見込数</t>
    <rPh sb="0" eb="1">
      <t>ソウ</t>
    </rPh>
    <rPh sb="1" eb="3">
      <t>ジカン</t>
    </rPh>
    <rPh sb="4" eb="6">
      <t>ミコミ</t>
    </rPh>
    <rPh sb="6" eb="7">
      <t>スウ</t>
    </rPh>
    <phoneticPr fontId="4"/>
  </si>
  <si>
    <t>　　　　　　例）１回５時間の研修に３人の新人看護職員を受け入れた場合　５×３＝１５（時間）</t>
    <rPh sb="6" eb="7">
      <t>レイ</t>
    </rPh>
    <rPh sb="9" eb="10">
      <t>カイ</t>
    </rPh>
    <rPh sb="11" eb="13">
      <t>ジカン</t>
    </rPh>
    <rPh sb="14" eb="16">
      <t>ケンシュウ</t>
    </rPh>
    <rPh sb="18" eb="19">
      <t>ニン</t>
    </rPh>
    <rPh sb="20" eb="22">
      <t>シンジン</t>
    </rPh>
    <rPh sb="22" eb="24">
      <t>カンゴ</t>
    </rPh>
    <rPh sb="24" eb="26">
      <t>ショクイン</t>
    </rPh>
    <rPh sb="27" eb="28">
      <t>ウ</t>
    </rPh>
    <rPh sb="29" eb="30">
      <t>イ</t>
    </rPh>
    <rPh sb="32" eb="34">
      <t>バアイ</t>
    </rPh>
    <rPh sb="42" eb="44">
      <t>ジカン</t>
    </rPh>
    <phoneticPr fontId="4"/>
  </si>
  <si>
    <t>対象経費の
支出見込額</t>
    <rPh sb="0" eb="2">
      <t>タイショウ</t>
    </rPh>
    <rPh sb="2" eb="4">
      <t>ケイヒ</t>
    </rPh>
    <rPh sb="6" eb="8">
      <t>シシュツ</t>
    </rPh>
    <rPh sb="8" eb="10">
      <t>ミコミ</t>
    </rPh>
    <rPh sb="10" eb="11">
      <t>ガク</t>
    </rPh>
    <phoneticPr fontId="4"/>
  </si>
  <si>
    <t>新人保健師
研修の実施</t>
    <rPh sb="0" eb="2">
      <t>シンジン</t>
    </rPh>
    <rPh sb="2" eb="5">
      <t>ホケンシ</t>
    </rPh>
    <rPh sb="6" eb="8">
      <t>ケンシュウ</t>
    </rPh>
    <rPh sb="9" eb="11">
      <t>ジッシ</t>
    </rPh>
    <phoneticPr fontId="4"/>
  </si>
  <si>
    <t>新人助産師
研修の実施</t>
    <rPh sb="0" eb="2">
      <t>シンジン</t>
    </rPh>
    <rPh sb="2" eb="5">
      <t>ジョサンシ</t>
    </rPh>
    <rPh sb="6" eb="8">
      <t>ケンシュウ</t>
    </rPh>
    <rPh sb="9" eb="11">
      <t>ジッシ</t>
    </rPh>
    <phoneticPr fontId="4"/>
  </si>
  <si>
    <t>教育担当者
経費の分</t>
    <rPh sb="0" eb="2">
      <t>キョウイク</t>
    </rPh>
    <rPh sb="2" eb="5">
      <t>タントウシャ</t>
    </rPh>
    <rPh sb="6" eb="8">
      <t>ケイヒ</t>
    </rPh>
    <rPh sb="9" eb="10">
      <t>ブン</t>
    </rPh>
    <phoneticPr fontId="4"/>
  </si>
  <si>
    <t>　　　　　なお、新人看護職員研修、新人保健師研修、新人助産師研修の複数の研修を実施する施設において、複数の研修に参加する者は１名として計上する。</t>
    <rPh sb="56" eb="58">
      <t>サンカ</t>
    </rPh>
    <rPh sb="67" eb="69">
      <t>ケイジョウ</t>
    </rPh>
    <phoneticPr fontId="4"/>
  </si>
  <si>
    <t>担当者職氏名</t>
    <rPh sb="0" eb="3">
      <t>タントウシャ</t>
    </rPh>
    <rPh sb="3" eb="4">
      <t>ショク</t>
    </rPh>
    <rPh sb="4" eb="5">
      <t>シ</t>
    </rPh>
    <rPh sb="5" eb="6">
      <t>メイ</t>
    </rPh>
    <phoneticPr fontId="4"/>
  </si>
  <si>
    <t>（注）１　Ａ欄、Ｂ欄、Ｄ欄は、見込額を記載すること。</t>
    <rPh sb="1" eb="2">
      <t>チュウ</t>
    </rPh>
    <rPh sb="6" eb="7">
      <t>ラン</t>
    </rPh>
    <rPh sb="9" eb="10">
      <t>ラン</t>
    </rPh>
    <rPh sb="12" eb="13">
      <t>ラン</t>
    </rPh>
    <rPh sb="15" eb="17">
      <t>ミコミ</t>
    </rPh>
    <rPh sb="17" eb="18">
      <t>ガク</t>
    </rPh>
    <rPh sb="19" eb="21">
      <t>キサイ</t>
    </rPh>
    <phoneticPr fontId="4"/>
  </si>
  <si>
    <t>　　　２　Ｅ欄には、下記の「基準額」欄の計を記載すること。</t>
    <rPh sb="6" eb="7">
      <t>ラン</t>
    </rPh>
    <rPh sb="10" eb="12">
      <t>カキ</t>
    </rPh>
    <rPh sb="14" eb="16">
      <t>キジュン</t>
    </rPh>
    <rPh sb="16" eb="17">
      <t>ガク</t>
    </rPh>
    <rPh sb="18" eb="19">
      <t>ラン</t>
    </rPh>
    <rPh sb="20" eb="21">
      <t>ケイ</t>
    </rPh>
    <phoneticPr fontId="4"/>
  </si>
  <si>
    <t>　　　３　Ｆ欄には、Ｄ欄の金額とＥ欄の金額を比較して少ない方の額を記載すること。</t>
    <rPh sb="6" eb="7">
      <t>ラン</t>
    </rPh>
    <rPh sb="11" eb="12">
      <t>ラン</t>
    </rPh>
    <rPh sb="13" eb="15">
      <t>キンガク</t>
    </rPh>
    <rPh sb="17" eb="18">
      <t>ラン</t>
    </rPh>
    <rPh sb="19" eb="21">
      <t>キンガク</t>
    </rPh>
    <rPh sb="22" eb="24">
      <t>ヒカク</t>
    </rPh>
    <rPh sb="26" eb="27">
      <t>スク</t>
    </rPh>
    <rPh sb="29" eb="30">
      <t>ホウ</t>
    </rPh>
    <rPh sb="31" eb="32">
      <t>ガク</t>
    </rPh>
    <phoneticPr fontId="4"/>
  </si>
  <si>
    <t>ﾒｰﾙｱﾄﾞﾚｽ</t>
    <phoneticPr fontId="4"/>
  </si>
  <si>
    <t>　　　４　Ｇ欄には、Ｃ欄の金額とＦ欄の金額を比較して少ない方の額から、1,000円未満の端数を切り捨てた額を記載すること。</t>
    <rPh sb="6" eb="7">
      <t>ラン</t>
    </rPh>
    <rPh sb="11" eb="12">
      <t>ラン</t>
    </rPh>
    <rPh sb="13" eb="15">
      <t>キンガク</t>
    </rPh>
    <rPh sb="17" eb="18">
      <t>ラン</t>
    </rPh>
    <rPh sb="19" eb="21">
      <t>キンガク</t>
    </rPh>
    <rPh sb="22" eb="24">
      <t>ヒカク</t>
    </rPh>
    <rPh sb="26" eb="27">
      <t>スク</t>
    </rPh>
    <rPh sb="29" eb="30">
      <t>ホウ</t>
    </rPh>
    <rPh sb="31" eb="32">
      <t>ガク</t>
    </rPh>
    <rPh sb="40" eb="41">
      <t>エン</t>
    </rPh>
    <rPh sb="41" eb="43">
      <t>ミマン</t>
    </rPh>
    <rPh sb="44" eb="46">
      <t>ハスウ</t>
    </rPh>
    <rPh sb="47" eb="48">
      <t>キ</t>
    </rPh>
    <rPh sb="49" eb="50">
      <t>ス</t>
    </rPh>
    <rPh sb="52" eb="53">
      <t>ガク</t>
    </rPh>
    <phoneticPr fontId="4"/>
  </si>
  <si>
    <t>（注）１　「新人看護職員数」欄には、採用予定の新人看護職員、新人保健師、新人助産師であってそれぞれの研修に参加する人数を記載すること。</t>
    <rPh sb="1" eb="2">
      <t>チュウ</t>
    </rPh>
    <rPh sb="6" eb="8">
      <t>シンジン</t>
    </rPh>
    <rPh sb="8" eb="10">
      <t>カンゴ</t>
    </rPh>
    <rPh sb="10" eb="13">
      <t>ショクインスウ</t>
    </rPh>
    <rPh sb="14" eb="15">
      <t>ラン</t>
    </rPh>
    <rPh sb="18" eb="20">
      <t>サイヨウ</t>
    </rPh>
    <rPh sb="20" eb="22">
      <t>ヨテイ</t>
    </rPh>
    <rPh sb="23" eb="25">
      <t>シンジン</t>
    </rPh>
    <rPh sb="25" eb="27">
      <t>カンゴ</t>
    </rPh>
    <rPh sb="27" eb="29">
      <t>ショクイン</t>
    </rPh>
    <rPh sb="30" eb="32">
      <t>シンジン</t>
    </rPh>
    <rPh sb="32" eb="35">
      <t>ホケンシ</t>
    </rPh>
    <rPh sb="36" eb="38">
      <t>シンジン</t>
    </rPh>
    <rPh sb="38" eb="41">
      <t>ジョサンシ</t>
    </rPh>
    <rPh sb="50" eb="52">
      <t>ケンシュウ</t>
    </rPh>
    <rPh sb="53" eb="55">
      <t>サンカ</t>
    </rPh>
    <rPh sb="57" eb="59">
      <t>ニンズウ</t>
    </rPh>
    <rPh sb="60" eb="62">
      <t>キサイ</t>
    </rPh>
    <phoneticPr fontId="4"/>
  </si>
  <si>
    <t>　　　２　新人保健師研修又は新人助産師研修を実施予定の場合、それぞれ「新人保健師研修」「新人助産師研修」欄に○を記載すること。</t>
    <rPh sb="5" eb="7">
      <t>シンジン</t>
    </rPh>
    <rPh sb="7" eb="10">
      <t>ホケンシ</t>
    </rPh>
    <rPh sb="10" eb="12">
      <t>ケンシュウ</t>
    </rPh>
    <rPh sb="12" eb="13">
      <t>マタ</t>
    </rPh>
    <rPh sb="14" eb="16">
      <t>シンジン</t>
    </rPh>
    <rPh sb="16" eb="19">
      <t>ジョサンシ</t>
    </rPh>
    <rPh sb="19" eb="21">
      <t>ケンシュウ</t>
    </rPh>
    <rPh sb="22" eb="24">
      <t>ジッシ</t>
    </rPh>
    <rPh sb="24" eb="26">
      <t>ヨテイ</t>
    </rPh>
    <rPh sb="27" eb="29">
      <t>バアイ</t>
    </rPh>
    <rPh sb="35" eb="37">
      <t>シンジン</t>
    </rPh>
    <rPh sb="37" eb="40">
      <t>ホケンシ</t>
    </rPh>
    <rPh sb="40" eb="42">
      <t>ケンシュウ</t>
    </rPh>
    <rPh sb="44" eb="46">
      <t>シンジン</t>
    </rPh>
    <rPh sb="46" eb="49">
      <t>ジョサンシ</t>
    </rPh>
    <rPh sb="49" eb="51">
      <t>ケンシュウ</t>
    </rPh>
    <rPh sb="52" eb="53">
      <t>ラン</t>
    </rPh>
    <rPh sb="56" eb="58">
      <t>キサイ</t>
    </rPh>
    <phoneticPr fontId="4"/>
  </si>
  <si>
    <t>　　　３　医療機関受入研修事業の「総時間見込数」欄には、年間の総時間数を記載すること。</t>
    <rPh sb="5" eb="7">
      <t>イリョウ</t>
    </rPh>
    <rPh sb="7" eb="9">
      <t>キカン</t>
    </rPh>
    <rPh sb="9" eb="11">
      <t>ウケイレ</t>
    </rPh>
    <rPh sb="11" eb="13">
      <t>ケンシュウ</t>
    </rPh>
    <rPh sb="13" eb="15">
      <t>ジギョウ</t>
    </rPh>
    <rPh sb="17" eb="18">
      <t>ソウ</t>
    </rPh>
    <rPh sb="18" eb="20">
      <t>ジカン</t>
    </rPh>
    <rPh sb="20" eb="22">
      <t>ミコミ</t>
    </rPh>
    <rPh sb="22" eb="23">
      <t>スウ</t>
    </rPh>
    <rPh sb="24" eb="25">
      <t>ラン</t>
    </rPh>
    <rPh sb="28" eb="30">
      <t>ネンカン</t>
    </rPh>
    <rPh sb="31" eb="32">
      <t>ソウ</t>
    </rPh>
    <rPh sb="32" eb="34">
      <t>ジカン</t>
    </rPh>
    <rPh sb="34" eb="35">
      <t>スウ</t>
    </rPh>
    <rPh sb="36" eb="38">
      <t>キサイ</t>
    </rPh>
    <phoneticPr fontId="4"/>
  </si>
  <si>
    <t>　　　４　「受入数」欄は総時間数４０時間につき１人と考え、３０人を上限とすること。なお、時間数に４０時間未満の端数が生じた場合は切り捨てること。</t>
    <rPh sb="6" eb="9">
      <t>ウケイレスウ</t>
    </rPh>
    <rPh sb="10" eb="11">
      <t>ラン</t>
    </rPh>
    <rPh sb="12" eb="13">
      <t>ソウ</t>
    </rPh>
    <rPh sb="13" eb="16">
      <t>ジカンスウ</t>
    </rPh>
    <rPh sb="18" eb="20">
      <t>ジカン</t>
    </rPh>
    <rPh sb="24" eb="25">
      <t>ニン</t>
    </rPh>
    <rPh sb="26" eb="27">
      <t>カンガ</t>
    </rPh>
    <rPh sb="31" eb="32">
      <t>ニン</t>
    </rPh>
    <rPh sb="33" eb="35">
      <t>ジョウゲン</t>
    </rPh>
    <rPh sb="44" eb="47">
      <t>ジカンスウ</t>
    </rPh>
    <rPh sb="50" eb="52">
      <t>ジカン</t>
    </rPh>
    <rPh sb="52" eb="54">
      <t>ミマン</t>
    </rPh>
    <rPh sb="55" eb="57">
      <t>ハスウ</t>
    </rPh>
    <rPh sb="58" eb="59">
      <t>ショウ</t>
    </rPh>
    <rPh sb="64" eb="65">
      <t>キ</t>
    </rPh>
    <rPh sb="66" eb="67">
      <t>ス</t>
    </rPh>
    <phoneticPr fontId="4"/>
  </si>
  <si>
    <r>
      <rPr>
        <b/>
        <u/>
        <sz val="14"/>
        <rFont val="ＭＳ ゴシック"/>
        <family val="3"/>
        <charset val="128"/>
      </rPr>
      <t>令和７年度</t>
    </r>
    <r>
      <rPr>
        <sz val="14"/>
        <rFont val="ＭＳ ゴシック"/>
        <family val="3"/>
        <charset val="128"/>
      </rPr>
      <t>新人看護職員研修事業計画書</t>
    </r>
    <rPh sb="0" eb="1">
      <t>レイ</t>
    </rPh>
    <rPh sb="1" eb="2">
      <t>ワ</t>
    </rPh>
    <rPh sb="3" eb="4">
      <t>ネン</t>
    </rPh>
    <rPh sb="4" eb="5">
      <t>ド</t>
    </rPh>
    <rPh sb="5" eb="7">
      <t>シンジン</t>
    </rPh>
    <rPh sb="7" eb="9">
      <t>カンゴ</t>
    </rPh>
    <rPh sb="9" eb="11">
      <t>ショクイン</t>
    </rPh>
    <rPh sb="11" eb="13">
      <t>ケンシュウ</t>
    </rPh>
    <rPh sb="13" eb="15">
      <t>ジギョウ</t>
    </rPh>
    <rPh sb="15" eb="18">
      <t>ケイカクショ</t>
    </rPh>
    <phoneticPr fontId="4"/>
  </si>
  <si>
    <t>電話番号</t>
    <rPh sb="0" eb="2">
      <t>デンワ</t>
    </rPh>
    <rPh sb="2" eb="4">
      <t>バンゴウ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</si>
</sst>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12">
    <font>
      <sz val="11"/>
      <name val="ＭＳ Ｐ明朝"/>
      <family val="1"/>
      <charset val="128"/>
    </font>
    <font>
      <sz val="11"/>
      <name val="ＭＳ Ｐ明朝"/>
      <family val="1"/>
      <charset val="128"/>
    </font>
    <font>
      <sz val="11"/>
      <name val="ＭＳ 明朝"/>
      <family val="1"/>
      <charset val="128"/>
    </font>
    <font>
      <sz val="10"/>
      <name val="ＭＳ 明朝"/>
      <family val="1"/>
      <charset val="128"/>
    </font>
    <font>
      <sz val="6"/>
      <name val="ＭＳ Ｐ明朝"/>
      <family val="1"/>
      <charset val="128"/>
    </font>
    <font>
      <sz val="12"/>
      <name val="ＭＳ 明朝"/>
      <family val="1"/>
      <charset val="128"/>
    </font>
    <font>
      <sz val="14"/>
      <name val="ＭＳ ゴシック"/>
      <family val="3"/>
      <charset val="128"/>
    </font>
    <font>
      <sz val="10"/>
      <name val="ＭＳ ゴシック"/>
      <family val="3"/>
      <charset val="128"/>
    </font>
    <font>
      <sz val="11"/>
      <name val="ＭＳ Ｐゴシック"/>
      <family val="3"/>
      <charset val="128"/>
    </font>
    <font>
      <sz val="12"/>
      <name val="ＭＳ ゴシック"/>
      <family val="3"/>
      <charset val="128"/>
    </font>
    <font>
      <sz val="11"/>
      <name val="ＭＳ ゴシック"/>
      <family val="3"/>
      <charset val="128"/>
    </font>
    <font>
      <b/>
      <u/>
      <sz val="14"/>
      <name val="ＭＳ ゴシック"/>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8" fillId="0" borderId="0">
      <alignment vertical="center"/>
    </xf>
    <xf numFmtId="38" fontId="8" fillId="0" borderId="0" applyFont="0" applyFill="0" applyBorder="0" applyAlignment="0" applyProtection="0">
      <alignment vertical="center"/>
    </xf>
  </cellStyleXfs>
  <cellXfs count="56">
    <xf numFmtId="0" fontId="0" fillId="0" borderId="0" xfId="0"/>
    <xf numFmtId="0" fontId="7" fillId="0" borderId="0" xfId="0" applyFont="1" applyAlignment="1">
      <alignment vertical="center"/>
    </xf>
    <xf numFmtId="0" fontId="7" fillId="0" borderId="10" xfId="0" applyFont="1" applyBorder="1" applyAlignment="1">
      <alignment vertical="center"/>
    </xf>
    <xf numFmtId="176" fontId="5" fillId="0" borderId="10" xfId="0" applyNumberFormat="1" applyFont="1" applyFill="1" applyBorder="1" applyAlignment="1">
      <alignment vertical="center" shrinkToFit="1"/>
    </xf>
    <xf numFmtId="0" fontId="5" fillId="0" borderId="0" xfId="0" applyFont="1" applyFill="1" applyAlignment="1">
      <alignment vertical="center"/>
    </xf>
    <xf numFmtId="0" fontId="3" fillId="0" borderId="0" xfId="0" applyFont="1" applyFill="1" applyAlignment="1">
      <alignment vertical="center"/>
    </xf>
    <xf numFmtId="0" fontId="5" fillId="0" borderId="0" xfId="0" applyFont="1" applyFill="1" applyAlignment="1">
      <alignment horizontal="center" vertical="center"/>
    </xf>
    <xf numFmtId="0" fontId="5" fillId="0" borderId="7" xfId="0" applyFont="1" applyFill="1" applyBorder="1" applyAlignment="1">
      <alignment horizontal="right" vertical="center"/>
    </xf>
    <xf numFmtId="176" fontId="5" fillId="0" borderId="0" xfId="0" applyNumberFormat="1" applyFont="1" applyFill="1" applyAlignment="1">
      <alignment vertical="center"/>
    </xf>
    <xf numFmtId="176" fontId="3" fillId="0" borderId="0" xfId="0" applyNumberFormat="1" applyFont="1" applyFill="1" applyAlignment="1">
      <alignment vertical="center"/>
    </xf>
    <xf numFmtId="176" fontId="3" fillId="0" borderId="0" xfId="0" applyNumberFormat="1" applyFont="1" applyFill="1" applyBorder="1" applyAlignment="1">
      <alignment vertical="center"/>
    </xf>
    <xf numFmtId="176" fontId="3" fillId="0" borderId="0" xfId="0" applyNumberFormat="1" applyFont="1" applyFill="1" applyBorder="1" applyAlignment="1">
      <alignment horizontal="center" vertical="center"/>
    </xf>
    <xf numFmtId="0" fontId="5" fillId="0" borderId="16" xfId="0" applyFont="1" applyFill="1" applyBorder="1" applyAlignment="1">
      <alignment horizontal="right" vertical="center"/>
    </xf>
    <xf numFmtId="0" fontId="5" fillId="0" borderId="8" xfId="0" applyFont="1" applyFill="1" applyBorder="1" applyAlignment="1">
      <alignment horizontal="right" vertical="center"/>
    </xf>
    <xf numFmtId="176" fontId="5" fillId="0" borderId="10" xfId="0" applyNumberFormat="1" applyFont="1" applyFill="1" applyBorder="1" applyAlignment="1">
      <alignment vertical="center" shrinkToFit="1"/>
    </xf>
    <xf numFmtId="0" fontId="5" fillId="0" borderId="8" xfId="0" applyFont="1" applyFill="1" applyBorder="1" applyAlignment="1">
      <alignment horizontal="right" vertical="center"/>
    </xf>
    <xf numFmtId="176" fontId="5" fillId="0" borderId="4" xfId="0" applyNumberFormat="1" applyFont="1" applyFill="1" applyBorder="1" applyAlignment="1">
      <alignment vertical="center" shrinkToFit="1"/>
    </xf>
    <xf numFmtId="0" fontId="3"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2" fillId="0" borderId="10"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5" xfId="0" applyFont="1" applyFill="1" applyBorder="1" applyAlignment="1">
      <alignment horizontal="center" vertical="center"/>
    </xf>
    <xf numFmtId="176" fontId="5" fillId="0" borderId="13" xfId="0" applyNumberFormat="1" applyFont="1" applyFill="1" applyBorder="1" applyAlignment="1">
      <alignment vertical="center" shrinkToFit="1"/>
    </xf>
    <xf numFmtId="176" fontId="5" fillId="0" borderId="10" xfId="0" applyNumberFormat="1" applyFont="1" applyFill="1" applyBorder="1" applyAlignment="1">
      <alignment horizontal="center" vertical="center" shrinkToFit="1"/>
    </xf>
    <xf numFmtId="176" fontId="5" fillId="0" borderId="13" xfId="0" applyNumberFormat="1" applyFont="1" applyFill="1" applyBorder="1" applyAlignment="1">
      <alignment horizontal="center" vertical="center" shrinkToFit="1"/>
    </xf>
    <xf numFmtId="176" fontId="9" fillId="0" borderId="17" xfId="0" applyNumberFormat="1" applyFont="1" applyFill="1" applyBorder="1" applyAlignment="1">
      <alignment horizontal="center" vertical="center" shrinkToFit="1"/>
    </xf>
    <xf numFmtId="176" fontId="5" fillId="0" borderId="4" xfId="0" applyNumberFormat="1" applyFont="1" applyFill="1" applyBorder="1" applyAlignment="1">
      <alignment horizontal="center" vertical="center" shrinkToFit="1"/>
    </xf>
    <xf numFmtId="0" fontId="2" fillId="0" borderId="4" xfId="0" applyFont="1" applyFill="1" applyBorder="1" applyAlignment="1">
      <alignment horizontal="right" vertical="center" wrapText="1"/>
    </xf>
    <xf numFmtId="0" fontId="2" fillId="0" borderId="5" xfId="0" applyFont="1" applyFill="1" applyBorder="1" applyAlignment="1">
      <alignment horizontal="right" vertical="center" wrapText="1"/>
    </xf>
    <xf numFmtId="0" fontId="6" fillId="0" borderId="0" xfId="0" applyFont="1" applyFill="1" applyAlignment="1">
      <alignment vertical="center"/>
    </xf>
    <xf numFmtId="0" fontId="5" fillId="0" borderId="10" xfId="0" applyFont="1" applyFill="1" applyBorder="1" applyAlignment="1">
      <alignment horizontal="center" vertical="center"/>
    </xf>
    <xf numFmtId="0" fontId="5" fillId="0" borderId="10" xfId="0" applyFont="1" applyFill="1" applyBorder="1" applyAlignment="1">
      <alignment horizontal="center" vertical="center" shrinkToFit="1"/>
    </xf>
    <xf numFmtId="0" fontId="6" fillId="0" borderId="0" xfId="0" applyFont="1" applyFill="1" applyAlignment="1">
      <alignment horizontal="center" vertical="center"/>
    </xf>
    <xf numFmtId="176" fontId="3" fillId="0" borderId="0" xfId="0" applyNumberFormat="1" applyFont="1" applyFill="1" applyBorder="1" applyAlignment="1">
      <alignment vertical="center" wrapText="1"/>
    </xf>
    <xf numFmtId="0" fontId="2"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 xfId="0" applyFont="1" applyFill="1" applyBorder="1" applyAlignment="1">
      <alignment horizontal="center" vertical="center" shrinkToFit="1"/>
    </xf>
    <xf numFmtId="0" fontId="5" fillId="0" borderId="2"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5" fillId="0" borderId="4" xfId="0" applyFont="1" applyFill="1" applyBorder="1" applyAlignment="1">
      <alignment horizontal="center" vertical="center" shrinkToFit="1"/>
    </xf>
    <xf numFmtId="0" fontId="5" fillId="0" borderId="12"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0" xfId="0" applyFont="1" applyFill="1" applyBorder="1" applyAlignment="1">
      <alignment horizontal="center" vertical="center" shrinkToFit="1"/>
    </xf>
  </cellXfs>
  <cellStyles count="4">
    <cellStyle name="桁区切り 2" xfId="1" xr:uid="{00000000-0005-0000-0000-000000000000}"/>
    <cellStyle name="桁区切り 3" xfId="3" xr:uid="{00000000-0005-0000-0000-000001000000}"/>
    <cellStyle name="標準" xfId="0" builtinId="0"/>
    <cellStyle name="標準 2" xfId="2"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3"/>
  <sheetViews>
    <sheetView showZeros="0" tabSelected="1" workbookViewId="0">
      <selection activeCell="B18" sqref="B18"/>
    </sheetView>
  </sheetViews>
  <sheetFormatPr defaultColWidth="9" defaultRowHeight="14.25"/>
  <cols>
    <col min="1" max="9" width="13.625" style="4" customWidth="1"/>
    <col min="10" max="16384" width="9" style="4"/>
  </cols>
  <sheetData>
    <row r="1" spans="1:11" ht="24.95" customHeight="1">
      <c r="A1" s="35" t="s">
        <v>51</v>
      </c>
      <c r="B1" s="35"/>
      <c r="C1" s="35"/>
      <c r="D1" s="35"/>
      <c r="E1" s="35"/>
      <c r="F1" s="35"/>
      <c r="G1" s="35"/>
      <c r="H1" s="35"/>
      <c r="I1" s="35"/>
      <c r="J1" s="32"/>
      <c r="K1" s="32"/>
    </row>
    <row r="2" spans="1:11">
      <c r="B2" s="6"/>
      <c r="C2" s="6"/>
      <c r="D2" s="6"/>
      <c r="E2" s="6"/>
      <c r="F2" s="6"/>
      <c r="G2" s="6"/>
      <c r="H2" s="6"/>
      <c r="I2" s="6"/>
      <c r="J2" s="6"/>
    </row>
    <row r="3" spans="1:11" ht="20.100000000000001" customHeight="1">
      <c r="A3" s="44" t="s">
        <v>24</v>
      </c>
      <c r="B3" s="46"/>
      <c r="C3" s="47"/>
      <c r="D3" s="47"/>
      <c r="E3" s="48"/>
      <c r="F3" s="21" t="s">
        <v>41</v>
      </c>
      <c r="G3" s="54"/>
      <c r="H3" s="54"/>
      <c r="I3" s="54"/>
      <c r="J3" s="54"/>
      <c r="K3" s="54"/>
    </row>
    <row r="4" spans="1:11" ht="20.100000000000001" customHeight="1">
      <c r="A4" s="45"/>
      <c r="B4" s="49"/>
      <c r="C4" s="50"/>
      <c r="D4" s="50"/>
      <c r="E4" s="51"/>
      <c r="F4" s="21" t="s">
        <v>52</v>
      </c>
      <c r="G4" s="34"/>
      <c r="H4" s="33" t="s">
        <v>45</v>
      </c>
      <c r="I4" s="55"/>
      <c r="J4" s="55"/>
      <c r="K4" s="55"/>
    </row>
    <row r="5" spans="1:11" ht="15" customHeight="1" thickBot="1"/>
    <row r="6" spans="1:11" ht="50.1" customHeight="1">
      <c r="A6" s="19" t="s">
        <v>18</v>
      </c>
      <c r="B6" s="17" t="s">
        <v>19</v>
      </c>
      <c r="C6" s="18" t="s">
        <v>9</v>
      </c>
      <c r="D6" s="18" t="s">
        <v>36</v>
      </c>
      <c r="E6" s="18" t="s">
        <v>4</v>
      </c>
      <c r="F6" s="19" t="s">
        <v>5</v>
      </c>
      <c r="G6" s="20" t="s">
        <v>6</v>
      </c>
    </row>
    <row r="7" spans="1:11">
      <c r="A7" s="15" t="s">
        <v>20</v>
      </c>
      <c r="B7" s="15" t="s">
        <v>21</v>
      </c>
      <c r="C7" s="7" t="s">
        <v>22</v>
      </c>
      <c r="D7" s="7" t="s">
        <v>0</v>
      </c>
      <c r="E7" s="7" t="s">
        <v>23</v>
      </c>
      <c r="F7" s="13" t="s">
        <v>1</v>
      </c>
      <c r="G7" s="12" t="s">
        <v>2</v>
      </c>
    </row>
    <row r="8" spans="1:11" s="8" customFormat="1" ht="26.1" customHeight="1" thickBot="1">
      <c r="A8" s="25"/>
      <c r="B8" s="25"/>
      <c r="C8" s="26">
        <f>A8-B8</f>
        <v>0</v>
      </c>
      <c r="D8" s="26"/>
      <c r="E8" s="26">
        <f>I19</f>
        <v>0</v>
      </c>
      <c r="F8" s="27">
        <f>MIN(C8,D8,E8)</f>
        <v>0</v>
      </c>
      <c r="G8" s="28">
        <f>ROUNDDOWN(F8,-3)</f>
        <v>0</v>
      </c>
    </row>
    <row r="9" spans="1:11" s="9" customFormat="1" ht="17.100000000000001" customHeight="1">
      <c r="A9" s="36" t="s">
        <v>42</v>
      </c>
      <c r="B9" s="36"/>
      <c r="C9" s="36"/>
      <c r="D9" s="36"/>
      <c r="E9" s="36"/>
      <c r="F9" s="36"/>
      <c r="G9" s="36"/>
      <c r="H9" s="36"/>
      <c r="I9" s="36"/>
    </row>
    <row r="10" spans="1:11" s="9" customFormat="1" ht="17.100000000000001" customHeight="1">
      <c r="A10" s="10" t="s">
        <v>43</v>
      </c>
      <c r="B10" s="10"/>
      <c r="C10" s="11"/>
      <c r="D10" s="11"/>
      <c r="E10" s="11"/>
      <c r="F10" s="11"/>
      <c r="G10" s="11"/>
    </row>
    <row r="11" spans="1:11" s="9" customFormat="1" ht="17.100000000000001" customHeight="1">
      <c r="A11" s="10" t="s">
        <v>44</v>
      </c>
      <c r="B11" s="10"/>
      <c r="C11" s="11"/>
      <c r="D11" s="11"/>
      <c r="E11" s="11"/>
      <c r="F11" s="11"/>
      <c r="G11" s="11"/>
    </row>
    <row r="12" spans="1:11" s="9" customFormat="1" ht="17.100000000000001" customHeight="1">
      <c r="A12" s="10" t="s">
        <v>46</v>
      </c>
      <c r="B12" s="10"/>
      <c r="C12" s="11"/>
      <c r="D12" s="11"/>
      <c r="E12" s="11"/>
      <c r="F12" s="11"/>
      <c r="G12" s="11"/>
    </row>
    <row r="13" spans="1:11" s="9" customFormat="1" ht="17.100000000000001" customHeight="1">
      <c r="A13" s="10"/>
      <c r="B13" s="10"/>
      <c r="C13" s="11"/>
      <c r="D13" s="11"/>
      <c r="E13" s="11"/>
      <c r="F13" s="11"/>
      <c r="G13" s="11"/>
    </row>
    <row r="14" spans="1:11" s="5" customFormat="1" ht="17.100000000000001" customHeight="1"/>
    <row r="15" spans="1:11" ht="24.95" customHeight="1">
      <c r="A15" s="4" t="s">
        <v>25</v>
      </c>
    </row>
    <row r="16" spans="1:11" ht="35.1" customHeight="1">
      <c r="A16" s="37" t="s">
        <v>30</v>
      </c>
      <c r="B16" s="42" t="s">
        <v>37</v>
      </c>
      <c r="C16" s="42" t="s">
        <v>38</v>
      </c>
      <c r="D16" s="23" t="s">
        <v>26</v>
      </c>
      <c r="E16" s="23" t="s">
        <v>39</v>
      </c>
      <c r="F16" s="39" t="s">
        <v>27</v>
      </c>
      <c r="G16" s="40"/>
      <c r="H16" s="41"/>
      <c r="I16" s="52" t="s">
        <v>29</v>
      </c>
    </row>
    <row r="17" spans="1:9" ht="35.1" customHeight="1">
      <c r="A17" s="38"/>
      <c r="B17" s="43"/>
      <c r="C17" s="43"/>
      <c r="D17" s="22" t="s">
        <v>7</v>
      </c>
      <c r="E17" s="22" t="s">
        <v>8</v>
      </c>
      <c r="F17" s="22" t="s">
        <v>34</v>
      </c>
      <c r="G17" s="22" t="s">
        <v>28</v>
      </c>
      <c r="H17" s="22" t="s">
        <v>8</v>
      </c>
      <c r="I17" s="53"/>
    </row>
    <row r="18" spans="1:9" ht="15" customHeight="1">
      <c r="A18" s="30"/>
      <c r="B18" s="30"/>
      <c r="C18" s="30"/>
      <c r="D18" s="31" t="s">
        <v>31</v>
      </c>
      <c r="E18" s="31" t="s">
        <v>32</v>
      </c>
      <c r="F18" s="30"/>
      <c r="G18" s="30"/>
      <c r="H18" s="31" t="s">
        <v>33</v>
      </c>
      <c r="I18" s="24"/>
    </row>
    <row r="19" spans="1:9" s="8" customFormat="1" ht="30" customHeight="1">
      <c r="A19" s="16"/>
      <c r="B19" s="29"/>
      <c r="C19" s="29"/>
      <c r="D19" s="14">
        <f>IF(A19=0,0,IF(A19=1,440000,630000))+IF(B19="",0,146000)+IF(C19="",0,146000)</f>
        <v>0</v>
      </c>
      <c r="E19" s="14">
        <f>IF(A19&gt;70,3010000,ROUNDDOWN(A19/5,0)*215000)</f>
        <v>0</v>
      </c>
      <c r="F19" s="16"/>
      <c r="G19" s="16">
        <f>IF(F19&gt;1200,30,ROUNDDOWN(F19/40,0))</f>
        <v>0</v>
      </c>
      <c r="H19" s="3">
        <f>IF(G19&gt;=20,1132000,IF(G19&gt;=15,849000,IF(G19&gt;=10,566000,IF(G19&gt;=5,226000,IF(G19&gt;=1,113000,0)))))+IF(G19&gt;20,(G19-20)*45000,0)</f>
        <v>0</v>
      </c>
      <c r="I19" s="3">
        <f>D19+E19+H19</f>
        <v>0</v>
      </c>
    </row>
    <row r="20" spans="1:9" s="5" customFormat="1" ht="17.100000000000001" customHeight="1">
      <c r="A20" s="5" t="s">
        <v>47</v>
      </c>
    </row>
    <row r="21" spans="1:9" s="5" customFormat="1" ht="17.100000000000001" customHeight="1">
      <c r="A21" s="5" t="s">
        <v>40</v>
      </c>
    </row>
    <row r="22" spans="1:9" s="5" customFormat="1" ht="17.100000000000001" customHeight="1">
      <c r="A22" s="5" t="s">
        <v>48</v>
      </c>
    </row>
    <row r="23" spans="1:9" s="5" customFormat="1" ht="17.100000000000001" customHeight="1">
      <c r="A23" s="5" t="s">
        <v>49</v>
      </c>
    </row>
    <row r="24" spans="1:9" s="5" customFormat="1" ht="17.100000000000001" customHeight="1">
      <c r="A24" s="5" t="s">
        <v>35</v>
      </c>
    </row>
    <row r="25" spans="1:9" s="5" customFormat="1" ht="17.100000000000001" customHeight="1">
      <c r="A25" s="5" t="s">
        <v>50</v>
      </c>
    </row>
    <row r="26" spans="1:9" s="5" customFormat="1" ht="12"/>
    <row r="27" spans="1:9" s="5" customFormat="1" ht="12"/>
    <row r="28" spans="1:9" s="5" customFormat="1" ht="12"/>
    <row r="29" spans="1:9" s="5" customFormat="1" ht="12"/>
    <row r="30" spans="1:9" s="5" customFormat="1" ht="12"/>
    <row r="31" spans="1:9" s="5" customFormat="1" ht="12"/>
    <row r="32" spans="1:9" s="5" customFormat="1" ht="12"/>
    <row r="33" s="5" customFormat="1" ht="12"/>
  </sheetData>
  <mergeCells count="11">
    <mergeCell ref="A1:I1"/>
    <mergeCell ref="A9:I9"/>
    <mergeCell ref="A16:A17"/>
    <mergeCell ref="F16:H16"/>
    <mergeCell ref="B16:B17"/>
    <mergeCell ref="C16:C17"/>
    <mergeCell ref="A3:A4"/>
    <mergeCell ref="B3:E4"/>
    <mergeCell ref="I16:I17"/>
    <mergeCell ref="G3:K3"/>
    <mergeCell ref="I4:K4"/>
  </mergeCells>
  <phoneticPr fontId="4"/>
  <dataValidations count="3">
    <dataValidation type="list" allowBlank="1" showInputMessage="1" showErrorMessage="1" prompt="実施する場合は、○を記載してください" sqref="B19:C19" xr:uid="{00000000-0002-0000-0000-000001000000}">
      <formula1>"○"</formula1>
    </dataValidation>
    <dataValidation imeMode="off" allowBlank="1" showInputMessage="1" showErrorMessage="1" sqref="A8 B8 D8 A19 F19" xr:uid="{1AE1F6B6-9239-45C5-8A2F-2C94679ABFEA}"/>
    <dataValidation imeMode="off" allowBlank="1" showInputMessage="1" showErrorMessage="1" prompt="計算式が入っています" sqref="C8 E8 F8 G8 H19 G19 D19 E19 I19" xr:uid="{5A855B7A-60CC-43E6-A86B-9BC335C0132D}"/>
  </dataValidations>
  <printOptions horizontalCentered="1"/>
  <pageMargins left="0.39370078740157483" right="0.39370078740157483" top="0.78740157480314965" bottom="0.39370078740157483" header="0.31496062992125984" footer="0.31496062992125984"/>
  <pageSetup paperSize="9" orientation="landscape" r:id="rId1"/>
  <headerFooter>
    <oddHeader>&amp;L&amp;"ＭＳ 明朝,標準"&amp;12別紙２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7"/>
  <sheetViews>
    <sheetView showZeros="0" workbookViewId="0">
      <selection activeCell="B1" sqref="B1"/>
    </sheetView>
  </sheetViews>
  <sheetFormatPr defaultColWidth="9" defaultRowHeight="12"/>
  <cols>
    <col min="1" max="1" width="23.875" style="1" bestFit="1" customWidth="1"/>
    <col min="2" max="16384" width="9" style="1"/>
  </cols>
  <sheetData>
    <row r="1" spans="1:3">
      <c r="A1" s="2" t="s">
        <v>3</v>
      </c>
      <c r="B1" s="2" t="s">
        <v>14</v>
      </c>
      <c r="C1" s="2" t="s">
        <v>15</v>
      </c>
    </row>
    <row r="2" spans="1:3">
      <c r="A2" s="2" t="s">
        <v>16</v>
      </c>
      <c r="B2" s="2">
        <v>141800</v>
      </c>
      <c r="C2" s="2">
        <v>8284000</v>
      </c>
    </row>
    <row r="3" spans="1:3">
      <c r="A3" s="2" t="s">
        <v>10</v>
      </c>
      <c r="B3" s="2">
        <v>15500</v>
      </c>
      <c r="C3" s="2">
        <v>16178000</v>
      </c>
    </row>
    <row r="4" spans="1:3">
      <c r="A4" s="2" t="s">
        <v>11</v>
      </c>
      <c r="B4" s="2">
        <v>17600</v>
      </c>
      <c r="C4" s="2">
        <v>13889000</v>
      </c>
    </row>
    <row r="5" spans="1:3">
      <c r="A5" s="2" t="s">
        <v>12</v>
      </c>
      <c r="B5" s="2">
        <v>17600</v>
      </c>
      <c r="C5" s="2">
        <v>10417000</v>
      </c>
    </row>
    <row r="6" spans="1:3">
      <c r="A6" s="2" t="s">
        <v>17</v>
      </c>
      <c r="B6" s="2">
        <v>3500</v>
      </c>
      <c r="C6" s="2">
        <v>17081000</v>
      </c>
    </row>
    <row r="7" spans="1:3">
      <c r="A7" s="2" t="s">
        <v>13</v>
      </c>
      <c r="B7" s="2">
        <v>13100</v>
      </c>
      <c r="C7" s="2">
        <v>8080000</v>
      </c>
    </row>
  </sheetData>
  <phoneticPr fontId="4"/>
  <pageMargins left="0.39370078740157483" right="0.39370078740157483" top="0.78740157480314965" bottom="0.3937007874015748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別紙2</vt:lpstr>
      <vt:lpstr>別紙１ (vlookup)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中瀬 祐治(nakase-yuuji)</dc:creator>
  <cp:lastModifiedBy>東村　潤二</cp:lastModifiedBy>
  <cp:lastPrinted>2024-09-19T01:35:35Z</cp:lastPrinted>
  <dcterms:created xsi:type="dcterms:W3CDTF">2013-03-05T04:32:06Z</dcterms:created>
  <dcterms:modified xsi:type="dcterms:W3CDTF">2024-09-19T01:36:33Z</dcterms:modified>
</cp:coreProperties>
</file>