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20予算関係\R7予算\01）当初予算\★補助金要望調査\01照会\01起案\様式（調査票・計画書）\"/>
    </mc:Choice>
  </mc:AlternateContent>
  <xr:revisionPtr revIDLastSave="0" documentId="13_ncr:1_{C76DE8A5-1B87-445E-BFB4-84560BFA362F}" xr6:coauthVersionLast="36" xr6:coauthVersionMax="36" xr10:uidLastSave="{00000000-0000-0000-0000-000000000000}"/>
  <bookViews>
    <workbookView xWindow="0" yWindow="0" windowWidth="28800" windowHeight="13005" tabRatio="932" xr2:uid="{00000000-000D-0000-FFFF-FFFF00000000}"/>
  </bookViews>
  <sheets>
    <sheet name="別紙１" sheetId="302" r:id="rId1"/>
    <sheet name="別紙１ (vlookup)" sheetId="303" state="hidden" r:id="rId2"/>
  </sheets>
  <calcPr calcId="191029"/>
</workbook>
</file>

<file path=xl/calcChain.xml><?xml version="1.0" encoding="utf-8"?>
<calcChain xmlns="http://schemas.openxmlformats.org/spreadsheetml/2006/main">
  <c r="G10" i="302" l="1"/>
  <c r="D19" i="302"/>
  <c r="J25" i="302" l="1"/>
  <c r="H19" i="302" l="1"/>
  <c r="G25" i="302"/>
  <c r="K25" i="302" s="1"/>
  <c r="G19" i="302" l="1"/>
  <c r="N19" i="302" l="1"/>
  <c r="P19" i="302" s="1"/>
  <c r="I10" i="302" s="1"/>
  <c r="J10" i="302" s="1"/>
  <c r="K10" i="302" s="1"/>
</calcChain>
</file>

<file path=xl/sharedStrings.xml><?xml version="1.0" encoding="utf-8"?>
<sst xmlns="http://schemas.openxmlformats.org/spreadsheetml/2006/main" count="62" uniqueCount="57">
  <si>
    <t>養成所名</t>
    <rPh sb="0" eb="3">
      <t>ヨウセイショ</t>
    </rPh>
    <rPh sb="3" eb="4">
      <t>メイ</t>
    </rPh>
    <phoneticPr fontId="4"/>
  </si>
  <si>
    <t>Ｄ</t>
    <phoneticPr fontId="4"/>
  </si>
  <si>
    <t>Ｆ</t>
    <phoneticPr fontId="4"/>
  </si>
  <si>
    <t>Ｇ</t>
    <phoneticPr fontId="4"/>
  </si>
  <si>
    <t>小計</t>
    <rPh sb="0" eb="2">
      <t>ショウケイ</t>
    </rPh>
    <phoneticPr fontId="4"/>
  </si>
  <si>
    <t>その他</t>
    <rPh sb="2" eb="3">
      <t>タ</t>
    </rPh>
    <phoneticPr fontId="4"/>
  </si>
  <si>
    <t>番号</t>
    <rPh sb="0" eb="2">
      <t>バンゴウ</t>
    </rPh>
    <phoneticPr fontId="4"/>
  </si>
  <si>
    <t>基準額</t>
    <rPh sb="0" eb="2">
      <t>キジュン</t>
    </rPh>
    <rPh sb="2" eb="3">
      <t>ガク</t>
    </rPh>
    <phoneticPr fontId="4"/>
  </si>
  <si>
    <t>選定額</t>
    <rPh sb="0" eb="2">
      <t>センテイ</t>
    </rPh>
    <rPh sb="2" eb="3">
      <t>ガク</t>
    </rPh>
    <phoneticPr fontId="4"/>
  </si>
  <si>
    <t>所要額</t>
    <rPh sb="0" eb="2">
      <t>ショヨウ</t>
    </rPh>
    <rPh sb="2" eb="3">
      <t>ガク</t>
    </rPh>
    <phoneticPr fontId="4"/>
  </si>
  <si>
    <t>生徒にかかる分</t>
    <rPh sb="0" eb="2">
      <t>セイト</t>
    </rPh>
    <rPh sb="6" eb="7">
      <t>ブン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</si>
  <si>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</si>
  <si>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</si>
  <si>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添削指導員増員の分</t>
    <rPh sb="0" eb="2">
      <t>テンサク</t>
    </rPh>
    <rPh sb="2" eb="5">
      <t>シドウイン</t>
    </rPh>
    <rPh sb="5" eb="7">
      <t>ゾウイン</t>
    </rPh>
    <rPh sb="8" eb="9">
      <t>ブン</t>
    </rPh>
    <phoneticPr fontId="4"/>
  </si>
  <si>
    <t>区　　分</t>
    <rPh sb="0" eb="1">
      <t>ク</t>
    </rPh>
    <rPh sb="3" eb="4">
      <t>ブン</t>
    </rPh>
    <phoneticPr fontId="4"/>
  </si>
  <si>
    <t>養成所
１か所
あたり</t>
    <rPh sb="0" eb="3">
      <t>ヨウセイショ</t>
    </rPh>
    <rPh sb="6" eb="7">
      <t>ショ</t>
    </rPh>
    <phoneticPr fontId="4"/>
  </si>
  <si>
    <t>統合カリキュラム
実施施設</t>
    <rPh sb="0" eb="2">
      <t>トウゴウ</t>
    </rPh>
    <rPh sb="9" eb="11">
      <t>ジッシ</t>
    </rPh>
    <rPh sb="11" eb="13">
      <t>シセツ</t>
    </rPh>
    <phoneticPr fontId="4"/>
  </si>
  <si>
    <t>専任教員
増員の分</t>
    <rPh sb="0" eb="2">
      <t>センニン</t>
    </rPh>
    <rPh sb="2" eb="4">
      <t>キョウイン</t>
    </rPh>
    <rPh sb="5" eb="7">
      <t>ゾウイン</t>
    </rPh>
    <rPh sb="8" eb="9">
      <t>ブン</t>
    </rPh>
    <phoneticPr fontId="4"/>
  </si>
  <si>
    <t>事務職員
の分</t>
    <rPh sb="0" eb="2">
      <t>ジム</t>
    </rPh>
    <rPh sb="2" eb="4">
      <t>ショクイン</t>
    </rPh>
    <rPh sb="6" eb="7">
      <t>ブン</t>
    </rPh>
    <phoneticPr fontId="4"/>
  </si>
  <si>
    <t>へき地等
地域の分</t>
    <rPh sb="2" eb="3">
      <t>チ</t>
    </rPh>
    <rPh sb="3" eb="4">
      <t>トウ</t>
    </rPh>
    <rPh sb="5" eb="7">
      <t>チイキ</t>
    </rPh>
    <rPh sb="8" eb="9">
      <t>ブン</t>
    </rPh>
    <phoneticPr fontId="4"/>
  </si>
  <si>
    <t>調整率</t>
    <rPh sb="0" eb="2">
      <t>チョウセイ</t>
    </rPh>
    <rPh sb="2" eb="3">
      <t>リツ</t>
    </rPh>
    <phoneticPr fontId="4"/>
  </si>
  <si>
    <t>受講者数</t>
    <rPh sb="0" eb="3">
      <t>ジュコウシャ</t>
    </rPh>
    <rPh sb="3" eb="4">
      <t>スウ</t>
    </rPh>
    <phoneticPr fontId="4"/>
  </si>
  <si>
    <t>新任看護教員研修事業の分</t>
    <rPh sb="0" eb="2">
      <t>シンニン</t>
    </rPh>
    <rPh sb="2" eb="4">
      <t>カンゴ</t>
    </rPh>
    <rPh sb="4" eb="6">
      <t>キョウイン</t>
    </rPh>
    <rPh sb="6" eb="8">
      <t>ケンシュウ</t>
    </rPh>
    <rPh sb="8" eb="10">
      <t>ジギョウ</t>
    </rPh>
    <rPh sb="11" eb="12">
      <t>ブン</t>
    </rPh>
    <phoneticPr fontId="4"/>
  </si>
  <si>
    <t>看護教員養成講習会参加促進事業の分</t>
    <rPh sb="0" eb="2">
      <t>カンゴ</t>
    </rPh>
    <rPh sb="2" eb="4">
      <t>キョウイン</t>
    </rPh>
    <rPh sb="4" eb="6">
      <t>ヨウセイ</t>
    </rPh>
    <rPh sb="6" eb="9">
      <t>コウシュウカイ</t>
    </rPh>
    <rPh sb="9" eb="11">
      <t>サンカ</t>
    </rPh>
    <rPh sb="11" eb="13">
      <t>ソクシン</t>
    </rPh>
    <rPh sb="13" eb="15">
      <t>ジギョウ</t>
    </rPh>
    <rPh sb="16" eb="17">
      <t>ブン</t>
    </rPh>
    <phoneticPr fontId="4"/>
  </si>
  <si>
    <t>差引額
（Ａ－Ｂ）</t>
    <rPh sb="0" eb="2">
      <t>サシヒキ</t>
    </rPh>
    <rPh sb="2" eb="3">
      <t>ガク</t>
    </rPh>
    <phoneticPr fontId="4"/>
  </si>
  <si>
    <t>基準額Ａ
計</t>
    <rPh sb="0" eb="2">
      <t>キジュン</t>
    </rPh>
    <rPh sb="2" eb="3">
      <t>ガク</t>
    </rPh>
    <rPh sb="5" eb="6">
      <t>ケイ</t>
    </rPh>
    <phoneticPr fontId="4"/>
  </si>
  <si>
    <t>基準額Ｂ
計</t>
    <rPh sb="0" eb="2">
      <t>キジュン</t>
    </rPh>
    <rPh sb="2" eb="3">
      <t>ガク</t>
    </rPh>
    <rPh sb="5" eb="6">
      <t>ケイ</t>
    </rPh>
    <phoneticPr fontId="4"/>
  </si>
  <si>
    <t>生徒数</t>
    <rPh sb="0" eb="3">
      <t>セイトスウ</t>
    </rPh>
    <phoneticPr fontId="4"/>
  </si>
  <si>
    <t>看護師３年課程（全日制）</t>
    <rPh sb="0" eb="3">
      <t>カンゴシ</t>
    </rPh>
    <rPh sb="4" eb="5">
      <t>ネン</t>
    </rPh>
    <rPh sb="5" eb="7">
      <t>カテイ</t>
    </rPh>
    <rPh sb="8" eb="11">
      <t>ゼンニチセイ</t>
    </rPh>
    <phoneticPr fontId="4"/>
  </si>
  <si>
    <t>看護師２年課程（全日制）</t>
    <rPh sb="0" eb="3">
      <t>カンゴシ</t>
    </rPh>
    <rPh sb="4" eb="5">
      <t>ネン</t>
    </rPh>
    <rPh sb="5" eb="7">
      <t>カテイ</t>
    </rPh>
    <rPh sb="8" eb="11">
      <t>ゼンニチセイ</t>
    </rPh>
    <phoneticPr fontId="4"/>
  </si>
  <si>
    <t>看護師２年課程（定時制）</t>
    <rPh sb="0" eb="3">
      <t>カンゴシ</t>
    </rPh>
    <rPh sb="4" eb="5">
      <t>ネン</t>
    </rPh>
    <rPh sb="5" eb="7">
      <t>カテイ</t>
    </rPh>
    <rPh sb="8" eb="10">
      <t>テイジ</t>
    </rPh>
    <rPh sb="10" eb="11">
      <t>セイ</t>
    </rPh>
    <phoneticPr fontId="4"/>
  </si>
  <si>
    <t>准看護師課程</t>
    <rPh sb="0" eb="1">
      <t>ジュン</t>
    </rPh>
    <rPh sb="1" eb="4">
      <t>カンゴシ</t>
    </rPh>
    <rPh sb="4" eb="6">
      <t>カテイ</t>
    </rPh>
    <phoneticPr fontId="4"/>
  </si>
  <si>
    <t>生徒単価</t>
    <rPh sb="0" eb="2">
      <t>セイト</t>
    </rPh>
    <rPh sb="2" eb="4">
      <t>タンカ</t>
    </rPh>
    <phoneticPr fontId="4"/>
  </si>
  <si>
    <t>養成所１か所当たり</t>
    <rPh sb="0" eb="3">
      <t>ヨウセイショ</t>
    </rPh>
    <rPh sb="5" eb="6">
      <t>ショ</t>
    </rPh>
    <rPh sb="6" eb="7">
      <t>ア</t>
    </rPh>
    <phoneticPr fontId="4"/>
  </si>
  <si>
    <t>助産師課程</t>
    <rPh sb="0" eb="3">
      <t>ジョサンシ</t>
    </rPh>
    <rPh sb="3" eb="5">
      <t>カテイ</t>
    </rPh>
    <phoneticPr fontId="4"/>
  </si>
  <si>
    <t>看護師２年課程（通信制）</t>
    <rPh sb="0" eb="3">
      <t>カンゴシ</t>
    </rPh>
    <rPh sb="4" eb="5">
      <t>ネン</t>
    </rPh>
    <rPh sb="5" eb="7">
      <t>カテイ</t>
    </rPh>
    <rPh sb="8" eb="11">
      <t>ツウシンセイ</t>
    </rPh>
    <phoneticPr fontId="4"/>
  </si>
  <si>
    <t>《基準額Ａ》</t>
    <rPh sb="1" eb="3">
      <t>キジュン</t>
    </rPh>
    <rPh sb="3" eb="4">
      <t>ガク</t>
    </rPh>
    <phoneticPr fontId="4"/>
  </si>
  <si>
    <t>《基準額Ｂ》</t>
    <rPh sb="1" eb="3">
      <t>キジュン</t>
    </rPh>
    <rPh sb="3" eb="4">
      <t>ガク</t>
    </rPh>
    <phoneticPr fontId="4"/>
  </si>
  <si>
    <t>総事業費
見込額</t>
    <rPh sb="0" eb="4">
      <t>ソウジギョウヒ</t>
    </rPh>
    <rPh sb="5" eb="7">
      <t>ミコミ</t>
    </rPh>
    <rPh sb="7" eb="8">
      <t>ガク</t>
    </rPh>
    <phoneticPr fontId="4"/>
  </si>
  <si>
    <t>寄付金その他
収入見込額</t>
    <rPh sb="0" eb="3">
      <t>キフキン</t>
    </rPh>
    <rPh sb="5" eb="6">
      <t>タ</t>
    </rPh>
    <rPh sb="7" eb="9">
      <t>シュウニュウ</t>
    </rPh>
    <rPh sb="9" eb="11">
      <t>ミコ</t>
    </rPh>
    <rPh sb="11" eb="12">
      <t>ガク</t>
    </rPh>
    <phoneticPr fontId="4"/>
  </si>
  <si>
    <t>対象経費の支出見込額</t>
    <rPh sb="0" eb="2">
      <t>タイショウ</t>
    </rPh>
    <rPh sb="2" eb="4">
      <t>ケイヒ</t>
    </rPh>
    <rPh sb="5" eb="7">
      <t>シシュツ</t>
    </rPh>
    <rPh sb="7" eb="9">
      <t>ミコミ</t>
    </rPh>
    <rPh sb="9" eb="10">
      <t>ガク</t>
    </rPh>
    <phoneticPr fontId="4"/>
  </si>
  <si>
    <t>Ａ</t>
    <phoneticPr fontId="4"/>
  </si>
  <si>
    <t>Ｂ</t>
    <phoneticPr fontId="4"/>
  </si>
  <si>
    <t>Ｃ</t>
    <phoneticPr fontId="4"/>
  </si>
  <si>
    <t>Ｅ</t>
    <phoneticPr fontId="4"/>
  </si>
  <si>
    <t>（注）１　「生徒数」欄については学生生徒の定員数を記載すること</t>
    <rPh sb="1" eb="2">
      <t>チュウ</t>
    </rPh>
    <rPh sb="6" eb="9">
      <t>セイトスウ</t>
    </rPh>
    <rPh sb="10" eb="11">
      <t>ラン</t>
    </rPh>
    <rPh sb="16" eb="18">
      <t>ガクセイ</t>
    </rPh>
    <rPh sb="18" eb="20">
      <t>セイト</t>
    </rPh>
    <rPh sb="21" eb="23">
      <t>テイイン</t>
    </rPh>
    <rPh sb="23" eb="24">
      <t>スウ</t>
    </rPh>
    <phoneticPr fontId="4"/>
  </si>
  <si>
    <t>（注）１　Ａ欄、Ｂ欄、Ｄ欄は、見込額を記載すること。なお、Ａ欄及びＢ欄は、看護課長通知「看護師等養成所運営費補助金の算定方法について」（平成１１年６月
　　　　１６日付看第２６号）により算出すること。また、複数の教育課程養成所・学校を設置している場合の事業費の計上に当たっては、生徒数・教員数・課程数・
　　　　カリキュラムに基づく時間数及び教室面積等を活用し、論理的な根拠に基づいた方法により按分を行い、他の教育課程等との区分けを行うよう留意すること。</t>
    <rPh sb="1" eb="2">
      <t>チュウ</t>
    </rPh>
    <rPh sb="6" eb="7">
      <t>ラン</t>
    </rPh>
    <rPh sb="9" eb="10">
      <t>ラン</t>
    </rPh>
    <rPh sb="12" eb="13">
      <t>ラン</t>
    </rPh>
    <rPh sb="15" eb="17">
      <t>ミコミ</t>
    </rPh>
    <rPh sb="17" eb="18">
      <t>ガク</t>
    </rPh>
    <rPh sb="19" eb="21">
      <t>キサイ</t>
    </rPh>
    <rPh sb="30" eb="31">
      <t>ラン</t>
    </rPh>
    <rPh sb="31" eb="32">
      <t>オヨ</t>
    </rPh>
    <rPh sb="34" eb="35">
      <t>ラン</t>
    </rPh>
    <rPh sb="37" eb="39">
      <t>カンゴ</t>
    </rPh>
    <rPh sb="39" eb="41">
      <t>カチョウ</t>
    </rPh>
    <rPh sb="41" eb="43">
      <t>ツウチ</t>
    </rPh>
    <rPh sb="44" eb="47">
      <t>カンゴシ</t>
    </rPh>
    <rPh sb="47" eb="48">
      <t>トウ</t>
    </rPh>
    <rPh sb="48" eb="51">
      <t>ヨウセイショ</t>
    </rPh>
    <rPh sb="51" eb="54">
      <t>ウンエイヒ</t>
    </rPh>
    <rPh sb="54" eb="56">
      <t>ホジョ</t>
    </rPh>
    <rPh sb="56" eb="57">
      <t>キン</t>
    </rPh>
    <rPh sb="58" eb="60">
      <t>サンテイ</t>
    </rPh>
    <rPh sb="60" eb="62">
      <t>ホウホウ</t>
    </rPh>
    <rPh sb="68" eb="70">
      <t>ヘイセイ</t>
    </rPh>
    <rPh sb="72" eb="73">
      <t>ネン</t>
    </rPh>
    <rPh sb="74" eb="75">
      <t>ガツ</t>
    </rPh>
    <rPh sb="82" eb="83">
      <t>ニチ</t>
    </rPh>
    <rPh sb="83" eb="84">
      <t>ツキ</t>
    </rPh>
    <rPh sb="84" eb="85">
      <t>カン</t>
    </rPh>
    <rPh sb="85" eb="86">
      <t>ダイ</t>
    </rPh>
    <rPh sb="88" eb="89">
      <t>ゴウ</t>
    </rPh>
    <rPh sb="93" eb="95">
      <t>サンシュツ</t>
    </rPh>
    <phoneticPr fontId="4"/>
  </si>
  <si>
    <t>　　　２　Ｅ欄には、下記の基準額Ａと基準額Ｂの合計額を記載すること</t>
    <rPh sb="6" eb="7">
      <t>ラン</t>
    </rPh>
    <rPh sb="10" eb="12">
      <t>カキ</t>
    </rPh>
    <rPh sb="13" eb="15">
      <t>キジュン</t>
    </rPh>
    <rPh sb="15" eb="16">
      <t>ガク</t>
    </rPh>
    <rPh sb="18" eb="20">
      <t>キジュン</t>
    </rPh>
    <rPh sb="20" eb="21">
      <t>ガク</t>
    </rPh>
    <rPh sb="23" eb="25">
      <t>ゴウケイ</t>
    </rPh>
    <rPh sb="25" eb="26">
      <t>ガク</t>
    </rPh>
    <phoneticPr fontId="4"/>
  </si>
  <si>
    <t>　　　３　Ｆ欄には、Ｄ欄の金額とＥ欄の金額を比較して少ない方の額を記載すること</t>
    <rPh sb="6" eb="7">
      <t>ラン</t>
    </rPh>
    <rPh sb="11" eb="12">
      <t>ラン</t>
    </rPh>
    <rPh sb="13" eb="15">
      <t>キンガク</t>
    </rPh>
    <rPh sb="17" eb="18">
      <t>ラン</t>
    </rPh>
    <rPh sb="19" eb="21">
      <t>キンガク</t>
    </rPh>
    <rPh sb="22" eb="24">
      <t>ヒカク</t>
    </rPh>
    <rPh sb="26" eb="27">
      <t>スク</t>
    </rPh>
    <rPh sb="29" eb="30">
      <t>ホウ</t>
    </rPh>
    <rPh sb="31" eb="32">
      <t>ガク</t>
    </rPh>
    <phoneticPr fontId="4"/>
  </si>
  <si>
    <t>ﾒｰﾙｱﾄﾞﾚｽ</t>
    <phoneticPr fontId="4"/>
  </si>
  <si>
    <t>担当者職氏名</t>
    <rPh sb="0" eb="3">
      <t>タントウシャ</t>
    </rPh>
    <rPh sb="3" eb="4">
      <t>ショク</t>
    </rPh>
    <rPh sb="4" eb="6">
      <t>シメイ</t>
    </rPh>
    <phoneticPr fontId="4"/>
  </si>
  <si>
    <t>電話番号</t>
    <rPh sb="0" eb="2">
      <t>デンワ</t>
    </rPh>
    <rPh sb="2" eb="4">
      <t>バンゴウ</t>
    </rPh>
    <phoneticPr fontId="4"/>
  </si>
  <si>
    <t>　　　４　Ｇ欄には、Ｃ欄の金額とＦ欄の金額を比較して少ない方の額から、1,000円未満の端数を切り捨てた額を記載すること</t>
    <rPh sb="6" eb="7">
      <t>ラン</t>
    </rPh>
    <rPh sb="11" eb="12">
      <t>ラン</t>
    </rPh>
    <rPh sb="13" eb="15">
      <t>キンガク</t>
    </rPh>
    <rPh sb="17" eb="18">
      <t>ラン</t>
    </rPh>
    <rPh sb="19" eb="21">
      <t>キンガク</t>
    </rPh>
    <rPh sb="22" eb="24">
      <t>ヒカク</t>
    </rPh>
    <rPh sb="26" eb="27">
      <t>スク</t>
    </rPh>
    <rPh sb="29" eb="30">
      <t>ホウ</t>
    </rPh>
    <rPh sb="31" eb="32">
      <t>ガク</t>
    </rPh>
    <rPh sb="40" eb="41">
      <t>エン</t>
    </rPh>
    <rPh sb="41" eb="43">
      <t>ミマン</t>
    </rPh>
    <rPh sb="44" eb="46">
      <t>ハスウ</t>
    </rPh>
    <rPh sb="47" eb="48">
      <t>キ</t>
    </rPh>
    <rPh sb="49" eb="50">
      <t>ス</t>
    </rPh>
    <rPh sb="52" eb="53">
      <t>ガク</t>
    </rPh>
    <phoneticPr fontId="4"/>
  </si>
  <si>
    <r>
      <rPr>
        <b/>
        <u/>
        <sz val="14"/>
        <rFont val="ＭＳ ゴシック"/>
        <family val="3"/>
        <charset val="128"/>
      </rPr>
      <t>令和７年度</t>
    </r>
    <r>
      <rPr>
        <sz val="14"/>
        <rFont val="ＭＳ ゴシック"/>
        <family val="3"/>
        <charset val="128"/>
      </rPr>
      <t>看護師等養成所運営事業計画書</t>
    </r>
    <rPh sb="0" eb="1">
      <t>レイ</t>
    </rPh>
    <rPh sb="1" eb="2">
      <t>ワ</t>
    </rPh>
    <rPh sb="3" eb="4">
      <t>ネン</t>
    </rPh>
    <rPh sb="4" eb="5">
      <t>ド</t>
    </rPh>
    <rPh sb="5" eb="8">
      <t>カンゴシ</t>
    </rPh>
    <rPh sb="8" eb="9">
      <t>トウ</t>
    </rPh>
    <rPh sb="9" eb="12">
      <t>ヨウセイショ</t>
    </rPh>
    <rPh sb="12" eb="14">
      <t>ウンエイ</t>
    </rPh>
    <rPh sb="14" eb="16">
      <t>ジギョウ</t>
    </rPh>
    <rPh sb="16" eb="18">
      <t>ケイカク</t>
    </rPh>
    <rPh sb="18" eb="19">
      <t>ショ</t>
    </rPh>
    <phoneticPr fontId="4"/>
  </si>
  <si>
    <t>（注）１　「区分」欄には、課程名（助産師課程、看護師３年課程(全日制)、看護師３年課程(定時制)、看護師２年課程(全日制)、看護師２年課程(定時制)、</t>
    <rPh sb="1" eb="2">
      <t>チュウ</t>
    </rPh>
    <rPh sb="6" eb="8">
      <t>クブン</t>
    </rPh>
    <rPh sb="9" eb="10">
      <t>ラン</t>
    </rPh>
    <rPh sb="13" eb="15">
      <t>カテイ</t>
    </rPh>
    <rPh sb="15" eb="16">
      <t>メイ</t>
    </rPh>
    <rPh sb="17" eb="20">
      <t>ジョサンシ</t>
    </rPh>
    <rPh sb="20" eb="22">
      <t>カテイ</t>
    </rPh>
    <rPh sb="23" eb="25">
      <t>カンゴ</t>
    </rPh>
    <rPh sb="25" eb="26">
      <t>シ</t>
    </rPh>
    <rPh sb="27" eb="28">
      <t>ネン</t>
    </rPh>
    <rPh sb="28" eb="30">
      <t>カテイ</t>
    </rPh>
    <rPh sb="31" eb="32">
      <t>ゼン</t>
    </rPh>
    <rPh sb="32" eb="33">
      <t>ニチ</t>
    </rPh>
    <rPh sb="33" eb="34">
      <t>セイ</t>
    </rPh>
    <rPh sb="36" eb="38">
      <t>カンゴ</t>
    </rPh>
    <rPh sb="38" eb="39">
      <t>シ</t>
    </rPh>
    <rPh sb="40" eb="41">
      <t>ネン</t>
    </rPh>
    <rPh sb="41" eb="43">
      <t>カテイ</t>
    </rPh>
    <rPh sb="44" eb="46">
      <t>テイジ</t>
    </rPh>
    <rPh sb="46" eb="47">
      <t>セイ</t>
    </rPh>
    <rPh sb="49" eb="51">
      <t>カンゴ</t>
    </rPh>
    <rPh sb="51" eb="52">
      <t>シ</t>
    </rPh>
    <rPh sb="53" eb="54">
      <t>ネン</t>
    </rPh>
    <rPh sb="54" eb="56">
      <t>カテイ</t>
    </rPh>
    <rPh sb="57" eb="60">
      <t>ゼンニチセイ</t>
    </rPh>
    <rPh sb="70" eb="72">
      <t>テイジ</t>
    </rPh>
    <phoneticPr fontId="4"/>
  </si>
  <si>
    <t>　　　　看護師２年課程(通信制)、准看護師課程のいずれか）を記載すること</t>
    <rPh sb="30" eb="32">
      <t>キサイ</t>
    </rPh>
    <phoneticPr fontId="4"/>
  </si>
  <si>
    <t>看護師３年課程（定時制）</t>
    <rPh sb="0" eb="3">
      <t>カンゴシ</t>
    </rPh>
    <rPh sb="4" eb="5">
      <t>ネン</t>
    </rPh>
    <rPh sb="5" eb="7">
      <t>カテイ</t>
    </rPh>
    <rPh sb="8" eb="11">
      <t>テイジセイ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</si>
</sst>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.00;&quot;△ &quot;#,##0.00"/>
  </numFmts>
  <fonts count="12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63">
    <xf numFmtId="0" fontId="0" fillId="0" borderId="0" xfId="0"/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vertical="center"/>
    </xf>
    <xf numFmtId="176" fontId="5" fillId="0" borderId="11" xfId="0" applyNumberFormat="1" applyFont="1" applyFill="1" applyBorder="1" applyAlignment="1">
      <alignment vertical="center" shrinkToFi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7" xfId="0" applyFont="1" applyFill="1" applyBorder="1" applyAlignment="1">
      <alignment horizontal="right" vertical="center"/>
    </xf>
    <xf numFmtId="176" fontId="5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shrinkToFit="1"/>
    </xf>
    <xf numFmtId="176" fontId="5" fillId="0" borderId="14" xfId="0" applyNumberFormat="1" applyFont="1" applyFill="1" applyBorder="1" applyAlignment="1">
      <alignment horizontal="center" vertical="center" shrinkToFit="1"/>
    </xf>
    <xf numFmtId="176" fontId="9" fillId="0" borderId="18" xfId="0" applyNumberFormat="1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/>
    </xf>
    <xf numFmtId="177" fontId="5" fillId="0" borderId="1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wrapText="1"/>
    </xf>
    <xf numFmtId="176" fontId="5" fillId="0" borderId="14" xfId="0" applyNumberFormat="1" applyFont="1" applyFill="1" applyBorder="1" applyAlignment="1">
      <alignment vertical="center" shrinkToFit="1"/>
    </xf>
    <xf numFmtId="176" fontId="5" fillId="0" borderId="15" xfId="0" applyNumberFormat="1" applyFont="1" applyFill="1" applyBorder="1" applyAlignment="1">
      <alignment vertical="center" shrinkToFit="1"/>
    </xf>
    <xf numFmtId="176" fontId="5" fillId="0" borderId="10" xfId="0" applyNumberFormat="1" applyFont="1" applyFill="1" applyBorder="1" applyAlignment="1">
      <alignment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5" fillId="0" borderId="8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vertical="center" shrinkToFit="1"/>
    </xf>
    <xf numFmtId="0" fontId="2" fillId="0" borderId="11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vertical="center" wrapText="1"/>
    </xf>
    <xf numFmtId="176" fontId="5" fillId="0" borderId="4" xfId="0" applyNumberFormat="1" applyFont="1" applyFill="1" applyBorder="1" applyAlignment="1">
      <alignment vertical="center" shrinkToFit="1"/>
    </xf>
    <xf numFmtId="176" fontId="5" fillId="0" borderId="13" xfId="0" applyNumberFormat="1" applyFont="1" applyFill="1" applyBorder="1" applyAlignment="1">
      <alignment vertical="center" shrinkToFit="1"/>
    </xf>
    <xf numFmtId="176" fontId="5" fillId="0" borderId="12" xfId="0" applyNumberFormat="1" applyFont="1" applyFill="1" applyBorder="1" applyAlignment="1">
      <alignment vertical="center" shrinkToFi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wrapText="1" shrinkToFit="1"/>
    </xf>
    <xf numFmtId="0" fontId="2" fillId="0" borderId="5" xfId="0" applyFont="1" applyFill="1" applyBorder="1" applyAlignment="1">
      <alignment horizontal="center" vertical="center" wrapText="1" shrinkToFi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</cellXfs>
  <cellStyles count="4">
    <cellStyle name="桁区切り 2" xfId="1" xr:uid="{00000000-0005-0000-0000-000000000000}"/>
    <cellStyle name="桁区切り 3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showZeros="0" tabSelected="1" workbookViewId="0">
      <selection activeCell="C4" sqref="C4:H4"/>
    </sheetView>
  </sheetViews>
  <sheetFormatPr defaultRowHeight="14.25"/>
  <cols>
    <col min="1" max="1" width="1.625" style="4" customWidth="1"/>
    <col min="2" max="2" width="9.625" style="4" customWidth="1"/>
    <col min="3" max="4" width="1.625" style="4" customWidth="1"/>
    <col min="5" max="5" width="9.625" style="4" customWidth="1"/>
    <col min="6" max="6" width="1.625" style="4" customWidth="1"/>
    <col min="7" max="16" width="11.625" style="4" customWidth="1"/>
    <col min="17" max="16384" width="9" style="4"/>
  </cols>
  <sheetData>
    <row r="1" spans="1:18" ht="24.95" customHeight="1">
      <c r="A1" s="27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8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 ht="20.100000000000001" customHeight="1">
      <c r="A3" s="28" t="s">
        <v>0</v>
      </c>
      <c r="B3" s="29"/>
      <c r="C3" s="30"/>
      <c r="D3" s="31"/>
      <c r="E3" s="31"/>
      <c r="F3" s="31"/>
      <c r="G3" s="31"/>
      <c r="H3" s="32"/>
      <c r="I3" s="28" t="s">
        <v>50</v>
      </c>
      <c r="J3" s="29"/>
      <c r="K3" s="37"/>
      <c r="L3" s="37"/>
      <c r="M3" s="37"/>
      <c r="N3" s="37"/>
      <c r="O3" s="37"/>
      <c r="P3" s="37"/>
    </row>
    <row r="4" spans="1:18" ht="20.100000000000001" customHeight="1">
      <c r="A4" s="28" t="s">
        <v>14</v>
      </c>
      <c r="B4" s="29"/>
      <c r="C4" s="30"/>
      <c r="D4" s="31"/>
      <c r="E4" s="31"/>
      <c r="F4" s="31"/>
      <c r="G4" s="31"/>
      <c r="H4" s="32"/>
      <c r="I4" s="28" t="s">
        <v>51</v>
      </c>
      <c r="J4" s="29"/>
      <c r="K4" s="37"/>
      <c r="L4" s="37"/>
      <c r="M4" s="25" t="s">
        <v>49</v>
      </c>
      <c r="N4" s="37"/>
      <c r="O4" s="38"/>
      <c r="P4" s="38"/>
    </row>
    <row r="5" spans="1:18" s="5" customFormat="1" ht="15" customHeight="1">
      <c r="A5" s="14" t="s">
        <v>54</v>
      </c>
      <c r="B5" s="12"/>
      <c r="C5" s="13"/>
      <c r="D5" s="13"/>
      <c r="E5" s="13"/>
      <c r="F5" s="13"/>
      <c r="G5" s="13"/>
      <c r="H5" s="13"/>
    </row>
    <row r="6" spans="1:18" s="5" customFormat="1" ht="15" customHeight="1">
      <c r="A6" s="14" t="s">
        <v>55</v>
      </c>
      <c r="B6" s="12"/>
      <c r="C6" s="13"/>
      <c r="D6" s="13"/>
      <c r="E6" s="13"/>
      <c r="F6" s="13"/>
      <c r="G6" s="13"/>
      <c r="H6" s="13"/>
    </row>
    <row r="7" spans="1:18" ht="15" customHeight="1" thickBot="1"/>
    <row r="8" spans="1:18" ht="50.1" customHeight="1">
      <c r="A8" s="42" t="s">
        <v>38</v>
      </c>
      <c r="B8" s="43"/>
      <c r="C8" s="44"/>
      <c r="D8" s="45" t="s">
        <v>39</v>
      </c>
      <c r="E8" s="46"/>
      <c r="F8" s="47"/>
      <c r="G8" s="17" t="s">
        <v>24</v>
      </c>
      <c r="H8" s="17" t="s">
        <v>40</v>
      </c>
      <c r="I8" s="17" t="s">
        <v>7</v>
      </c>
      <c r="J8" s="18" t="s">
        <v>8</v>
      </c>
      <c r="K8" s="19" t="s">
        <v>9</v>
      </c>
    </row>
    <row r="9" spans="1:18">
      <c r="A9" s="39" t="s">
        <v>41</v>
      </c>
      <c r="B9" s="40"/>
      <c r="C9" s="41"/>
      <c r="D9" s="39" t="s">
        <v>42</v>
      </c>
      <c r="E9" s="40"/>
      <c r="F9" s="41"/>
      <c r="G9" s="7" t="s">
        <v>43</v>
      </c>
      <c r="H9" s="7" t="s">
        <v>1</v>
      </c>
      <c r="I9" s="7" t="s">
        <v>44</v>
      </c>
      <c r="J9" s="16" t="s">
        <v>2</v>
      </c>
      <c r="K9" s="15" t="s">
        <v>3</v>
      </c>
    </row>
    <row r="10" spans="1:18" s="8" customFormat="1" ht="26.1" customHeight="1" thickBot="1">
      <c r="A10" s="34"/>
      <c r="B10" s="35"/>
      <c r="C10" s="36"/>
      <c r="D10" s="34"/>
      <c r="E10" s="35"/>
      <c r="F10" s="36"/>
      <c r="G10" s="21">
        <f>A10-D10</f>
        <v>0</v>
      </c>
      <c r="H10" s="21"/>
      <c r="I10" s="21">
        <f>P19+K25</f>
        <v>0</v>
      </c>
      <c r="J10" s="22">
        <f>MIN(G10,H10,I10)</f>
        <v>0</v>
      </c>
      <c r="K10" s="23">
        <f>ROUNDDOWN(J10,-3)</f>
        <v>0</v>
      </c>
    </row>
    <row r="11" spans="1:18" s="9" customFormat="1" ht="39.950000000000003" customHeight="1">
      <c r="A11" s="50" t="s">
        <v>46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8" s="9" customFormat="1" ht="15.95" customHeight="1">
      <c r="A12" s="10" t="s">
        <v>47</v>
      </c>
      <c r="B12" s="10"/>
      <c r="C12" s="10"/>
      <c r="D12" s="10"/>
      <c r="E12" s="10"/>
      <c r="F12" s="10"/>
      <c r="G12" s="11"/>
      <c r="H12" s="11"/>
      <c r="I12" s="11"/>
      <c r="J12" s="11"/>
      <c r="K12" s="11"/>
    </row>
    <row r="13" spans="1:18" s="9" customFormat="1" ht="15.95" customHeight="1">
      <c r="A13" s="10" t="s">
        <v>48</v>
      </c>
      <c r="B13" s="10"/>
      <c r="C13" s="10"/>
      <c r="D13" s="10"/>
      <c r="E13" s="10"/>
      <c r="F13" s="10"/>
      <c r="G13" s="11"/>
      <c r="H13" s="11"/>
      <c r="I13" s="11"/>
      <c r="J13" s="11"/>
      <c r="K13" s="11"/>
    </row>
    <row r="14" spans="1:18" s="9" customFormat="1" ht="15.95" customHeight="1">
      <c r="A14" s="10" t="s">
        <v>52</v>
      </c>
      <c r="B14" s="10"/>
      <c r="C14" s="10"/>
      <c r="D14" s="10"/>
      <c r="E14" s="10"/>
      <c r="F14" s="10"/>
      <c r="G14" s="11"/>
      <c r="H14" s="11"/>
      <c r="I14" s="11"/>
      <c r="J14" s="11"/>
      <c r="K14" s="11"/>
    </row>
    <row r="15" spans="1:18" s="5" customFormat="1" ht="12"/>
    <row r="16" spans="1:18">
      <c r="A16" s="4" t="s">
        <v>36</v>
      </c>
    </row>
    <row r="17" spans="1:16">
      <c r="A17" s="54" t="s">
        <v>10</v>
      </c>
      <c r="B17" s="55"/>
      <c r="C17" s="55"/>
      <c r="D17" s="55"/>
      <c r="E17" s="55"/>
      <c r="F17" s="55"/>
      <c r="G17" s="56"/>
      <c r="H17" s="49" t="s">
        <v>5</v>
      </c>
      <c r="I17" s="49"/>
      <c r="J17" s="49"/>
      <c r="K17" s="49"/>
      <c r="L17" s="49"/>
      <c r="M17" s="49"/>
      <c r="N17" s="60" t="s">
        <v>4</v>
      </c>
      <c r="O17" s="60" t="s">
        <v>20</v>
      </c>
      <c r="P17" s="62" t="s">
        <v>25</v>
      </c>
    </row>
    <row r="18" spans="1:16" ht="45" customHeight="1">
      <c r="A18" s="33" t="s">
        <v>27</v>
      </c>
      <c r="B18" s="33"/>
      <c r="C18" s="33"/>
      <c r="D18" s="33" t="s">
        <v>11</v>
      </c>
      <c r="E18" s="33"/>
      <c r="F18" s="33"/>
      <c r="G18" s="20" t="s">
        <v>12</v>
      </c>
      <c r="H18" s="20" t="s">
        <v>15</v>
      </c>
      <c r="I18" s="20" t="s">
        <v>16</v>
      </c>
      <c r="J18" s="20" t="s">
        <v>17</v>
      </c>
      <c r="K18" s="20" t="s">
        <v>13</v>
      </c>
      <c r="L18" s="20" t="s">
        <v>18</v>
      </c>
      <c r="M18" s="20" t="s">
        <v>19</v>
      </c>
      <c r="N18" s="61"/>
      <c r="O18" s="61"/>
      <c r="P18" s="61"/>
    </row>
    <row r="19" spans="1:16" s="8" customFormat="1" ht="26.1" customHeight="1">
      <c r="A19" s="51"/>
      <c r="B19" s="52"/>
      <c r="C19" s="53"/>
      <c r="D19" s="48" t="str">
        <f>IFERROR(VLOOKUP($C$4,'別紙１ (vlookup)'!$A$1:$C$8,2,0),"")</f>
        <v/>
      </c>
      <c r="E19" s="48"/>
      <c r="F19" s="48"/>
      <c r="G19" s="3" t="str">
        <f>IFERROR(A19*D19,"")</f>
        <v/>
      </c>
      <c r="H19" s="3" t="str">
        <f>IFERROR(VLOOKUP($C$4,'別紙１ (vlookup)'!$A$1:$C$8,3,0),"")</f>
        <v/>
      </c>
      <c r="I19" s="3"/>
      <c r="J19" s="3"/>
      <c r="K19" s="3"/>
      <c r="L19" s="3"/>
      <c r="M19" s="3"/>
      <c r="N19" s="3">
        <f>SUM(G19:M19)</f>
        <v>0</v>
      </c>
      <c r="O19" s="26"/>
      <c r="P19" s="3">
        <f>N19*O19</f>
        <v>0</v>
      </c>
    </row>
    <row r="20" spans="1:16" s="9" customFormat="1" ht="15.95" customHeight="1">
      <c r="A20" s="10" t="s">
        <v>45</v>
      </c>
      <c r="B20" s="10"/>
      <c r="C20" s="10"/>
      <c r="D20" s="10"/>
      <c r="E20" s="10"/>
      <c r="F20" s="10"/>
      <c r="G20" s="11"/>
      <c r="H20" s="11"/>
      <c r="I20" s="11"/>
      <c r="J20" s="11"/>
      <c r="K20" s="11"/>
    </row>
    <row r="22" spans="1:16">
      <c r="A22" s="4" t="s">
        <v>37</v>
      </c>
    </row>
    <row r="23" spans="1:16" ht="20.100000000000001" customHeight="1">
      <c r="A23" s="57" t="s">
        <v>22</v>
      </c>
      <c r="B23" s="57"/>
      <c r="C23" s="57"/>
      <c r="D23" s="57"/>
      <c r="E23" s="57"/>
      <c r="F23" s="57"/>
      <c r="G23" s="57"/>
      <c r="H23" s="57" t="s">
        <v>23</v>
      </c>
      <c r="I23" s="57"/>
      <c r="J23" s="57"/>
      <c r="K23" s="58" t="s">
        <v>26</v>
      </c>
    </row>
    <row r="24" spans="1:16" ht="20.100000000000001" customHeight="1">
      <c r="A24" s="57" t="s">
        <v>21</v>
      </c>
      <c r="B24" s="57"/>
      <c r="C24" s="57"/>
      <c r="D24" s="57" t="s">
        <v>11</v>
      </c>
      <c r="E24" s="57"/>
      <c r="F24" s="57"/>
      <c r="G24" s="24" t="s">
        <v>12</v>
      </c>
      <c r="H24" s="24" t="s">
        <v>21</v>
      </c>
      <c r="I24" s="24" t="s">
        <v>11</v>
      </c>
      <c r="J24" s="24" t="s">
        <v>12</v>
      </c>
      <c r="K24" s="59"/>
    </row>
    <row r="25" spans="1:16" s="8" customFormat="1" ht="26.1" customHeight="1">
      <c r="A25" s="48"/>
      <c r="B25" s="48"/>
      <c r="C25" s="48"/>
      <c r="D25" s="48">
        <v>340000</v>
      </c>
      <c r="E25" s="48"/>
      <c r="F25" s="48"/>
      <c r="G25" s="3">
        <f>A25*D25</f>
        <v>0</v>
      </c>
      <c r="H25" s="3"/>
      <c r="I25" s="3">
        <v>147000</v>
      </c>
      <c r="J25" s="3">
        <f>H25*I25</f>
        <v>0</v>
      </c>
      <c r="K25" s="3">
        <f>G25+J25</f>
        <v>0</v>
      </c>
    </row>
  </sheetData>
  <mergeCells count="33">
    <mergeCell ref="A25:C25"/>
    <mergeCell ref="D25:F25"/>
    <mergeCell ref="D19:F19"/>
    <mergeCell ref="H17:M17"/>
    <mergeCell ref="A11:P11"/>
    <mergeCell ref="A18:C18"/>
    <mergeCell ref="A19:C19"/>
    <mergeCell ref="A17:G17"/>
    <mergeCell ref="A24:C24"/>
    <mergeCell ref="D24:F24"/>
    <mergeCell ref="A23:G23"/>
    <mergeCell ref="H23:J23"/>
    <mergeCell ref="K23:K24"/>
    <mergeCell ref="N17:N18"/>
    <mergeCell ref="O17:O18"/>
    <mergeCell ref="P17:P18"/>
    <mergeCell ref="D18:F18"/>
    <mergeCell ref="A10:C10"/>
    <mergeCell ref="D10:F10"/>
    <mergeCell ref="I4:J4"/>
    <mergeCell ref="K3:P3"/>
    <mergeCell ref="K4:L4"/>
    <mergeCell ref="N4:P4"/>
    <mergeCell ref="A9:C9"/>
    <mergeCell ref="D9:F9"/>
    <mergeCell ref="A8:C8"/>
    <mergeCell ref="D8:F8"/>
    <mergeCell ref="I3:J3"/>
    <mergeCell ref="A1:P1"/>
    <mergeCell ref="A3:B3"/>
    <mergeCell ref="A4:B4"/>
    <mergeCell ref="C3:H3"/>
    <mergeCell ref="C4:H4"/>
  </mergeCells>
  <phoneticPr fontId="4"/>
  <dataValidations count="5">
    <dataValidation type="list" allowBlank="1" showInputMessage="1" showErrorMessage="1" prompt="ドロップダウンリストから該当するものを選んでください" sqref="C4:H4" xr:uid="{00000000-0002-0000-0000-000000000000}">
      <formula1>"助産師課程,看護師３年課程（全日制）,看護師３年課程（定時制）,看護師２年課程（全日制）,看護師２年課程（定時制）,看護師２年課程（通信制）,准看護師課程"</formula1>
    </dataValidation>
    <dataValidation allowBlank="1" showInputMessage="1" showErrorMessage="1" prompt="計算式が入っています" sqref="I10:K10" xr:uid="{00000000-0002-0000-0000-000001000000}"/>
    <dataValidation imeMode="off" allowBlank="1" showInputMessage="1" showErrorMessage="1" sqref="A10:F10 H10 A19:C19 I19:M19 I25 D25:F25" xr:uid="{2682E3F8-3C35-43B5-8BCC-E26211E20886}"/>
    <dataValidation imeMode="off" allowBlank="1" showInputMessage="1" showErrorMessage="1" prompt="計算式が入っています" sqref="G10 D19:H19 P19 N19 J25:K25 G25" xr:uid="{BC636DC9-71FC-4AB4-A83A-9B00AFB0DC26}"/>
    <dataValidation type="list" imeMode="off" allowBlank="1" showErrorMessage="1" sqref="O19" xr:uid="{B65F515A-2C8F-46CE-A1D6-5D36250130B9}">
      <formula1>"0.92,0.94,1.00,1.02,1.04"</formula1>
    </dataValidation>
  </dataValidations>
  <printOptions horizontalCentered="1"/>
  <pageMargins left="0.19685039370078741" right="0.19685039370078741" top="0.78740157480314965" bottom="0.39370078740157483" header="0.31496062992125984" footer="0.31496062992125984"/>
  <pageSetup paperSize="9" orientation="landscape" r:id="rId1"/>
  <headerFooter>
    <oddHeader>&amp;L&amp;"ＭＳ 明朝,標準"&amp;12別紙１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showZeros="0" workbookViewId="0">
      <selection activeCell="C21" sqref="C21"/>
    </sheetView>
  </sheetViews>
  <sheetFormatPr defaultRowHeight="12"/>
  <cols>
    <col min="1" max="1" width="23.875" style="1" bestFit="1" customWidth="1"/>
    <col min="2" max="16384" width="9" style="1"/>
  </cols>
  <sheetData>
    <row r="1" spans="1:3">
      <c r="A1" s="2" t="s">
        <v>6</v>
      </c>
      <c r="B1" s="2" t="s">
        <v>32</v>
      </c>
      <c r="C1" s="2" t="s">
        <v>33</v>
      </c>
    </row>
    <row r="2" spans="1:3">
      <c r="A2" s="2" t="s">
        <v>34</v>
      </c>
      <c r="B2" s="2">
        <v>141800</v>
      </c>
      <c r="C2" s="2">
        <v>8284000</v>
      </c>
    </row>
    <row r="3" spans="1:3">
      <c r="A3" s="2" t="s">
        <v>28</v>
      </c>
      <c r="B3" s="2">
        <v>15500</v>
      </c>
      <c r="C3" s="2">
        <v>16178000</v>
      </c>
    </row>
    <row r="4" spans="1:3">
      <c r="A4" s="2" t="s">
        <v>56</v>
      </c>
      <c r="B4" s="2">
        <v>15500</v>
      </c>
      <c r="C4" s="2">
        <v>12134000</v>
      </c>
    </row>
    <row r="5" spans="1:3">
      <c r="A5" s="2" t="s">
        <v>29</v>
      </c>
      <c r="B5" s="2">
        <v>17600</v>
      </c>
      <c r="C5" s="2">
        <v>13889000</v>
      </c>
    </row>
    <row r="6" spans="1:3">
      <c r="A6" s="2" t="s">
        <v>30</v>
      </c>
      <c r="B6" s="2">
        <v>17600</v>
      </c>
      <c r="C6" s="2">
        <v>10417000</v>
      </c>
    </row>
    <row r="7" spans="1:3">
      <c r="A7" s="2" t="s">
        <v>35</v>
      </c>
      <c r="B7" s="2">
        <v>3500</v>
      </c>
      <c r="C7" s="2">
        <v>17081000</v>
      </c>
    </row>
    <row r="8" spans="1:3">
      <c r="A8" s="2" t="s">
        <v>31</v>
      </c>
      <c r="B8" s="2">
        <v>13100</v>
      </c>
      <c r="C8" s="2">
        <v>8080000</v>
      </c>
    </row>
  </sheetData>
  <phoneticPr fontId="4"/>
  <pageMargins left="0.39370078740157483" right="0.39370078740157483" top="0.78740157480314965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別紙１</vt:lpstr>
      <vt:lpstr>別紙１ (vlookup)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中瀬 祐治(nakase-yuuji)</dc:creator>
  <cp:lastModifiedBy>東村　潤二</cp:lastModifiedBy>
  <cp:lastPrinted>2024-09-19T01:30:32Z</cp:lastPrinted>
  <dcterms:created xsi:type="dcterms:W3CDTF">2013-03-05T04:32:06Z</dcterms:created>
  <dcterms:modified xsi:type="dcterms:W3CDTF">2024-09-19T01:30:35Z</dcterms:modified>
</cp:coreProperties>
</file>