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24226"/>
  <mc:AlternateContent xmlns:mc="http://schemas.openxmlformats.org/markup-compatibility/2006">
    <mc:Choice Requires="x15">
      <x15ac:absPath xmlns:x15ac="http://schemas.microsoft.com/office/spreadsheetml/2010/11/ac" url="\\10.17.53.35\share\「　H27～施設班　」\02 担当業務フォルダー\06 防災等\09 新型コロナウィルス\05-13 R6当初\01 サービス継続支援事業\05 事業所への周知\02 施行\"/>
    </mc:Choice>
  </mc:AlternateContent>
  <xr:revisionPtr revIDLastSave="0" documentId="13_ncr:1_{5D20A9ED-CDCE-4842-9FAA-523C5632817B}" xr6:coauthVersionLast="36" xr6:coauthVersionMax="36" xr10:uidLastSave="{00000000-0000-0000-0000-000000000000}"/>
  <bookViews>
    <workbookView xWindow="0" yWindow="0" windowWidth="16000" windowHeight="6290" activeTab="1" xr2:uid="{00000000-000D-0000-FFFF-FFFF00000000}"/>
  </bookViews>
  <sheets>
    <sheet name="（はじめにお読みください）本補助事業計画書等の使い方" sheetId="25" r:id="rId1"/>
    <sheet name="総括表" sheetId="20" r:id="rId2"/>
    <sheet name="申請額一覧 " sheetId="24" r:id="rId3"/>
    <sheet name="個票１" sheetId="19" r:id="rId4"/>
    <sheet name="基準単価" sheetId="26" r:id="rId5"/>
  </sheets>
  <definedNames>
    <definedName name="_xlnm.Print_Area" localSheetId="4">基準単価!$A$1:$H$35</definedName>
    <definedName name="_xlnm.Print_Area" localSheetId="3">個票１!$A$1:$AM$174</definedName>
    <definedName name="_xlnm.Print_Area" localSheetId="2">'申請額一覧 '!$A$1:$U$28</definedName>
  </definedNames>
  <calcPr calcId="191029"/>
</workbook>
</file>

<file path=xl/calcChain.xml><?xml version="1.0" encoding="utf-8"?>
<calcChain xmlns="http://schemas.openxmlformats.org/spreadsheetml/2006/main">
  <c r="AA42" i="19" l="1"/>
  <c r="R6" i="24"/>
  <c r="J8" i="24"/>
  <c r="J18" i="24"/>
  <c r="N16" i="24"/>
  <c r="J17" i="24"/>
  <c r="R19" i="24"/>
  <c r="J15" i="24"/>
  <c r="R17" i="24"/>
  <c r="N6" i="24"/>
  <c r="R14" i="24"/>
  <c r="J9" i="24"/>
  <c r="R18" i="24"/>
  <c r="J7" i="24"/>
  <c r="N19" i="24"/>
  <c r="R11" i="24"/>
  <c r="N17" i="24"/>
  <c r="R16" i="24"/>
  <c r="R13" i="24"/>
  <c r="J14" i="24"/>
  <c r="N12" i="24"/>
  <c r="R12" i="24"/>
  <c r="J6" i="24"/>
  <c r="N13" i="24"/>
  <c r="J12" i="24"/>
  <c r="J11" i="24"/>
  <c r="J19" i="24"/>
  <c r="N11" i="24"/>
  <c r="J10" i="24"/>
  <c r="R20" i="24"/>
  <c r="J16" i="24"/>
  <c r="R7" i="24"/>
  <c r="N7" i="24"/>
  <c r="N15" i="24"/>
  <c r="R9" i="24"/>
  <c r="N10" i="24"/>
  <c r="R10" i="24"/>
  <c r="N8" i="24"/>
  <c r="R8" i="24"/>
  <c r="N14" i="24"/>
  <c r="R15" i="24"/>
  <c r="N9" i="24"/>
  <c r="J13" i="24"/>
  <c r="N20" i="24"/>
  <c r="N18" i="24"/>
  <c r="H6" i="24" l="1"/>
  <c r="K6" i="24" s="1"/>
  <c r="AA36" i="19"/>
  <c r="L6" i="24"/>
  <c r="O6" i="24" s="1"/>
  <c r="L11" i="24"/>
  <c r="L12" i="24"/>
  <c r="H18" i="24"/>
  <c r="P17" i="24"/>
  <c r="P7" i="24"/>
  <c r="H7" i="24"/>
  <c r="H14" i="24"/>
  <c r="L17" i="24"/>
  <c r="L18" i="24"/>
  <c r="H9" i="24"/>
  <c r="L8" i="24"/>
  <c r="L7" i="24"/>
  <c r="L13" i="24"/>
  <c r="P9" i="24"/>
  <c r="L16" i="24"/>
  <c r="H17" i="24"/>
  <c r="P19" i="24"/>
  <c r="L10" i="24"/>
  <c r="H13" i="24"/>
  <c r="P12" i="24"/>
  <c r="H10" i="24"/>
  <c r="H11" i="24"/>
  <c r="P14" i="24"/>
  <c r="H16" i="24"/>
  <c r="P15" i="24"/>
  <c r="P16" i="24"/>
  <c r="H12" i="24"/>
  <c r="P8" i="24"/>
  <c r="P11" i="24"/>
  <c r="L19" i="24"/>
  <c r="H19" i="24"/>
  <c r="L14" i="24"/>
  <c r="L20" i="24"/>
  <c r="P18" i="24"/>
  <c r="P10" i="24"/>
  <c r="L15" i="24"/>
  <c r="H8" i="24"/>
  <c r="P13" i="24"/>
  <c r="P20" i="24"/>
  <c r="L9" i="24"/>
  <c r="K7" i="24" l="1"/>
  <c r="K8" i="24"/>
  <c r="K9" i="24"/>
  <c r="S15" i="24"/>
  <c r="S13" i="24"/>
  <c r="S16" i="24"/>
  <c r="S18" i="24"/>
  <c r="S17" i="24"/>
  <c r="S10" i="24"/>
  <c r="S12" i="24"/>
  <c r="S11" i="24"/>
  <c r="S14" i="24"/>
  <c r="S7" i="24"/>
  <c r="S20" i="24"/>
  <c r="S9" i="24"/>
  <c r="S19" i="24"/>
  <c r="S8" i="24"/>
  <c r="O13" i="24"/>
  <c r="O19" i="24"/>
  <c r="O9" i="24"/>
  <c r="O15" i="24"/>
  <c r="O14" i="24"/>
  <c r="O20" i="24"/>
  <c r="O11" i="24"/>
  <c r="O18" i="24"/>
  <c r="O16" i="24"/>
  <c r="O7" i="24"/>
  <c r="O10" i="24"/>
  <c r="O8" i="24"/>
  <c r="O12" i="24"/>
  <c r="O17" i="24"/>
  <c r="K12" i="24"/>
  <c r="K18" i="24"/>
  <c r="K16" i="24"/>
  <c r="K13" i="24"/>
  <c r="K14" i="24"/>
  <c r="K17" i="24"/>
  <c r="K19" i="24"/>
  <c r="K10" i="24"/>
  <c r="K11" i="24"/>
  <c r="J102" i="19"/>
  <c r="J86" i="19"/>
  <c r="J74" i="19"/>
  <c r="E12" i="24"/>
  <c r="D11" i="24"/>
  <c r="E14" i="24"/>
  <c r="D10" i="24"/>
  <c r="D20" i="24"/>
  <c r="C10" i="24"/>
  <c r="E15" i="24"/>
  <c r="C13" i="24"/>
  <c r="E20" i="24"/>
  <c r="J20" i="24"/>
  <c r="C20" i="24"/>
  <c r="C11" i="24"/>
  <c r="C18" i="24"/>
  <c r="C14" i="24"/>
  <c r="D7" i="24"/>
  <c r="E17" i="24"/>
  <c r="C12" i="24"/>
  <c r="E13" i="24"/>
  <c r="D16" i="24"/>
  <c r="D18" i="24"/>
  <c r="E10" i="24"/>
  <c r="D13" i="24"/>
  <c r="C17" i="24"/>
  <c r="C15" i="24"/>
  <c r="C8" i="24"/>
  <c r="D17" i="24"/>
  <c r="D19" i="24"/>
  <c r="D15" i="24"/>
  <c r="C19" i="24"/>
  <c r="E19" i="24"/>
  <c r="E8" i="24"/>
  <c r="D14" i="24"/>
  <c r="E18" i="24"/>
  <c r="D8" i="24"/>
  <c r="E16" i="24"/>
  <c r="E11" i="24"/>
  <c r="C16" i="24"/>
  <c r="H15" i="24"/>
  <c r="D12" i="24"/>
  <c r="E7" i="24"/>
  <c r="D9" i="24"/>
  <c r="C7" i="24"/>
  <c r="E9" i="24"/>
  <c r="C9" i="24"/>
  <c r="K15" i="24" l="1"/>
  <c r="T15" i="24" s="1"/>
  <c r="O21" i="24"/>
  <c r="T13" i="24"/>
  <c r="T19" i="24"/>
  <c r="T11" i="24"/>
  <c r="T7" i="24"/>
  <c r="T14" i="24"/>
  <c r="T17" i="24"/>
  <c r="T12" i="24"/>
  <c r="T9" i="24"/>
  <c r="T10" i="24"/>
  <c r="T8" i="24"/>
  <c r="T16" i="24"/>
  <c r="T18" i="24"/>
  <c r="AA13" i="19"/>
  <c r="E6" i="24"/>
  <c r="H20" i="24"/>
  <c r="K20" i="24" l="1"/>
  <c r="K21" i="24" s="1"/>
  <c r="T29" i="20"/>
  <c r="X29" i="20"/>
  <c r="AH29" i="20"/>
  <c r="AD29" i="20"/>
  <c r="D6" i="24"/>
  <c r="C6" i="24"/>
  <c r="T20" i="24" l="1"/>
  <c r="AD22" i="20"/>
  <c r="AH22" i="20"/>
  <c r="T49" i="20"/>
  <c r="T45" i="20"/>
  <c r="T47" i="20"/>
  <c r="T48" i="20"/>
  <c r="T50" i="20"/>
  <c r="T46" i="20"/>
  <c r="AD47" i="20"/>
  <c r="AD49" i="20"/>
  <c r="AD45" i="20"/>
  <c r="AD48" i="20"/>
  <c r="AD50" i="20"/>
  <c r="AD46" i="20"/>
  <c r="AH47" i="20"/>
  <c r="AH46" i="20"/>
  <c r="AH49" i="20"/>
  <c r="AH45" i="20"/>
  <c r="AH50" i="20"/>
  <c r="AH48" i="20"/>
  <c r="T42" i="20"/>
  <c r="T39" i="20"/>
  <c r="T41" i="20"/>
  <c r="T40" i="20"/>
  <c r="AH41" i="20"/>
  <c r="AH40" i="20"/>
  <c r="AD41" i="20"/>
  <c r="AD40" i="20"/>
  <c r="AD42" i="20"/>
  <c r="AH42" i="20"/>
  <c r="T37" i="20"/>
  <c r="T33" i="20"/>
  <c r="T36" i="20"/>
  <c r="T35" i="20"/>
  <c r="T38" i="20"/>
  <c r="T34" i="20"/>
  <c r="AD36" i="20"/>
  <c r="AD35" i="20"/>
  <c r="AD38" i="20"/>
  <c r="AD34" i="20"/>
  <c r="AD37" i="20"/>
  <c r="AH35" i="20"/>
  <c r="AH38" i="20"/>
  <c r="AH34" i="20"/>
  <c r="AH37" i="20"/>
  <c r="AH36" i="20"/>
  <c r="T30" i="20"/>
  <c r="AH30" i="20"/>
  <c r="AD30" i="20"/>
  <c r="T31" i="20"/>
  <c r="T27" i="20"/>
  <c r="T23" i="20"/>
  <c r="T22" i="20"/>
  <c r="AD27" i="20"/>
  <c r="AH27" i="20"/>
  <c r="T24" i="20"/>
  <c r="P6" i="24"/>
  <c r="S6" i="24" s="1"/>
  <c r="AH31" i="20" l="1"/>
  <c r="AD31" i="20"/>
  <c r="X44" i="20"/>
  <c r="T44" i="20"/>
  <c r="AH44" i="20"/>
  <c r="AD44" i="20"/>
  <c r="T43" i="20"/>
  <c r="X43" i="20"/>
  <c r="AD43" i="20"/>
  <c r="AH43" i="20"/>
  <c r="X49" i="20"/>
  <c r="X50" i="20"/>
  <c r="X47" i="20"/>
  <c r="X48" i="20"/>
  <c r="X45" i="20"/>
  <c r="X46" i="20"/>
  <c r="X41" i="20"/>
  <c r="X42" i="20"/>
  <c r="X39" i="20"/>
  <c r="X40" i="20"/>
  <c r="X37" i="20"/>
  <c r="X38" i="20"/>
  <c r="X35" i="20"/>
  <c r="X36" i="20"/>
  <c r="X33" i="20"/>
  <c r="X34" i="20"/>
  <c r="X31" i="20"/>
  <c r="X32" i="20"/>
  <c r="T32" i="20"/>
  <c r="AD32" i="20"/>
  <c r="AH32" i="20"/>
  <c r="X30" i="20"/>
  <c r="X28" i="20"/>
  <c r="X26" i="20"/>
  <c r="X27" i="20"/>
  <c r="X25" i="20"/>
  <c r="T25" i="20"/>
  <c r="AD25" i="20"/>
  <c r="AH25" i="20"/>
  <c r="X24" i="20"/>
  <c r="AD24" i="20"/>
  <c r="AH24" i="20"/>
  <c r="AH23" i="20"/>
  <c r="X22" i="20"/>
  <c r="X23" i="20"/>
  <c r="S21" i="24" l="1"/>
  <c r="T21" i="24" s="1"/>
  <c r="T6" i="24"/>
  <c r="T26" i="20"/>
  <c r="T28" i="20"/>
  <c r="AH26" i="20"/>
  <c r="AD26" i="20"/>
  <c r="AH28" i="20"/>
  <c r="AD28" i="20"/>
  <c r="AH33" i="20"/>
  <c r="AH39" i="20"/>
  <c r="AD39" i="20"/>
  <c r="AD33" i="20"/>
  <c r="X51" i="20"/>
  <c r="AD23" i="20"/>
  <c r="T51" i="20" l="1"/>
  <c r="AH51" i="20"/>
  <c r="T52" i="20" s="1"/>
  <c r="AD5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4" authorId="0" shapeId="0" xr:uid="{48730217-C0A7-4137-A71F-05896D4088DC}">
      <text>
        <r>
          <rPr>
            <b/>
            <sz val="8"/>
            <color indexed="81"/>
            <rFont val="MS P ゴシック"/>
            <family val="3"/>
            <charset val="128"/>
          </rPr>
          <t>事業所・施設等として、R5年度分において何回目の申請となるかを記入してください（初めての申請の場合は「１回目」としてください）。</t>
        </r>
      </text>
    </comment>
    <comment ref="I5" authorId="0" shapeId="0" xr:uid="{699A154E-1164-44AB-8D1E-00FC6A461682}">
      <text>
        <r>
          <rPr>
            <b/>
            <sz val="8"/>
            <color indexed="81"/>
            <rFont val="MS P ゴシック"/>
            <family val="3"/>
            <charset val="128"/>
          </rPr>
          <t>これまでのR5年度分交付決定（申請）済額の総額を記入してください
（申請回数が２回目以降の場合）</t>
        </r>
      </text>
    </comment>
    <comment ref="K5" authorId="0" shapeId="0" xr:uid="{F6041970-EF36-4F27-8D73-E18E1D1887C7}">
      <text>
        <r>
          <rPr>
            <b/>
            <sz val="8"/>
            <color indexed="81"/>
            <rFont val="MS P ゴシック"/>
            <family val="3"/>
            <charset val="128"/>
          </rPr>
          <t>・通年(b)＋(c)で基準単価(a)を超える場合：(d)＝(a)-(b)
・　　　　　　　　〃　　　　を超えない場合：(d)=(c)</t>
        </r>
      </text>
    </comment>
    <comment ref="M5" authorId="0" shapeId="0" xr:uid="{951BA7D9-BAB9-49D2-9683-12F842C47AA6}">
      <text>
        <r>
          <rPr>
            <b/>
            <sz val="8"/>
            <color indexed="81"/>
            <rFont val="MS P ゴシック"/>
            <family val="3"/>
            <charset val="128"/>
          </rPr>
          <t>これまでのR5年度分交付決定（申請）済額の総額を記入してください
（申請回数が２回目以降の場合）</t>
        </r>
      </text>
    </comment>
    <comment ref="Q5" authorId="0" shapeId="0" xr:uid="{7E871095-A983-4F38-8675-27E98CCCC473}">
      <text>
        <r>
          <rPr>
            <b/>
            <sz val="8"/>
            <color indexed="81"/>
            <rFont val="MS P ゴシック"/>
            <family val="3"/>
            <charset val="128"/>
          </rPr>
          <t>これまでのR5年度分交付決定（申請）済額の総額を記入してください
（申請回数が２回目以降の場合）</t>
        </r>
      </text>
    </comment>
  </commentList>
</comments>
</file>

<file path=xl/sharedStrings.xml><?xml version="1.0" encoding="utf-8"?>
<sst xmlns="http://schemas.openxmlformats.org/spreadsheetml/2006/main" count="451" uniqueCount="253">
  <si>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</si>
  <si>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</si>
  <si>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</si>
  <si>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</si>
  <si>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</si>
  <si>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</si>
  <si>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</si>
  <si>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</si>
  <si>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</si>
  <si>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</si>
  <si>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</si>
  <si>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</si>
  <si>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</si>
  <si>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</si>
  <si>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</si>
  <si>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</si>
  <si>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</si>
  <si>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</si>
  <si>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</si>
  <si>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</si>
  <si>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</si>
  <si>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</si>
  <si>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</si>
  <si>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</si>
  <si>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</si>
  <si>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</si>
  <si>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</si>
  <si>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</si>
  <si>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</si>
  <si>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</si>
  <si>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</si>
  <si>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</si>
  <si>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</si>
  <si>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</si>
  <si>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</si>
  <si>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</si>
  <si>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</si>
  <si>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</si>
  <si>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</si>
  <si>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</si>
  <si>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</si>
  <si>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</si>
  <si>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</si>
  <si>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</si>
  <si>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</si>
  <si>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</si>
  <si>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</si>
  <si>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</si>
  <si>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</si>
  <si>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</si>
  <si>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</si>
  <si>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</si>
  <si>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</si>
  <si>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</si>
  <si>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</si>
  <si>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</si>
  <si>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</si>
  <si>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</si>
  <si>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</si>
  <si>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</si>
  <si>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</si>
  <si>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</si>
  <si>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</si>
  <si>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</si>
  <si>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</si>
  <si>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取組内容</t>
    <rPh sb="0" eb="1">
      <t>ト</t>
    </rPh>
    <rPh sb="1" eb="2">
      <t>ク</t>
    </rPh>
    <rPh sb="2" eb="4">
      <t>ナイヨウ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</si>
  <si>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</si>
  <si>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</si>
  <si>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</si>
  <si>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</si>
  <si>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</si>
  <si>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</si>
  <si>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</si>
  <si>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</si>
  <si>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</si>
  <si>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</si>
  <si>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</si>
  <si>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</si>
  <si>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</si>
  <si>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</si>
  <si>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</si>
  <si>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</si>
  <si>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</si>
  <si>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</si>
  <si>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</si>
  <si>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</si>
  <si>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</si>
  <si>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</si>
  <si>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</si>
  <si>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</si>
  <si>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</si>
  <si>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</si>
  <si>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</si>
  <si>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</si>
  <si>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</si>
  <si>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</si>
  <si>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</si>
  <si>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</si>
  <si>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</si>
  <si>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</si>
  <si>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</si>
  <si>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</si>
  <si>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</si>
  <si>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</si>
  <si>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</si>
  <si>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</si>
  <si>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</si>
  <si>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</si>
  <si>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</si>
  <si>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</si>
  <si>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</si>
  <si>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</si>
  <si>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</si>
  <si>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</si>
  <si>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</si>
  <si>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</si>
  <si>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</si>
  <si>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</si>
  <si>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</si>
  <si>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</si>
  <si>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</si>
  <si>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</si>
  <si>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</si>
  <si>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</si>
  <si>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</si>
  <si>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合　　計 (1+2)</t>
    <rPh sb="0" eb="1">
      <t>ゴウ</t>
    </rPh>
    <rPh sb="3" eb="4">
      <t>ケイ</t>
    </rPh>
    <phoneticPr fontId="3"/>
  </si>
  <si>
    <t>利用者の健康管理等を行うための訪問</t>
    <rPh sb="0" eb="3">
      <t>リヨウシャ</t>
    </rPh>
    <rPh sb="4" eb="6">
      <t>ケンコウ</t>
    </rPh>
    <rPh sb="6" eb="8">
      <t>カンリ</t>
    </rPh>
    <rPh sb="8" eb="9">
      <t>トウ</t>
    </rPh>
    <rPh sb="10" eb="11">
      <t>オコナ</t>
    </rPh>
    <phoneticPr fontId="3"/>
  </si>
  <si>
    <t>基準単価</t>
    <rPh sb="0" eb="2">
      <t>キジュン</t>
    </rPh>
    <rPh sb="2" eb="4">
      <t>タンカ</t>
    </rPh>
    <phoneticPr fontId="20"/>
  </si>
  <si>
    <t>事業区分</t>
    <rPh sb="0" eb="2">
      <t>ジギョウ</t>
    </rPh>
    <rPh sb="2" eb="4">
      <t>クブン</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</si>
  <si>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</si>
  <si>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</si>
  <si>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</si>
  <si>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</si>
  <si>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</si>
  <si>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</si>
  <si>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</si>
  <si>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</si>
  <si>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</si>
  <si>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</si>
  <si>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就労定着支援</t>
    <rPh sb="0" eb="2">
      <t>シュウロウ</t>
    </rPh>
    <rPh sb="2" eb="4">
      <t>テイチャク</t>
    </rPh>
    <rPh sb="4" eb="6">
      <t>シエン</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</si>
  <si>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</si>
  <si>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</si>
  <si>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</si>
  <si>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</si>
  <si>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</si>
  <si>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</si>
  <si>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</si>
  <si>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</si>
  <si>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</si>
  <si>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</si>
  <si>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</si>
  <si>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</si>
  <si>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</si>
  <si>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</si>
  <si>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重度訪問介護</t>
    <rPh sb="0" eb="2">
      <t>ジュウド</t>
    </rPh>
    <rPh sb="2" eb="4">
      <t>ホウモン</t>
    </rPh>
    <rPh sb="4" eb="6">
      <t>カイゴ</t>
    </rPh>
    <phoneticPr fontId="20"/>
  </si>
  <si>
    <t>－</t>
    <phoneticPr fontId="20"/>
  </si>
  <si>
    <t>同行援護</t>
    <rPh sb="0" eb="2">
      <t>ドウコウ</t>
    </rPh>
    <rPh sb="2" eb="4">
      <t>エンゴ</t>
    </rPh>
    <phoneticPr fontId="20"/>
  </si>
  <si>
    <t>－</t>
    <phoneticPr fontId="20"/>
  </si>
  <si>
    <t>行動援護</t>
    <rPh sb="0" eb="2">
      <t>コウドウ</t>
    </rPh>
    <rPh sb="2" eb="4">
      <t>エンゴ</t>
    </rPh>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</si>
  <si>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</si>
  <si>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</si>
  <si>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</si>
  <si>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</si>
  <si>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</si>
  <si>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</si>
  <si>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</si>
  <si>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国庫補助協議書の作成</t>
    <rPh sb="0" eb="2">
      <t>コッコ</t>
    </rPh>
    <rPh sb="2" eb="4">
      <t>ホジョ</t>
    </rPh>
    <rPh sb="4" eb="6">
      <t>キョウギ</t>
    </rPh>
    <rPh sb="6" eb="7">
      <t>ショ</t>
    </rPh>
    <rPh sb="8" eb="10">
      <t>サクセイ</t>
    </rPh>
    <phoneticPr fontId="3"/>
  </si>
  <si>
    <t>（様式１）　総括表</t>
    <rPh sb="1" eb="3">
      <t>ヨウシキ</t>
    </rPh>
    <rPh sb="6" eb="9">
      <t>ソウカツヒョウ</t>
    </rPh>
    <phoneticPr fontId="3"/>
  </si>
  <si>
    <t>別紙</t>
    <rPh sb="0" eb="2">
      <t>ベッシ</t>
    </rPh>
    <phoneticPr fontId="3"/>
  </si>
  <si>
    <t>補助事業計画書</t>
    <rPh sb="0" eb="2">
      <t>ホジョ</t>
    </rPh>
    <rPh sb="2" eb="4">
      <t>ジギョウ</t>
    </rPh>
    <rPh sb="4" eb="6">
      <t>ケイカク</t>
    </rPh>
    <rPh sb="6" eb="7">
      <t>ショ</t>
    </rPh>
    <phoneticPr fontId="3"/>
  </si>
  <si>
    <t>補助事業変更計画書</t>
    <rPh sb="0" eb="2">
      <t>ホジョ</t>
    </rPh>
    <rPh sb="2" eb="4">
      <t>ジギョウ</t>
    </rPh>
    <rPh sb="4" eb="6">
      <t>ヘンコウ</t>
    </rPh>
    <rPh sb="6" eb="8">
      <t>ケイカク</t>
    </rPh>
    <rPh sb="8" eb="9">
      <t>ショ</t>
    </rPh>
    <phoneticPr fontId="3"/>
  </si>
  <si>
    <t>補助事業実績報告書</t>
    <rPh sb="0" eb="2">
      <t>ホジョ</t>
    </rPh>
    <rPh sb="2" eb="4">
      <t>ジギョウ</t>
    </rPh>
    <rPh sb="4" eb="6">
      <t>ジッセキ</t>
    </rPh>
    <rPh sb="6" eb="9">
      <t>ホウコクショ</t>
    </rPh>
    <phoneticPr fontId="3"/>
  </si>
  <si>
    <t>本補助事業計画書等の使い方</t>
    <rPh sb="0" eb="1">
      <t>ホン</t>
    </rPh>
    <rPh sb="1" eb="3">
      <t>ホジョ</t>
    </rPh>
    <rPh sb="3" eb="5">
      <t>ジギョウ</t>
    </rPh>
    <rPh sb="5" eb="7">
      <t>ケイカク</t>
    </rPh>
    <rPh sb="7" eb="8">
      <t>ショ</t>
    </rPh>
    <rPh sb="8" eb="9">
      <t>トウ</t>
    </rPh>
    <rPh sb="10" eb="11">
      <t>ツカ</t>
    </rPh>
    <rPh sb="12" eb="13">
      <t>カタ</t>
    </rPh>
    <phoneticPr fontId="3"/>
  </si>
  <si>
    <r>
      <t>※該当する表題項目の</t>
    </r>
    <r>
      <rPr>
        <sz val="11"/>
        <color rgb="FFFF0000"/>
        <rFont val="ＭＳ 明朝"/>
        <family val="1"/>
        <charset val="128"/>
      </rPr>
      <t>□</t>
    </r>
    <r>
      <rPr>
        <sz val="6"/>
        <color rgb="FFFF0000"/>
        <rFont val="ＭＳ 明朝"/>
        <family val="1"/>
        <charset val="128"/>
      </rPr>
      <t>にチェックをしてください。</t>
    </r>
    <rPh sb="1" eb="3">
      <t>ガイトウ</t>
    </rPh>
    <rPh sb="5" eb="7">
      <t>ヒョウダイ</t>
    </rPh>
    <rPh sb="7" eb="9">
      <t>コウモク</t>
    </rPh>
    <phoneticPr fontId="3"/>
  </si>
  <si>
    <t>※別紙の①-1の額の千円未満切り捨て</t>
    <phoneticPr fontId="3"/>
  </si>
  <si>
    <t>合計（①-1）</t>
    <rPh sb="0" eb="2">
      <t>ゴウケイ</t>
    </rPh>
    <phoneticPr fontId="3"/>
  </si>
  <si>
    <t>（１）障害福祉サービス施設・事業所等のサービス継続支援事業</t>
    <rPh sb="11" eb="13">
      <t>シセツ</t>
    </rPh>
    <rPh sb="14" eb="17">
      <t>ジギョウショ</t>
    </rPh>
    <rPh sb="17" eb="18">
      <t>トウ</t>
    </rPh>
    <rPh sb="27" eb="29">
      <t>ジギョウ</t>
    </rPh>
    <phoneticPr fontId="20"/>
  </si>
  <si>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20"/>
  </si>
  <si>
    <t>施設等の判断により自費で検査を実施</t>
    <rPh sb="0" eb="2">
      <t>シセツ</t>
    </rPh>
    <rPh sb="2" eb="3">
      <t>トウ</t>
    </rPh>
    <rPh sb="4" eb="6">
      <t>ハンダン</t>
    </rPh>
    <rPh sb="9" eb="11">
      <t>ジヒ</t>
    </rPh>
    <rPh sb="12" eb="14">
      <t>ケンサ</t>
    </rPh>
    <rPh sb="15" eb="17">
      <t>ジッシ</t>
    </rPh>
    <phoneticPr fontId="3"/>
  </si>
  <si>
    <t>○　職員の応援派遣</t>
    <rPh sb="2" eb="4">
      <t>ショクイン</t>
    </rPh>
    <rPh sb="5" eb="7">
      <t>オウエン</t>
    </rPh>
    <rPh sb="7" eb="9">
      <t>ハケン</t>
    </rPh>
    <phoneticPr fontId="3"/>
  </si>
  <si>
    <t>事業ごとに対象となる取組や経費を示したものであり、積算内訳の作成にあたり参考とすること。</t>
    <rPh sb="0" eb="2">
      <t>ジギョウ</t>
    </rPh>
    <rPh sb="5" eb="7">
      <t>タイショウ</t>
    </rPh>
    <rPh sb="10" eb="12">
      <t>トリクミ</t>
    </rPh>
    <rPh sb="13" eb="15">
      <t>ケイヒ</t>
    </rPh>
    <rPh sb="16" eb="17">
      <t>シメ</t>
    </rPh>
    <rPh sb="25" eb="29">
      <t>セキサンウチワケ</t>
    </rPh>
    <rPh sb="30" eb="32">
      <t>サクセイ</t>
    </rPh>
    <rPh sb="36" eb="38">
      <t>サンコウ</t>
    </rPh>
    <phoneticPr fontId="3"/>
  </si>
  <si>
    <t>(参考)事業ごとの対象経費</t>
    <rPh sb="1" eb="3">
      <t>サンコウ</t>
    </rPh>
    <rPh sb="4" eb="6">
      <t>ジギョウ</t>
    </rPh>
    <rPh sb="9" eb="11">
      <t>タイショウ</t>
    </rPh>
    <rPh sb="11" eb="13">
      <t>ケイヒ</t>
    </rPh>
    <phoneticPr fontId="3"/>
  </si>
  <si>
    <t>・施設・事業所の消毒・清掃費用</t>
    <rPh sb="1" eb="3">
      <t>シセツ</t>
    </rPh>
    <rPh sb="4" eb="7">
      <t>ジギョウショ</t>
    </rPh>
    <rPh sb="8" eb="10">
      <t>ショウドク</t>
    </rPh>
    <rPh sb="11" eb="13">
      <t>セイソウ</t>
    </rPh>
    <rPh sb="13" eb="15">
      <t>ヒヨウ</t>
    </rPh>
    <phoneticPr fontId="3"/>
  </si>
  <si>
    <t>・感染症廃棄物の処理費用</t>
    <rPh sb="1" eb="4">
      <t>カンセンショウ</t>
    </rPh>
    <rPh sb="4" eb="7">
      <t>ハイキブツ</t>
    </rPh>
    <rPh sb="8" eb="10">
      <t>ショリ</t>
    </rPh>
    <rPh sb="10" eb="12">
      <t>ヒヨウ</t>
    </rPh>
    <phoneticPr fontId="3"/>
  </si>
  <si>
    <t>　</t>
    <phoneticPr fontId="3"/>
  </si>
  <si>
    <t>・代替場所の確保費用（使用料）</t>
    <rPh sb="1" eb="3">
      <t>ダイタイ</t>
    </rPh>
    <rPh sb="3" eb="5">
      <t>バショ</t>
    </rPh>
    <rPh sb="6" eb="8">
      <t>カクホ</t>
    </rPh>
    <rPh sb="8" eb="10">
      <t>ヒヨウ</t>
    </rPh>
    <rPh sb="11" eb="14">
      <t>シヨウリョウ</t>
    </rPh>
    <phoneticPr fontId="3"/>
  </si>
  <si>
    <t>・居宅介護事業所に所属する居宅介護職員による同行指導への謝金</t>
    <rPh sb="1" eb="3">
      <t>キョタク</t>
    </rPh>
    <rPh sb="3" eb="5">
      <t>カイゴ</t>
    </rPh>
    <rPh sb="5" eb="8">
      <t>ジギョウショ</t>
    </rPh>
    <rPh sb="9" eb="11">
      <t>ショゾク</t>
    </rPh>
    <rPh sb="13" eb="15">
      <t>キョタク</t>
    </rPh>
    <rPh sb="15" eb="17">
      <t>カイゴ</t>
    </rPh>
    <rPh sb="17" eb="19">
      <t>ショクイン</t>
    </rPh>
    <rPh sb="22" eb="24">
      <t>ドウコウ</t>
    </rPh>
    <rPh sb="24" eb="26">
      <t>シドウ</t>
    </rPh>
    <rPh sb="28" eb="30">
      <t>シャキン</t>
    </rPh>
    <phoneticPr fontId="3"/>
  </si>
  <si>
    <t>・代替場所や利用者宅への旅費</t>
    <rPh sb="1" eb="3">
      <t>ダイタイ</t>
    </rPh>
    <rPh sb="3" eb="5">
      <t>バショ</t>
    </rPh>
    <rPh sb="6" eb="8">
      <t>リヨウ</t>
    </rPh>
    <rPh sb="8" eb="9">
      <t>シャ</t>
    </rPh>
    <rPh sb="9" eb="10">
      <t>タク</t>
    </rPh>
    <rPh sb="12" eb="14">
      <t>リョヒ</t>
    </rPh>
    <phoneticPr fontId="3"/>
  </si>
  <si>
    <t>・利用者宅を訪問して健康管理や相談援助等を行うため緊急かつ一時的に必要となる車や自転車のリース費用</t>
    <rPh sb="1" eb="4">
      <t>リヨウシャ</t>
    </rPh>
    <rPh sb="4" eb="5">
      <t>タク</t>
    </rPh>
    <rPh sb="6" eb="8">
      <t>ホウモン</t>
    </rPh>
    <rPh sb="10" eb="12">
      <t>ケンコウ</t>
    </rPh>
    <rPh sb="12" eb="14">
      <t>カンリ</t>
    </rPh>
    <rPh sb="15" eb="17">
      <t>ソウダン</t>
    </rPh>
    <rPh sb="17" eb="19">
      <t>エンジョ</t>
    </rPh>
    <rPh sb="19" eb="20">
      <t>トウ</t>
    </rPh>
    <rPh sb="21" eb="22">
      <t>オコナ</t>
    </rPh>
    <rPh sb="25" eb="27">
      <t>キンキュウ</t>
    </rPh>
    <rPh sb="29" eb="32">
      <t>イチジテキ</t>
    </rPh>
    <rPh sb="33" eb="35">
      <t>ヒツヨウ</t>
    </rPh>
    <rPh sb="38" eb="39">
      <t>クルマ</t>
    </rPh>
    <rPh sb="40" eb="43">
      <t>ジテンシャ</t>
    </rPh>
    <rPh sb="47" eb="49">
      <t>ヒヨウ</t>
    </rPh>
    <phoneticPr fontId="3"/>
  </si>
  <si>
    <t>・一定の要件に該当する自費検査費用（別添２のとおり、障害者支援施設等に限る）</t>
    <rPh sb="1" eb="3">
      <t>イッテイ</t>
    </rPh>
    <rPh sb="4" eb="6">
      <t>ヨウケン</t>
    </rPh>
    <rPh sb="7" eb="9">
      <t>ガイトウ</t>
    </rPh>
    <rPh sb="11" eb="13">
      <t>ジヒ</t>
    </rPh>
    <rPh sb="13" eb="15">
      <t>ケンサ</t>
    </rPh>
    <rPh sb="15" eb="17">
      <t>ヒヨウ</t>
    </rPh>
    <rPh sb="18" eb="20">
      <t>ベッテン</t>
    </rPh>
    <rPh sb="26" eb="29">
      <t>ショウガイシャ</t>
    </rPh>
    <rPh sb="29" eb="31">
      <t>シエン</t>
    </rPh>
    <rPh sb="31" eb="33">
      <t>シセツ</t>
    </rPh>
    <rPh sb="33" eb="34">
      <t>トウ</t>
    </rPh>
    <rPh sb="35" eb="36">
      <t>カギ</t>
    </rPh>
    <phoneticPr fontId="3"/>
  </si>
  <si>
    <t>・　代替サービス提供に伴う緊急雇用に係る費用、割増賃金・手当、職業紹介料、損害賠償保険の加入費用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30">
      <t>テアテ</t>
    </rPh>
    <rPh sb="31" eb="33">
      <t>ショクギョウ</t>
    </rPh>
    <rPh sb="33" eb="36">
      <t>ショウカイリョウ</t>
    </rPh>
    <rPh sb="37" eb="39">
      <t>ソンガイ</t>
    </rPh>
    <rPh sb="39" eb="41">
      <t>バイショウ</t>
    </rPh>
    <rPh sb="41" eb="43">
      <t>ホケン</t>
    </rPh>
    <rPh sb="44" eb="46">
      <t>カニュウ</t>
    </rPh>
    <rPh sb="46" eb="48">
      <t>ヒヨウ</t>
    </rPh>
    <phoneticPr fontId="3"/>
  </si>
  <si>
    <t>・　代替場所の確保費用（使用料）</t>
    <rPh sb="2" eb="4">
      <t>ダイタイ</t>
    </rPh>
    <rPh sb="4" eb="6">
      <t>バショ</t>
    </rPh>
    <rPh sb="7" eb="9">
      <t>カクホ</t>
    </rPh>
    <rPh sb="9" eb="11">
      <t>ヒヨウ</t>
    </rPh>
    <rPh sb="12" eb="15">
      <t>シヨウリョウ</t>
    </rPh>
    <phoneticPr fontId="3"/>
  </si>
  <si>
    <t>・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3"/>
  </si>
  <si>
    <t>・　代替場所や利用者宅への旅費</t>
    <rPh sb="2" eb="4">
      <t>ダイタイ</t>
    </rPh>
    <rPh sb="4" eb="6">
      <t>バショ</t>
    </rPh>
    <rPh sb="7" eb="10">
      <t>リヨウシャ</t>
    </rPh>
    <rPh sb="10" eb="11">
      <t>タク</t>
    </rPh>
    <rPh sb="13" eb="15">
      <t>リョヒ</t>
    </rPh>
    <phoneticPr fontId="3"/>
  </si>
  <si>
    <t>・　利用者宅を訪問して健康管理や相談援助等を行うため緊急かつ一時的に必要となる車や自転車のリース費用</t>
    <rPh sb="2" eb="5">
      <t>リヨウシャ</t>
    </rPh>
    <rPh sb="5" eb="6">
      <t>タク</t>
    </rPh>
    <rPh sb="7" eb="9">
      <t>ホウモン</t>
    </rPh>
    <rPh sb="11" eb="13">
      <t>ケンコウ</t>
    </rPh>
    <rPh sb="13" eb="15">
      <t>カンリ</t>
    </rPh>
    <rPh sb="16" eb="18">
      <t>ソウダン</t>
    </rPh>
    <rPh sb="18" eb="20">
      <t>エンジョ</t>
    </rPh>
    <rPh sb="20" eb="21">
      <t>トウ</t>
    </rPh>
    <rPh sb="22" eb="23">
      <t>オコナ</t>
    </rPh>
    <rPh sb="26" eb="28">
      <t>キンキュウ</t>
    </rPh>
    <rPh sb="30" eb="33">
      <t>イチジテキ</t>
    </rPh>
    <rPh sb="34" eb="36">
      <t>ヒツヨウ</t>
    </rPh>
    <rPh sb="39" eb="40">
      <t>クルマ</t>
    </rPh>
    <rPh sb="41" eb="44">
      <t>ジテンシャ</t>
    </rPh>
    <rPh sb="48" eb="50">
      <t>ヒヨウ</t>
    </rPh>
    <phoneticPr fontId="3"/>
  </si>
  <si>
    <t>○　利用者受入に係る職員確保</t>
    <rPh sb="2" eb="5">
      <t>リヨウシャ</t>
    </rPh>
    <phoneticPr fontId="3"/>
  </si>
  <si>
    <t>・　追加で必要な人員確保のための費用</t>
    <rPh sb="2" eb="4">
      <t>ツイカ</t>
    </rPh>
    <rPh sb="5" eb="7">
      <t>ヒツヨウ</t>
    </rPh>
    <rPh sb="8" eb="10">
      <t>ジンイン</t>
    </rPh>
    <rPh sb="10" eb="12">
      <t>カクホ</t>
    </rPh>
    <rPh sb="16" eb="18">
      <t>ヒヨウ</t>
    </rPh>
    <phoneticPr fontId="3"/>
  </si>
  <si>
    <t>・　職員を応援派遣するために必要な費用</t>
    <rPh sb="2" eb="4">
      <t>ショクイン</t>
    </rPh>
    <rPh sb="5" eb="7">
      <t>オウエン</t>
    </rPh>
    <rPh sb="7" eb="9">
      <t>ハケン</t>
    </rPh>
    <rPh sb="14" eb="16">
      <t>ヒツヨウ</t>
    </rPh>
    <rPh sb="17" eb="19">
      <t>ヒヨウ</t>
    </rPh>
    <phoneticPr fontId="3"/>
  </si>
  <si>
    <t>（１）　利用者受入に係る連絡調整、職員確保</t>
    <phoneticPr fontId="3"/>
  </si>
  <si>
    <t>（２）　職員の応援派遣</t>
    <rPh sb="4" eb="6">
      <t>ショクイン</t>
    </rPh>
    <rPh sb="7" eb="9">
      <t>オウエン</t>
    </rPh>
    <rPh sb="9" eb="11">
      <t>ハケン</t>
    </rPh>
    <phoneticPr fontId="3"/>
  </si>
  <si>
    <r>
      <t>（４）　その他　　　</t>
    </r>
    <r>
      <rPr>
        <sz val="8"/>
        <rFont val="ＭＳ Ｐ明朝"/>
        <family val="1"/>
        <charset val="128"/>
      </rPr>
      <t>※（１）～（３）の他、サービス継続支援に資する取組がある場合には記載すること。</t>
    </r>
    <rPh sb="6" eb="7">
      <t>タ</t>
    </rPh>
    <rPh sb="25" eb="27">
      <t>ケイゾク</t>
    </rPh>
    <rPh sb="27" eb="29">
      <t>シエン</t>
    </rPh>
    <rPh sb="30" eb="31">
      <t>シ</t>
    </rPh>
    <phoneticPr fontId="3"/>
  </si>
  <si>
    <r>
      <t>（３）　その他　　　</t>
    </r>
    <r>
      <rPr>
        <sz val="8"/>
        <rFont val="ＭＳ Ｐ明朝"/>
        <family val="1"/>
        <charset val="128"/>
      </rPr>
      <t>※（1）及び（２）の他、協力支援に資する取組がある場合には記載すること。</t>
    </r>
    <rPh sb="6" eb="7">
      <t>タ</t>
    </rPh>
    <rPh sb="14" eb="15">
      <t>オヨ</t>
    </rPh>
    <rPh sb="22" eb="24">
      <t>キョウリョク</t>
    </rPh>
    <rPh sb="24" eb="26">
      <t>シエン</t>
    </rPh>
    <rPh sb="27" eb="28">
      <t>シ</t>
    </rPh>
    <phoneticPr fontId="3"/>
  </si>
  <si>
    <t>・　通所できない利用者の安否確認等のためのタブレットのリース費用（通信費用は除く）</t>
    <rPh sb="2" eb="4">
      <t>ツウショ</t>
    </rPh>
    <rPh sb="8" eb="11">
      <t>リヨウシャ</t>
    </rPh>
    <rPh sb="12" eb="14">
      <t>アンピ</t>
    </rPh>
    <rPh sb="14" eb="16">
      <t>カクニン</t>
    </rPh>
    <rPh sb="16" eb="17">
      <t>トウ</t>
    </rPh>
    <rPh sb="30" eb="32">
      <t>ヒヨウ</t>
    </rPh>
    <rPh sb="33" eb="35">
      <t>ツウシン</t>
    </rPh>
    <rPh sb="35" eb="37">
      <t>ヒヨウ</t>
    </rPh>
    <rPh sb="38" eb="39">
      <t>ノゾ</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</si>
  <si>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</si>
  <si>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・代替サービス提供に伴う緊急雇用に係る費用、割増賃金・手当、職業紹介料、旅費、損害賠償保険の加入費用</t>
    <rPh sb="1" eb="3">
      <t>ダイタイ</t>
    </rPh>
    <rPh sb="7" eb="9">
      <t>テイキョウ</t>
    </rPh>
    <rPh sb="10" eb="11">
      <t>トモナ</t>
    </rPh>
    <rPh sb="12" eb="14">
      <t>キンキュウ</t>
    </rPh>
    <rPh sb="14" eb="16">
      <t>コヨウ</t>
    </rPh>
    <rPh sb="17" eb="18">
      <t>カカ</t>
    </rPh>
    <rPh sb="19" eb="21">
      <t>ヒヨウ</t>
    </rPh>
    <rPh sb="22" eb="24">
      <t>ワリマシ</t>
    </rPh>
    <rPh sb="24" eb="26">
      <t>チンギン</t>
    </rPh>
    <rPh sb="27" eb="29">
      <t>テアテ</t>
    </rPh>
    <rPh sb="30" eb="32">
      <t>ショクギョウ</t>
    </rPh>
    <rPh sb="32" eb="35">
      <t>ショウカイリョウ</t>
    </rPh>
    <rPh sb="36" eb="38">
      <t>リョヒ</t>
    </rPh>
    <rPh sb="39" eb="41">
      <t>ソンガイ</t>
    </rPh>
    <rPh sb="41" eb="43">
      <t>バイショウ</t>
    </rPh>
    <rPh sb="43" eb="45">
      <t>ホケン</t>
    </rPh>
    <rPh sb="46" eb="48">
      <t>カニュウ</t>
    </rPh>
    <rPh sb="48" eb="50">
      <t>ヒヨウ</t>
    </rPh>
    <phoneticPr fontId="3"/>
  </si>
  <si>
    <t>・通所できない利用者の安否確認等のためのタブレットのリース費用（通信費用は除く）</t>
    <rPh sb="1" eb="3">
      <t>ツウショ</t>
    </rPh>
    <rPh sb="7" eb="10">
      <t>リヨウシャ</t>
    </rPh>
    <rPh sb="11" eb="13">
      <t>アンピ</t>
    </rPh>
    <rPh sb="13" eb="15">
      <t>カクニン</t>
    </rPh>
    <rPh sb="15" eb="16">
      <t>トウ</t>
    </rPh>
    <rPh sb="29" eb="31">
      <t>ヒヨウ</t>
    </rPh>
    <rPh sb="32" eb="34">
      <t>ツウシン</t>
    </rPh>
    <rPh sb="34" eb="36">
      <t>ヒヨウ</t>
    </rPh>
    <rPh sb="37" eb="38">
      <t>ノゾ</t>
    </rPh>
    <phoneticPr fontId="3"/>
  </si>
  <si>
    <t>安否確認等のためのタブレットの利用</t>
    <rPh sb="0" eb="2">
      <t>アンピ</t>
    </rPh>
    <rPh sb="2" eb="4">
      <t>カクニン</t>
    </rPh>
    <rPh sb="4" eb="5">
      <t>トウ</t>
    </rPh>
    <rPh sb="15" eb="17">
      <t>リヨウ</t>
    </rPh>
    <phoneticPr fontId="3"/>
  </si>
  <si>
    <t>感染症廃棄物の処理</t>
    <rPh sb="0" eb="3">
      <t>カンセンショウ</t>
    </rPh>
    <rPh sb="3" eb="6">
      <t>ハイキブツ</t>
    </rPh>
    <rPh sb="7" eb="9">
      <t>ショリ</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</si>
  <si>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</si>
  <si>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山口県</t>
    <rPh sb="0" eb="3">
      <t>ヤマグチケン</t>
    </rPh>
    <phoneticPr fontId="3"/>
  </si>
  <si>
    <t>・緊急雇用に係る費用、割増賃金・手当、職業紹介料、損害賠償保険の加入費用、帰宅困難職員の宿泊費、連携機関との連携に係る旅費、一定の要件に該当する自費検査費用（別添２参照：障害者支援施設等に限る）</t>
    <rPh sb="1" eb="3">
      <t>キンキュウ</t>
    </rPh>
    <rPh sb="3" eb="5">
      <t>コヨウ</t>
    </rPh>
    <rPh sb="6" eb="7">
      <t>カカ</t>
    </rPh>
    <rPh sb="8" eb="10">
      <t>ヒヨウ</t>
    </rPh>
    <rPh sb="11" eb="13">
      <t>ワリマシ</t>
    </rPh>
    <rPh sb="13" eb="15">
      <t>チンギン</t>
    </rPh>
    <rPh sb="16" eb="18">
      <t>テアテ</t>
    </rPh>
    <rPh sb="19" eb="21">
      <t>ショクギョウ</t>
    </rPh>
    <rPh sb="21" eb="24">
      <t>ショウカイリョウ</t>
    </rPh>
    <rPh sb="25" eb="27">
      <t>ソンガイ</t>
    </rPh>
    <rPh sb="27" eb="29">
      <t>バイショウ</t>
    </rPh>
    <rPh sb="29" eb="31">
      <t>ホケン</t>
    </rPh>
    <rPh sb="32" eb="34">
      <t>カニュウ</t>
    </rPh>
    <rPh sb="34" eb="36">
      <t>ヒヨウ</t>
    </rPh>
    <rPh sb="37" eb="39">
      <t>キタク</t>
    </rPh>
    <rPh sb="39" eb="41">
      <t>コンナン</t>
    </rPh>
    <rPh sb="41" eb="43">
      <t>ショクイン</t>
    </rPh>
    <rPh sb="44" eb="46">
      <t>シュクハク</t>
    </rPh>
    <rPh sb="46" eb="47">
      <t>ヒ</t>
    </rPh>
    <rPh sb="48" eb="50">
      <t>レンケイ</t>
    </rPh>
    <rPh sb="50" eb="52">
      <t>キカン</t>
    </rPh>
    <rPh sb="54" eb="56">
      <t>レンケイ</t>
    </rPh>
    <rPh sb="57" eb="58">
      <t>カカ</t>
    </rPh>
    <rPh sb="59" eb="61">
      <t>リョヒ</t>
    </rPh>
    <rPh sb="62" eb="64">
      <t>イッテイ</t>
    </rPh>
    <rPh sb="65" eb="67">
      <t>ヨウケン</t>
    </rPh>
    <rPh sb="68" eb="70">
      <t>ガイトウ</t>
    </rPh>
    <rPh sb="72" eb="74">
      <t>ジヒ</t>
    </rPh>
    <rPh sb="74" eb="76">
      <t>ケンサ</t>
    </rPh>
    <rPh sb="76" eb="78">
      <t>ヒヨウ</t>
    </rPh>
    <rPh sb="79" eb="81">
      <t>ベッテン</t>
    </rPh>
    <rPh sb="82" eb="84">
      <t>サンショウ</t>
    </rPh>
    <rPh sb="85" eb="88">
      <t>ショウガイシャ</t>
    </rPh>
    <rPh sb="88" eb="90">
      <t>シエン</t>
    </rPh>
    <rPh sb="90" eb="92">
      <t>シセツ</t>
    </rPh>
    <rPh sb="92" eb="93">
      <t>トウ</t>
    </rPh>
    <rPh sb="94" eb="95">
      <t>カギ</t>
    </rPh>
    <phoneticPr fontId="3"/>
  </si>
  <si>
    <t>取組内容</t>
    <rPh sb="0" eb="2">
      <t>トリクミ</t>
    </rPh>
    <rPh sb="2" eb="4">
      <t>ナイヨウ</t>
    </rPh>
    <phoneticPr fontId="3"/>
  </si>
  <si>
    <t>山口県障害福祉サービス事業所等に対するサービス継続支援事業</t>
    <rPh sb="0" eb="3">
      <t>ヤマグチケン</t>
    </rPh>
    <rPh sb="3" eb="5">
      <t>ショウガイ</t>
    </rPh>
    <rPh sb="5" eb="7">
      <t>フクシ</t>
    </rPh>
    <rPh sb="11" eb="14">
      <t>ジギョウショ</t>
    </rPh>
    <rPh sb="14" eb="15">
      <t>トウ</t>
    </rPh>
    <rPh sb="16" eb="17">
      <t>タイ</t>
    </rPh>
    <rPh sb="23" eb="25">
      <t>ケイゾク</t>
    </rPh>
    <rPh sb="25" eb="27">
      <t>シエン</t>
    </rPh>
    <rPh sb="27" eb="29">
      <t>ジギョウ</t>
    </rPh>
    <phoneticPr fontId="3"/>
  </si>
  <si>
    <t>　※下表から該当する番号を１つ選択して記入
（複数該当する場合には小さい番号のものを記入）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4">
      <t>チイ</t>
    </rPh>
    <rPh sb="36" eb="38">
      <t>バンゴウ</t>
    </rPh>
    <rPh sb="42" eb="44">
      <t>キニュウ</t>
    </rPh>
    <phoneticPr fontId="3"/>
  </si>
  <si>
    <t>1.障害福祉サービス施設・事業所等のサービス継続支援事業</t>
    <rPh sb="10" eb="12">
      <t>シセツ</t>
    </rPh>
    <rPh sb="13" eb="17">
      <t>ジギョウショトウ</t>
    </rPh>
    <rPh sb="26" eb="28">
      <t>ジギョウ</t>
    </rPh>
    <phoneticPr fontId="3"/>
  </si>
  <si>
    <t>2.障害福祉サービス施設・事業所等との協力支援事業</t>
    <rPh sb="10" eb="12">
      <t>シセツ</t>
    </rPh>
    <rPh sb="13" eb="17">
      <t>ジギョウショトウ</t>
    </rPh>
    <rPh sb="19" eb="21">
      <t>キョウリョク</t>
    </rPh>
    <rPh sb="21" eb="23">
      <t>シエン</t>
    </rPh>
    <rPh sb="23" eb="25">
      <t>ジギョウ</t>
    </rPh>
    <phoneticPr fontId="3"/>
  </si>
  <si>
    <t>１．障害福祉サービス施設・事業所等のサービス継続支援事業</t>
    <rPh sb="2" eb="4">
      <t>ショウガイ</t>
    </rPh>
    <rPh sb="4" eb="6">
      <t>フクシ</t>
    </rPh>
    <rPh sb="10" eb="12">
      <t>シセツ</t>
    </rPh>
    <rPh sb="13" eb="17">
      <t>ジギョウショトウ</t>
    </rPh>
    <rPh sb="22" eb="24">
      <t>ケイゾク</t>
    </rPh>
    <rPh sb="24" eb="26">
      <t>シエン</t>
    </rPh>
    <rPh sb="26" eb="28">
      <t>ジギョウ</t>
    </rPh>
    <phoneticPr fontId="3"/>
  </si>
  <si>
    <r>
      <t>１．</t>
    </r>
    <r>
      <rPr>
        <sz val="8"/>
        <rFont val="ＭＳ Ｐ明朝"/>
        <family val="1"/>
        <charset val="128"/>
      </rPr>
      <t>障害福祉サービス施設・事業所等のサービス継続支援事業（居宅で生活している利用者に対してできる限りのサービスを提供した事業所）</t>
    </r>
    <rPh sb="29" eb="31">
      <t>キョタク</t>
    </rPh>
    <rPh sb="32" eb="34">
      <t>セイカツ</t>
    </rPh>
    <rPh sb="38" eb="41">
      <t>リヨウシャ</t>
    </rPh>
    <rPh sb="42" eb="43">
      <t>タイ</t>
    </rPh>
    <rPh sb="48" eb="49">
      <t>カギ</t>
    </rPh>
    <rPh sb="56" eb="58">
      <t>テイキョウ</t>
    </rPh>
    <phoneticPr fontId="3"/>
  </si>
  <si>
    <t>２．障害福祉サービス施設・事業所等との協力支援事業</t>
    <rPh sb="2" eb="4">
      <t>ショウガイ</t>
    </rPh>
    <rPh sb="4" eb="6">
      <t>フクシ</t>
    </rPh>
    <rPh sb="10" eb="12">
      <t>シセツ</t>
    </rPh>
    <rPh sb="13" eb="17">
      <t>ジギョウショトウ</t>
    </rPh>
    <rPh sb="19" eb="21">
      <t>キョウリョク</t>
    </rPh>
    <rPh sb="21" eb="23">
      <t>シエン</t>
    </rPh>
    <rPh sb="23" eb="25">
      <t>ジギョウ</t>
    </rPh>
    <phoneticPr fontId="3"/>
  </si>
  <si>
    <t>別添1</t>
    <rPh sb="0" eb="2">
      <t>ベッテン</t>
    </rPh>
    <phoneticPr fontId="20"/>
  </si>
  <si>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3"/>
  </si>
  <si>
    <r>
      <t>障害福祉サービス施設・事業所等との協力支援事業　</t>
    </r>
    <r>
      <rPr>
        <sz val="8"/>
        <rFont val="ＭＳ Ｐ明朝"/>
        <family val="1"/>
        <charset val="128"/>
      </rPr>
      <t>→ ２を記載</t>
    </r>
    <rPh sb="8" eb="10">
      <t>シセツ</t>
    </rPh>
    <rPh sb="11" eb="14">
      <t>ジギョウショ</t>
    </rPh>
    <rPh sb="14" eb="15">
      <t>トウ</t>
    </rPh>
    <rPh sb="17" eb="19">
      <t>キョウリョク</t>
    </rPh>
    <rPh sb="21" eb="23">
      <t>ジギョウ</t>
    </rPh>
    <rPh sb="28" eb="30">
      <t>キサイ</t>
    </rPh>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</si>
  <si>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</si>
  <si>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在庫不足が見込まれる衛生用品、防護用品の購入</t>
    <rPh sb="0" eb="2">
      <t>ザイコ</t>
    </rPh>
    <rPh sb="2" eb="4">
      <t>ブソク</t>
    </rPh>
    <rPh sb="5" eb="7">
      <t>ミコ</t>
    </rPh>
    <rPh sb="10" eb="12">
      <t>エイセイ</t>
    </rPh>
    <rPh sb="12" eb="14">
      <t>ヨウヒン</t>
    </rPh>
    <rPh sb="15" eb="17">
      <t>ボウゴ</t>
    </rPh>
    <rPh sb="17" eb="18">
      <t>ヨウ</t>
    </rPh>
    <rPh sb="18" eb="19">
      <t>ヒン</t>
    </rPh>
    <rPh sb="20" eb="22">
      <t>コウニュウ</t>
    </rPh>
    <phoneticPr fontId="3"/>
  </si>
  <si>
    <t>２．障害福祉サービス施設・事業所等との協力支援事業</t>
    <rPh sb="10" eb="12">
      <t>シセツ</t>
    </rPh>
    <rPh sb="13" eb="16">
      <t>ジギョウショ</t>
    </rPh>
    <rPh sb="16" eb="17">
      <t>トウ</t>
    </rPh>
    <rPh sb="19" eb="21">
      <t>キョウリョク</t>
    </rPh>
    <rPh sb="23" eb="25">
      <t>ジギョウ</t>
    </rPh>
    <phoneticPr fontId="3"/>
  </si>
  <si>
    <t>１．障害福祉サービス施設・事業所等のサービス継続支援事業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</si>
  <si>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１．障害福祉サービス施設・事業所等のサービス継続支援事業</t>
    <rPh sb="10" eb="12">
      <t>シセツ</t>
    </rPh>
    <rPh sb="13" eb="16">
      <t>ジギョウショ</t>
    </rPh>
    <rPh sb="16" eb="17">
      <t>トウ</t>
    </rPh>
    <rPh sb="26" eb="28">
      <t>ジギョウ</t>
    </rPh>
    <phoneticPr fontId="3"/>
  </si>
  <si>
    <t>①　利用者又は職員に新型コロナウイルスの感染者が発生した施設・事業所(※職員に感染者と接触があった者（感染者と同居している場合に限る。以下同じ）が発生し職員が不足した場合を含む)　【共通】
②　感染者と接触があった者に対応した施設・事業所　　【短期入所、入所・居住系、訪問系】
③　感染等の疑いのある利用者又は職員に対し、一定の要件のもと、自費で検査を実施した障害者支援施設又は共同生活援助事業所
　　　　　（①、②の場合を除く。具体的な内容は別添２）　　【入所・居住系】
④　①以外の事業所であって、居宅で生活している利用者に対して、当該事業所の職員が利用者の居宅等への訪問により、できる限りのサービスを提供した事業所【通所系】</t>
    <phoneticPr fontId="3"/>
  </si>
  <si>
    <t>（１）　①、②に該当する施設・事業所等の場合　</t>
    <rPh sb="8" eb="10">
      <t>ガイトウ</t>
    </rPh>
    <rPh sb="12" eb="14">
      <t>シセツ</t>
    </rPh>
    <rPh sb="15" eb="18">
      <t>ジギョウショ</t>
    </rPh>
    <rPh sb="18" eb="19">
      <t>トウ</t>
    </rPh>
    <rPh sb="20" eb="22">
      <t>バアイ</t>
    </rPh>
    <phoneticPr fontId="3"/>
  </si>
  <si>
    <t>（２）　③に該当する施設・事業所等の場合　（国実施要綱　別添２を参照のこと）</t>
    <rPh sb="6" eb="8">
      <t>ガイトウ</t>
    </rPh>
    <rPh sb="10" eb="12">
      <t>シセツ</t>
    </rPh>
    <rPh sb="13" eb="16">
      <t>ジギョウショ</t>
    </rPh>
    <rPh sb="16" eb="17">
      <t>トウ</t>
    </rPh>
    <rPh sb="18" eb="20">
      <t>バアイ</t>
    </rPh>
    <rPh sb="22" eb="23">
      <t>クニ</t>
    </rPh>
    <rPh sb="23" eb="25">
      <t>ジッシ</t>
    </rPh>
    <rPh sb="25" eb="27">
      <t>ヨウコウ</t>
    </rPh>
    <rPh sb="28" eb="30">
      <t>ベッテン</t>
    </rPh>
    <rPh sb="32" eb="34">
      <t>サンショウ</t>
    </rPh>
    <phoneticPr fontId="3"/>
  </si>
  <si>
    <t>（３）　④に該当する事業所　（訪問サービスの実施）</t>
    <rPh sb="6" eb="8">
      <t>ガイトウ</t>
    </rPh>
    <rPh sb="10" eb="13">
      <t>ジギョウショ</t>
    </rPh>
    <rPh sb="15" eb="17">
      <t>ホウモ_x0000_</t>
    </rPh>
    <rPh sb="22" eb="24">
      <t>_x0003__x0002__x0004_</t>
    </rPh>
    <phoneticPr fontId="3"/>
  </si>
  <si>
    <t>①　1.の①に該当する施設・事業所に対し、協力する施設・事業所　【共通】
②　感染症の拡大防止の観点から必要があり、自主的に休業した障害福祉サービス等事業所に対し、協力する施設・事業所　【共通】</t>
    <phoneticPr fontId="3"/>
  </si>
  <si>
    <t>１．　④の訪問サービスの実施【通所系】</t>
    <rPh sb="17" eb="18">
      <t>ケイ</t>
    </rPh>
    <phoneticPr fontId="3"/>
  </si>
  <si>
    <t>○　①、②に該当する施設・事業所等</t>
  </si>
  <si>
    <t>○　③に該当する事業所・施設等の場合</t>
  </si>
  <si>
    <t>○　④に該当する事業所の場合</t>
  </si>
  <si>
    <t xml:space="preserve">①　利用者又は職員に新型コロナウイルスの感染者が発生した施設・事業所　　
※職員に感染者と接触があった者（感染者と同居している場合に限る。以下同じ）が発生し職員が不足した場合を含む
・対象サービス：No.1からNo.29
②　感染者と接触があった者に対応した施設・事業所
・対象サービス：No.11からNo.25
③　感染等の疑いのある利用者又は職員に対し、一定の要件のもと、自費で検査を実施した障害者支援施設又は共同生活援助事業所（①、②の場合を除く）
・対象サービス：No.12からNo.15
</t>
    <rPh sb="91" eb="93">
      <t>タイショウノウコウ</t>
    </rPh>
    <rPh sb="131" eb="134">
      <t>ジギョウショ</t>
    </rPh>
    <rPh sb="136" eb="138">
      <t>タイショウハツネツ</t>
    </rPh>
    <rPh sb="178" eb="180">
      <t>イッテイ</t>
    </rPh>
    <rPh sb="181" eb="183">
      <t>ヨウケン</t>
    </rPh>
    <rPh sb="187" eb="189">
      <t>ジヒ</t>
    </rPh>
    <rPh sb="190" eb="192">
      <t>ケンサ</t>
    </rPh>
    <rPh sb="193" eb="195">
      <t>ジッシ</t>
    </rPh>
    <rPh sb="197" eb="200">
      <t>ショウガイシャ</t>
    </rPh>
    <rPh sb="200" eb="202">
      <t>シエン</t>
    </rPh>
    <rPh sb="202" eb="204">
      <t>シセツ</t>
    </rPh>
    <rPh sb="204" eb="205">
      <t>マタ</t>
    </rPh>
    <rPh sb="206" eb="208">
      <t>キョウドウ</t>
    </rPh>
    <rPh sb="208" eb="210">
      <t>セイカツ</t>
    </rPh>
    <rPh sb="210" eb="212">
      <t>エンジョ</t>
    </rPh>
    <rPh sb="212" eb="215">
      <t>ジギョウショ</t>
    </rPh>
    <rPh sb="220" eb="222">
      <t>バアイ</t>
    </rPh>
    <rPh sb="223" eb="224">
      <t>ノゾ</t>
    </rPh>
    <rPh sb="228" eb="230">
      <t>タイショウ</t>
    </rPh>
    <phoneticPr fontId="20"/>
  </si>
  <si>
    <t>④　①以外の事業所であって、居宅で生活している利用者に対して、当該事業所の職員が利用者の居宅等への訪問により、できる限りのサービスを提供した事業所
・対象サービス：No.1からNo.10</t>
    <phoneticPr fontId="20"/>
  </si>
  <si>
    <t>①　（１）の①に該当する施設・事業所に対し、協力する施設・事業所
②　感染症の拡大防止の観点から必要があり、自主的に休業した障害福祉サービス等事業所に対し、協力する施設・事業所
・対象サービス：No.1からNo.29</t>
    <rPh sb="8" eb="10">
      <t>ガイトウ</t>
    </rPh>
    <rPh sb="12" eb="14">
      <t>シセツ</t>
    </rPh>
    <rPh sb="15" eb="18">
      <t>ジギョウショ</t>
    </rPh>
    <rPh sb="19" eb="20">
      <t>タイ</t>
    </rPh>
    <rPh sb="22" eb="24">
      <t>キョウリョク</t>
    </rPh>
    <rPh sb="26" eb="28">
      <t>シセツ</t>
    </rPh>
    <rPh sb="29" eb="32">
      <t>ジギョウショ</t>
    </rPh>
    <rPh sb="35" eb="38">
      <t>カンセンショウ</t>
    </rPh>
    <rPh sb="39" eb="41">
      <t>カクダイ</t>
    </rPh>
    <rPh sb="41" eb="43">
      <t>ボウシ</t>
    </rPh>
    <rPh sb="44" eb="46">
      <t>カンテン</t>
    </rPh>
    <rPh sb="48" eb="50">
      <t>ヒツヨウ</t>
    </rPh>
    <rPh sb="54" eb="57">
      <t>ジシュテキ</t>
    </rPh>
    <rPh sb="58" eb="60">
      <t>キュウギョウ</t>
    </rPh>
    <rPh sb="62" eb="64">
      <t>ショウガイ</t>
    </rPh>
    <rPh sb="64" eb="66">
      <t>フクシ</t>
    </rPh>
    <rPh sb="70" eb="71">
      <t>トウ</t>
    </rPh>
    <rPh sb="71" eb="74">
      <t>ジギョウショ</t>
    </rPh>
    <rPh sb="75" eb="76">
      <t>タイ</t>
    </rPh>
    <rPh sb="78" eb="80">
      <t>キョウリョク</t>
    </rPh>
    <rPh sb="82" eb="84">
      <t>シセツ</t>
    </rPh>
    <rPh sb="85" eb="88">
      <t>ジギョウショ</t>
    </rPh>
    <rPh sb="90" eb="92">
      <t>タイショウ</t>
    </rPh>
    <phoneticPr fontId="20"/>
  </si>
  <si>
    <t>・感染者又は感染者と接触があった者への対応に伴い在庫不足が見込まれる衛生・防護用品の購入費用</t>
    <rPh sb="1" eb="4">
      <t>カンセンシャ</t>
    </rPh>
    <rPh sb="4" eb="5">
      <t>マタ</t>
    </rPh>
    <rPh sb="6" eb="9">
      <t>カンセンシャ</t>
    </rPh>
    <rPh sb="10" eb="12">
      <t>セッショク</t>
    </rPh>
    <rPh sb="16" eb="17">
      <t>モノ</t>
    </rPh>
    <rPh sb="19" eb="21">
      <t>タイオウ</t>
    </rPh>
    <rPh sb="22" eb="23">
      <t>トモナ</t>
    </rPh>
    <rPh sb="24" eb="26">
      <t>ザイコ</t>
    </rPh>
    <rPh sb="26" eb="28">
      <t>ブソク</t>
    </rPh>
    <rPh sb="29" eb="31">
      <t>ミコ</t>
    </rPh>
    <rPh sb="34" eb="36">
      <t>エイセイ</t>
    </rPh>
    <rPh sb="37" eb="39">
      <t>ボウゴ</t>
    </rPh>
    <rPh sb="39" eb="41">
      <t>ヨウヒン</t>
    </rPh>
    <rPh sb="42" eb="44">
      <t>コウニュウ</t>
    </rPh>
    <rPh sb="44" eb="46">
      <t>ヒヨウ</t>
    </rPh>
    <phoneticPr fontId="3"/>
  </si>
  <si>
    <t>R5年度分
申請回数</t>
    <rPh sb="2" eb="4">
      <t>ネンド</t>
    </rPh>
    <rPh sb="4" eb="5">
      <t>ブン</t>
    </rPh>
    <rPh sb="6" eb="8">
      <t>シンセイ</t>
    </rPh>
    <rPh sb="8" eb="10">
      <t>カイスウ</t>
    </rPh>
    <phoneticPr fontId="3"/>
  </si>
  <si>
    <t>回目</t>
    <rPh sb="0" eb="2">
      <t>カイメ</t>
    </rPh>
    <phoneticPr fontId="3"/>
  </si>
  <si>
    <t>既交付決定(申請)済額(b)</t>
    <rPh sb="0" eb="1">
      <t>キ</t>
    </rPh>
    <rPh sb="1" eb="3">
      <t>コウフ</t>
    </rPh>
    <rPh sb="3" eb="5">
      <t>ケッテイ</t>
    </rPh>
    <rPh sb="6" eb="8">
      <t>シンセイ</t>
    </rPh>
    <rPh sb="9" eb="10">
      <t>ズミ</t>
    </rPh>
    <rPh sb="10" eb="11">
      <t>ガク</t>
    </rPh>
    <phoneticPr fontId="4"/>
  </si>
  <si>
    <t>所要額(c)</t>
    <rPh sb="0" eb="3">
      <t>ショヨウガク</t>
    </rPh>
    <phoneticPr fontId="3"/>
  </si>
  <si>
    <t>申請額(d)</t>
    <rPh sb="0" eb="3">
      <t>シンセイガク</t>
    </rPh>
    <phoneticPr fontId="3"/>
  </si>
  <si>
    <t>基準単価(e)</t>
    <rPh sb="0" eb="2">
      <t>キジュン</t>
    </rPh>
    <rPh sb="2" eb="4">
      <t>タンカ</t>
    </rPh>
    <phoneticPr fontId="3"/>
  </si>
  <si>
    <t>既交付決定(申請)済額(f)</t>
    <rPh sb="0" eb="1">
      <t>キ</t>
    </rPh>
    <rPh sb="1" eb="3">
      <t>コウフ</t>
    </rPh>
    <rPh sb="3" eb="5">
      <t>ケッテイ</t>
    </rPh>
    <rPh sb="6" eb="8">
      <t>シンセイ</t>
    </rPh>
    <rPh sb="9" eb="10">
      <t>ズミ</t>
    </rPh>
    <rPh sb="10" eb="11">
      <t>ガク</t>
    </rPh>
    <phoneticPr fontId="4"/>
  </si>
  <si>
    <t>所要額(g)</t>
    <rPh sb="0" eb="3">
      <t>ショヨウガク</t>
    </rPh>
    <phoneticPr fontId="3"/>
  </si>
  <si>
    <t>申請額(h)</t>
    <rPh sb="0" eb="3">
      <t>シンセイガク</t>
    </rPh>
    <phoneticPr fontId="3"/>
  </si>
  <si>
    <t>申請額計(i)</t>
    <rPh sb="0" eb="3">
      <t>シンセイガク</t>
    </rPh>
    <rPh sb="3" eb="4">
      <t>ケイ</t>
    </rPh>
    <phoneticPr fontId="3"/>
  </si>
  <si>
    <t>　「基準単価(a)」及び「基準単価(e)」は、「山口県障害福祉サービス事業所等に対するサービス継続支援事業補助金について」の別添1に記載された基準単価を記入すること。</t>
    <rPh sb="2" eb="4">
      <t>キジュン</t>
    </rPh>
    <rPh sb="4" eb="6">
      <t>タンカ</t>
    </rPh>
    <rPh sb="10" eb="11">
      <t>オヨ</t>
    </rPh>
    <rPh sb="13" eb="15">
      <t>キジュン</t>
    </rPh>
    <rPh sb="15" eb="17">
      <t>タンカ</t>
    </rPh>
    <rPh sb="24" eb="27">
      <t>ヤマグチケン</t>
    </rPh>
    <rPh sb="27" eb="29">
      <t>ショウガイ</t>
    </rPh>
    <rPh sb="29" eb="31">
      <t>フクシ</t>
    </rPh>
    <rPh sb="35" eb="38">
      <t>ジギョウショ</t>
    </rPh>
    <rPh sb="38" eb="39">
      <t>トウ</t>
    </rPh>
    <rPh sb="40" eb="41">
      <t>タイ</t>
    </rPh>
    <rPh sb="47" eb="49">
      <t>ケイゾク</t>
    </rPh>
    <rPh sb="49" eb="51">
      <t>シエン</t>
    </rPh>
    <rPh sb="51" eb="53">
      <t>ジギョウ</t>
    </rPh>
    <rPh sb="53" eb="56">
      <t>ホジョキン</t>
    </rPh>
    <phoneticPr fontId="3"/>
  </si>
  <si>
    <t>　「所要額(c)」及び「所要額(g)」は「（様式３）事業所・施設別個表」に記載した所要額（千円未満切り捨て）を記入すること。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</si>
  <si>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「申請額計(i)」は、「申請額(d)」と「申請額(h)」の合計額を記入すること。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</si>
</sst>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6"/>
      <color rgb="FFFF0000"/>
      <name val="ＭＳ 明朝"/>
      <family val="1"/>
      <charset val="128"/>
    </font>
    <font>
      <sz val="11"/>
      <color rgb="FFFF0000"/>
      <name val="ＭＳ 明朝"/>
      <family val="1"/>
      <charset val="128"/>
    </font>
    <font>
      <sz val="9"/>
      <color theme="1"/>
      <name val="ＭＳ 明朝"/>
      <family val="1"/>
      <charset val="128"/>
    </font>
    <font>
      <b/>
      <sz val="9"/>
      <name val="ＭＳ Ｐ明朝"/>
      <family val="1"/>
      <charset val="128"/>
    </font>
    <font>
      <b/>
      <sz val="8"/>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CC"/>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cellStyleXfs>
  <cellXfs count="590">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16" fillId="0" borderId="0" xfId="0" applyFont="1">
      <alignmen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6"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6" xfId="5" applyNumberFormat="1" applyFont="1" applyBorder="1">
      <alignment vertical="center"/>
    </xf>
    <xf numFmtId="179" fontId="22" fillId="0" borderId="1" xfId="5" applyNumberFormat="1" applyFont="1" applyBorder="1">
      <alignment vertical="center"/>
    </xf>
    <xf numFmtId="3" fontId="22" fillId="0" borderId="36" xfId="6" applyNumberFormat="1" applyFont="1" applyBorder="1">
      <alignment vertical="center"/>
    </xf>
    <xf numFmtId="0" fontId="22" fillId="2" borderId="36" xfId="6" applyFont="1" applyFill="1" applyBorder="1">
      <alignment vertical="center"/>
    </xf>
    <xf numFmtId="0" fontId="22" fillId="0" borderId="36" xfId="5" applyFont="1" applyBorder="1">
      <alignment vertical="center"/>
    </xf>
    <xf numFmtId="181" fontId="22" fillId="0" borderId="36" xfId="5" applyNumberFormat="1" applyFont="1" applyBorder="1">
      <alignment vertical="center"/>
    </xf>
    <xf numFmtId="181" fontId="22" fillId="0" borderId="1" xfId="5" applyNumberFormat="1" applyFont="1" applyBorder="1">
      <alignment vertical="center"/>
    </xf>
    <xf numFmtId="3" fontId="22" fillId="2" borderId="36" xfId="6" applyNumberFormat="1" applyFont="1" applyFill="1" applyBorder="1">
      <alignment vertical="center"/>
    </xf>
    <xf numFmtId="0" fontId="22" fillId="0" borderId="36" xfId="6" applyFont="1" applyBorder="1">
      <alignment vertical="center"/>
    </xf>
    <xf numFmtId="180" fontId="22" fillId="0" borderId="1"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6"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6" xfId="0" applyFont="1" applyBorder="1" applyAlignment="1">
      <alignment horizontal="center" vertical="center"/>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9" fillId="0" borderId="0" xfId="0" applyFont="1" applyFill="1" applyProtection="1">
      <alignment vertical="center"/>
      <protection hidden="1"/>
    </xf>
    <xf numFmtId="0" fontId="10" fillId="0" borderId="0" xfId="0" applyFont="1" applyFill="1" applyProtection="1">
      <alignment vertical="center"/>
      <protection hidden="1"/>
    </xf>
    <xf numFmtId="0" fontId="11"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0" borderId="9" xfId="0" applyFont="1" applyFill="1" applyBorder="1" applyProtection="1">
      <alignment vertical="center"/>
      <protection hidden="1"/>
    </xf>
    <xf numFmtId="0" fontId="15" fillId="0" borderId="19"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1" xfId="0" applyFont="1" applyFill="1" applyBorder="1" applyAlignment="1" applyProtection="1">
      <alignment vertical="center"/>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0" fontId="11" fillId="3" borderId="0" xfId="0" applyFont="1" applyFill="1" applyBorder="1" applyAlignment="1" applyProtection="1">
      <alignment vertical="center" wrapText="1"/>
      <protection hidden="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Alignment="1">
      <alignment vertical="center"/>
    </xf>
    <xf numFmtId="0" fontId="24" fillId="0" borderId="0" xfId="0" applyFont="1" applyFill="1">
      <alignment vertical="center"/>
    </xf>
    <xf numFmtId="0" fontId="26" fillId="0" borderId="3" xfId="0" applyFont="1" applyBorder="1" applyAlignment="1">
      <alignment vertical="top" wrapText="1"/>
    </xf>
    <xf numFmtId="0" fontId="26" fillId="0" borderId="6" xfId="0" applyFont="1" applyBorder="1" applyAlignment="1">
      <alignment vertical="top" wrapText="1"/>
    </xf>
    <xf numFmtId="0" fontId="22" fillId="0" borderId="12" xfId="0" applyFont="1" applyBorder="1" applyAlignment="1">
      <alignment horizontal="center" vertical="center" wrapText="1"/>
    </xf>
    <xf numFmtId="179" fontId="23" fillId="0" borderId="1" xfId="5" applyNumberFormat="1" applyFont="1" applyBorder="1">
      <alignment vertical="center"/>
    </xf>
    <xf numFmtId="0" fontId="22" fillId="0" borderId="36" xfId="0" applyFont="1" applyBorder="1" applyAlignment="1">
      <alignment vertical="top" wrapText="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2" xfId="0" applyFont="1" applyFill="1" applyBorder="1" applyAlignment="1" applyProtection="1">
      <alignment horizontal="center" vertical="center"/>
      <protection hidden="1"/>
    </xf>
    <xf numFmtId="0" fontId="12" fillId="2" borderId="5" xfId="0" applyFont="1" applyFill="1" applyBorder="1" applyAlignment="1" applyProtection="1">
      <alignment vertical="center"/>
      <protection hidden="1"/>
    </xf>
    <xf numFmtId="0" fontId="10" fillId="2" borderId="2" xfId="0" applyFont="1" applyFill="1" applyBorder="1" applyAlignment="1" applyProtection="1">
      <alignment vertical="center" textRotation="255"/>
      <protection hidden="1"/>
    </xf>
    <xf numFmtId="0" fontId="10" fillId="2" borderId="5" xfId="0" applyFont="1" applyFill="1" applyBorder="1" applyAlignment="1" applyProtection="1">
      <alignment vertical="center" textRotation="255"/>
      <protection hidden="1"/>
    </xf>
    <xf numFmtId="0" fontId="10" fillId="2" borderId="2" xfId="0" applyFont="1" applyFill="1" applyBorder="1" applyAlignment="1" applyProtection="1">
      <alignment vertical="center"/>
      <protection hidden="1"/>
    </xf>
    <xf numFmtId="0" fontId="11" fillId="2" borderId="0" xfId="0" applyFont="1" applyFill="1" applyBorder="1" applyAlignment="1" applyProtection="1">
      <alignment vertical="center" wrapText="1"/>
      <protection hidden="1"/>
    </xf>
    <xf numFmtId="0" fontId="12" fillId="2" borderId="0" xfId="0" applyFont="1" applyFill="1" applyBorder="1" applyAlignment="1" applyProtection="1">
      <alignment vertical="center"/>
      <protection hidden="1"/>
    </xf>
    <xf numFmtId="0" fontId="10" fillId="2" borderId="0" xfId="0" applyFont="1" applyFill="1" applyBorder="1" applyAlignment="1" applyProtection="1">
      <alignment vertical="center" textRotation="255"/>
      <protection hidden="1"/>
    </xf>
    <xf numFmtId="0" fontId="11" fillId="2" borderId="5" xfId="0" applyFont="1" applyFill="1" applyBorder="1" applyAlignment="1" applyProtection="1">
      <alignment vertical="center" wrapText="1"/>
      <protection hidden="1"/>
    </xf>
    <xf numFmtId="0" fontId="10" fillId="2" borderId="5" xfId="0" applyFont="1" applyFill="1" applyBorder="1" applyAlignment="1" applyProtection="1">
      <alignment vertical="center" shrinkToFit="1"/>
      <protection locked="0" hidden="1"/>
    </xf>
    <xf numFmtId="0" fontId="12" fillId="2" borderId="5" xfId="0" applyFont="1" applyFill="1" applyBorder="1" applyAlignment="1" applyProtection="1">
      <alignment vertical="center"/>
      <protection locked="0" hidden="1"/>
    </xf>
    <xf numFmtId="0" fontId="12" fillId="2" borderId="5" xfId="0" applyFont="1" applyFill="1" applyBorder="1" applyAlignment="1" applyProtection="1">
      <alignment horizontal="left" vertical="center"/>
      <protection hidden="1"/>
    </xf>
    <xf numFmtId="0" fontId="10" fillId="2" borderId="5" xfId="0" applyFont="1" applyFill="1" applyBorder="1" applyProtection="1">
      <alignment vertical="center"/>
      <protection hidden="1"/>
    </xf>
    <xf numFmtId="0" fontId="10" fillId="2" borderId="5" xfId="0" applyFont="1" applyFill="1" applyBorder="1" applyAlignment="1" applyProtection="1">
      <alignment vertical="center"/>
      <protection locked="0" hidden="1"/>
    </xf>
    <xf numFmtId="0" fontId="10" fillId="2" borderId="5"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0" fontId="15" fillId="0" borderId="10" xfId="0" applyFont="1" applyFill="1" applyBorder="1" applyAlignment="1" applyProtection="1">
      <alignment vertical="center" shrinkToFit="1"/>
      <protection hidden="1"/>
    </xf>
    <xf numFmtId="0" fontId="15" fillId="0" borderId="0" xfId="0" applyFont="1" applyFill="1" applyBorder="1" applyAlignment="1" applyProtection="1">
      <alignment horizontal="center" vertical="center" shrinkToFit="1"/>
      <protection hidden="1"/>
    </xf>
    <xf numFmtId="0" fontId="15" fillId="0" borderId="5" xfId="0" applyFont="1" applyFill="1" applyBorder="1" applyProtection="1">
      <alignment vertical="center"/>
      <protection hidden="1"/>
    </xf>
    <xf numFmtId="0" fontId="23" fillId="0" borderId="22" xfId="0" applyFont="1" applyBorder="1">
      <alignment vertical="center"/>
    </xf>
    <xf numFmtId="0" fontId="23" fillId="0" borderId="28" xfId="0" applyFont="1" applyBorder="1">
      <alignment vertical="center"/>
    </xf>
    <xf numFmtId="0" fontId="12" fillId="2" borderId="0" xfId="0" applyFont="1" applyFill="1" applyProtection="1">
      <alignment vertical="center"/>
      <protection hidden="1"/>
    </xf>
    <xf numFmtId="0" fontId="5" fillId="2" borderId="13" xfId="0" applyFont="1" applyFill="1" applyBorder="1" applyProtection="1">
      <alignment vertical="center"/>
      <protection hidden="1"/>
    </xf>
    <xf numFmtId="0" fontId="5" fillId="2" borderId="14" xfId="0" applyFont="1" applyFill="1" applyBorder="1" applyAlignment="1" applyProtection="1">
      <alignment horizontal="center" vertical="center"/>
      <protection hidden="1"/>
    </xf>
    <xf numFmtId="0" fontId="5" fillId="2" borderId="14" xfId="0" applyFont="1" applyFill="1" applyBorder="1" applyProtection="1">
      <alignment vertical="center"/>
      <protection hidden="1"/>
    </xf>
    <xf numFmtId="0" fontId="5" fillId="2" borderId="16" xfId="0" applyFont="1" applyFill="1" applyBorder="1" applyProtection="1">
      <alignment vertical="center"/>
      <protection hidden="1"/>
    </xf>
    <xf numFmtId="0" fontId="5" fillId="2" borderId="11" xfId="0" applyFont="1" applyFill="1" applyBorder="1" applyProtection="1">
      <alignment vertical="center"/>
      <protection hidden="1"/>
    </xf>
    <xf numFmtId="0" fontId="5" fillId="2" borderId="8" xfId="0" applyFont="1" applyFill="1" applyBorder="1" applyAlignment="1" applyProtection="1">
      <alignment horizontal="center" vertical="center"/>
      <protection hidden="1"/>
    </xf>
    <xf numFmtId="0" fontId="5" fillId="2" borderId="8" xfId="0" applyFont="1" applyFill="1" applyBorder="1" applyProtection="1">
      <alignment vertical="center"/>
      <protection hidden="1"/>
    </xf>
    <xf numFmtId="0" fontId="5" fillId="2" borderId="12" xfId="0" applyFont="1" applyFill="1" applyBorder="1" applyProtection="1">
      <alignment vertical="center"/>
      <protection hidden="1"/>
    </xf>
    <xf numFmtId="0" fontId="5" fillId="2" borderId="9" xfId="0" applyFont="1" applyFill="1" applyBorder="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Protection="1">
      <alignment vertical="center"/>
      <protection hidden="1"/>
    </xf>
    <xf numFmtId="0" fontId="5" fillId="2" borderId="10" xfId="0" applyFont="1" applyFill="1" applyBorder="1" applyProtection="1">
      <alignment vertical="center"/>
      <protection hidden="1"/>
    </xf>
    <xf numFmtId="0" fontId="5" fillId="2" borderId="5" xfId="0" applyFont="1" applyFill="1" applyBorder="1" applyProtection="1">
      <alignment vertical="center"/>
      <protection hidden="1"/>
    </xf>
    <xf numFmtId="0" fontId="14" fillId="2" borderId="0" xfId="0" applyFont="1" applyFill="1" applyBorder="1" applyAlignment="1" applyProtection="1">
      <alignment vertical="top"/>
      <protection hidden="1"/>
    </xf>
    <xf numFmtId="0" fontId="5" fillId="2" borderId="6" xfId="0" applyFont="1" applyFill="1" applyBorder="1" applyProtection="1">
      <alignment vertical="center"/>
      <protection hidden="1"/>
    </xf>
    <xf numFmtId="0" fontId="5" fillId="2" borderId="1" xfId="0" applyFont="1" applyFill="1" applyBorder="1" applyProtection="1">
      <alignment vertical="center"/>
      <protection hidden="1"/>
    </xf>
    <xf numFmtId="0" fontId="5" fillId="2" borderId="2" xfId="0" applyFont="1" applyFill="1" applyBorder="1" applyAlignment="1" applyProtection="1">
      <alignment horizontal="center" vertical="center"/>
      <protection hidden="1"/>
    </xf>
    <xf numFmtId="0" fontId="5" fillId="2" borderId="2" xfId="0" applyFont="1" applyFill="1" applyBorder="1" applyProtection="1">
      <alignment vertical="center"/>
      <protection hidden="1"/>
    </xf>
    <xf numFmtId="0" fontId="5" fillId="2" borderId="3" xfId="0" applyFont="1" applyFill="1" applyBorder="1" applyProtection="1">
      <alignment vertical="center"/>
      <protection hidden="1"/>
    </xf>
    <xf numFmtId="0" fontId="10" fillId="2" borderId="5" xfId="0" applyFont="1" applyFill="1" applyBorder="1" applyAlignment="1" applyProtection="1">
      <alignment horizontal="left" vertical="center"/>
      <protection hidden="1"/>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10" fillId="2" borderId="8" xfId="0" applyFont="1" applyFill="1" applyBorder="1" applyAlignment="1" applyProtection="1">
      <alignment horizontal="left" vertical="center"/>
      <protection hidden="1"/>
    </xf>
    <xf numFmtId="0" fontId="10" fillId="2" borderId="8" xfId="0" applyFont="1" applyFill="1" applyBorder="1" applyAlignment="1" applyProtection="1">
      <alignment vertical="center"/>
      <protection locked="0" hidden="1"/>
    </xf>
    <xf numFmtId="0" fontId="5" fillId="2" borderId="12" xfId="0" applyFont="1" applyFill="1" applyBorder="1" applyAlignment="1" applyProtection="1">
      <alignment horizontal="center" vertical="center"/>
      <protection hidden="1"/>
    </xf>
    <xf numFmtId="0" fontId="27" fillId="2" borderId="8" xfId="0" applyFont="1" applyFill="1" applyBorder="1" applyAlignment="1" applyProtection="1">
      <alignment horizontal="left" vertical="center"/>
      <protection hidden="1"/>
    </xf>
    <xf numFmtId="0" fontId="10" fillId="2" borderId="8" xfId="0" applyFont="1" applyFill="1" applyBorder="1" applyProtection="1">
      <alignment vertical="center"/>
      <protection hidden="1"/>
    </xf>
    <xf numFmtId="0" fontId="10" fillId="2" borderId="4" xfId="0" applyFont="1" applyFill="1" applyBorder="1" applyAlignment="1" applyProtection="1">
      <alignment horizontal="left" vertical="center"/>
      <protection hidden="1"/>
    </xf>
    <xf numFmtId="0" fontId="10" fillId="2" borderId="2" xfId="0" applyFont="1" applyFill="1" applyBorder="1" applyAlignment="1" applyProtection="1">
      <alignment horizontal="center" vertical="center"/>
      <protection hidden="1"/>
    </xf>
    <xf numFmtId="0" fontId="14" fillId="2" borderId="2" xfId="0" applyFont="1" applyFill="1" applyBorder="1" applyAlignment="1" applyProtection="1">
      <alignment vertical="top"/>
      <protection locked="0" hidden="1"/>
    </xf>
    <xf numFmtId="0" fontId="10" fillId="2" borderId="2" xfId="0" applyFont="1" applyFill="1" applyBorder="1" applyAlignment="1" applyProtection="1">
      <alignment vertical="center" wrapText="1"/>
      <protection locked="0" hidden="1"/>
    </xf>
    <xf numFmtId="0" fontId="10" fillId="2" borderId="2" xfId="0" applyFont="1" applyFill="1" applyBorder="1" applyProtection="1">
      <alignment vertical="center"/>
      <protection hidden="1"/>
    </xf>
    <xf numFmtId="0" fontId="10" fillId="2" borderId="3" xfId="0" applyFont="1" applyFill="1" applyBorder="1" applyProtection="1">
      <alignment vertical="center"/>
      <protection hidden="1"/>
    </xf>
    <xf numFmtId="0" fontId="10" fillId="2" borderId="19" xfId="0" applyFont="1" applyFill="1" applyBorder="1" applyProtection="1">
      <alignment vertical="center"/>
      <protection hidden="1"/>
    </xf>
    <xf numFmtId="0" fontId="10" fillId="2" borderId="0" xfId="0" applyFont="1" applyFill="1" applyBorder="1" applyProtection="1">
      <alignment vertical="center"/>
      <protection hidden="1"/>
    </xf>
    <xf numFmtId="0" fontId="11" fillId="2" borderId="19" xfId="0" applyFont="1" applyFill="1" applyBorder="1" applyAlignment="1" applyProtection="1">
      <alignment vertical="center" wrapText="1"/>
      <protection hidden="1"/>
    </xf>
    <xf numFmtId="0" fontId="11" fillId="2" borderId="20"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hidden="1"/>
    </xf>
    <xf numFmtId="0" fontId="10" fillId="2" borderId="1" xfId="0" applyFont="1" applyFill="1" applyBorder="1" applyAlignment="1" applyProtection="1">
      <alignment vertical="center"/>
      <protection hidden="1"/>
    </xf>
    <xf numFmtId="0" fontId="11" fillId="2" borderId="2" xfId="0" applyFont="1" applyFill="1" applyBorder="1" applyAlignment="1" applyProtection="1">
      <alignment vertical="center" wrapText="1"/>
      <protection hidden="1"/>
    </xf>
    <xf numFmtId="0" fontId="11" fillId="2" borderId="3" xfId="0" applyFont="1" applyFill="1" applyBorder="1" applyAlignment="1" applyProtection="1">
      <alignment vertical="center" wrapText="1"/>
      <protection hidden="1"/>
    </xf>
    <xf numFmtId="0" fontId="11" fillId="2" borderId="6" xfId="0" applyFont="1" applyFill="1" applyBorder="1" applyAlignment="1" applyProtection="1">
      <alignment vertical="center" wrapText="1"/>
      <protection hidden="1"/>
    </xf>
    <xf numFmtId="0" fontId="12" fillId="2" borderId="9" xfId="0" applyFont="1" applyFill="1" applyBorder="1" applyAlignment="1" applyProtection="1">
      <alignment vertical="center" wrapText="1"/>
      <protection hidden="1"/>
    </xf>
    <xf numFmtId="0" fontId="11" fillId="2" borderId="10" xfId="0" applyFont="1" applyFill="1" applyBorder="1" applyAlignment="1" applyProtection="1">
      <alignment vertical="center" wrapText="1"/>
      <protection hidden="1"/>
    </xf>
    <xf numFmtId="0" fontId="10" fillId="2" borderId="0" xfId="0" applyFont="1" applyFill="1" applyBorder="1" applyAlignment="1" applyProtection="1">
      <alignment vertical="center" shrinkToFit="1"/>
      <protection locked="0" hidden="1"/>
    </xf>
    <xf numFmtId="0" fontId="12" fillId="2" borderId="0" xfId="0" applyFont="1" applyFill="1" applyBorder="1" applyAlignment="1" applyProtection="1">
      <alignment vertical="center"/>
      <protection locked="0" hidden="1"/>
    </xf>
    <xf numFmtId="0" fontId="12" fillId="2" borderId="0" xfId="0" applyFont="1" applyFill="1" applyBorder="1" applyAlignment="1" applyProtection="1">
      <alignment horizontal="left" vertical="center"/>
      <protection hidden="1"/>
    </xf>
    <xf numFmtId="0" fontId="10" fillId="2" borderId="0" xfId="0" applyFont="1" applyFill="1" applyBorder="1" applyAlignment="1" applyProtection="1">
      <alignment vertical="center"/>
      <protection locked="0" hidden="1"/>
    </xf>
    <xf numFmtId="0" fontId="10" fillId="2" borderId="0" xfId="0"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12" fillId="2" borderId="19" xfId="0" applyFont="1" applyFill="1" applyBorder="1" applyAlignment="1" applyProtection="1">
      <alignment vertical="center" wrapText="1"/>
      <protection hidden="1"/>
    </xf>
    <xf numFmtId="0" fontId="11" fillId="2" borderId="8" xfId="0" applyFont="1" applyFill="1" applyBorder="1" applyAlignment="1" applyProtection="1">
      <alignment vertical="center"/>
      <protection hidden="1"/>
    </xf>
    <xf numFmtId="0" fontId="11" fillId="2" borderId="12" xfId="0" applyFont="1" applyFill="1" applyBorder="1" applyAlignment="1" applyProtection="1">
      <alignment vertical="center" wrapText="1"/>
      <protection hidden="1"/>
    </xf>
    <xf numFmtId="0" fontId="12" fillId="2" borderId="2" xfId="0"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10" fillId="2" borderId="2" xfId="0" applyFont="1" applyFill="1" applyBorder="1" applyAlignment="1" applyProtection="1">
      <alignment vertical="center" shrinkToFit="1"/>
      <protection locked="0" hidden="1"/>
    </xf>
    <xf numFmtId="0" fontId="12" fillId="2" borderId="2" xfId="0" applyFont="1" applyFill="1" applyBorder="1" applyProtection="1">
      <alignment vertical="center"/>
      <protection hidden="1"/>
    </xf>
    <xf numFmtId="0" fontId="10" fillId="2" borderId="2" xfId="0" applyFont="1" applyFill="1" applyBorder="1" applyAlignment="1" applyProtection="1">
      <alignment vertical="center"/>
      <protection locked="0" hidden="1"/>
    </xf>
    <xf numFmtId="176" fontId="10" fillId="2" borderId="2" xfId="0" applyNumberFormat="1" applyFont="1" applyFill="1" applyBorder="1" applyAlignment="1" applyProtection="1">
      <alignment vertical="center"/>
      <protection hidden="1"/>
    </xf>
    <xf numFmtId="0" fontId="10" fillId="2" borderId="3" xfId="0" applyFont="1" applyFill="1" applyBorder="1" applyAlignment="1" applyProtection="1">
      <alignment vertical="center" shrinkToFit="1"/>
      <protection locked="0" hidden="1"/>
    </xf>
    <xf numFmtId="0" fontId="10" fillId="2" borderId="9" xfId="0" applyFont="1" applyFill="1" applyBorder="1" applyProtection="1">
      <alignment vertical="center"/>
      <protection hidden="1"/>
    </xf>
    <xf numFmtId="0" fontId="10" fillId="2" borderId="8" xfId="0" applyFont="1" applyFill="1" applyBorder="1" applyAlignment="1" applyProtection="1">
      <alignment vertical="center" shrinkToFit="1"/>
      <protection locked="0" hidden="1"/>
    </xf>
    <xf numFmtId="176" fontId="10" fillId="2" borderId="8" xfId="0" applyNumberFormat="1" applyFont="1" applyFill="1" applyBorder="1" applyAlignment="1" applyProtection="1">
      <alignment vertical="center"/>
      <protection hidden="1"/>
    </xf>
    <xf numFmtId="0" fontId="10" fillId="2" borderId="12" xfId="0" applyFont="1" applyFill="1" applyBorder="1" applyAlignment="1" applyProtection="1">
      <alignment vertical="center" shrinkToFit="1"/>
      <protection locked="0" hidden="1"/>
    </xf>
    <xf numFmtId="0" fontId="11" fillId="2" borderId="2" xfId="0" applyFont="1" applyFill="1" applyBorder="1" applyAlignment="1" applyProtection="1">
      <alignment horizontal="left" vertical="center"/>
      <protection hidden="1"/>
    </xf>
    <xf numFmtId="0" fontId="10" fillId="2" borderId="8" xfId="0" applyFont="1" applyFill="1" applyBorder="1" applyAlignment="1" applyProtection="1">
      <alignment horizontal="center" vertical="center"/>
      <protection hidden="1"/>
    </xf>
    <xf numFmtId="0" fontId="10" fillId="2" borderId="12" xfId="0" applyFont="1" applyFill="1" applyBorder="1" applyProtection="1">
      <alignment vertical="center"/>
      <protection hidden="1"/>
    </xf>
    <xf numFmtId="0" fontId="11" fillId="2" borderId="5" xfId="0" applyFont="1" applyFill="1" applyBorder="1" applyAlignment="1" applyProtection="1">
      <alignment horizontal="left" vertical="center"/>
      <protection hidden="1"/>
    </xf>
    <xf numFmtId="176" fontId="10" fillId="2" borderId="5" xfId="0" applyNumberFormat="1" applyFont="1" applyFill="1" applyBorder="1" applyAlignment="1" applyProtection="1">
      <alignment vertical="center"/>
      <protection hidden="1"/>
    </xf>
    <xf numFmtId="0" fontId="10" fillId="2" borderId="6" xfId="0" applyFont="1" applyFill="1" applyBorder="1" applyProtection="1">
      <alignment vertical="center"/>
      <protection hidden="1"/>
    </xf>
    <xf numFmtId="0" fontId="11" fillId="2" borderId="0" xfId="0" applyFont="1" applyFill="1" applyBorder="1" applyAlignment="1" applyProtection="1">
      <alignment horizontal="left" vertical="center"/>
      <protection hidden="1"/>
    </xf>
    <xf numFmtId="0" fontId="14" fillId="2" borderId="2" xfId="0" applyFont="1" applyFill="1" applyBorder="1" applyAlignment="1" applyProtection="1">
      <alignment vertical="center"/>
      <protection locked="0" hidden="1"/>
    </xf>
    <xf numFmtId="0" fontId="10" fillId="2" borderId="0" xfId="0" applyFont="1" applyFill="1" applyBorder="1" applyAlignment="1" applyProtection="1">
      <alignment vertical="center"/>
      <protection hidden="1"/>
    </xf>
    <xf numFmtId="0" fontId="12" fillId="2" borderId="0" xfId="0" applyFont="1" applyFill="1" applyBorder="1" applyProtection="1">
      <alignment vertical="center"/>
      <protection hidden="1"/>
    </xf>
    <xf numFmtId="0" fontId="14" fillId="2" borderId="8" xfId="0" applyFont="1" applyFill="1" applyBorder="1" applyAlignment="1" applyProtection="1">
      <alignment vertical="center"/>
      <protection locked="0" hidden="1"/>
    </xf>
    <xf numFmtId="0" fontId="10" fillId="2" borderId="9" xfId="0" applyFont="1" applyFill="1" applyBorder="1" applyAlignment="1" applyProtection="1">
      <alignment vertical="center"/>
      <protection hidden="1"/>
    </xf>
    <xf numFmtId="0" fontId="10" fillId="2" borderId="8" xfId="0" applyFont="1" applyFill="1" applyBorder="1" applyAlignment="1" applyProtection="1">
      <alignment vertical="center" textRotation="255"/>
      <protection hidden="1"/>
    </xf>
    <xf numFmtId="0" fontId="9" fillId="2" borderId="19" xfId="0" applyFont="1" applyFill="1" applyBorder="1" applyProtection="1">
      <alignment vertical="center"/>
      <protection hidden="1"/>
    </xf>
    <xf numFmtId="0" fontId="12" fillId="2" borderId="8" xfId="0" applyFont="1" applyFill="1" applyBorder="1" applyAlignment="1" applyProtection="1">
      <alignment vertical="center"/>
      <protection hidden="1"/>
    </xf>
    <xf numFmtId="0" fontId="12" fillId="2" borderId="8" xfId="0" applyFont="1" applyFill="1" applyBorder="1" applyProtection="1">
      <alignment vertical="center"/>
      <protection hidden="1"/>
    </xf>
    <xf numFmtId="0" fontId="9" fillId="2" borderId="8" xfId="0" applyFont="1" applyFill="1" applyBorder="1" applyProtection="1">
      <alignment vertical="center"/>
      <protection hidden="1"/>
    </xf>
    <xf numFmtId="0" fontId="9" fillId="2" borderId="11" xfId="0" applyFont="1" applyFill="1" applyBorder="1" applyProtection="1">
      <alignment vertical="center"/>
      <protection hidden="1"/>
    </xf>
    <xf numFmtId="0" fontId="9" fillId="2" borderId="5" xfId="0" applyFont="1" applyFill="1" applyBorder="1" applyProtection="1">
      <alignment vertical="center"/>
      <protection hidden="1"/>
    </xf>
    <xf numFmtId="0" fontId="11" fillId="2" borderId="5" xfId="0" applyFont="1" applyFill="1" applyBorder="1" applyAlignment="1" applyProtection="1">
      <alignment vertical="center"/>
      <protection hidden="1"/>
    </xf>
    <xf numFmtId="0" fontId="12" fillId="2" borderId="5" xfId="0" applyFont="1" applyFill="1" applyBorder="1" applyProtection="1">
      <alignment vertical="center"/>
      <protection hidden="1"/>
    </xf>
    <xf numFmtId="0" fontId="8" fillId="2" borderId="8" xfId="0" applyFont="1" applyFill="1" applyBorder="1" applyProtection="1">
      <alignment vertical="center"/>
      <protection hidden="1"/>
    </xf>
    <xf numFmtId="0" fontId="8" fillId="2" borderId="5" xfId="0" applyFont="1" applyFill="1" applyBorder="1" applyAlignment="1" applyProtection="1">
      <alignment vertical="center"/>
      <protection hidden="1"/>
    </xf>
    <xf numFmtId="0" fontId="10" fillId="2" borderId="5" xfId="0" applyFont="1" applyFill="1" applyBorder="1" applyAlignment="1" applyProtection="1">
      <alignment horizontal="center" vertical="center" shrinkToFit="1"/>
      <protection locked="0" hidden="1"/>
    </xf>
    <xf numFmtId="0" fontId="10" fillId="2" borderId="6" xfId="0" applyFont="1" applyFill="1" applyBorder="1" applyAlignment="1" applyProtection="1">
      <alignment horizontal="center" vertical="center" shrinkToFit="1"/>
      <protection locked="0" hidden="1"/>
    </xf>
    <xf numFmtId="0" fontId="8" fillId="2" borderId="9" xfId="0" applyFont="1" applyFill="1" applyBorder="1" applyAlignment="1" applyProtection="1">
      <alignment vertical="center"/>
      <protection hidden="1"/>
    </xf>
    <xf numFmtId="0" fontId="10" fillId="2" borderId="0" xfId="0" applyFont="1" applyFill="1" applyBorder="1" applyAlignment="1" applyProtection="1">
      <alignment horizontal="left" vertical="center"/>
      <protection hidden="1"/>
    </xf>
    <xf numFmtId="176" fontId="10" fillId="2" borderId="0" xfId="0" applyNumberFormat="1" applyFont="1" applyFill="1" applyBorder="1" applyAlignment="1" applyProtection="1">
      <alignment vertical="center"/>
      <protection hidden="1"/>
    </xf>
    <xf numFmtId="0" fontId="10" fillId="2" borderId="10" xfId="0" applyFont="1" applyFill="1" applyBorder="1" applyAlignment="1" applyProtection="1">
      <alignment vertical="center" shrinkToFit="1"/>
      <protection locked="0" hidden="1"/>
    </xf>
    <xf numFmtId="0" fontId="12" fillId="2" borderId="2" xfId="0" applyFont="1" applyFill="1" applyBorder="1" applyAlignment="1" applyProtection="1">
      <alignment horizontal="left" vertical="center"/>
      <protection hidden="1"/>
    </xf>
    <xf numFmtId="0" fontId="12" fillId="2" borderId="3" xfId="0" applyFont="1" applyFill="1" applyBorder="1" applyProtection="1">
      <alignment vertical="center"/>
      <protection hidden="1"/>
    </xf>
    <xf numFmtId="0" fontId="9" fillId="2" borderId="20" xfId="0" applyFont="1" applyFill="1" applyBorder="1" applyProtection="1">
      <alignment vertical="center"/>
      <protection hidden="1"/>
    </xf>
    <xf numFmtId="0" fontId="10" fillId="3" borderId="5" xfId="0" applyFont="1" applyFill="1" applyBorder="1" applyProtection="1">
      <alignment vertical="center"/>
      <protection hidden="1"/>
    </xf>
    <xf numFmtId="0" fontId="10" fillId="3" borderId="8" xfId="0" applyFont="1" applyFill="1" applyBorder="1" applyAlignment="1" applyProtection="1">
      <alignment horizontal="left" vertical="center"/>
      <protection hidden="1"/>
    </xf>
    <xf numFmtId="0" fontId="11" fillId="3" borderId="4" xfId="0" applyFont="1" applyFill="1" applyBorder="1" applyAlignment="1" applyProtection="1">
      <alignment vertical="center" wrapText="1"/>
      <protection hidden="1"/>
    </xf>
    <xf numFmtId="0" fontId="11" fillId="3" borderId="9" xfId="0" applyFont="1" applyFill="1" applyBorder="1" applyAlignment="1" applyProtection="1">
      <alignment vertical="center" wrapText="1"/>
      <protection hidden="1"/>
    </xf>
    <xf numFmtId="0" fontId="11" fillId="3" borderId="11" xfId="0" applyFont="1" applyFill="1" applyBorder="1" applyAlignment="1" applyProtection="1">
      <alignment vertical="center" wrapText="1"/>
      <protection hidden="1"/>
    </xf>
    <xf numFmtId="0" fontId="10" fillId="3" borderId="5" xfId="0" applyFont="1" applyFill="1" applyBorder="1" applyAlignment="1" applyProtection="1">
      <alignment vertical="center" shrinkToFit="1"/>
      <protection locked="0" hidden="1"/>
    </xf>
    <xf numFmtId="0" fontId="10" fillId="3" borderId="0" xfId="0" applyFont="1" applyFill="1" applyBorder="1" applyAlignment="1" applyProtection="1">
      <alignment vertical="center" shrinkToFit="1"/>
      <protection locked="0" hidden="1"/>
    </xf>
    <xf numFmtId="0" fontId="10" fillId="3" borderId="5" xfId="0" applyFont="1" applyFill="1" applyBorder="1" applyAlignment="1" applyProtection="1">
      <alignment vertical="center"/>
      <protection locked="0" hidden="1"/>
    </xf>
    <xf numFmtId="0" fontId="12" fillId="3" borderId="0" xfId="0" applyFont="1" applyFill="1" applyBorder="1" applyAlignment="1" applyProtection="1">
      <alignment vertical="center"/>
      <protection locked="0" hidden="1"/>
    </xf>
    <xf numFmtId="0" fontId="12" fillId="3" borderId="1" xfId="0" applyFont="1" applyFill="1" applyBorder="1" applyAlignment="1" applyProtection="1">
      <alignment vertical="center"/>
      <protection hidden="1"/>
    </xf>
    <xf numFmtId="0" fontId="10" fillId="3" borderId="2" xfId="0" applyFont="1" applyFill="1" applyBorder="1" applyAlignment="1" applyProtection="1">
      <alignment vertical="center" textRotation="255"/>
      <protection hidden="1"/>
    </xf>
    <xf numFmtId="0" fontId="10" fillId="3" borderId="11" xfId="0" applyFont="1" applyFill="1" applyBorder="1" applyAlignment="1" applyProtection="1">
      <alignment vertical="center"/>
      <protection hidden="1"/>
    </xf>
    <xf numFmtId="0" fontId="10" fillId="3" borderId="8" xfId="0" applyFont="1" applyFill="1" applyBorder="1" applyAlignment="1" applyProtection="1">
      <alignment vertical="center" textRotation="255"/>
      <protection hidden="1"/>
    </xf>
    <xf numFmtId="0" fontId="10" fillId="3" borderId="8" xfId="0" applyFont="1" applyFill="1" applyBorder="1" applyAlignment="1" applyProtection="1">
      <alignment vertical="center"/>
      <protection hidden="1"/>
    </xf>
    <xf numFmtId="0" fontId="12" fillId="3" borderId="5" xfId="0" applyFont="1" applyFill="1" applyBorder="1" applyAlignment="1" applyProtection="1">
      <alignment vertical="center"/>
      <protection locked="0" hidden="1"/>
    </xf>
    <xf numFmtId="0" fontId="9" fillId="2" borderId="0" xfId="0" applyFont="1" applyFill="1">
      <alignment vertical="center"/>
    </xf>
    <xf numFmtId="0" fontId="8" fillId="2" borderId="0" xfId="0" applyFont="1" applyFill="1" applyBorder="1" applyAlignment="1">
      <alignment horizontal="left" vertical="center"/>
    </xf>
    <xf numFmtId="0" fontId="10" fillId="2" borderId="3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8" xfId="0" applyFont="1" applyFill="1" applyBorder="1" applyAlignment="1">
      <alignment horizontal="center" vertical="center"/>
    </xf>
    <xf numFmtId="178" fontId="9" fillId="2" borderId="36" xfId="0" applyNumberFormat="1" applyFont="1" applyFill="1" applyBorder="1" applyAlignment="1" applyProtection="1">
      <alignment horizontal="center" vertical="center" shrinkToFit="1"/>
      <protection hidden="1"/>
    </xf>
    <xf numFmtId="178" fontId="9" fillId="2" borderId="1" xfId="0" applyNumberFormat="1" applyFont="1" applyFill="1" applyBorder="1" applyAlignment="1" applyProtection="1">
      <alignment horizontal="center" vertical="center" shrinkToFit="1"/>
      <protection hidden="1"/>
    </xf>
    <xf numFmtId="178" fontId="9" fillId="2" borderId="36" xfId="4" applyNumberFormat="1" applyFont="1" applyFill="1" applyBorder="1" applyAlignment="1" applyProtection="1">
      <alignment horizontal="right" vertical="center" shrinkToFit="1"/>
      <protection hidden="1"/>
    </xf>
    <xf numFmtId="178" fontId="9" fillId="2" borderId="76" xfId="4" applyNumberFormat="1" applyFont="1" applyFill="1" applyBorder="1" applyAlignment="1" applyProtection="1">
      <alignment horizontal="right" vertical="center" shrinkToFit="1"/>
      <protection hidden="1"/>
    </xf>
    <xf numFmtId="178" fontId="9" fillId="2" borderId="3" xfId="4" applyNumberFormat="1" applyFont="1" applyFill="1" applyBorder="1" applyAlignment="1" applyProtection="1">
      <alignment horizontal="right" vertical="center" shrinkToFit="1"/>
      <protection hidden="1"/>
    </xf>
    <xf numFmtId="178" fontId="9" fillId="2" borderId="39" xfId="4" applyNumberFormat="1" applyFont="1" applyFill="1" applyBorder="1" applyAlignment="1" applyProtection="1">
      <alignment horizontal="right" vertical="center" shrinkToFit="1"/>
      <protection hidden="1"/>
    </xf>
    <xf numFmtId="178" fontId="9" fillId="2" borderId="60" xfId="0" applyNumberFormat="1" applyFont="1" applyFill="1" applyBorder="1" applyAlignment="1" applyProtection="1">
      <alignment horizontal="center" vertical="center" shrinkToFit="1"/>
      <protection hidden="1"/>
    </xf>
    <xf numFmtId="178" fontId="9" fillId="2" borderId="73" xfId="0" applyNumberFormat="1" applyFont="1" applyFill="1" applyBorder="1" applyAlignment="1" applyProtection="1">
      <alignment horizontal="center" vertical="center" shrinkToFit="1"/>
      <protection hidden="1"/>
    </xf>
    <xf numFmtId="178" fontId="9" fillId="2" borderId="60" xfId="4" applyNumberFormat="1" applyFont="1" applyFill="1" applyBorder="1" applyAlignment="1" applyProtection="1">
      <alignment horizontal="right" vertical="center" shrinkToFit="1"/>
      <protection hidden="1"/>
    </xf>
    <xf numFmtId="178" fontId="9" fillId="2" borderId="78" xfId="4" applyNumberFormat="1" applyFont="1" applyFill="1" applyBorder="1" applyAlignment="1" applyProtection="1">
      <alignment horizontal="right" vertical="center" shrinkToFit="1"/>
      <protection hidden="1"/>
    </xf>
    <xf numFmtId="178" fontId="9" fillId="2" borderId="74" xfId="4" applyNumberFormat="1" applyFont="1" applyFill="1" applyBorder="1" applyAlignment="1" applyProtection="1">
      <alignment horizontal="right" vertical="center" shrinkToFit="1"/>
      <protection hidden="1"/>
    </xf>
    <xf numFmtId="178" fontId="9" fillId="2" borderId="75" xfId="4" applyNumberFormat="1" applyFont="1" applyFill="1" applyBorder="1" applyAlignment="1" applyProtection="1">
      <alignment horizontal="right" vertical="center" shrinkToFit="1"/>
      <protection hidden="1"/>
    </xf>
    <xf numFmtId="178" fontId="9" fillId="2" borderId="64" xfId="4" applyNumberFormat="1" applyFont="1" applyFill="1" applyBorder="1" applyAlignment="1" applyProtection="1">
      <alignment horizontal="right" vertical="center" shrinkToFit="1"/>
      <protection hidden="1"/>
    </xf>
    <xf numFmtId="178" fontId="9" fillId="2" borderId="79" xfId="4" applyNumberFormat="1" applyFont="1" applyFill="1" applyBorder="1" applyAlignment="1" applyProtection="1">
      <alignment horizontal="right" vertical="center" shrinkToFit="1"/>
      <protection hidden="1"/>
    </xf>
    <xf numFmtId="178" fontId="9" fillId="2" borderId="63" xfId="4" applyNumberFormat="1" applyFont="1" applyFill="1" applyBorder="1" applyAlignment="1" applyProtection="1">
      <alignment horizontal="right" vertical="center" shrinkToFit="1"/>
      <protection hidden="1"/>
    </xf>
    <xf numFmtId="178" fontId="9" fillId="2" borderId="72" xfId="4" applyNumberFormat="1" applyFont="1" applyFill="1" applyBorder="1" applyAlignment="1" applyProtection="1">
      <alignment horizontal="right" vertical="center" shrinkToFit="1"/>
      <protection hidden="1"/>
    </xf>
    <xf numFmtId="178" fontId="9" fillId="2" borderId="80" xfId="4" applyNumberFormat="1" applyFont="1" applyFill="1" applyBorder="1" applyAlignment="1" applyProtection="1">
      <alignment horizontal="right" vertical="center" shrinkToFit="1"/>
      <protection hidden="1"/>
    </xf>
    <xf numFmtId="0" fontId="0" fillId="2" borderId="0" xfId="0" applyFill="1">
      <alignment vertical="center"/>
    </xf>
    <xf numFmtId="0" fontId="10" fillId="2" borderId="0" xfId="0" applyFont="1" applyFill="1" applyAlignment="1">
      <alignment horizontal="center" vertical="center" shrinkToFit="1"/>
    </xf>
    <xf numFmtId="0" fontId="10" fillId="2" borderId="0" xfId="0" applyFont="1" applyFill="1">
      <alignmen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179" fontId="5" fillId="0" borderId="36" xfId="5" applyNumberFormat="1" applyFont="1" applyBorder="1">
      <alignment vertical="center"/>
    </xf>
    <xf numFmtId="181" fontId="5" fillId="0" borderId="36" xfId="5" applyNumberFormat="1" applyFont="1" applyBorder="1">
      <alignment vertical="center"/>
    </xf>
    <xf numFmtId="0" fontId="10" fillId="2" borderId="4" xfId="0" applyFont="1" applyFill="1" applyBorder="1" applyAlignment="1" applyProtection="1">
      <alignment vertical="center"/>
      <protection hidden="1"/>
    </xf>
    <xf numFmtId="0" fontId="10" fillId="2" borderId="5" xfId="0" applyFont="1" applyFill="1" applyBorder="1" applyAlignment="1" applyProtection="1">
      <alignment vertical="center"/>
      <protection hidden="1"/>
    </xf>
    <xf numFmtId="0" fontId="10" fillId="2" borderId="8" xfId="0" applyFont="1" applyFill="1" applyBorder="1" applyAlignment="1" applyProtection="1">
      <alignment vertical="center"/>
      <protection hidden="1"/>
    </xf>
    <xf numFmtId="0" fontId="10" fillId="3" borderId="1" xfId="0" applyFont="1" applyFill="1" applyBorder="1" applyAlignment="1" applyProtection="1">
      <alignment vertical="center"/>
      <protection hidden="1"/>
    </xf>
    <xf numFmtId="0" fontId="15" fillId="0" borderId="4" xfId="0" applyFont="1" applyFill="1" applyBorder="1" applyAlignment="1" applyProtection="1">
      <alignment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2" xfId="0" applyFont="1" applyFill="1" applyBorder="1" applyAlignment="1" applyProtection="1">
      <alignment vertical="center"/>
      <protection hidden="1"/>
    </xf>
    <xf numFmtId="0" fontId="15" fillId="0" borderId="23" xfId="0" applyFont="1" applyFill="1" applyBorder="1" applyAlignment="1" applyProtection="1">
      <alignment vertical="center"/>
      <protection hidden="1"/>
    </xf>
    <xf numFmtId="0" fontId="15" fillId="0" borderId="19"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2" borderId="21" xfId="0" applyFont="1" applyFill="1" applyBorder="1" applyAlignment="1" applyProtection="1">
      <alignment vertical="center"/>
      <protection hidden="1"/>
    </xf>
    <xf numFmtId="0" fontId="15" fillId="2" borderId="15" xfId="0" applyFont="1" applyFill="1" applyBorder="1" applyAlignment="1" applyProtection="1">
      <alignment vertical="center"/>
      <protection hidden="1"/>
    </xf>
    <xf numFmtId="0" fontId="15" fillId="2" borderId="0" xfId="0" applyFont="1" applyFill="1" applyBorder="1" applyAlignment="1" applyProtection="1">
      <alignment vertical="center"/>
      <protection hidden="1"/>
    </xf>
    <xf numFmtId="0" fontId="15" fillId="0" borderId="21" xfId="0" applyFont="1" applyFill="1" applyBorder="1" applyProtection="1">
      <alignment vertical="center"/>
      <protection hidden="1"/>
    </xf>
    <xf numFmtId="0" fontId="15" fillId="0" borderId="20" xfId="0" applyFont="1" applyFill="1" applyBorder="1" applyProtection="1">
      <alignment vertical="center"/>
      <protection hidden="1"/>
    </xf>
    <xf numFmtId="0" fontId="15" fillId="0" borderId="15" xfId="0" applyFont="1" applyFill="1" applyBorder="1" applyProtection="1">
      <alignment vertical="center"/>
      <protection hidden="1"/>
    </xf>
    <xf numFmtId="178" fontId="9" fillId="2" borderId="8" xfId="0" applyNumberFormat="1" applyFont="1" applyFill="1" applyBorder="1" applyAlignment="1" applyProtection="1">
      <alignment horizontal="center" vertical="center" shrinkToFit="1"/>
      <protection hidden="1"/>
    </xf>
    <xf numFmtId="0" fontId="10" fillId="2" borderId="36" xfId="0" applyFont="1" applyFill="1" applyBorder="1" applyAlignment="1">
      <alignment horizontal="center" vertical="center" wrapText="1"/>
    </xf>
    <xf numFmtId="0" fontId="10" fillId="2" borderId="36" xfId="0" applyFont="1" applyFill="1" applyBorder="1" applyAlignment="1">
      <alignment horizontal="center" vertical="center"/>
    </xf>
    <xf numFmtId="178" fontId="9" fillId="2" borderId="3" xfId="0" applyNumberFormat="1" applyFont="1" applyFill="1" applyBorder="1" applyAlignment="1" applyProtection="1">
      <alignment horizontal="center" vertical="center" shrinkToFit="1"/>
      <protection hidden="1"/>
    </xf>
    <xf numFmtId="178" fontId="9" fillId="2" borderId="74" xfId="0" applyNumberFormat="1" applyFont="1" applyFill="1" applyBorder="1" applyAlignment="1" applyProtection="1">
      <alignment horizontal="center" vertical="center" shrinkToFit="1"/>
      <protection hidden="1"/>
    </xf>
    <xf numFmtId="178" fontId="9" fillId="5" borderId="1" xfId="0" applyNumberFormat="1" applyFont="1" applyFill="1" applyBorder="1" applyAlignment="1" applyProtection="1">
      <alignment horizontal="center" vertical="center" shrinkToFit="1"/>
      <protection hidden="1"/>
    </xf>
    <xf numFmtId="178" fontId="9" fillId="5" borderId="73" xfId="0" applyNumberFormat="1" applyFont="1" applyFill="1" applyBorder="1" applyAlignment="1" applyProtection="1">
      <alignment horizontal="center" vertical="center" shrinkToFit="1"/>
      <protection hidden="1"/>
    </xf>
    <xf numFmtId="178" fontId="9" fillId="5" borderId="36" xfId="4" applyNumberFormat="1" applyFont="1" applyFill="1" applyBorder="1" applyAlignment="1" applyProtection="1">
      <alignment horizontal="right" vertical="center" shrinkToFit="1"/>
      <protection hidden="1"/>
    </xf>
    <xf numFmtId="178" fontId="9" fillId="5" borderId="60" xfId="4" applyNumberFormat="1" applyFont="1" applyFill="1" applyBorder="1" applyAlignment="1" applyProtection="1">
      <alignment horizontal="right" vertical="center" shrinkToFit="1"/>
      <protection hidden="1"/>
    </xf>
    <xf numFmtId="0" fontId="9" fillId="2" borderId="0" xfId="0" applyFont="1" applyFill="1" applyAlignment="1">
      <alignment horizontal="right"/>
    </xf>
    <xf numFmtId="178" fontId="9" fillId="5" borderId="3" xfId="4" applyNumberFormat="1" applyFont="1" applyFill="1" applyBorder="1" applyAlignment="1" applyProtection="1">
      <alignment horizontal="right" vertical="center" shrinkToFit="1"/>
      <protection hidden="1"/>
    </xf>
    <xf numFmtId="178" fontId="9" fillId="5" borderId="74" xfId="4" applyNumberFormat="1" applyFont="1" applyFill="1" applyBorder="1" applyAlignment="1" applyProtection="1">
      <alignment horizontal="right" vertical="center" shrinkToFit="1"/>
      <protection hidden="1"/>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49" fontId="5" fillId="3" borderId="5" xfId="0" applyNumberFormat="1" applyFont="1" applyFill="1" applyBorder="1" applyAlignment="1">
      <alignment horizontal="center" vertical="center"/>
    </xf>
    <xf numFmtId="0" fontId="5" fillId="3" borderId="9" xfId="0" applyFont="1" applyFill="1" applyBorder="1" applyAlignment="1">
      <alignment vertical="center"/>
    </xf>
    <xf numFmtId="0" fontId="5" fillId="3" borderId="0"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0" fontId="5" fillId="3" borderId="8" xfId="0" applyFont="1" applyFill="1" applyBorder="1" applyAlignment="1">
      <alignment vertical="center"/>
    </xf>
    <xf numFmtId="0" fontId="5" fillId="3" borderId="12" xfId="0" applyFont="1" applyFill="1" applyBorder="1" applyAlignment="1">
      <alignment vertical="center"/>
    </xf>
    <xf numFmtId="0" fontId="5" fillId="3" borderId="15" xfId="0" applyFont="1" applyFill="1" applyBorder="1" applyAlignment="1">
      <alignment vertical="center"/>
    </xf>
    <xf numFmtId="0" fontId="5" fillId="3" borderId="7" xfId="0" applyFont="1" applyFill="1" applyBorder="1" applyAlignment="1">
      <alignment vertical="center"/>
    </xf>
    <xf numFmtId="0" fontId="5" fillId="3" borderId="17" xfId="0" applyFont="1" applyFill="1" applyBorder="1" applyAlignment="1">
      <alignment vertical="center"/>
    </xf>
    <xf numFmtId="0" fontId="5" fillId="3" borderId="13" xfId="0" applyFont="1" applyFill="1" applyBorder="1" applyAlignment="1">
      <alignment vertical="center"/>
    </xf>
    <xf numFmtId="0" fontId="5" fillId="3" borderId="14" xfId="0" applyFont="1" applyFill="1" applyBorder="1" applyAlignment="1">
      <alignment vertical="center"/>
    </xf>
    <xf numFmtId="0" fontId="5" fillId="3"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178" fontId="9" fillId="2" borderId="11" xfId="0" applyNumberFormat="1" applyFont="1" applyFill="1" applyBorder="1" applyAlignment="1" applyProtection="1">
      <alignment horizontal="center" vertical="center" shrinkToFit="1"/>
      <protection hidden="1"/>
    </xf>
    <xf numFmtId="178" fontId="9" fillId="2" borderId="8" xfId="0" applyNumberFormat="1" applyFont="1" applyFill="1" applyBorder="1" applyAlignment="1" applyProtection="1">
      <alignment horizontal="center" vertical="center" shrinkToFit="1"/>
      <protection hidden="1"/>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9" fillId="2" borderId="36" xfId="0" applyFont="1" applyFill="1" applyBorder="1" applyAlignment="1">
      <alignment horizontal="center" vertical="center" shrinkToFit="1"/>
    </xf>
    <xf numFmtId="0" fontId="10" fillId="2" borderId="36"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6"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2" fillId="2" borderId="36" xfId="0" applyFont="1" applyFill="1" applyBorder="1" applyAlignment="1">
      <alignment horizontal="center" vertical="center" wrapText="1" shrinkToFit="1"/>
    </xf>
    <xf numFmtId="0" fontId="12" fillId="2" borderId="36"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5" fillId="0" borderId="13" xfId="0" applyFont="1" applyFill="1" applyBorder="1" applyAlignment="1" applyProtection="1">
      <alignment vertical="center" wrapText="1"/>
      <protection hidden="1"/>
    </xf>
    <xf numFmtId="0" fontId="0" fillId="0" borderId="14" xfId="0" applyFont="1" applyBorder="1" applyAlignment="1">
      <alignment vertical="center" wrapText="1"/>
    </xf>
    <xf numFmtId="0" fontId="0" fillId="0" borderId="16" xfId="0" applyFont="1" applyBorder="1" applyAlignment="1">
      <alignment vertical="center" wrapText="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3" borderId="40" xfId="0" applyFont="1" applyFill="1" applyBorder="1" applyAlignment="1" applyProtection="1">
      <alignment vertical="center" shrinkToFit="1"/>
      <protection hidden="1"/>
    </xf>
    <xf numFmtId="0" fontId="11" fillId="3" borderId="41" xfId="0" applyFont="1" applyFill="1" applyBorder="1" applyAlignment="1" applyProtection="1">
      <alignment vertical="center" shrinkToFit="1"/>
      <protection hidden="1"/>
    </xf>
    <xf numFmtId="0" fontId="11" fillId="3" borderId="42" xfId="0" applyFont="1" applyFill="1" applyBorder="1" applyAlignment="1" applyProtection="1">
      <alignment vertical="center" shrinkToFit="1"/>
      <protection hidden="1"/>
    </xf>
    <xf numFmtId="177" fontId="11" fillId="3" borderId="40" xfId="4" applyNumberFormat="1" applyFont="1" applyFill="1" applyBorder="1" applyAlignment="1" applyProtection="1">
      <alignment vertical="center" shrinkToFit="1"/>
      <protection hidden="1"/>
    </xf>
    <xf numFmtId="177" fontId="11" fillId="3" borderId="41" xfId="4" applyNumberFormat="1" applyFont="1" applyFill="1" applyBorder="1" applyAlignment="1" applyProtection="1">
      <alignment vertical="center" shrinkToFit="1"/>
      <protection hidden="1"/>
    </xf>
    <xf numFmtId="0" fontId="11" fillId="3" borderId="43" xfId="0" applyFont="1" applyFill="1" applyBorder="1" applyAlignment="1" applyProtection="1">
      <alignment vertical="center" shrinkToFit="1"/>
      <protection hidden="1"/>
    </xf>
    <xf numFmtId="0" fontId="11" fillId="3" borderId="44" xfId="0" applyFont="1" applyFill="1" applyBorder="1" applyAlignment="1" applyProtection="1">
      <alignment vertical="center" shrinkToFit="1"/>
      <protection hidden="1"/>
    </xf>
    <xf numFmtId="0" fontId="11" fillId="3" borderId="45" xfId="0" applyFont="1" applyFill="1" applyBorder="1" applyAlignment="1" applyProtection="1">
      <alignment vertical="center" shrinkToFit="1"/>
      <protection hidden="1"/>
    </xf>
    <xf numFmtId="0" fontId="11" fillId="3" borderId="46" xfId="0" applyFont="1" applyFill="1" applyBorder="1" applyAlignment="1" applyProtection="1">
      <alignment vertical="center" shrinkToFit="1"/>
      <protection hidden="1"/>
    </xf>
    <xf numFmtId="177" fontId="11" fillId="3" borderId="44" xfId="4" applyNumberFormat="1" applyFont="1" applyFill="1" applyBorder="1" applyAlignment="1" applyProtection="1">
      <alignment vertical="center" shrinkToFit="1"/>
      <protection hidden="1"/>
    </xf>
    <xf numFmtId="177" fontId="11" fillId="3" borderId="45" xfId="4" applyNumberFormat="1" applyFont="1" applyFill="1" applyBorder="1" applyAlignment="1" applyProtection="1">
      <alignment vertical="center" shrinkToFit="1"/>
      <protection hidden="1"/>
    </xf>
    <xf numFmtId="0" fontId="11" fillId="3" borderId="47" xfId="0" applyFont="1" applyFill="1" applyBorder="1" applyAlignment="1" applyProtection="1">
      <alignment vertical="center" shrinkToFit="1"/>
      <protection hidden="1"/>
    </xf>
    <xf numFmtId="0" fontId="11" fillId="3" borderId="68" xfId="0" applyFont="1" applyFill="1" applyBorder="1" applyAlignment="1" applyProtection="1">
      <alignment vertical="center" shrinkToFit="1"/>
      <protection hidden="1"/>
    </xf>
    <xf numFmtId="0" fontId="11" fillId="3" borderId="69" xfId="0" applyFont="1" applyFill="1" applyBorder="1" applyAlignment="1" applyProtection="1">
      <alignment vertical="center" shrinkToFit="1"/>
      <protection hidden="1"/>
    </xf>
    <xf numFmtId="0" fontId="11" fillId="3" borderId="70" xfId="0" applyFont="1" applyFill="1" applyBorder="1" applyAlignment="1" applyProtection="1">
      <alignment vertical="center" shrinkToFit="1"/>
      <protection hidden="1"/>
    </xf>
    <xf numFmtId="177" fontId="11" fillId="3" borderId="68" xfId="4" applyNumberFormat="1" applyFont="1" applyFill="1" applyBorder="1" applyAlignment="1" applyProtection="1">
      <alignment vertical="center" shrinkToFit="1"/>
      <protection hidden="1"/>
    </xf>
    <xf numFmtId="177" fontId="11" fillId="3" borderId="69" xfId="4" applyNumberFormat="1" applyFont="1" applyFill="1" applyBorder="1" applyAlignment="1" applyProtection="1">
      <alignment vertical="center" shrinkToFit="1"/>
      <protection hidden="1"/>
    </xf>
    <xf numFmtId="0" fontId="11" fillId="3" borderId="71" xfId="0"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1" fillId="3" borderId="52" xfId="0" applyFont="1" applyFill="1" applyBorder="1" applyAlignment="1" applyProtection="1">
      <alignment vertical="center" shrinkToFit="1"/>
      <protection hidden="1"/>
    </xf>
    <xf numFmtId="0" fontId="11" fillId="3" borderId="53" xfId="0" applyFont="1" applyFill="1" applyBorder="1" applyAlignment="1" applyProtection="1">
      <alignment vertical="center" shrinkToFit="1"/>
      <protection hidden="1"/>
    </xf>
    <xf numFmtId="0" fontId="11" fillId="3" borderId="54" xfId="0" applyFont="1" applyFill="1" applyBorder="1" applyAlignment="1" applyProtection="1">
      <alignment vertical="center" shrinkToFit="1"/>
      <protection hidden="1"/>
    </xf>
    <xf numFmtId="177" fontId="11" fillId="3" borderId="52" xfId="4" applyNumberFormat="1" applyFont="1" applyFill="1" applyBorder="1" applyAlignment="1" applyProtection="1">
      <alignment vertical="center" shrinkToFit="1"/>
      <protection hidden="1"/>
    </xf>
    <xf numFmtId="177" fontId="11" fillId="3" borderId="53" xfId="4" applyNumberFormat="1" applyFont="1" applyFill="1" applyBorder="1" applyAlignment="1" applyProtection="1">
      <alignment vertical="center" shrinkToFit="1"/>
      <protection hidden="1"/>
    </xf>
    <xf numFmtId="0" fontId="11" fillId="3" borderId="55" xfId="0" applyFont="1" applyFill="1" applyBorder="1" applyAlignment="1" applyProtection="1">
      <alignment vertical="center" shrinkToFit="1"/>
      <protection hidden="1"/>
    </xf>
    <xf numFmtId="0" fontId="5" fillId="2" borderId="18" xfId="0" applyFont="1" applyFill="1" applyBorder="1" applyAlignment="1" applyProtection="1">
      <alignment horizontal="center" vertical="center" textRotation="255"/>
      <protection hidden="1"/>
    </xf>
    <xf numFmtId="0" fontId="5" fillId="2" borderId="19" xfId="0" applyFont="1" applyFill="1" applyBorder="1" applyAlignment="1" applyProtection="1">
      <alignment horizontal="center" vertical="center" textRotation="255"/>
      <protection hidden="1"/>
    </xf>
    <xf numFmtId="0" fontId="5" fillId="2" borderId="20" xfId="0" applyFont="1" applyFill="1" applyBorder="1" applyAlignment="1" applyProtection="1">
      <alignment horizontal="center" vertical="center" textRotation="255"/>
      <protection hidden="1"/>
    </xf>
    <xf numFmtId="0" fontId="10" fillId="2" borderId="4" xfId="0" applyFont="1" applyFill="1" applyBorder="1" applyAlignment="1" applyProtection="1">
      <alignment vertical="center"/>
      <protection hidden="1"/>
    </xf>
    <xf numFmtId="0" fontId="10" fillId="2" borderId="5" xfId="0" applyFont="1" applyFill="1" applyBorder="1" applyAlignment="1" applyProtection="1">
      <alignment vertical="center"/>
      <protection hidden="1"/>
    </xf>
    <xf numFmtId="0" fontId="10" fillId="2" borderId="6" xfId="0" applyFont="1" applyFill="1" applyBorder="1" applyAlignment="1" applyProtection="1">
      <alignment vertical="center"/>
      <protection hidden="1"/>
    </xf>
    <xf numFmtId="0" fontId="10" fillId="2" borderId="11" xfId="0" applyFont="1" applyFill="1" applyBorder="1" applyAlignment="1" applyProtection="1">
      <alignment vertical="center"/>
      <protection hidden="1"/>
    </xf>
    <xf numFmtId="0" fontId="10" fillId="2" borderId="8" xfId="0" applyFont="1" applyFill="1" applyBorder="1" applyAlignment="1" applyProtection="1">
      <alignment vertical="center"/>
      <protection hidden="1"/>
    </xf>
    <xf numFmtId="0" fontId="10" fillId="2" borderId="12" xfId="0" applyFont="1" applyFill="1" applyBorder="1" applyAlignment="1" applyProtection="1">
      <alignment vertical="center"/>
      <protection hidden="1"/>
    </xf>
    <xf numFmtId="49" fontId="5" fillId="2" borderId="5" xfId="0" applyNumberFormat="1" applyFont="1" applyFill="1" applyBorder="1" applyAlignment="1" applyProtection="1">
      <alignment horizontal="center" vertical="center" shrinkToFit="1"/>
      <protection hidden="1"/>
    </xf>
    <xf numFmtId="0" fontId="10" fillId="3" borderId="2" xfId="0" applyFont="1" applyFill="1" applyBorder="1" applyAlignment="1" applyProtection="1">
      <alignment vertical="center" shrinkToFit="1"/>
      <protection locked="0" hidden="1"/>
    </xf>
    <xf numFmtId="0" fontId="5" fillId="2" borderId="4" xfId="0" applyFont="1" applyFill="1" applyBorder="1" applyAlignment="1" applyProtection="1">
      <alignment vertical="center"/>
      <protection hidden="1"/>
    </xf>
    <xf numFmtId="0" fontId="5" fillId="2" borderId="5" xfId="0" applyFont="1" applyFill="1" applyBorder="1" applyAlignment="1" applyProtection="1">
      <alignment vertical="center"/>
      <protection hidden="1"/>
    </xf>
    <xf numFmtId="0" fontId="5" fillId="2" borderId="6" xfId="0" applyFont="1" applyFill="1" applyBorder="1" applyAlignment="1" applyProtection="1">
      <alignment vertical="center"/>
      <protection hidden="1"/>
    </xf>
    <xf numFmtId="0" fontId="5" fillId="2" borderId="11" xfId="0" applyFont="1" applyFill="1" applyBorder="1" applyAlignment="1" applyProtection="1">
      <alignment vertical="center"/>
      <protection hidden="1"/>
    </xf>
    <xf numFmtId="0" fontId="5" fillId="2" borderId="8" xfId="0" applyFont="1" applyFill="1" applyBorder="1" applyAlignment="1" applyProtection="1">
      <alignment vertical="center"/>
      <protection hidden="1"/>
    </xf>
    <xf numFmtId="0" fontId="5" fillId="2" borderId="12" xfId="0" applyFont="1" applyFill="1" applyBorder="1" applyAlignment="1" applyProtection="1">
      <alignment vertical="center"/>
      <protection hidden="1"/>
    </xf>
    <xf numFmtId="178" fontId="6" fillId="2" borderId="1" xfId="0" applyNumberFormat="1" applyFont="1" applyFill="1" applyBorder="1" applyAlignment="1" applyProtection="1">
      <alignment horizontal="center" vertical="center" shrinkToFit="1"/>
      <protection hidden="1"/>
    </xf>
    <xf numFmtId="178" fontId="6" fillId="2" borderId="2" xfId="0" applyNumberFormat="1" applyFont="1" applyFill="1" applyBorder="1" applyAlignment="1" applyProtection="1">
      <alignment horizontal="center" vertical="center" shrinkToFit="1"/>
      <protection hidden="1"/>
    </xf>
    <xf numFmtId="0" fontId="6" fillId="2" borderId="2"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hidden="1"/>
    </xf>
    <xf numFmtId="0" fontId="10" fillId="4" borderId="2" xfId="0" applyFont="1" applyFill="1" applyBorder="1" applyAlignment="1" applyProtection="1">
      <alignment horizontal="center" vertical="center" wrapText="1"/>
      <protection locked="0" hidden="1"/>
    </xf>
    <xf numFmtId="0" fontId="10" fillId="4" borderId="3" xfId="0" applyFont="1" applyFill="1" applyBorder="1" applyAlignment="1" applyProtection="1">
      <alignment horizontal="center" vertical="center" wrapText="1"/>
      <protection locked="0" hidden="1"/>
    </xf>
    <xf numFmtId="0" fontId="6" fillId="2" borderId="1" xfId="0" applyFont="1" applyFill="1" applyBorder="1" applyAlignment="1" applyProtection="1">
      <alignment horizontal="center" vertical="center" shrinkToFit="1"/>
      <protection hidden="1"/>
    </xf>
    <xf numFmtId="0" fontId="6" fillId="2" borderId="2" xfId="0" applyFont="1" applyFill="1" applyBorder="1" applyAlignment="1" applyProtection="1">
      <alignment horizontal="center" vertical="center" shrinkToFit="1"/>
      <protection hidden="1"/>
    </xf>
    <xf numFmtId="0" fontId="6" fillId="2"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1" fillId="2" borderId="5" xfId="0" applyFont="1" applyFill="1" applyBorder="1" applyAlignment="1" applyProtection="1">
      <alignment horizontal="left" vertical="center" wrapText="1"/>
      <protection hidden="1"/>
    </xf>
    <xf numFmtId="0" fontId="11" fillId="2" borderId="6" xfId="0" applyFont="1" applyFill="1" applyBorder="1" applyAlignment="1" applyProtection="1">
      <alignment horizontal="left" vertical="center" wrapText="1"/>
      <protection hidden="1"/>
    </xf>
    <xf numFmtId="0" fontId="11" fillId="2" borderId="0" xfId="0" applyFont="1" applyFill="1" applyBorder="1" applyAlignment="1" applyProtection="1">
      <alignment horizontal="left" vertical="center" wrapText="1"/>
      <protection hidden="1"/>
    </xf>
    <xf numFmtId="0" fontId="11" fillId="2" borderId="10" xfId="0" applyFont="1" applyFill="1" applyBorder="1" applyAlignment="1" applyProtection="1">
      <alignment horizontal="left" vertical="center" wrapTex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0" fontId="6" fillId="4" borderId="1" xfId="0" applyFont="1" applyFill="1" applyBorder="1" applyAlignment="1" applyProtection="1">
      <alignment vertical="center" shrinkToFit="1"/>
      <protection hidden="1"/>
    </xf>
    <xf numFmtId="0" fontId="6" fillId="4" borderId="2" xfId="0" applyFont="1" applyFill="1" applyBorder="1" applyAlignment="1" applyProtection="1">
      <alignment vertical="center" shrinkToFit="1"/>
      <protection hidden="1"/>
    </xf>
    <xf numFmtId="0" fontId="6" fillId="4" borderId="3"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6" fillId="2" borderId="1" xfId="0" applyFont="1" applyFill="1" applyBorder="1" applyAlignment="1" applyProtection="1">
      <alignment horizontal="center" vertical="center"/>
      <protection hidden="1"/>
    </xf>
    <xf numFmtId="176" fontId="6" fillId="2" borderId="1" xfId="0" applyNumberFormat="1" applyFont="1" applyFill="1" applyBorder="1" applyAlignment="1" applyProtection="1">
      <alignment vertical="center" shrinkToFit="1"/>
      <protection hidden="1"/>
    </xf>
    <xf numFmtId="176" fontId="6" fillId="2" borderId="2" xfId="0" applyNumberFormat="1" applyFont="1" applyFill="1" applyBorder="1" applyAlignment="1" applyProtection="1">
      <alignment vertical="center" shrinkToFit="1"/>
      <protection hidden="1"/>
    </xf>
    <xf numFmtId="0" fontId="10" fillId="3" borderId="1" xfId="0" applyFont="1" applyFill="1" applyBorder="1" applyAlignment="1" applyProtection="1">
      <alignment vertical="center"/>
      <protection hidden="1"/>
    </xf>
    <xf numFmtId="0" fontId="10" fillId="3" borderId="2" xfId="0" applyFont="1" applyFill="1" applyBorder="1" applyAlignment="1" applyProtection="1">
      <alignment vertical="center"/>
      <protection hidden="1"/>
    </xf>
    <xf numFmtId="0" fontId="10" fillId="3" borderId="3" xfId="0" applyFont="1" applyFill="1" applyBorder="1" applyAlignment="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5" xfId="0" applyFont="1" applyFill="1" applyBorder="1" applyAlignment="1" applyProtection="1">
      <alignment horizontal="center" vertical="center" shrinkToFit="1"/>
      <protection hidden="1"/>
    </xf>
    <xf numFmtId="0" fontId="15" fillId="0" borderId="6"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1" fillId="3" borderId="48" xfId="0" applyFont="1" applyFill="1" applyBorder="1" applyAlignment="1" applyProtection="1">
      <alignment vertical="center" shrinkToFit="1"/>
      <protection hidden="1"/>
    </xf>
    <xf numFmtId="0" fontId="11" fillId="3" borderId="49" xfId="0" applyFont="1" applyFill="1" applyBorder="1" applyAlignment="1" applyProtection="1">
      <alignment vertical="center" shrinkToFit="1"/>
      <protection hidden="1"/>
    </xf>
    <xf numFmtId="0" fontId="11" fillId="3" borderId="50" xfId="0" applyFont="1" applyFill="1" applyBorder="1" applyAlignment="1" applyProtection="1">
      <alignment vertical="center" shrinkToFit="1"/>
      <protection hidden="1"/>
    </xf>
    <xf numFmtId="177" fontId="11" fillId="3" borderId="48" xfId="4" applyNumberFormat="1" applyFont="1" applyFill="1" applyBorder="1" applyAlignment="1" applyProtection="1">
      <alignment vertical="center" shrinkToFit="1"/>
      <protection hidden="1"/>
    </xf>
    <xf numFmtId="177" fontId="11" fillId="3" borderId="49" xfId="4" applyNumberFormat="1" applyFont="1" applyFill="1" applyBorder="1" applyAlignment="1" applyProtection="1">
      <alignment vertical="center" shrinkToFit="1"/>
      <protection hidden="1"/>
    </xf>
    <xf numFmtId="0" fontId="11" fillId="3" borderId="51" xfId="0" applyFont="1" applyFill="1" applyBorder="1" applyAlignment="1" applyProtection="1">
      <alignment vertical="center" shrinkToFit="1"/>
      <protection hidden="1"/>
    </xf>
    <xf numFmtId="0" fontId="11" fillId="3" borderId="0" xfId="0" applyFont="1" applyFill="1" applyBorder="1" applyAlignment="1" applyProtection="1">
      <alignment vertical="center" wrapText="1"/>
      <protection hidden="1"/>
    </xf>
    <xf numFmtId="0" fontId="11" fillId="2" borderId="8" xfId="0" applyFont="1" applyFill="1" applyBorder="1" applyAlignment="1" applyProtection="1">
      <alignment horizontal="left" vertical="center" wrapText="1"/>
      <protection hidden="1"/>
    </xf>
    <xf numFmtId="0" fontId="11" fillId="2" borderId="12" xfId="0" applyFont="1" applyFill="1" applyBorder="1" applyAlignment="1" applyProtection="1">
      <alignment horizontal="left" vertical="center" wrapText="1"/>
      <protection hidden="1"/>
    </xf>
    <xf numFmtId="0" fontId="11" fillId="3" borderId="56" xfId="0" applyFont="1" applyFill="1" applyBorder="1" applyAlignment="1" applyProtection="1">
      <alignment vertical="center" shrinkToFit="1"/>
      <protection hidden="1"/>
    </xf>
    <xf numFmtId="0" fontId="11" fillId="3" borderId="57" xfId="0" applyFont="1" applyFill="1" applyBorder="1" applyAlignment="1" applyProtection="1">
      <alignment vertical="center" shrinkToFit="1"/>
      <protection hidden="1"/>
    </xf>
    <xf numFmtId="0" fontId="11" fillId="3" borderId="58" xfId="0" applyFont="1" applyFill="1" applyBorder="1" applyAlignment="1" applyProtection="1">
      <alignment vertical="center" shrinkToFit="1"/>
      <protection hidden="1"/>
    </xf>
    <xf numFmtId="177" fontId="11" fillId="3" borderId="56" xfId="4" applyNumberFormat="1" applyFont="1" applyFill="1" applyBorder="1" applyAlignment="1" applyProtection="1">
      <alignment vertical="center" shrinkToFit="1"/>
      <protection hidden="1"/>
    </xf>
    <xf numFmtId="177" fontId="11" fillId="3" borderId="57" xfId="4" applyNumberFormat="1" applyFont="1" applyFill="1" applyBorder="1" applyAlignment="1" applyProtection="1">
      <alignment vertical="center" shrinkToFit="1"/>
      <protection hidden="1"/>
    </xf>
    <xf numFmtId="0" fontId="11" fillId="3" borderId="59" xfId="0" applyFont="1" applyFill="1" applyBorder="1" applyAlignment="1" applyProtection="1">
      <alignment vertical="center" shrinkToFit="1"/>
      <protection hidden="1"/>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11" xfId="0" applyFont="1" applyBorder="1" applyAlignment="1">
      <alignment horizontal="right" vertical="center"/>
    </xf>
    <xf numFmtId="0" fontId="22" fillId="0" borderId="8" xfId="0" applyFont="1" applyBorder="1" applyAlignment="1">
      <alignment horizontal="right" vertical="center"/>
    </xf>
    <xf numFmtId="0" fontId="22" fillId="0" borderId="12" xfId="0" applyFont="1" applyBorder="1" applyAlignment="1">
      <alignment horizontal="right" vertical="center"/>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146050</xdr:colOff>
          <xdr:row>2</xdr:row>
          <xdr:rowOff>228600</xdr:rowOff>
        </xdr:from>
        <xdr:to>
          <xdr:col>16</xdr:col>
          <xdr:colOff>38100</xdr:colOff>
          <xdr:row>4</xdr:row>
          <xdr:rowOff>31750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xdr:row>
          <xdr:rowOff>0</xdr:rowOff>
        </xdr:from>
        <xdr:to>
          <xdr:col>16</xdr:col>
          <xdr:colOff>38100</xdr:colOff>
          <xdr:row>5</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5</xdr:row>
          <xdr:rowOff>0</xdr:rowOff>
        </xdr:from>
        <xdr:to>
          <xdr:col>16</xdr:col>
          <xdr:colOff>38100</xdr:colOff>
          <xdr:row>6</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260350</xdr:rowOff>
        </xdr:from>
        <xdr:to>
          <xdr:col>9</xdr:col>
          <xdr:colOff>31750</xdr:colOff>
          <xdr:row>10</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222250</xdr:rowOff>
        </xdr:from>
        <xdr:to>
          <xdr:col>9</xdr:col>
          <xdr:colOff>31750</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67733</xdr:colOff>
      <xdr:row>14</xdr:row>
      <xdr:rowOff>33866</xdr:rowOff>
    </xdr:from>
    <xdr:to>
      <xdr:col>1</xdr:col>
      <xdr:colOff>140885</xdr:colOff>
      <xdr:row>19</xdr:row>
      <xdr:rowOff>53266</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31775" y="2981324"/>
          <a:ext cx="73152" cy="9189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21</xdr:row>
          <xdr:rowOff>228600</xdr:rowOff>
        </xdr:from>
        <xdr:to>
          <xdr:col>2</xdr:col>
          <xdr:colOff>19050</xdr:colOff>
          <xdr:row>23</xdr:row>
          <xdr:rowOff>12700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21</xdr:row>
          <xdr:rowOff>228600</xdr:rowOff>
        </xdr:from>
        <xdr:to>
          <xdr:col>15</xdr:col>
          <xdr:colOff>19050</xdr:colOff>
          <xdr:row>23</xdr:row>
          <xdr:rowOff>12700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3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21</xdr:row>
          <xdr:rowOff>228600</xdr:rowOff>
        </xdr:from>
        <xdr:to>
          <xdr:col>26</xdr:col>
          <xdr:colOff>19050</xdr:colOff>
          <xdr:row>23</xdr:row>
          <xdr:rowOff>12700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3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21</xdr:row>
          <xdr:rowOff>228600</xdr:rowOff>
        </xdr:from>
        <xdr:to>
          <xdr:col>34</xdr:col>
          <xdr:colOff>19050</xdr:colOff>
          <xdr:row>23</xdr:row>
          <xdr:rowOff>12700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3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23</xdr:row>
          <xdr:rowOff>0</xdr:rowOff>
        </xdr:from>
        <xdr:to>
          <xdr:col>2</xdr:col>
          <xdr:colOff>19050</xdr:colOff>
          <xdr:row>24</xdr:row>
          <xdr:rowOff>12700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24</xdr:row>
          <xdr:rowOff>0</xdr:rowOff>
        </xdr:from>
        <xdr:to>
          <xdr:col>2</xdr:col>
          <xdr:colOff>19050</xdr:colOff>
          <xdr:row>25</xdr:row>
          <xdr:rowOff>12700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3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23</xdr:row>
          <xdr:rowOff>228600</xdr:rowOff>
        </xdr:from>
        <xdr:to>
          <xdr:col>15</xdr:col>
          <xdr:colOff>31750</xdr:colOff>
          <xdr:row>25</xdr:row>
          <xdr:rowOff>12700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3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23</xdr:row>
          <xdr:rowOff>228600</xdr:rowOff>
        </xdr:from>
        <xdr:to>
          <xdr:col>27</xdr:col>
          <xdr:colOff>19050</xdr:colOff>
          <xdr:row>25</xdr:row>
          <xdr:rowOff>12700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3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24</xdr:row>
          <xdr:rowOff>0</xdr:rowOff>
        </xdr:from>
        <xdr:to>
          <xdr:col>35</xdr:col>
          <xdr:colOff>12700</xdr:colOff>
          <xdr:row>25</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3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25</xdr:row>
          <xdr:rowOff>0</xdr:rowOff>
        </xdr:from>
        <xdr:to>
          <xdr:col>2</xdr:col>
          <xdr:colOff>19050</xdr:colOff>
          <xdr:row>26</xdr:row>
          <xdr:rowOff>12700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3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26</xdr:row>
          <xdr:rowOff>0</xdr:rowOff>
        </xdr:from>
        <xdr:to>
          <xdr:col>2</xdr:col>
          <xdr:colOff>19050</xdr:colOff>
          <xdr:row>27</xdr:row>
          <xdr:rowOff>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3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0</xdr:rowOff>
        </xdr:from>
        <xdr:to>
          <xdr:col>2</xdr:col>
          <xdr:colOff>31750</xdr:colOff>
          <xdr:row>31</xdr:row>
          <xdr:rowOff>12700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30</xdr:row>
          <xdr:rowOff>0</xdr:rowOff>
        </xdr:from>
        <xdr:to>
          <xdr:col>15</xdr:col>
          <xdr:colOff>19050</xdr:colOff>
          <xdr:row>31</xdr:row>
          <xdr:rowOff>12700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3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31750</xdr:colOff>
          <xdr:row>34</xdr:row>
          <xdr:rowOff>12700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3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228600</xdr:rowOff>
        </xdr:from>
        <xdr:to>
          <xdr:col>15</xdr:col>
          <xdr:colOff>31750</xdr:colOff>
          <xdr:row>37</xdr:row>
          <xdr:rowOff>31750</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3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35</xdr:row>
          <xdr:rowOff>228600</xdr:rowOff>
        </xdr:from>
        <xdr:to>
          <xdr:col>27</xdr:col>
          <xdr:colOff>19050</xdr:colOff>
          <xdr:row>37</xdr:row>
          <xdr:rowOff>31750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3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36</xdr:row>
          <xdr:rowOff>0</xdr:rowOff>
        </xdr:from>
        <xdr:to>
          <xdr:col>35</xdr:col>
          <xdr:colOff>31750</xdr:colOff>
          <xdr:row>37</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3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xdr:row>
          <xdr:rowOff>0</xdr:rowOff>
        </xdr:from>
        <xdr:to>
          <xdr:col>15</xdr:col>
          <xdr:colOff>31750</xdr:colOff>
          <xdr:row>38</xdr:row>
          <xdr:rowOff>31750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3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43</xdr:row>
      <xdr:rowOff>63500</xdr:rowOff>
    </xdr:from>
    <xdr:to>
      <xdr:col>1</xdr:col>
      <xdr:colOff>130302</xdr:colOff>
      <xdr:row>44</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47</xdr:row>
          <xdr:rowOff>0</xdr:rowOff>
        </xdr:from>
        <xdr:to>
          <xdr:col>2</xdr:col>
          <xdr:colOff>31750</xdr:colOff>
          <xdr:row>48</xdr:row>
          <xdr:rowOff>12700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xdr:row>
          <xdr:rowOff>228600</xdr:rowOff>
        </xdr:from>
        <xdr:to>
          <xdr:col>15</xdr:col>
          <xdr:colOff>31750</xdr:colOff>
          <xdr:row>48</xdr:row>
          <xdr:rowOff>12700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3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46</xdr:row>
          <xdr:rowOff>228600</xdr:rowOff>
        </xdr:from>
        <xdr:to>
          <xdr:col>27</xdr:col>
          <xdr:colOff>19050</xdr:colOff>
          <xdr:row>48</xdr:row>
          <xdr:rowOff>12700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3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165100</xdr:colOff>
          <xdr:row>47</xdr:row>
          <xdr:rowOff>0</xdr:rowOff>
        </xdr:from>
        <xdr:to>
          <xdr:col>35</xdr:col>
          <xdr:colOff>38100</xdr:colOff>
          <xdr:row>48</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3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xdr:row>
          <xdr:rowOff>0</xdr:rowOff>
        </xdr:from>
        <xdr:to>
          <xdr:col>2</xdr:col>
          <xdr:colOff>31750</xdr:colOff>
          <xdr:row>51</xdr:row>
          <xdr:rowOff>12700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3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12700</xdr:rowOff>
        </xdr:from>
        <xdr:to>
          <xdr:col>2</xdr:col>
          <xdr:colOff>12700</xdr:colOff>
          <xdr:row>37</xdr:row>
          <xdr:rowOff>12700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3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222250</xdr:rowOff>
        </xdr:from>
        <xdr:to>
          <xdr:col>2</xdr:col>
          <xdr:colOff>12700</xdr:colOff>
          <xdr:row>37</xdr:row>
          <xdr:rowOff>228600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3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228600</xdr:rowOff>
        </xdr:from>
        <xdr:to>
          <xdr:col>2</xdr:col>
          <xdr:colOff>31750</xdr:colOff>
          <xdr:row>29</xdr:row>
          <xdr:rowOff>12700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37</xdr:row>
          <xdr:rowOff>0</xdr:rowOff>
        </xdr:from>
        <xdr:to>
          <xdr:col>27</xdr:col>
          <xdr:colOff>0</xdr:colOff>
          <xdr:row>38</xdr:row>
          <xdr:rowOff>31750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3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16"/>
  <sheetViews>
    <sheetView view="pageBreakPreview" zoomScaleNormal="100" zoomScaleSheetLayoutView="100" workbookViewId="0"/>
  </sheetViews>
  <sheetFormatPr defaultColWidth="9" defaultRowHeight="13"/>
  <cols>
    <col min="1" max="1" width="3.08984375" style="42" customWidth="1"/>
    <col min="2" max="2" width="7.7265625" style="42" customWidth="1"/>
    <col min="3" max="3" width="27.453125" style="44" customWidth="1"/>
    <col min="4" max="4" width="32.36328125" style="44" customWidth="1"/>
    <col min="5" max="5" width="27.453125" style="44" customWidth="1"/>
    <col min="6" max="6" width="4.26953125" style="42" customWidth="1"/>
    <col min="7" max="16384" width="9" style="42"/>
  </cols>
  <sheetData>
    <row r="2" spans="2:5" ht="16.5">
      <c r="B2" s="43" t="s">
        <v>172</v>
      </c>
      <c r="D2" s="45"/>
    </row>
    <row r="3" spans="2:5" ht="14">
      <c r="C3" s="45"/>
      <c r="D3" s="45"/>
    </row>
    <row r="4" spans="2:5" ht="14">
      <c r="B4" s="46" t="s">
        <v>77</v>
      </c>
      <c r="C4" s="47" t="s">
        <v>76</v>
      </c>
      <c r="D4" s="48" t="s">
        <v>79</v>
      </c>
      <c r="E4" s="48" t="s">
        <v>75</v>
      </c>
    </row>
    <row r="5" spans="2:5" ht="42" customHeight="1">
      <c r="B5" s="46">
        <v>1</v>
      </c>
      <c r="C5" s="49" t="s">
        <v>78</v>
      </c>
      <c r="D5" s="50"/>
      <c r="E5" s="50"/>
    </row>
    <row r="6" spans="2:5" ht="51" customHeight="1">
      <c r="B6" s="46">
        <v>2</v>
      </c>
      <c r="C6" s="49"/>
      <c r="D6" s="50" t="s">
        <v>80</v>
      </c>
      <c r="E6" s="50"/>
    </row>
    <row r="7" spans="2:5" ht="123.75" customHeight="1">
      <c r="B7" s="46">
        <v>3</v>
      </c>
      <c r="C7" s="49"/>
      <c r="D7" s="50"/>
      <c r="E7" s="50" t="s">
        <v>86</v>
      </c>
    </row>
    <row r="8" spans="2:5" ht="53.25" customHeight="1">
      <c r="B8" s="46">
        <v>4</v>
      </c>
      <c r="C8" s="49"/>
      <c r="D8" s="50" t="s">
        <v>87</v>
      </c>
      <c r="E8" s="50"/>
    </row>
    <row r="9" spans="2:5" ht="63" customHeight="1">
      <c r="B9" s="46">
        <v>5</v>
      </c>
      <c r="C9" s="49"/>
      <c r="D9" s="50" t="s">
        <v>81</v>
      </c>
      <c r="E9" s="50"/>
    </row>
    <row r="10" spans="2:5" ht="47.25" customHeight="1">
      <c r="B10" s="46">
        <v>6</v>
      </c>
      <c r="C10" s="49"/>
      <c r="D10" s="50" t="s">
        <v>82</v>
      </c>
      <c r="E10" s="50"/>
    </row>
    <row r="11" spans="2:5" ht="115.5" customHeight="1">
      <c r="B11" s="46">
        <v>7</v>
      </c>
      <c r="C11" s="51"/>
      <c r="D11" s="52" t="s">
        <v>88</v>
      </c>
      <c r="E11" s="53"/>
    </row>
    <row r="12" spans="2:5" ht="81.75" customHeight="1">
      <c r="B12" s="46">
        <v>8</v>
      </c>
      <c r="C12" s="49"/>
      <c r="D12" s="50" t="s">
        <v>83</v>
      </c>
      <c r="E12" s="50"/>
    </row>
    <row r="13" spans="2:5" ht="55.5" customHeight="1">
      <c r="B13" s="46">
        <v>9</v>
      </c>
      <c r="C13" s="49"/>
      <c r="D13" s="50" t="s">
        <v>84</v>
      </c>
      <c r="E13" s="50"/>
    </row>
    <row r="14" spans="2:5" ht="56.25" customHeight="1">
      <c r="B14" s="46">
        <v>10</v>
      </c>
      <c r="C14" s="49" t="s">
        <v>85</v>
      </c>
      <c r="D14" s="50"/>
      <c r="E14" s="50"/>
    </row>
    <row r="15" spans="2:5" ht="39" customHeight="1">
      <c r="B15" s="46">
        <v>11</v>
      </c>
      <c r="C15" s="49" t="s">
        <v>166</v>
      </c>
      <c r="D15" s="50"/>
      <c r="E15" s="50"/>
    </row>
    <row r="16" spans="2:5" ht="54" customHeight="1"/>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52"/>
  <sheetViews>
    <sheetView tabSelected="1" view="pageBreakPreview" zoomScale="120" zoomScaleNormal="120" zoomScaleSheetLayoutView="120" workbookViewId="0">
      <selection activeCell="AH50" sqref="AH50:AK50"/>
    </sheetView>
  </sheetViews>
  <sheetFormatPr defaultColWidth="2.26953125" defaultRowHeight="12"/>
  <cols>
    <col min="1" max="1" width="2.6328125" style="1" customWidth="1"/>
    <col min="2" max="16384" width="2.26953125" style="1"/>
  </cols>
  <sheetData>
    <row r="1" spans="1:39" ht="13.5" customHeight="1">
      <c r="A1" s="32" t="s">
        <v>167</v>
      </c>
      <c r="B1" s="2"/>
      <c r="C1" s="31"/>
      <c r="D1" s="31"/>
      <c r="AK1" s="414" t="s">
        <v>168</v>
      </c>
      <c r="AL1" s="415"/>
      <c r="AM1" s="416"/>
    </row>
    <row r="2" spans="1:39" ht="18" customHeight="1">
      <c r="A2" s="32"/>
      <c r="B2" s="2"/>
      <c r="C2" s="31"/>
      <c r="D2" s="31"/>
    </row>
    <row r="3" spans="1:39" ht="18" customHeight="1">
      <c r="A3" s="373" t="s">
        <v>212</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row>
    <row r="4" spans="1:39" ht="18" customHeight="1">
      <c r="B4" s="125"/>
      <c r="C4" s="125"/>
      <c r="D4" s="125"/>
      <c r="E4" s="125"/>
      <c r="F4" s="125"/>
      <c r="G4" s="125"/>
      <c r="H4" s="125"/>
      <c r="I4" s="125"/>
      <c r="J4" s="125"/>
      <c r="K4" s="125"/>
      <c r="L4" s="125"/>
      <c r="M4" s="125"/>
      <c r="N4" s="125"/>
      <c r="O4" s="123"/>
      <c r="P4" s="121"/>
      <c r="Q4" s="125" t="s">
        <v>169</v>
      </c>
      <c r="R4" s="125"/>
      <c r="S4" s="125"/>
      <c r="T4" s="125"/>
      <c r="U4" s="125"/>
      <c r="V4" s="125"/>
      <c r="W4" s="125"/>
      <c r="X4" s="125"/>
      <c r="Y4" s="125"/>
      <c r="Z4" s="125"/>
      <c r="AA4" s="125"/>
      <c r="AB4" s="125"/>
      <c r="AC4" s="125"/>
      <c r="AD4" s="125"/>
      <c r="AE4" s="125"/>
      <c r="AF4" s="125"/>
      <c r="AG4" s="125"/>
      <c r="AH4" s="125"/>
      <c r="AI4" s="125"/>
      <c r="AJ4" s="125"/>
      <c r="AK4" s="125"/>
      <c r="AL4" s="125"/>
      <c r="AM4" s="125"/>
    </row>
    <row r="5" spans="1:39" ht="18" customHeight="1">
      <c r="B5" s="125"/>
      <c r="C5" s="125"/>
      <c r="D5" s="125"/>
      <c r="E5" s="125"/>
      <c r="F5" s="125"/>
      <c r="G5" s="125"/>
      <c r="H5" s="125"/>
      <c r="I5" s="125"/>
      <c r="J5" s="125"/>
      <c r="K5" s="125"/>
      <c r="L5" s="125"/>
      <c r="M5" s="125"/>
      <c r="N5" s="125"/>
      <c r="O5" s="2"/>
      <c r="P5" s="121"/>
      <c r="Q5" s="125" t="s">
        <v>170</v>
      </c>
      <c r="R5" s="125"/>
      <c r="S5" s="125"/>
      <c r="T5" s="125"/>
      <c r="U5" s="125"/>
      <c r="V5" s="125"/>
      <c r="W5" s="125"/>
      <c r="X5" s="125"/>
      <c r="Y5" s="125"/>
      <c r="Z5" s="125"/>
      <c r="AA5" s="125"/>
      <c r="AB5" s="125"/>
      <c r="AC5" s="125"/>
      <c r="AD5" s="125"/>
      <c r="AE5" s="125"/>
      <c r="AF5" s="125"/>
      <c r="AG5" s="125"/>
      <c r="AH5" s="125"/>
      <c r="AI5" s="125"/>
      <c r="AJ5" s="125"/>
      <c r="AK5" s="125"/>
      <c r="AL5" s="125"/>
      <c r="AM5" s="125"/>
    </row>
    <row r="6" spans="1:39" ht="18" customHeight="1">
      <c r="B6" s="125"/>
      <c r="C6" s="125"/>
      <c r="D6" s="125"/>
      <c r="E6" s="125"/>
      <c r="F6" s="125"/>
      <c r="G6" s="125"/>
      <c r="H6" s="125"/>
      <c r="I6" s="125"/>
      <c r="J6" s="125"/>
      <c r="K6" s="125"/>
      <c r="L6" s="125"/>
      <c r="M6" s="125"/>
      <c r="N6" s="125"/>
      <c r="O6" s="2"/>
      <c r="P6" s="121"/>
      <c r="Q6" s="125" t="s">
        <v>171</v>
      </c>
      <c r="R6" s="125"/>
      <c r="S6" s="125"/>
      <c r="T6" s="125"/>
      <c r="U6" s="125"/>
      <c r="V6" s="125"/>
      <c r="W6" s="125"/>
      <c r="X6" s="125"/>
      <c r="Y6" s="125"/>
      <c r="Z6" s="125"/>
      <c r="AA6" s="125"/>
      <c r="AB6" s="125"/>
      <c r="AC6" s="125"/>
      <c r="AD6" s="125"/>
      <c r="AE6" s="125"/>
      <c r="AF6" s="125"/>
      <c r="AG6" s="125"/>
      <c r="AH6" s="125"/>
      <c r="AI6" s="125"/>
      <c r="AJ6" s="125"/>
      <c r="AK6" s="125"/>
      <c r="AL6" s="125"/>
      <c r="AM6" s="125"/>
    </row>
    <row r="7" spans="1:39" s="122" customFormat="1" ht="13">
      <c r="B7" s="123"/>
      <c r="C7" s="124"/>
      <c r="D7" s="124"/>
      <c r="R7" s="126" t="s">
        <v>173</v>
      </c>
    </row>
    <row r="8" spans="1:39" ht="18" customHeight="1">
      <c r="B8" s="2"/>
      <c r="C8" s="3"/>
      <c r="D8" s="3"/>
    </row>
    <row r="9" spans="1:39">
      <c r="B9" s="2"/>
      <c r="C9" s="3"/>
      <c r="D9" s="3"/>
    </row>
    <row r="10" spans="1:39" ht="11.25" customHeight="1">
      <c r="B10" s="2"/>
      <c r="C10" s="3"/>
      <c r="D10" s="3"/>
    </row>
    <row r="11" spans="1:39" ht="13.5" customHeight="1">
      <c r="A11" s="370" t="s">
        <v>48</v>
      </c>
      <c r="B11" s="14" t="s">
        <v>1</v>
      </c>
      <c r="C11" s="15"/>
      <c r="D11" s="15"/>
      <c r="E11" s="16"/>
      <c r="F11" s="16"/>
      <c r="G11" s="16"/>
      <c r="H11" s="16"/>
      <c r="I11" s="16"/>
      <c r="J11" s="16"/>
      <c r="K11" s="17"/>
      <c r="L11" s="384"/>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6"/>
    </row>
    <row r="12" spans="1:39" ht="21" customHeight="1">
      <c r="A12" s="371"/>
      <c r="B12" s="13" t="s">
        <v>2</v>
      </c>
      <c r="C12" s="8"/>
      <c r="D12" s="8"/>
      <c r="E12" s="9"/>
      <c r="F12" s="9"/>
      <c r="G12" s="9"/>
      <c r="H12" s="9"/>
      <c r="I12" s="9"/>
      <c r="J12" s="9"/>
      <c r="K12" s="10"/>
      <c r="L12" s="381" t="s">
        <v>209</v>
      </c>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3"/>
    </row>
    <row r="13" spans="1:39">
      <c r="A13" s="371"/>
      <c r="B13" s="387" t="s">
        <v>49</v>
      </c>
      <c r="C13" s="388"/>
      <c r="D13" s="388"/>
      <c r="E13" s="388"/>
      <c r="F13" s="388"/>
      <c r="G13" s="388"/>
      <c r="H13" s="388"/>
      <c r="I13" s="388"/>
      <c r="J13" s="388"/>
      <c r="K13" s="389"/>
      <c r="L13" s="11" t="s">
        <v>3</v>
      </c>
      <c r="M13" s="11"/>
      <c r="N13" s="11"/>
      <c r="O13" s="11"/>
      <c r="P13" s="11"/>
      <c r="Q13" s="374"/>
      <c r="R13" s="374"/>
      <c r="S13" s="11" t="s">
        <v>4</v>
      </c>
      <c r="T13" s="374"/>
      <c r="U13" s="374"/>
      <c r="V13" s="374"/>
      <c r="W13" s="11" t="s">
        <v>5</v>
      </c>
      <c r="X13" s="11"/>
      <c r="Y13" s="11"/>
      <c r="Z13" s="11"/>
      <c r="AA13" s="11"/>
      <c r="AB13" s="11"/>
      <c r="AC13" s="11"/>
      <c r="AD13" s="11"/>
      <c r="AE13" s="11"/>
      <c r="AF13" s="11"/>
      <c r="AG13" s="11"/>
      <c r="AH13" s="11"/>
      <c r="AI13" s="11"/>
      <c r="AJ13" s="11"/>
      <c r="AK13" s="11"/>
      <c r="AL13" s="11"/>
      <c r="AM13" s="12"/>
    </row>
    <row r="14" spans="1:39" ht="13.5" customHeight="1">
      <c r="A14" s="371"/>
      <c r="B14" s="390"/>
      <c r="C14" s="391"/>
      <c r="D14" s="391"/>
      <c r="E14" s="391"/>
      <c r="F14" s="391"/>
      <c r="G14" s="391"/>
      <c r="H14" s="391"/>
      <c r="I14" s="391"/>
      <c r="J14" s="391"/>
      <c r="K14" s="392"/>
      <c r="L14" s="375"/>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7"/>
    </row>
    <row r="15" spans="1:39" ht="13.5" customHeight="1">
      <c r="A15" s="371"/>
      <c r="B15" s="393"/>
      <c r="C15" s="394"/>
      <c r="D15" s="394"/>
      <c r="E15" s="394"/>
      <c r="F15" s="394"/>
      <c r="G15" s="394"/>
      <c r="H15" s="394"/>
      <c r="I15" s="394"/>
      <c r="J15" s="394"/>
      <c r="K15" s="395"/>
      <c r="L15" s="378"/>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39" ht="18" customHeight="1">
      <c r="A16" s="371"/>
      <c r="B16" s="4" t="s">
        <v>6</v>
      </c>
      <c r="C16" s="5"/>
      <c r="D16" s="5"/>
      <c r="E16" s="6"/>
      <c r="F16" s="6"/>
      <c r="G16" s="6"/>
      <c r="H16" s="6"/>
      <c r="I16" s="6"/>
      <c r="J16" s="6"/>
      <c r="K16" s="6"/>
      <c r="L16" s="4" t="s">
        <v>7</v>
      </c>
      <c r="M16" s="6"/>
      <c r="N16" s="6"/>
      <c r="O16" s="6"/>
      <c r="P16" s="6"/>
      <c r="Q16" s="6"/>
      <c r="R16" s="7"/>
      <c r="S16" s="367"/>
      <c r="T16" s="368"/>
      <c r="U16" s="368"/>
      <c r="V16" s="368"/>
      <c r="W16" s="368"/>
      <c r="X16" s="368"/>
      <c r="Y16" s="369"/>
      <c r="Z16" s="4" t="s">
        <v>50</v>
      </c>
      <c r="AA16" s="6"/>
      <c r="AB16" s="6"/>
      <c r="AC16" s="6"/>
      <c r="AD16" s="6"/>
      <c r="AE16" s="6"/>
      <c r="AF16" s="7"/>
      <c r="AG16" s="367"/>
      <c r="AH16" s="368"/>
      <c r="AI16" s="368"/>
      <c r="AJ16" s="368"/>
      <c r="AK16" s="368"/>
      <c r="AL16" s="368"/>
      <c r="AM16" s="369"/>
    </row>
    <row r="17" spans="1:39" ht="18" customHeight="1">
      <c r="A17" s="371"/>
      <c r="B17" s="4" t="s">
        <v>8</v>
      </c>
      <c r="C17" s="5"/>
      <c r="D17" s="5"/>
      <c r="E17" s="6"/>
      <c r="F17" s="6"/>
      <c r="G17" s="6"/>
      <c r="H17" s="6"/>
      <c r="I17" s="6"/>
      <c r="J17" s="6"/>
      <c r="K17" s="6"/>
      <c r="L17" s="4" t="s">
        <v>9</v>
      </c>
      <c r="M17" s="6"/>
      <c r="N17" s="6"/>
      <c r="O17" s="6"/>
      <c r="P17" s="6"/>
      <c r="Q17" s="6"/>
      <c r="R17" s="7"/>
      <c r="S17" s="367"/>
      <c r="T17" s="368"/>
      <c r="U17" s="368"/>
      <c r="V17" s="368"/>
      <c r="W17" s="368"/>
      <c r="X17" s="368"/>
      <c r="Y17" s="369"/>
      <c r="Z17" s="4" t="s">
        <v>10</v>
      </c>
      <c r="AA17" s="6"/>
      <c r="AB17" s="6"/>
      <c r="AC17" s="6"/>
      <c r="AD17" s="6"/>
      <c r="AE17" s="6"/>
      <c r="AF17" s="7"/>
      <c r="AG17" s="367"/>
      <c r="AH17" s="368"/>
      <c r="AI17" s="368"/>
      <c r="AJ17" s="368"/>
      <c r="AK17" s="368"/>
      <c r="AL17" s="368"/>
      <c r="AM17" s="369"/>
    </row>
    <row r="18" spans="1:39" ht="18.75" customHeight="1">
      <c r="A18" s="372"/>
      <c r="B18" s="4" t="s">
        <v>11</v>
      </c>
      <c r="C18" s="5"/>
      <c r="D18" s="5"/>
      <c r="E18" s="6"/>
      <c r="F18" s="6"/>
      <c r="G18" s="6"/>
      <c r="H18" s="6"/>
      <c r="I18" s="6"/>
      <c r="J18" s="6"/>
      <c r="K18" s="6"/>
      <c r="L18" s="4" t="s">
        <v>9</v>
      </c>
      <c r="M18" s="6"/>
      <c r="N18" s="6"/>
      <c r="O18" s="6"/>
      <c r="P18" s="6"/>
      <c r="Q18" s="6"/>
      <c r="R18" s="7"/>
      <c r="S18" s="367"/>
      <c r="T18" s="368"/>
      <c r="U18" s="368"/>
      <c r="V18" s="368"/>
      <c r="W18" s="368"/>
      <c r="X18" s="368"/>
      <c r="Y18" s="369"/>
      <c r="Z18" s="4" t="s">
        <v>10</v>
      </c>
      <c r="AA18" s="6"/>
      <c r="AB18" s="6"/>
      <c r="AC18" s="6"/>
      <c r="AD18" s="6"/>
      <c r="AE18" s="6"/>
      <c r="AF18" s="7"/>
      <c r="AG18" s="367"/>
      <c r="AH18" s="368"/>
      <c r="AI18" s="368"/>
      <c r="AJ18" s="368"/>
      <c r="AK18" s="368"/>
      <c r="AL18" s="368"/>
      <c r="AM18" s="369"/>
    </row>
    <row r="19" spans="1:39" ht="18" customHeight="1">
      <c r="A19" s="4" t="s">
        <v>46</v>
      </c>
      <c r="B19" s="6"/>
      <c r="C19" s="6"/>
      <c r="D19" s="6"/>
      <c r="E19" s="6"/>
      <c r="F19" s="6"/>
      <c r="G19" s="30"/>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1:39" ht="22.5" customHeight="1">
      <c r="A20" s="417" t="s">
        <v>16</v>
      </c>
      <c r="B20" s="418"/>
      <c r="C20" s="418"/>
      <c r="D20" s="418"/>
      <c r="E20" s="418"/>
      <c r="F20" s="418"/>
      <c r="G20" s="418"/>
      <c r="H20" s="418"/>
      <c r="I20" s="418"/>
      <c r="J20" s="418"/>
      <c r="K20" s="418"/>
      <c r="L20" s="418"/>
      <c r="M20" s="418"/>
      <c r="N20" s="418"/>
      <c r="O20" s="418"/>
      <c r="P20" s="418"/>
      <c r="Q20" s="418"/>
      <c r="R20" s="418"/>
      <c r="S20" s="419"/>
      <c r="T20" s="403" t="s">
        <v>214</v>
      </c>
      <c r="U20" s="404"/>
      <c r="V20" s="404"/>
      <c r="W20" s="404"/>
      <c r="X20" s="404"/>
      <c r="Y20" s="404"/>
      <c r="Z20" s="404"/>
      <c r="AA20" s="404"/>
      <c r="AB20" s="404"/>
      <c r="AC20" s="405"/>
      <c r="AD20" s="403" t="s">
        <v>215</v>
      </c>
      <c r="AE20" s="404"/>
      <c r="AF20" s="404"/>
      <c r="AG20" s="404"/>
      <c r="AH20" s="404"/>
      <c r="AI20" s="404"/>
      <c r="AJ20" s="404"/>
      <c r="AK20" s="404"/>
      <c r="AL20" s="404"/>
      <c r="AM20" s="405"/>
    </row>
    <row r="21" spans="1:39" ht="12.75" customHeight="1">
      <c r="A21" s="420"/>
      <c r="B21" s="421"/>
      <c r="C21" s="421"/>
      <c r="D21" s="421"/>
      <c r="E21" s="421"/>
      <c r="F21" s="421"/>
      <c r="G21" s="421"/>
      <c r="H21" s="421"/>
      <c r="I21" s="421"/>
      <c r="J21" s="421"/>
      <c r="K21" s="421"/>
      <c r="L21" s="421"/>
      <c r="M21" s="421"/>
      <c r="N21" s="421"/>
      <c r="O21" s="421"/>
      <c r="P21" s="421"/>
      <c r="Q21" s="421"/>
      <c r="R21" s="421"/>
      <c r="S21" s="422"/>
      <c r="T21" s="396" t="s">
        <v>51</v>
      </c>
      <c r="U21" s="397"/>
      <c r="V21" s="397"/>
      <c r="W21" s="398"/>
      <c r="X21" s="412" t="s">
        <v>12</v>
      </c>
      <c r="Y21" s="412"/>
      <c r="Z21" s="412"/>
      <c r="AA21" s="412"/>
      <c r="AB21" s="412"/>
      <c r="AC21" s="413"/>
      <c r="AD21" s="396" t="s">
        <v>51</v>
      </c>
      <c r="AE21" s="397"/>
      <c r="AF21" s="397"/>
      <c r="AG21" s="398"/>
      <c r="AH21" s="410" t="s">
        <v>12</v>
      </c>
      <c r="AI21" s="410"/>
      <c r="AJ21" s="410"/>
      <c r="AK21" s="410"/>
      <c r="AL21" s="410"/>
      <c r="AM21" s="411"/>
    </row>
    <row r="22" spans="1:39" ht="12.75" customHeight="1">
      <c r="A22" s="370" t="s">
        <v>90</v>
      </c>
      <c r="B22" s="14" t="s">
        <v>91</v>
      </c>
      <c r="C22" s="16"/>
      <c r="D22" s="16"/>
      <c r="E22" s="16"/>
      <c r="F22" s="16"/>
      <c r="G22" s="16"/>
      <c r="H22" s="16"/>
      <c r="I22" s="16"/>
      <c r="J22" s="16"/>
      <c r="K22" s="16"/>
      <c r="L22" s="16"/>
      <c r="M22" s="16"/>
      <c r="N22" s="16"/>
      <c r="O22" s="16"/>
      <c r="P22" s="16"/>
      <c r="Q22" s="16"/>
      <c r="R22" s="16"/>
      <c r="S22" s="17"/>
      <c r="T22" s="408">
        <f ca="1">COUNTIFS('申請額一覧 '!$E$6:$E$20,B22,'申請額一覧 '!$K$6:$K$20,"&gt;0")</f>
        <v>0</v>
      </c>
      <c r="U22" s="409"/>
      <c r="V22" s="406" t="s">
        <v>13</v>
      </c>
      <c r="W22" s="407"/>
      <c r="X22" s="401">
        <f ca="1">SUMIF('申請額一覧 '!$E$6:$E$20,B22,'申請額一覧 '!$K$6:$K$20)+SUMIF('申請額一覧 '!$E$6:$E$20,B22,'申請額一覧 '!$O$6:$O$20)</f>
        <v>0</v>
      </c>
      <c r="Y22" s="402"/>
      <c r="Z22" s="402"/>
      <c r="AA22" s="402"/>
      <c r="AB22" s="35" t="s">
        <v>60</v>
      </c>
      <c r="AC22" s="25"/>
      <c r="AD22" s="408">
        <f ca="1">COUNTIFS('申請額一覧 '!$E$6:$E$20,B22,'申請額一覧 '!$S$6:$S$20,"&gt;0")</f>
        <v>0</v>
      </c>
      <c r="AE22" s="409"/>
      <c r="AF22" s="406" t="s">
        <v>13</v>
      </c>
      <c r="AG22" s="407"/>
      <c r="AH22" s="343">
        <f ca="1">SUMIF('申請額一覧 '!$E$6:$E$20,B22,'申請額一覧 '!$S$6:$S$20)</f>
        <v>0</v>
      </c>
      <c r="AI22" s="344"/>
      <c r="AJ22" s="344"/>
      <c r="AK22" s="344"/>
      <c r="AL22" s="35" t="s">
        <v>60</v>
      </c>
      <c r="AM22" s="25"/>
    </row>
    <row r="23" spans="1:39" ht="12.75" customHeight="1">
      <c r="A23" s="371"/>
      <c r="B23" s="18" t="s">
        <v>92</v>
      </c>
      <c r="C23" s="19"/>
      <c r="D23" s="19"/>
      <c r="E23" s="19"/>
      <c r="F23" s="19"/>
      <c r="G23" s="19"/>
      <c r="H23" s="19"/>
      <c r="I23" s="19"/>
      <c r="J23" s="19"/>
      <c r="K23" s="19"/>
      <c r="L23" s="19"/>
      <c r="M23" s="19"/>
      <c r="N23" s="19"/>
      <c r="O23" s="19"/>
      <c r="P23" s="19"/>
      <c r="Q23" s="19"/>
      <c r="R23" s="19"/>
      <c r="S23" s="20"/>
      <c r="T23" s="337">
        <f ca="1">COUNTIFS('申請額一覧 '!$E$6:$E$20,B23,'申請額一覧 '!$K$6:$K$20,"&gt;0")</f>
        <v>0</v>
      </c>
      <c r="U23" s="338"/>
      <c r="V23" s="339" t="s">
        <v>13</v>
      </c>
      <c r="W23" s="340"/>
      <c r="X23" s="341">
        <f ca="1">SUMIF('申請額一覧 '!$E$6:$E$20,B23,'申請額一覧 '!$K$6:$K$20)+SUMIF('申請額一覧 '!$E$6:$E$20,B23,'申請額一覧 '!$O$6:$O$20)</f>
        <v>0</v>
      </c>
      <c r="Y23" s="342"/>
      <c r="Z23" s="342"/>
      <c r="AA23" s="342"/>
      <c r="AB23" s="36" t="s">
        <v>60</v>
      </c>
      <c r="AC23" s="26"/>
      <c r="AD23" s="337">
        <f ca="1">COUNTIFS('申請額一覧 '!$E$6:$E$20,B23,'申請額一覧 '!$S$6:$S$20,"&gt;0")</f>
        <v>0</v>
      </c>
      <c r="AE23" s="338"/>
      <c r="AF23" s="339" t="s">
        <v>13</v>
      </c>
      <c r="AG23" s="340"/>
      <c r="AH23" s="341">
        <f ca="1">SUMIF('申請額一覧 '!$E$6:$E$20,B23,'申請額一覧 '!$S$6:$S$20)</f>
        <v>0</v>
      </c>
      <c r="AI23" s="342"/>
      <c r="AJ23" s="342"/>
      <c r="AK23" s="342"/>
      <c r="AL23" s="36" t="s">
        <v>60</v>
      </c>
      <c r="AM23" s="26"/>
    </row>
    <row r="24" spans="1:39" ht="12.75" customHeight="1">
      <c r="A24" s="371"/>
      <c r="B24" s="18" t="s">
        <v>93</v>
      </c>
      <c r="C24" s="19"/>
      <c r="D24" s="19"/>
      <c r="E24" s="19"/>
      <c r="F24" s="19"/>
      <c r="G24" s="19"/>
      <c r="H24" s="19"/>
      <c r="I24" s="19"/>
      <c r="J24" s="19"/>
      <c r="K24" s="19"/>
      <c r="L24" s="19"/>
      <c r="M24" s="19"/>
      <c r="N24" s="19"/>
      <c r="O24" s="19"/>
      <c r="P24" s="19"/>
      <c r="Q24" s="19"/>
      <c r="R24" s="19"/>
      <c r="S24" s="20"/>
      <c r="T24" s="337">
        <f ca="1">COUNTIFS('申請額一覧 '!$E$6:$E$20,B24,'申請額一覧 '!$K$6:$K$20,"&gt;0")</f>
        <v>0</v>
      </c>
      <c r="U24" s="338"/>
      <c r="V24" s="339" t="s">
        <v>13</v>
      </c>
      <c r="W24" s="340"/>
      <c r="X24" s="341">
        <f ca="1">SUMIF('申請額一覧 '!$E$6:$E$20,B24,'申請額一覧 '!$K$6:$K$20)+SUMIF('申請額一覧 '!$E$6:$E$20,B24,'申請額一覧 '!$O$6:$O$20)</f>
        <v>0</v>
      </c>
      <c r="Y24" s="342"/>
      <c r="Z24" s="342"/>
      <c r="AA24" s="342"/>
      <c r="AB24" s="36" t="s">
        <v>60</v>
      </c>
      <c r="AC24" s="26"/>
      <c r="AD24" s="337">
        <f ca="1">COUNTIFS('申請額一覧 '!$E$6:$E$20,B24,'申請額一覧 '!$S$6:$S$20,"&gt;0")</f>
        <v>0</v>
      </c>
      <c r="AE24" s="338"/>
      <c r="AF24" s="339" t="s">
        <v>13</v>
      </c>
      <c r="AG24" s="340"/>
      <c r="AH24" s="341">
        <f ca="1">SUMIF('申請額一覧 '!$E$6:$E$20,B24,'申請額一覧 '!$S$6:$S$20)</f>
        <v>0</v>
      </c>
      <c r="AI24" s="342"/>
      <c r="AJ24" s="342"/>
      <c r="AK24" s="342"/>
      <c r="AL24" s="36" t="s">
        <v>60</v>
      </c>
      <c r="AM24" s="26"/>
    </row>
    <row r="25" spans="1:39" ht="12.75" customHeight="1">
      <c r="A25" s="371"/>
      <c r="B25" s="18" t="s">
        <v>94</v>
      </c>
      <c r="C25" s="19"/>
      <c r="D25" s="19"/>
      <c r="E25" s="19"/>
      <c r="F25" s="19"/>
      <c r="G25" s="19"/>
      <c r="H25" s="19"/>
      <c r="I25" s="19"/>
      <c r="J25" s="19"/>
      <c r="K25" s="19"/>
      <c r="L25" s="19"/>
      <c r="M25" s="19"/>
      <c r="N25" s="19"/>
      <c r="O25" s="19"/>
      <c r="P25" s="19"/>
      <c r="Q25" s="19"/>
      <c r="R25" s="19"/>
      <c r="S25" s="19"/>
      <c r="T25" s="337">
        <f ca="1">COUNTIFS('申請額一覧 '!$E$6:$E$20,B25,'申請額一覧 '!$K$6:$K$20,"&gt;0")</f>
        <v>0</v>
      </c>
      <c r="U25" s="338"/>
      <c r="V25" s="339" t="s">
        <v>13</v>
      </c>
      <c r="W25" s="340"/>
      <c r="X25" s="341">
        <f ca="1">SUMIF('申請額一覧 '!$E$6:$E$20,B25,'申請額一覧 '!$K$6:$K$20)+SUMIF('申請額一覧 '!$E$6:$E$20,B25,'申請額一覧 '!$O$6:$O$20)</f>
        <v>0</v>
      </c>
      <c r="Y25" s="342"/>
      <c r="Z25" s="342"/>
      <c r="AA25" s="342"/>
      <c r="AB25" s="39" t="s">
        <v>60</v>
      </c>
      <c r="AC25" s="26"/>
      <c r="AD25" s="337">
        <f ca="1">COUNTIFS('申請額一覧 '!$E$6:$E$20,B25,'申請額一覧 '!$S$6:$S$20,"&gt;0")</f>
        <v>0</v>
      </c>
      <c r="AE25" s="338"/>
      <c r="AF25" s="339" t="s">
        <v>13</v>
      </c>
      <c r="AG25" s="340"/>
      <c r="AH25" s="341">
        <f ca="1">SUMIF('申請額一覧 '!$E$6:$E$20,B25,'申請額一覧 '!$S$6:$S$20)</f>
        <v>0</v>
      </c>
      <c r="AI25" s="342"/>
      <c r="AJ25" s="342"/>
      <c r="AK25" s="342"/>
      <c r="AL25" s="39" t="s">
        <v>60</v>
      </c>
      <c r="AM25" s="26"/>
    </row>
    <row r="26" spans="1:39" ht="12.75" customHeight="1">
      <c r="A26" s="371"/>
      <c r="B26" s="18" t="s">
        <v>95</v>
      </c>
      <c r="C26" s="19"/>
      <c r="D26" s="19"/>
      <c r="E26" s="19"/>
      <c r="F26" s="19"/>
      <c r="G26" s="19"/>
      <c r="H26" s="19"/>
      <c r="I26" s="19"/>
      <c r="J26" s="19"/>
      <c r="K26" s="19"/>
      <c r="L26" s="19"/>
      <c r="M26" s="19"/>
      <c r="N26" s="19"/>
      <c r="O26" s="19"/>
      <c r="P26" s="19"/>
      <c r="Q26" s="19"/>
      <c r="R26" s="19"/>
      <c r="S26" s="19"/>
      <c r="T26" s="337">
        <f ca="1">COUNTIFS('申請額一覧 '!$E$6:$E$20,B26,'申請額一覧 '!$K$6:$K$20,"&gt;0")</f>
        <v>0</v>
      </c>
      <c r="U26" s="338"/>
      <c r="V26" s="339" t="s">
        <v>13</v>
      </c>
      <c r="W26" s="340"/>
      <c r="X26" s="399">
        <f ca="1">SUMIF('申請額一覧 '!$E$6:$E$20,B26,'申請額一覧 '!$K$6:$K$20)+SUMIF('申請額一覧 '!$E$6:$E$20,B26,'申請額一覧 '!$O$6:$O$20)</f>
        <v>0</v>
      </c>
      <c r="Y26" s="400"/>
      <c r="Z26" s="400"/>
      <c r="AA26" s="400"/>
      <c r="AB26" s="39" t="s">
        <v>60</v>
      </c>
      <c r="AC26" s="26"/>
      <c r="AD26" s="337">
        <f ca="1">COUNTIFS('申請額一覧 '!$E$6:$E$20,B26,'申請額一覧 '!$S$6:$S$20,"&gt;0")</f>
        <v>0</v>
      </c>
      <c r="AE26" s="338"/>
      <c r="AF26" s="339" t="s">
        <v>13</v>
      </c>
      <c r="AG26" s="340"/>
      <c r="AH26" s="341">
        <f ca="1">SUMIF('申請額一覧 '!$E$6:$E$20,B26,'申請額一覧 '!$S$6:$S$20)</f>
        <v>0</v>
      </c>
      <c r="AI26" s="342"/>
      <c r="AJ26" s="342"/>
      <c r="AK26" s="342"/>
      <c r="AL26" s="39" t="s">
        <v>60</v>
      </c>
      <c r="AM26" s="26"/>
    </row>
    <row r="27" spans="1:39" ht="12.75" customHeight="1">
      <c r="A27" s="371"/>
      <c r="B27" s="18" t="s">
        <v>96</v>
      </c>
      <c r="C27" s="19"/>
      <c r="D27" s="19"/>
      <c r="E27" s="19"/>
      <c r="F27" s="19"/>
      <c r="G27" s="19"/>
      <c r="H27" s="19"/>
      <c r="I27" s="19"/>
      <c r="J27" s="19"/>
      <c r="K27" s="19"/>
      <c r="L27" s="19"/>
      <c r="M27" s="19"/>
      <c r="N27" s="19"/>
      <c r="O27" s="19"/>
      <c r="P27" s="19"/>
      <c r="Q27" s="19"/>
      <c r="R27" s="19"/>
      <c r="S27" s="19"/>
      <c r="T27" s="337">
        <f ca="1">COUNTIFS('申請額一覧 '!$E$6:$E$20,B27,'申請額一覧 '!$K$6:$K$20,"&gt;0")</f>
        <v>0</v>
      </c>
      <c r="U27" s="338"/>
      <c r="V27" s="339" t="s">
        <v>13</v>
      </c>
      <c r="W27" s="340"/>
      <c r="X27" s="347">
        <f ca="1">SUMIF('申請額一覧 '!$E$6:$E$20,B27,'申請額一覧 '!$K$6:$K$20)+SUMIF('申請額一覧 '!$E$6:$E$20,B27,'申請額一覧 '!$O$6:$O$20)</f>
        <v>0</v>
      </c>
      <c r="Y27" s="348"/>
      <c r="Z27" s="348"/>
      <c r="AA27" s="348"/>
      <c r="AB27" s="36" t="s">
        <v>60</v>
      </c>
      <c r="AC27" s="26"/>
      <c r="AD27" s="337">
        <f ca="1">COUNTIFS('申請額一覧 '!$E$6:$E$20,B27,'申請額一覧 '!$S$6:$S$20,"&gt;0")</f>
        <v>0</v>
      </c>
      <c r="AE27" s="338"/>
      <c r="AF27" s="339" t="s">
        <v>13</v>
      </c>
      <c r="AG27" s="340"/>
      <c r="AH27" s="341">
        <f ca="1">SUMIF('申請額一覧 '!$E$6:$E$20,B27,'申請額一覧 '!$S$6:$S$20)</f>
        <v>0</v>
      </c>
      <c r="AI27" s="342"/>
      <c r="AJ27" s="342"/>
      <c r="AK27" s="342"/>
      <c r="AL27" s="36" t="s">
        <v>60</v>
      </c>
      <c r="AM27" s="26"/>
    </row>
    <row r="28" spans="1:39" ht="12.75" customHeight="1">
      <c r="A28" s="371"/>
      <c r="B28" s="18" t="s">
        <v>97</v>
      </c>
      <c r="C28" s="19"/>
      <c r="D28" s="19"/>
      <c r="E28" s="19"/>
      <c r="F28" s="19"/>
      <c r="G28" s="19"/>
      <c r="H28" s="19"/>
      <c r="I28" s="19"/>
      <c r="J28" s="19"/>
      <c r="K28" s="19"/>
      <c r="L28" s="19"/>
      <c r="M28" s="19"/>
      <c r="N28" s="19"/>
      <c r="O28" s="19"/>
      <c r="P28" s="19"/>
      <c r="Q28" s="19"/>
      <c r="R28" s="19"/>
      <c r="S28" s="19"/>
      <c r="T28" s="337">
        <f ca="1">COUNTIFS('申請額一覧 '!$E$6:$E$20,B28,'申請額一覧 '!$K$6:$K$20,"&gt;0")</f>
        <v>0</v>
      </c>
      <c r="U28" s="338"/>
      <c r="V28" s="339" t="s">
        <v>13</v>
      </c>
      <c r="W28" s="340"/>
      <c r="X28" s="347">
        <f ca="1">SUMIF('申請額一覧 '!$E$6:$E$20,B28,'申請額一覧 '!$K$6:$K$20)+SUMIF('申請額一覧 '!$E$6:$E$20,B28,'申請額一覧 '!$O$6:$O$20)</f>
        <v>0</v>
      </c>
      <c r="Y28" s="348"/>
      <c r="Z28" s="348"/>
      <c r="AA28" s="348"/>
      <c r="AB28" s="36" t="s">
        <v>60</v>
      </c>
      <c r="AC28" s="26"/>
      <c r="AD28" s="337">
        <f ca="1">COUNTIFS('申請額一覧 '!$E$6:$E$20,B28,'申請額一覧 '!$S$6:$S$20,"&gt;0")</f>
        <v>0</v>
      </c>
      <c r="AE28" s="338"/>
      <c r="AF28" s="339" t="s">
        <v>13</v>
      </c>
      <c r="AG28" s="340"/>
      <c r="AH28" s="341">
        <f ca="1">SUMIF('申請額一覧 '!$E$6:$E$20,B28,'申請額一覧 '!$S$6:$S$20)</f>
        <v>0</v>
      </c>
      <c r="AI28" s="342"/>
      <c r="AJ28" s="342"/>
      <c r="AK28" s="342"/>
      <c r="AL28" s="36" t="s">
        <v>60</v>
      </c>
      <c r="AM28" s="26"/>
    </row>
    <row r="29" spans="1:39" ht="12.75" customHeight="1">
      <c r="A29" s="371"/>
      <c r="B29" s="18" t="s">
        <v>100</v>
      </c>
      <c r="C29" s="19"/>
      <c r="D29" s="19"/>
      <c r="E29" s="19"/>
      <c r="F29" s="19"/>
      <c r="G29" s="19"/>
      <c r="H29" s="19"/>
      <c r="I29" s="19"/>
      <c r="J29" s="19"/>
      <c r="K29" s="19"/>
      <c r="L29" s="19"/>
      <c r="M29" s="19"/>
      <c r="N29" s="19"/>
      <c r="O29" s="19"/>
      <c r="P29" s="19"/>
      <c r="Q29" s="19"/>
      <c r="R29" s="19"/>
      <c r="S29" s="19"/>
      <c r="T29" s="337">
        <f ca="1">COUNTIFS('申請額一覧 '!$E$6:$E$20,B29,'申請額一覧 '!$K$6:$K$20,"&gt;0")</f>
        <v>0</v>
      </c>
      <c r="U29" s="338"/>
      <c r="V29" s="339" t="s">
        <v>13</v>
      </c>
      <c r="W29" s="340"/>
      <c r="X29" s="341">
        <f ca="1">SUMIF('申請額一覧 '!$E$6:$E$20,B29,'申請額一覧 '!$K$6:$K$20)+SUMIF('申請額一覧 '!$E$6:$E$20,B29,'申請額一覧 '!$O$6:$O$20)</f>
        <v>0</v>
      </c>
      <c r="Y29" s="342"/>
      <c r="Z29" s="342"/>
      <c r="AA29" s="342"/>
      <c r="AB29" s="36" t="s">
        <v>60</v>
      </c>
      <c r="AC29" s="26"/>
      <c r="AD29" s="337">
        <f ca="1">COUNTIFS('申請額一覧 '!$E$6:$E$20,B29,'申請額一覧 '!$S$6:$S$20,"&gt;0")</f>
        <v>0</v>
      </c>
      <c r="AE29" s="338"/>
      <c r="AF29" s="339" t="s">
        <v>13</v>
      </c>
      <c r="AG29" s="340"/>
      <c r="AH29" s="341">
        <f ca="1">SUMIF('申請額一覧 '!$E$6:$E$20,B29,'申請額一覧 '!$S$6:$S$20)</f>
        <v>0</v>
      </c>
      <c r="AI29" s="342"/>
      <c r="AJ29" s="342"/>
      <c r="AK29" s="342"/>
      <c r="AL29" s="36" t="s">
        <v>60</v>
      </c>
      <c r="AM29" s="26"/>
    </row>
    <row r="30" spans="1:39" ht="12.75" customHeight="1">
      <c r="A30" s="371"/>
      <c r="B30" s="18" t="s">
        <v>101</v>
      </c>
      <c r="C30" s="19"/>
      <c r="D30" s="19"/>
      <c r="E30" s="19"/>
      <c r="F30" s="19"/>
      <c r="G30" s="19"/>
      <c r="H30" s="19"/>
      <c r="I30" s="19"/>
      <c r="J30" s="19"/>
      <c r="K30" s="19"/>
      <c r="L30" s="19"/>
      <c r="M30" s="19"/>
      <c r="N30" s="19"/>
      <c r="O30" s="19"/>
      <c r="P30" s="19"/>
      <c r="Q30" s="19"/>
      <c r="R30" s="19"/>
      <c r="S30" s="19"/>
      <c r="T30" s="337">
        <f ca="1">COUNTIFS('申請額一覧 '!$E$6:$E$20,B30,'申請額一覧 '!$K$6:$K$20,"&gt;0")</f>
        <v>0</v>
      </c>
      <c r="U30" s="338"/>
      <c r="V30" s="339" t="s">
        <v>13</v>
      </c>
      <c r="W30" s="340"/>
      <c r="X30" s="399">
        <f ca="1">SUMIF('申請額一覧 '!$E$6:$E$20,B30,'申請額一覧 '!$K$6:$K$20)+SUMIF('申請額一覧 '!$E$6:$E$20,B30,'申請額一覧 '!$O$6:$O$20)</f>
        <v>0</v>
      </c>
      <c r="Y30" s="400"/>
      <c r="Z30" s="400"/>
      <c r="AA30" s="400"/>
      <c r="AB30" s="36" t="s">
        <v>60</v>
      </c>
      <c r="AC30" s="26"/>
      <c r="AD30" s="337">
        <f ca="1">COUNTIFS('申請額一覧 '!$E$6:$E$20,B30,'申請額一覧 '!$S$6:$S$20,"&gt;0")</f>
        <v>0</v>
      </c>
      <c r="AE30" s="338"/>
      <c r="AF30" s="339" t="s">
        <v>13</v>
      </c>
      <c r="AG30" s="340"/>
      <c r="AH30" s="341">
        <f ca="1">SUMIF('申請額一覧 '!$E$6:$E$20,B30,'申請額一覧 '!$S$6:$S$20)</f>
        <v>0</v>
      </c>
      <c r="AI30" s="342"/>
      <c r="AJ30" s="342"/>
      <c r="AK30" s="342"/>
      <c r="AL30" s="36" t="s">
        <v>60</v>
      </c>
      <c r="AM30" s="26"/>
    </row>
    <row r="31" spans="1:39" ht="12.75" customHeight="1">
      <c r="A31" s="372"/>
      <c r="B31" s="21" t="s">
        <v>102</v>
      </c>
      <c r="C31" s="22"/>
      <c r="D31" s="22"/>
      <c r="E31" s="22"/>
      <c r="F31" s="22"/>
      <c r="G31" s="22"/>
      <c r="H31" s="22"/>
      <c r="I31" s="22"/>
      <c r="J31" s="22"/>
      <c r="K31" s="22"/>
      <c r="L31" s="22"/>
      <c r="M31" s="22"/>
      <c r="N31" s="22"/>
      <c r="O31" s="22"/>
      <c r="P31" s="22"/>
      <c r="Q31" s="22"/>
      <c r="R31" s="22"/>
      <c r="S31" s="22"/>
      <c r="T31" s="423">
        <f ca="1">COUNTIFS('申請額一覧 '!$E$6:$E$20,B31,'申請額一覧 '!$K$6:$K$20,"&gt;0")</f>
        <v>0</v>
      </c>
      <c r="U31" s="424"/>
      <c r="V31" s="353" t="s">
        <v>13</v>
      </c>
      <c r="W31" s="354"/>
      <c r="X31" s="349">
        <f ca="1">SUMIF('申請額一覧 '!$E$6:$E$20,B31,'申請額一覧 '!$K$6:$K$20)+SUMIF('申請額一覧 '!$E$6:$E$20,B31,'申請額一覧 '!$O$6:$O$20)</f>
        <v>0</v>
      </c>
      <c r="Y31" s="350"/>
      <c r="Z31" s="350"/>
      <c r="AA31" s="350"/>
      <c r="AB31" s="37" t="s">
        <v>60</v>
      </c>
      <c r="AC31" s="27"/>
      <c r="AD31" s="355">
        <f ca="1">COUNTIFS('申請額一覧 '!$E$6:$E$20,B31,'申請額一覧 '!$S$6:$S$20,"&gt;0")</f>
        <v>0</v>
      </c>
      <c r="AE31" s="356"/>
      <c r="AF31" s="357" t="s">
        <v>13</v>
      </c>
      <c r="AG31" s="358"/>
      <c r="AH31" s="347">
        <f ca="1">SUMIF('申請額一覧 '!$E$6:$E$20,B31,'申請額一覧 '!$S$6:$S$20)</f>
        <v>0</v>
      </c>
      <c r="AI31" s="348"/>
      <c r="AJ31" s="348"/>
      <c r="AK31" s="348"/>
      <c r="AL31" s="37" t="s">
        <v>60</v>
      </c>
      <c r="AM31" s="27"/>
    </row>
    <row r="32" spans="1:39" ht="21.75" customHeight="1">
      <c r="A32" s="59" t="s">
        <v>120</v>
      </c>
      <c r="B32" s="4" t="s">
        <v>103</v>
      </c>
      <c r="C32" s="6"/>
      <c r="D32" s="6"/>
      <c r="E32" s="6"/>
      <c r="F32" s="6"/>
      <c r="G32" s="6"/>
      <c r="H32" s="6"/>
      <c r="I32" s="6"/>
      <c r="J32" s="6"/>
      <c r="K32" s="6"/>
      <c r="L32" s="6"/>
      <c r="M32" s="6"/>
      <c r="N32" s="6"/>
      <c r="O32" s="6"/>
      <c r="P32" s="6"/>
      <c r="Q32" s="6"/>
      <c r="R32" s="6"/>
      <c r="S32" s="6"/>
      <c r="T32" s="365">
        <f ca="1">COUNTIFS('申請額一覧 '!$E$6:$E$20,B32,'申請額一覧 '!$K$6:$K$20,"&gt;0")</f>
        <v>0</v>
      </c>
      <c r="U32" s="366"/>
      <c r="V32" s="351" t="s">
        <v>13</v>
      </c>
      <c r="W32" s="352"/>
      <c r="X32" s="343">
        <f ca="1">SUMIF('申請額一覧 '!$E$6:$E$20,B32,'申請額一覧 '!$K$6:$K$20)+SUMIF('申請額一覧 '!$E$6:$E$20,B32,'申請額一覧 '!$O$6:$O$20)</f>
        <v>0</v>
      </c>
      <c r="Y32" s="344"/>
      <c r="Z32" s="344"/>
      <c r="AA32" s="344"/>
      <c r="AB32" s="54" t="s">
        <v>60</v>
      </c>
      <c r="AC32" s="34"/>
      <c r="AD32" s="365">
        <f ca="1">COUNTIFS('申請額一覧 '!$E$6:$E$20,B32,'申請額一覧 '!$S$6:$S$20,"&gt;0")</f>
        <v>0</v>
      </c>
      <c r="AE32" s="366"/>
      <c r="AF32" s="351" t="s">
        <v>13</v>
      </c>
      <c r="AG32" s="352"/>
      <c r="AH32" s="363">
        <f ca="1">SUMIF('申請額一覧 '!$E$6:$E$20,B32,'申請額一覧 '!$S$6:$S$20)</f>
        <v>0</v>
      </c>
      <c r="AI32" s="364"/>
      <c r="AJ32" s="364"/>
      <c r="AK32" s="364"/>
      <c r="AL32" s="54" t="s">
        <v>60</v>
      </c>
      <c r="AM32" s="34"/>
    </row>
    <row r="33" spans="1:39" ht="12.75" customHeight="1">
      <c r="A33" s="371" t="s">
        <v>104</v>
      </c>
      <c r="B33" s="57" t="s">
        <v>105</v>
      </c>
      <c r="C33" s="57"/>
      <c r="D33" s="57"/>
      <c r="E33" s="57"/>
      <c r="F33" s="57"/>
      <c r="G33" s="57"/>
      <c r="H33" s="57"/>
      <c r="I33" s="57"/>
      <c r="J33" s="57"/>
      <c r="K33" s="57"/>
      <c r="L33" s="57"/>
      <c r="M33" s="57"/>
      <c r="N33" s="57"/>
      <c r="O33" s="57"/>
      <c r="P33" s="57"/>
      <c r="Q33" s="57"/>
      <c r="R33" s="57"/>
      <c r="S33" s="57"/>
      <c r="T33" s="359">
        <f ca="1">COUNTIFS('申請額一覧 '!$E$6:$E$20,B33,'申請額一覧 '!$K$6:$K$20,"&gt;0")</f>
        <v>0</v>
      </c>
      <c r="U33" s="360"/>
      <c r="V33" s="361" t="s">
        <v>13</v>
      </c>
      <c r="W33" s="362"/>
      <c r="X33" s="401">
        <f ca="1">SUMIF('申請額一覧 '!$E$6:$E$20,B33,'申請額一覧 '!$K$6:$K$20)+SUMIF('申請額一覧 '!$E$6:$E$20,B33,'申請額一覧 '!$O$6:$O$20)</f>
        <v>0</v>
      </c>
      <c r="Y33" s="402"/>
      <c r="Z33" s="402"/>
      <c r="AA33" s="402"/>
      <c r="AB33" s="41" t="s">
        <v>60</v>
      </c>
      <c r="AC33" s="29"/>
      <c r="AD33" s="359">
        <f ca="1">COUNTIFS('申請額一覧 '!$E$6:$E$20,B33,'申請額一覧 '!$S$6:$S$20,"&gt;0")</f>
        <v>0</v>
      </c>
      <c r="AE33" s="360"/>
      <c r="AF33" s="361" t="s">
        <v>13</v>
      </c>
      <c r="AG33" s="362"/>
      <c r="AH33" s="335">
        <f ca="1">SUMIF('申請額一覧 '!$E$6:$E$20,B33,'申請額一覧 '!$S$6:$S$20)</f>
        <v>0</v>
      </c>
      <c r="AI33" s="336"/>
      <c r="AJ33" s="336"/>
      <c r="AK33" s="336"/>
      <c r="AL33" s="41" t="s">
        <v>60</v>
      </c>
      <c r="AM33" s="29"/>
    </row>
    <row r="34" spans="1:39" ht="12.75" customHeight="1">
      <c r="A34" s="371"/>
      <c r="B34" s="19" t="s">
        <v>106</v>
      </c>
      <c r="C34" s="19"/>
      <c r="D34" s="19"/>
      <c r="E34" s="19"/>
      <c r="F34" s="19"/>
      <c r="G34" s="19"/>
      <c r="H34" s="19"/>
      <c r="I34" s="19"/>
      <c r="J34" s="19"/>
      <c r="K34" s="19"/>
      <c r="L34" s="19"/>
      <c r="M34" s="19"/>
      <c r="N34" s="19"/>
      <c r="O34" s="19"/>
      <c r="P34" s="19"/>
      <c r="Q34" s="19"/>
      <c r="R34" s="19"/>
      <c r="S34" s="19"/>
      <c r="T34" s="337">
        <f ca="1">COUNTIFS('申請額一覧 '!$E$6:$E$20,B34,'申請額一覧 '!$K$6:$K$20,"&gt;0")</f>
        <v>0</v>
      </c>
      <c r="U34" s="338"/>
      <c r="V34" s="339" t="s">
        <v>13</v>
      </c>
      <c r="W34" s="340"/>
      <c r="X34" s="347">
        <f ca="1">SUMIF('申請額一覧 '!$E$6:$E$20,B34,'申請額一覧 '!$K$6:$K$20)+SUMIF('申請額一覧 '!$E$6:$E$20,B34,'申請額一覧 '!$O$6:$O$20)</f>
        <v>0</v>
      </c>
      <c r="Y34" s="348"/>
      <c r="Z34" s="348"/>
      <c r="AA34" s="348"/>
      <c r="AB34" s="36" t="s">
        <v>60</v>
      </c>
      <c r="AC34" s="26"/>
      <c r="AD34" s="337">
        <f ca="1">COUNTIFS('申請額一覧 '!$E$6:$E$20,B34,'申請額一覧 '!$S$6:$S$20,"&gt;0")</f>
        <v>0</v>
      </c>
      <c r="AE34" s="338"/>
      <c r="AF34" s="339" t="s">
        <v>13</v>
      </c>
      <c r="AG34" s="340"/>
      <c r="AH34" s="341">
        <f ca="1">SUMIF('申請額一覧 '!$E$6:$E$20,B34,'申請額一覧 '!$S$6:$S$20)</f>
        <v>0</v>
      </c>
      <c r="AI34" s="342"/>
      <c r="AJ34" s="342"/>
      <c r="AK34" s="342"/>
      <c r="AL34" s="36" t="s">
        <v>60</v>
      </c>
      <c r="AM34" s="26"/>
    </row>
    <row r="35" spans="1:39" ht="12.75" customHeight="1">
      <c r="A35" s="371"/>
      <c r="B35" s="19" t="s">
        <v>107</v>
      </c>
      <c r="C35" s="19"/>
      <c r="D35" s="19"/>
      <c r="E35" s="19"/>
      <c r="F35" s="19"/>
      <c r="G35" s="19"/>
      <c r="H35" s="19"/>
      <c r="I35" s="19"/>
      <c r="J35" s="19"/>
      <c r="K35" s="19"/>
      <c r="L35" s="19"/>
      <c r="M35" s="19"/>
      <c r="N35" s="19"/>
      <c r="O35" s="19"/>
      <c r="P35" s="19"/>
      <c r="Q35" s="19"/>
      <c r="R35" s="19"/>
      <c r="S35" s="19"/>
      <c r="T35" s="337">
        <f ca="1">COUNTIFS('申請額一覧 '!$E$6:$E$20,B35,'申請額一覧 '!$K$6:$K$20,"&gt;0")</f>
        <v>0</v>
      </c>
      <c r="U35" s="338"/>
      <c r="V35" s="339" t="s">
        <v>13</v>
      </c>
      <c r="W35" s="340"/>
      <c r="X35" s="347">
        <f ca="1">SUMIF('申請額一覧 '!$E$6:$E$20,B35,'申請額一覧 '!$K$6:$K$20)+SUMIF('申請額一覧 '!$E$6:$E$20,B35,'申請額一覧 '!$O$6:$O$20)</f>
        <v>0</v>
      </c>
      <c r="Y35" s="348"/>
      <c r="Z35" s="348"/>
      <c r="AA35" s="348"/>
      <c r="AB35" s="36" t="s">
        <v>60</v>
      </c>
      <c r="AC35" s="26"/>
      <c r="AD35" s="337">
        <f ca="1">COUNTIFS('申請額一覧 '!$E$6:$E$20,B35,'申請額一覧 '!$S$6:$S$20,"&gt;0")</f>
        <v>0</v>
      </c>
      <c r="AE35" s="338"/>
      <c r="AF35" s="339" t="s">
        <v>13</v>
      </c>
      <c r="AG35" s="340"/>
      <c r="AH35" s="341">
        <f ca="1">SUMIF('申請額一覧 '!$E$6:$E$20,B35,'申請額一覧 '!$S$6:$S$20)</f>
        <v>0</v>
      </c>
      <c r="AI35" s="342"/>
      <c r="AJ35" s="342"/>
      <c r="AK35" s="342"/>
      <c r="AL35" s="36" t="s">
        <v>60</v>
      </c>
      <c r="AM35" s="26"/>
    </row>
    <row r="36" spans="1:39" ht="12.75" customHeight="1">
      <c r="A36" s="371"/>
      <c r="B36" s="19" t="s">
        <v>108</v>
      </c>
      <c r="C36" s="19"/>
      <c r="D36" s="19"/>
      <c r="E36" s="19"/>
      <c r="F36" s="19"/>
      <c r="G36" s="19"/>
      <c r="H36" s="19"/>
      <c r="I36" s="19"/>
      <c r="J36" s="19"/>
      <c r="K36" s="19"/>
      <c r="L36" s="19"/>
      <c r="M36" s="19"/>
      <c r="N36" s="19"/>
      <c r="O36" s="19"/>
      <c r="P36" s="19"/>
      <c r="Q36" s="19"/>
      <c r="R36" s="19"/>
      <c r="S36" s="19"/>
      <c r="T36" s="337">
        <f ca="1">COUNTIFS('申請額一覧 '!$E$6:$E$20,B36,'申請額一覧 '!$K$6:$K$20,"&gt;0")</f>
        <v>0</v>
      </c>
      <c r="U36" s="338"/>
      <c r="V36" s="339" t="s">
        <v>13</v>
      </c>
      <c r="W36" s="340"/>
      <c r="X36" s="347">
        <f ca="1">SUMIF('申請額一覧 '!$E$6:$E$20,B36,'申請額一覧 '!$K$6:$K$20)+SUMIF('申請額一覧 '!$E$6:$E$20,B36,'申請額一覧 '!$O$6:$O$20)</f>
        <v>0</v>
      </c>
      <c r="Y36" s="348"/>
      <c r="Z36" s="348"/>
      <c r="AA36" s="348"/>
      <c r="AB36" s="36" t="s">
        <v>60</v>
      </c>
      <c r="AC36" s="26"/>
      <c r="AD36" s="337">
        <f ca="1">COUNTIFS('申請額一覧 '!$E$6:$E$20,B36,'申請額一覧 '!$S$6:$S$20,"&gt;0")</f>
        <v>0</v>
      </c>
      <c r="AE36" s="338"/>
      <c r="AF36" s="339" t="s">
        <v>13</v>
      </c>
      <c r="AG36" s="340"/>
      <c r="AH36" s="341">
        <f ca="1">SUMIF('申請額一覧 '!$E$6:$E$20,B36,'申請額一覧 '!$S$6:$S$20)</f>
        <v>0</v>
      </c>
      <c r="AI36" s="342"/>
      <c r="AJ36" s="342"/>
      <c r="AK36" s="342"/>
      <c r="AL36" s="36" t="s">
        <v>60</v>
      </c>
      <c r="AM36" s="26"/>
    </row>
    <row r="37" spans="1:39" ht="12.75" customHeight="1">
      <c r="A37" s="371"/>
      <c r="B37" s="19" t="s">
        <v>109</v>
      </c>
      <c r="C37" s="19"/>
      <c r="D37" s="19"/>
      <c r="E37" s="19"/>
      <c r="F37" s="19"/>
      <c r="G37" s="19"/>
      <c r="H37" s="19"/>
      <c r="I37" s="19"/>
      <c r="J37" s="19"/>
      <c r="K37" s="19"/>
      <c r="L37" s="19"/>
      <c r="M37" s="19"/>
      <c r="N37" s="19"/>
      <c r="O37" s="19"/>
      <c r="P37" s="19"/>
      <c r="Q37" s="19"/>
      <c r="R37" s="19"/>
      <c r="S37" s="19"/>
      <c r="T37" s="337">
        <f ca="1">COUNTIFS('申請額一覧 '!$E$6:$E$20,B37,'申請額一覧 '!$K$6:$K$20,"&gt;0")</f>
        <v>0</v>
      </c>
      <c r="U37" s="338"/>
      <c r="V37" s="339" t="s">
        <v>13</v>
      </c>
      <c r="W37" s="340"/>
      <c r="X37" s="341">
        <f ca="1">SUMIF('申請額一覧 '!$E$6:$E$20,B37,'申請額一覧 '!$K$6:$K$20)+SUMIF('申請額一覧 '!$E$6:$E$20,B37,'申請額一覧 '!$O$6:$O$20)</f>
        <v>0</v>
      </c>
      <c r="Y37" s="342"/>
      <c r="Z37" s="342"/>
      <c r="AA37" s="342"/>
      <c r="AB37" s="36" t="s">
        <v>60</v>
      </c>
      <c r="AC37" s="26"/>
      <c r="AD37" s="337">
        <f ca="1">COUNTIFS('申請額一覧 '!$E$6:$E$20,B37,'申請額一覧 '!$S$6:$S$20,"&gt;0")</f>
        <v>0</v>
      </c>
      <c r="AE37" s="338"/>
      <c r="AF37" s="339" t="s">
        <v>13</v>
      </c>
      <c r="AG37" s="340"/>
      <c r="AH37" s="341">
        <f ca="1">SUMIF('申請額一覧 '!$E$6:$E$20,B37,'申請額一覧 '!$S$6:$S$20)</f>
        <v>0</v>
      </c>
      <c r="AI37" s="342"/>
      <c r="AJ37" s="342"/>
      <c r="AK37" s="342"/>
      <c r="AL37" s="36" t="s">
        <v>60</v>
      </c>
      <c r="AM37" s="26"/>
    </row>
    <row r="38" spans="1:39" ht="12.75" customHeight="1">
      <c r="A38" s="372"/>
      <c r="B38" s="19" t="s">
        <v>121</v>
      </c>
      <c r="C38" s="19"/>
      <c r="D38" s="19"/>
      <c r="E38" s="19"/>
      <c r="F38" s="19"/>
      <c r="G38" s="19"/>
      <c r="H38" s="19"/>
      <c r="I38" s="19"/>
      <c r="J38" s="19"/>
      <c r="K38" s="19"/>
      <c r="L38" s="19"/>
      <c r="M38" s="19"/>
      <c r="N38" s="19"/>
      <c r="O38" s="19"/>
      <c r="P38" s="19"/>
      <c r="Q38" s="19"/>
      <c r="R38" s="19"/>
      <c r="S38" s="19"/>
      <c r="T38" s="337">
        <f ca="1">COUNTIFS('申請額一覧 '!$E$6:$E$20,B38,'申請額一覧 '!$K$6:$K$20,"&gt;0")</f>
        <v>0</v>
      </c>
      <c r="U38" s="338"/>
      <c r="V38" s="339" t="s">
        <v>13</v>
      </c>
      <c r="W38" s="340"/>
      <c r="X38" s="335">
        <f ca="1">SUMIF('申請額一覧 '!$E$6:$E$20,B38,'申請額一覧 '!$K$6:$K$20)+SUMIF('申請額一覧 '!$E$6:$E$20,B38,'申請額一覧 '!$O$6:$O$20)</f>
        <v>0</v>
      </c>
      <c r="Y38" s="336"/>
      <c r="Z38" s="336"/>
      <c r="AA38" s="336"/>
      <c r="AB38" s="36" t="s">
        <v>60</v>
      </c>
      <c r="AC38" s="26"/>
      <c r="AD38" s="337">
        <f ca="1">COUNTIFS('申請額一覧 '!$E$6:$E$20,B38,'申請額一覧 '!$S$6:$S$20,"&gt;0")</f>
        <v>0</v>
      </c>
      <c r="AE38" s="338"/>
      <c r="AF38" s="339" t="s">
        <v>13</v>
      </c>
      <c r="AG38" s="340"/>
      <c r="AH38" s="341">
        <f ca="1">SUMIF('申請額一覧 '!$E$6:$E$20,B38,'申請額一覧 '!$S$6:$S$20)</f>
        <v>0</v>
      </c>
      <c r="AI38" s="342"/>
      <c r="AJ38" s="342"/>
      <c r="AK38" s="342"/>
      <c r="AL38" s="36" t="s">
        <v>60</v>
      </c>
      <c r="AM38" s="26"/>
    </row>
    <row r="39" spans="1:39" ht="12.75" customHeight="1">
      <c r="A39" s="425" t="s">
        <v>14</v>
      </c>
      <c r="B39" s="16" t="s">
        <v>110</v>
      </c>
      <c r="C39" s="16"/>
      <c r="D39" s="16"/>
      <c r="E39" s="16"/>
      <c r="F39" s="16"/>
      <c r="G39" s="16"/>
      <c r="H39" s="16"/>
      <c r="I39" s="16"/>
      <c r="J39" s="16"/>
      <c r="K39" s="16"/>
      <c r="L39" s="16"/>
      <c r="M39" s="16"/>
      <c r="N39" s="16"/>
      <c r="O39" s="16"/>
      <c r="P39" s="16"/>
      <c r="Q39" s="16"/>
      <c r="R39" s="16"/>
      <c r="S39" s="16"/>
      <c r="T39" s="408">
        <f ca="1">COUNTIFS('申請額一覧 '!$E$6:$E$20,B39,'申請額一覧 '!$K$6:$K$20,"&gt;0")</f>
        <v>0</v>
      </c>
      <c r="U39" s="409"/>
      <c r="V39" s="406" t="s">
        <v>13</v>
      </c>
      <c r="W39" s="407"/>
      <c r="X39" s="401">
        <f ca="1">SUMIF('申請額一覧 '!$E$6:$E$20,B39,'申請額一覧 '!$K$6:$K$20)+SUMIF('申請額一覧 '!$E$6:$E$20,B39,'申請額一覧 '!$O$6:$O$20)</f>
        <v>0</v>
      </c>
      <c r="Y39" s="402"/>
      <c r="Z39" s="402"/>
      <c r="AA39" s="402"/>
      <c r="AB39" s="40" t="s">
        <v>60</v>
      </c>
      <c r="AC39" s="25"/>
      <c r="AD39" s="408">
        <f ca="1">COUNTIFS('申請額一覧 '!$E$6:$E$20,B39,'申請額一覧 '!$S$6:$S$20,"&gt;0")</f>
        <v>0</v>
      </c>
      <c r="AE39" s="409"/>
      <c r="AF39" s="406" t="s">
        <v>13</v>
      </c>
      <c r="AG39" s="407"/>
      <c r="AH39" s="343">
        <f ca="1">SUMIF('申請額一覧 '!$E$6:$E$20,B39,'申請額一覧 '!$S$6:$S$20)</f>
        <v>0</v>
      </c>
      <c r="AI39" s="344"/>
      <c r="AJ39" s="344"/>
      <c r="AK39" s="344"/>
      <c r="AL39" s="40" t="s">
        <v>60</v>
      </c>
      <c r="AM39" s="25"/>
    </row>
    <row r="40" spans="1:39" ht="12.75" customHeight="1">
      <c r="A40" s="426"/>
      <c r="B40" s="18" t="s">
        <v>111</v>
      </c>
      <c r="C40" s="19"/>
      <c r="D40" s="19"/>
      <c r="E40" s="19"/>
      <c r="F40" s="19"/>
      <c r="G40" s="19"/>
      <c r="H40" s="19"/>
      <c r="I40" s="19"/>
      <c r="J40" s="19"/>
      <c r="K40" s="19"/>
      <c r="L40" s="19"/>
      <c r="M40" s="19"/>
      <c r="N40" s="19"/>
      <c r="O40" s="19"/>
      <c r="P40" s="19"/>
      <c r="Q40" s="19"/>
      <c r="R40" s="19"/>
      <c r="S40" s="19"/>
      <c r="T40" s="337">
        <f ca="1">COUNTIFS('申請額一覧 '!$E$6:$E$20,B40,'申請額一覧 '!$K$6:$K$20,"&gt;0")</f>
        <v>0</v>
      </c>
      <c r="U40" s="338"/>
      <c r="V40" s="339" t="s">
        <v>13</v>
      </c>
      <c r="W40" s="340"/>
      <c r="X40" s="341">
        <f ca="1">SUMIF('申請額一覧 '!$E$6:$E$20,B40,'申請額一覧 '!$K$6:$K$20)+SUMIF('申請額一覧 '!$E$6:$E$20,B40,'申請額一覧 '!$O$6:$O$20)</f>
        <v>0</v>
      </c>
      <c r="Y40" s="342"/>
      <c r="Z40" s="342"/>
      <c r="AA40" s="342"/>
      <c r="AB40" s="36" t="s">
        <v>60</v>
      </c>
      <c r="AC40" s="26"/>
      <c r="AD40" s="337">
        <f ca="1">COUNTIFS('申請額一覧 '!$E$6:$E$20,B40,'申請額一覧 '!$S$6:$S$20,"&gt;0")</f>
        <v>0</v>
      </c>
      <c r="AE40" s="338"/>
      <c r="AF40" s="339" t="s">
        <v>13</v>
      </c>
      <c r="AG40" s="340"/>
      <c r="AH40" s="341">
        <f ca="1">SUMIF('申請額一覧 '!$E$6:$E$20,B40,'申請額一覧 '!$S$6:$S$20)</f>
        <v>0</v>
      </c>
      <c r="AI40" s="342"/>
      <c r="AJ40" s="342"/>
      <c r="AK40" s="342"/>
      <c r="AL40" s="36" t="s">
        <v>60</v>
      </c>
      <c r="AM40" s="26"/>
    </row>
    <row r="41" spans="1:39" ht="12.75" customHeight="1">
      <c r="A41" s="426"/>
      <c r="B41" s="18" t="s">
        <v>112</v>
      </c>
      <c r="C41" s="19"/>
      <c r="D41" s="19"/>
      <c r="E41" s="19"/>
      <c r="F41" s="19"/>
      <c r="G41" s="19"/>
      <c r="H41" s="19"/>
      <c r="I41" s="19"/>
      <c r="J41" s="19"/>
      <c r="K41" s="19"/>
      <c r="L41" s="19"/>
      <c r="M41" s="19"/>
      <c r="N41" s="19"/>
      <c r="O41" s="19"/>
      <c r="P41" s="19"/>
      <c r="Q41" s="19"/>
      <c r="R41" s="19"/>
      <c r="S41" s="19"/>
      <c r="T41" s="337">
        <f ca="1">COUNTIFS('申請額一覧 '!$E$6:$E$20,B41,'申請額一覧 '!$K$6:$K$20,"&gt;0")</f>
        <v>0</v>
      </c>
      <c r="U41" s="338"/>
      <c r="V41" s="339" t="s">
        <v>13</v>
      </c>
      <c r="W41" s="340"/>
      <c r="X41" s="341">
        <f ca="1">SUMIF('申請額一覧 '!$E$6:$E$20,B41,'申請額一覧 '!$K$6:$K$20)+SUMIF('申請額一覧 '!$E$6:$E$20,B41,'申請額一覧 '!$O$6:$O$20)</f>
        <v>0</v>
      </c>
      <c r="Y41" s="342"/>
      <c r="Z41" s="342"/>
      <c r="AA41" s="342"/>
      <c r="AB41" s="36" t="s">
        <v>60</v>
      </c>
      <c r="AC41" s="26"/>
      <c r="AD41" s="337">
        <f ca="1">COUNTIFS('申請額一覧 '!$E$6:$E$20,B41,'申請額一覧 '!$S$6:$S$20,"&gt;0")</f>
        <v>0</v>
      </c>
      <c r="AE41" s="338"/>
      <c r="AF41" s="339" t="s">
        <v>13</v>
      </c>
      <c r="AG41" s="340"/>
      <c r="AH41" s="341">
        <f ca="1">SUMIF('申請額一覧 '!$E$6:$E$20,B41,'申請額一覧 '!$S$6:$S$20)</f>
        <v>0</v>
      </c>
      <c r="AI41" s="342"/>
      <c r="AJ41" s="342"/>
      <c r="AK41" s="342"/>
      <c r="AL41" s="36" t="s">
        <v>60</v>
      </c>
      <c r="AM41" s="26"/>
    </row>
    <row r="42" spans="1:39" ht="12.75" customHeight="1">
      <c r="A42" s="426"/>
      <c r="B42" s="18" t="s">
        <v>113</v>
      </c>
      <c r="C42" s="19"/>
      <c r="D42" s="19"/>
      <c r="E42" s="19"/>
      <c r="F42" s="19"/>
      <c r="G42" s="19"/>
      <c r="H42" s="19"/>
      <c r="I42" s="19"/>
      <c r="J42" s="19"/>
      <c r="K42" s="19"/>
      <c r="L42" s="19"/>
      <c r="M42" s="19"/>
      <c r="N42" s="19"/>
      <c r="O42" s="19"/>
      <c r="P42" s="19"/>
      <c r="Q42" s="19"/>
      <c r="R42" s="19"/>
      <c r="S42" s="19"/>
      <c r="T42" s="337">
        <f ca="1">COUNTIFS('申請額一覧 '!$E$6:$E$20,B42,'申請額一覧 '!$K$6:$K$20,"&gt;0")</f>
        <v>0</v>
      </c>
      <c r="U42" s="338"/>
      <c r="V42" s="339" t="s">
        <v>13</v>
      </c>
      <c r="W42" s="340"/>
      <c r="X42" s="341">
        <f ca="1">SUMIF('申請額一覧 '!$E$6:$E$20,B42,'申請額一覧 '!$K$6:$K$20)+SUMIF('申請額一覧 '!$E$6:$E$20,B42,'申請額一覧 '!$O$6:$O$20)</f>
        <v>0</v>
      </c>
      <c r="Y42" s="342"/>
      <c r="Z42" s="342"/>
      <c r="AA42" s="342"/>
      <c r="AB42" s="36" t="s">
        <v>60</v>
      </c>
      <c r="AC42" s="26"/>
      <c r="AD42" s="337">
        <f ca="1">COUNTIFS('申請額一覧 '!$E$6:$E$20,B42,'申請額一覧 '!$S$6:$S$20,"&gt;0")</f>
        <v>0</v>
      </c>
      <c r="AE42" s="338"/>
      <c r="AF42" s="339" t="s">
        <v>13</v>
      </c>
      <c r="AG42" s="340"/>
      <c r="AH42" s="341">
        <f ca="1">SUMIF('申請額一覧 '!$E$6:$E$20,B42,'申請額一覧 '!$S$6:$S$20)</f>
        <v>0</v>
      </c>
      <c r="AI42" s="342"/>
      <c r="AJ42" s="342"/>
      <c r="AK42" s="342"/>
      <c r="AL42" s="36" t="s">
        <v>60</v>
      </c>
      <c r="AM42" s="26"/>
    </row>
    <row r="43" spans="1:39" ht="12.75" customHeight="1">
      <c r="A43" s="426"/>
      <c r="B43" s="18" t="s">
        <v>98</v>
      </c>
      <c r="C43" s="19"/>
      <c r="D43" s="19"/>
      <c r="E43" s="19"/>
      <c r="F43" s="19"/>
      <c r="G43" s="159"/>
      <c r="H43" s="19"/>
      <c r="I43" s="19"/>
      <c r="J43" s="19"/>
      <c r="K43" s="19"/>
      <c r="L43" s="19"/>
      <c r="M43" s="19"/>
      <c r="N43" s="19"/>
      <c r="O43" s="19"/>
      <c r="P43" s="19"/>
      <c r="Q43" s="19"/>
      <c r="R43" s="19"/>
      <c r="S43" s="20"/>
      <c r="T43" s="337">
        <f ca="1">COUNTIFS('申請額一覧 '!$E$6:$E$20,B43,'申請額一覧 '!$K$6:$K$20,"&gt;0")</f>
        <v>0</v>
      </c>
      <c r="U43" s="338"/>
      <c r="V43" s="339" t="s">
        <v>13</v>
      </c>
      <c r="W43" s="340"/>
      <c r="X43" s="341">
        <f ca="1">SUMIF('申請額一覧 '!$E$6:$E$20,B43,'申請額一覧 '!$K$6:$K$20)+SUMIF('申請額一覧 '!$E$6:$E$20,B43,'申請額一覧 '!$O$6:$O$20)</f>
        <v>0</v>
      </c>
      <c r="Y43" s="342"/>
      <c r="Z43" s="342"/>
      <c r="AA43" s="342"/>
      <c r="AB43" s="37" t="s">
        <v>60</v>
      </c>
      <c r="AC43" s="27"/>
      <c r="AD43" s="355">
        <f ca="1">COUNTIFS('申請額一覧 '!$E$6:$E$20,B43,'申請額一覧 '!$S$6:$S$20,"&gt;0")</f>
        <v>0</v>
      </c>
      <c r="AE43" s="356"/>
      <c r="AF43" s="357" t="s">
        <v>13</v>
      </c>
      <c r="AG43" s="358"/>
      <c r="AH43" s="347">
        <f ca="1">SUMIF('申請額一覧 '!$E$6:$E$20,B43,'申請額一覧 '!$S$6:$S$20)</f>
        <v>0</v>
      </c>
      <c r="AI43" s="348"/>
      <c r="AJ43" s="348"/>
      <c r="AK43" s="348"/>
      <c r="AL43" s="37" t="s">
        <v>60</v>
      </c>
      <c r="AM43" s="27"/>
    </row>
    <row r="44" spans="1:39" ht="12.75" customHeight="1">
      <c r="A44" s="426"/>
      <c r="B44" s="58" t="s">
        <v>99</v>
      </c>
      <c r="C44" s="57"/>
      <c r="D44" s="57"/>
      <c r="E44" s="57"/>
      <c r="F44" s="57"/>
      <c r="G44" s="160"/>
      <c r="H44" s="57"/>
      <c r="I44" s="57"/>
      <c r="J44" s="57"/>
      <c r="K44" s="57"/>
      <c r="L44" s="57"/>
      <c r="M44" s="57"/>
      <c r="N44" s="57"/>
      <c r="O44" s="57"/>
      <c r="P44" s="57"/>
      <c r="Q44" s="57"/>
      <c r="R44" s="57"/>
      <c r="S44" s="57"/>
      <c r="T44" s="359">
        <f ca="1">COUNTIFS('申請額一覧 '!$E$6:$E$20,B44,'申請額一覧 '!$K$6:$K$20,"&gt;0")</f>
        <v>0</v>
      </c>
      <c r="U44" s="360"/>
      <c r="V44" s="361" t="s">
        <v>13</v>
      </c>
      <c r="W44" s="362"/>
      <c r="X44" s="335">
        <f ca="1">SUMIF('申請額一覧 '!$E$6:$E$20,B44,'申請額一覧 '!$K$6:$K$20)+SUMIF('申請額一覧 '!$E$6:$E$20,B44,'申請額一覧 '!$O$6:$O$20)</f>
        <v>0</v>
      </c>
      <c r="Y44" s="336"/>
      <c r="Z44" s="336"/>
      <c r="AA44" s="336"/>
      <c r="AB44" s="36" t="s">
        <v>60</v>
      </c>
      <c r="AC44" s="26"/>
      <c r="AD44" s="337">
        <f ca="1">COUNTIFS('申請額一覧 '!$E$6:$E$20,B44,'申請額一覧 '!$S$6:$S$20,"&gt;0")</f>
        <v>0</v>
      </c>
      <c r="AE44" s="338"/>
      <c r="AF44" s="339" t="s">
        <v>13</v>
      </c>
      <c r="AG44" s="340"/>
      <c r="AH44" s="341">
        <f ca="1">SUMIF('申請額一覧 '!$E$6:$E$20,B44,'申請額一覧 '!$S$6:$S$20)</f>
        <v>0</v>
      </c>
      <c r="AI44" s="342"/>
      <c r="AJ44" s="342"/>
      <c r="AK44" s="342"/>
      <c r="AL44" s="36" t="s">
        <v>60</v>
      </c>
      <c r="AM44" s="26"/>
    </row>
    <row r="45" spans="1:39" ht="12.75" customHeight="1">
      <c r="A45" s="426"/>
      <c r="B45" s="58" t="s">
        <v>114</v>
      </c>
      <c r="C45" s="57"/>
      <c r="D45" s="57"/>
      <c r="E45" s="57"/>
      <c r="F45" s="57"/>
      <c r="G45" s="57"/>
      <c r="H45" s="57"/>
      <c r="I45" s="57"/>
      <c r="J45" s="57"/>
      <c r="K45" s="57"/>
      <c r="L45" s="57"/>
      <c r="M45" s="57"/>
      <c r="N45" s="57"/>
      <c r="O45" s="57"/>
      <c r="P45" s="57"/>
      <c r="Q45" s="57"/>
      <c r="R45" s="57"/>
      <c r="S45" s="57"/>
      <c r="T45" s="359">
        <f ca="1">COUNTIFS('申請額一覧 '!$E$6:$E$20,B45,'申請額一覧 '!$K$6:$K$20,"&gt;0")</f>
        <v>0</v>
      </c>
      <c r="U45" s="360"/>
      <c r="V45" s="361" t="s">
        <v>13</v>
      </c>
      <c r="W45" s="362"/>
      <c r="X45" s="335">
        <f ca="1">SUMIF('申請額一覧 '!$E$6:$E$20,B45,'申請額一覧 '!$K$6:$K$20)+SUMIF('申請額一覧 '!$E$6:$E$20,B45,'申請額一覧 '!$O$6:$O$20)</f>
        <v>0</v>
      </c>
      <c r="Y45" s="336"/>
      <c r="Z45" s="336"/>
      <c r="AA45" s="336"/>
      <c r="AB45" s="41" t="s">
        <v>60</v>
      </c>
      <c r="AC45" s="29"/>
      <c r="AD45" s="359">
        <f ca="1">COUNTIFS('申請額一覧 '!$E$6:$E$20,B45,'申請額一覧 '!$S$6:$S$20,"&gt;0")</f>
        <v>0</v>
      </c>
      <c r="AE45" s="360"/>
      <c r="AF45" s="361" t="s">
        <v>13</v>
      </c>
      <c r="AG45" s="362"/>
      <c r="AH45" s="335">
        <f ca="1">SUMIF('申請額一覧 '!$E$6:$E$20,B45,'申請額一覧 '!$S$6:$S$20)</f>
        <v>0</v>
      </c>
      <c r="AI45" s="336"/>
      <c r="AJ45" s="336"/>
      <c r="AK45" s="336"/>
      <c r="AL45" s="41" t="s">
        <v>60</v>
      </c>
      <c r="AM45" s="29"/>
    </row>
    <row r="46" spans="1:39" ht="12.75" customHeight="1">
      <c r="A46" s="426"/>
      <c r="B46" s="23" t="s">
        <v>115</v>
      </c>
      <c r="C46" s="24"/>
      <c r="D46" s="24"/>
      <c r="E46" s="24"/>
      <c r="F46" s="24"/>
      <c r="G46" s="24"/>
      <c r="H46" s="24"/>
      <c r="I46" s="24"/>
      <c r="J46" s="24"/>
      <c r="K46" s="24"/>
      <c r="L46" s="24"/>
      <c r="M46" s="24"/>
      <c r="N46" s="24"/>
      <c r="O46" s="24"/>
      <c r="P46" s="24"/>
      <c r="Q46" s="24"/>
      <c r="R46" s="24"/>
      <c r="S46" s="24"/>
      <c r="T46" s="355">
        <f ca="1">COUNTIFS('申請額一覧 '!$E$6:$E$20,B46,'申請額一覧 '!$K$6:$K$20,"&gt;0")</f>
        <v>0</v>
      </c>
      <c r="U46" s="356"/>
      <c r="V46" s="357" t="s">
        <v>13</v>
      </c>
      <c r="W46" s="358"/>
      <c r="X46" s="335">
        <f ca="1">SUMIF('申請額一覧 '!$E$6:$E$20,B46,'申請額一覧 '!$K$6:$K$20)+SUMIF('申請額一覧 '!$E$6:$E$20,B46,'申請額一覧 '!$O$6:$O$20)</f>
        <v>0</v>
      </c>
      <c r="Y46" s="336"/>
      <c r="Z46" s="336"/>
      <c r="AA46" s="336"/>
      <c r="AB46" s="37" t="s">
        <v>60</v>
      </c>
      <c r="AC46" s="27"/>
      <c r="AD46" s="355">
        <f ca="1">COUNTIFS('申請額一覧 '!$E$6:$E$20,B46,'申請額一覧 '!$S$6:$S$20,"&gt;0")</f>
        <v>0</v>
      </c>
      <c r="AE46" s="356"/>
      <c r="AF46" s="357" t="s">
        <v>13</v>
      </c>
      <c r="AG46" s="358"/>
      <c r="AH46" s="347">
        <f ca="1">SUMIF('申請額一覧 '!$E$6:$E$20,B46,'申請額一覧 '!$S$6:$S$20)</f>
        <v>0</v>
      </c>
      <c r="AI46" s="348"/>
      <c r="AJ46" s="348"/>
      <c r="AK46" s="348"/>
      <c r="AL46" s="37" t="s">
        <v>60</v>
      </c>
      <c r="AM46" s="27"/>
    </row>
    <row r="47" spans="1:39" ht="12.75" customHeight="1">
      <c r="A47" s="370" t="s">
        <v>122</v>
      </c>
      <c r="B47" s="14" t="s">
        <v>116</v>
      </c>
      <c r="C47" s="16"/>
      <c r="D47" s="16"/>
      <c r="E47" s="16"/>
      <c r="F47" s="16"/>
      <c r="G47" s="16"/>
      <c r="H47" s="16"/>
      <c r="I47" s="16"/>
      <c r="J47" s="16"/>
      <c r="K47" s="16"/>
      <c r="L47" s="16"/>
      <c r="M47" s="16"/>
      <c r="N47" s="16"/>
      <c r="O47" s="16"/>
      <c r="P47" s="16"/>
      <c r="Q47" s="16"/>
      <c r="R47" s="16"/>
      <c r="S47" s="16"/>
      <c r="T47" s="408">
        <f ca="1">COUNTIFS('申請額一覧 '!$E$6:$E$20,B47,'申請額一覧 '!$K$6:$K$20,"&gt;0")</f>
        <v>0</v>
      </c>
      <c r="U47" s="409"/>
      <c r="V47" s="406" t="s">
        <v>13</v>
      </c>
      <c r="W47" s="407"/>
      <c r="X47" s="401">
        <f ca="1">SUMIF('申請額一覧 '!$E$6:$E$20,B47,'申請額一覧 '!$K$6:$K$20)+SUMIF('申請額一覧 '!$E$6:$E$20,B47,'申請額一覧 '!$O$6:$O$20)</f>
        <v>0</v>
      </c>
      <c r="Y47" s="402"/>
      <c r="Z47" s="402"/>
      <c r="AA47" s="402"/>
      <c r="AB47" s="40" t="s">
        <v>60</v>
      </c>
      <c r="AC47" s="25"/>
      <c r="AD47" s="408">
        <f ca="1">COUNTIFS('申請額一覧 '!$E$6:$E$20,B47,'申請額一覧 '!$S$6:$S$20,"&gt;0")</f>
        <v>0</v>
      </c>
      <c r="AE47" s="409"/>
      <c r="AF47" s="406" t="s">
        <v>13</v>
      </c>
      <c r="AG47" s="407"/>
      <c r="AH47" s="343">
        <f ca="1">SUMIF('申請額一覧 '!$E$6:$E$20,B47,'申請額一覧 '!$S$6:$S$20)</f>
        <v>0</v>
      </c>
      <c r="AI47" s="344"/>
      <c r="AJ47" s="344"/>
      <c r="AK47" s="344"/>
      <c r="AL47" s="40" t="s">
        <v>60</v>
      </c>
      <c r="AM47" s="25"/>
    </row>
    <row r="48" spans="1:39" ht="12.75" customHeight="1">
      <c r="A48" s="371"/>
      <c r="B48" s="18" t="s">
        <v>117</v>
      </c>
      <c r="C48" s="19"/>
      <c r="D48" s="19"/>
      <c r="E48" s="19"/>
      <c r="F48" s="19"/>
      <c r="G48" s="19"/>
      <c r="H48" s="19"/>
      <c r="I48" s="19"/>
      <c r="J48" s="19"/>
      <c r="K48" s="19"/>
      <c r="L48" s="19"/>
      <c r="M48" s="19"/>
      <c r="N48" s="19"/>
      <c r="O48" s="19"/>
      <c r="P48" s="19"/>
      <c r="Q48" s="19"/>
      <c r="R48" s="19"/>
      <c r="S48" s="19"/>
      <c r="T48" s="337">
        <f ca="1">COUNTIFS('申請額一覧 '!$E$6:$E$20,B48,'申請額一覧 '!$K$6:$K$20,"&gt;0")</f>
        <v>0</v>
      </c>
      <c r="U48" s="338"/>
      <c r="V48" s="339" t="s">
        <v>13</v>
      </c>
      <c r="W48" s="340"/>
      <c r="X48" s="347">
        <f ca="1">SUMIF('申請額一覧 '!$E$6:$E$20,B48,'申請額一覧 '!$K$6:$K$20)+SUMIF('申請額一覧 '!$E$6:$E$20,B48,'申請額一覧 '!$O$6:$O$20)</f>
        <v>0</v>
      </c>
      <c r="Y48" s="348"/>
      <c r="Z48" s="348"/>
      <c r="AA48" s="348"/>
      <c r="AB48" s="36" t="s">
        <v>60</v>
      </c>
      <c r="AC48" s="26"/>
      <c r="AD48" s="337">
        <f ca="1">COUNTIFS('申請額一覧 '!$E$6:$E$20,B48,'申請額一覧 '!$S$6:$S$20,"&gt;0")</f>
        <v>0</v>
      </c>
      <c r="AE48" s="338"/>
      <c r="AF48" s="339" t="s">
        <v>13</v>
      </c>
      <c r="AG48" s="340"/>
      <c r="AH48" s="341">
        <f ca="1">SUMIF('申請額一覧 '!$E$6:$E$20,B48,'申請額一覧 '!$S$6:$S$20)</f>
        <v>0</v>
      </c>
      <c r="AI48" s="342"/>
      <c r="AJ48" s="342"/>
      <c r="AK48" s="342"/>
      <c r="AL48" s="36" t="s">
        <v>60</v>
      </c>
      <c r="AM48" s="26"/>
    </row>
    <row r="49" spans="1:39" ht="12.75" customHeight="1">
      <c r="A49" s="371"/>
      <c r="B49" s="18" t="s">
        <v>118</v>
      </c>
      <c r="C49" s="19"/>
      <c r="D49" s="19"/>
      <c r="E49" s="19"/>
      <c r="F49" s="19"/>
      <c r="G49" s="19"/>
      <c r="H49" s="19"/>
      <c r="I49" s="19"/>
      <c r="J49" s="19"/>
      <c r="K49" s="19"/>
      <c r="L49" s="19"/>
      <c r="M49" s="19"/>
      <c r="N49" s="19"/>
      <c r="O49" s="19"/>
      <c r="P49" s="19"/>
      <c r="Q49" s="19"/>
      <c r="R49" s="19"/>
      <c r="S49" s="19"/>
      <c r="T49" s="337">
        <f ca="1">COUNTIFS('申請額一覧 '!$E$6:$E$20,B49,'申請額一覧 '!$K$6:$K$20,"&gt;0")</f>
        <v>0</v>
      </c>
      <c r="U49" s="338"/>
      <c r="V49" s="339" t="s">
        <v>13</v>
      </c>
      <c r="W49" s="340"/>
      <c r="X49" s="347">
        <f ca="1">SUMIF('申請額一覧 '!$E$6:$E$20,B49,'申請額一覧 '!$K$6:$K$20)+SUMIF('申請額一覧 '!$E$6:$E$20,B49,'申請額一覧 '!$O$6:$O$20)</f>
        <v>0</v>
      </c>
      <c r="Y49" s="348"/>
      <c r="Z49" s="348"/>
      <c r="AA49" s="348"/>
      <c r="AB49" s="36" t="s">
        <v>60</v>
      </c>
      <c r="AC49" s="26"/>
      <c r="AD49" s="337">
        <f ca="1">COUNTIFS('申請額一覧 '!$E$6:$E$20,B49,'申請額一覧 '!$S$6:$S$20,"&gt;0")</f>
        <v>0</v>
      </c>
      <c r="AE49" s="338"/>
      <c r="AF49" s="339" t="s">
        <v>13</v>
      </c>
      <c r="AG49" s="340"/>
      <c r="AH49" s="341">
        <f ca="1">SUMIF('申請額一覧 '!$E$6:$E$20,B49,'申請額一覧 '!$S$6:$S$20)</f>
        <v>0</v>
      </c>
      <c r="AI49" s="342"/>
      <c r="AJ49" s="342"/>
      <c r="AK49" s="342"/>
      <c r="AL49" s="36" t="s">
        <v>60</v>
      </c>
      <c r="AM49" s="26"/>
    </row>
    <row r="50" spans="1:39" ht="12.75" customHeight="1">
      <c r="A50" s="372"/>
      <c r="B50" s="21" t="s">
        <v>119</v>
      </c>
      <c r="C50" s="22"/>
      <c r="D50" s="22"/>
      <c r="E50" s="22"/>
      <c r="F50" s="22"/>
      <c r="G50" s="22"/>
      <c r="H50" s="22"/>
      <c r="I50" s="22"/>
      <c r="J50" s="22"/>
      <c r="K50" s="22"/>
      <c r="L50" s="22"/>
      <c r="M50" s="22"/>
      <c r="N50" s="22"/>
      <c r="O50" s="22"/>
      <c r="P50" s="22"/>
      <c r="Q50" s="22"/>
      <c r="R50" s="22"/>
      <c r="S50" s="22"/>
      <c r="T50" s="423">
        <f ca="1">COUNTIFS('申請額一覧 '!$E$6:$E$20,B50,'申請額一覧 '!$K$6:$K$20,"&gt;0")</f>
        <v>0</v>
      </c>
      <c r="U50" s="424"/>
      <c r="V50" s="353" t="s">
        <v>13</v>
      </c>
      <c r="W50" s="354"/>
      <c r="X50" s="349">
        <f ca="1">SUMIF('申請額一覧 '!$E$6:$E$20,B50,'申請額一覧 '!$K$6:$K$20)+SUMIF('申請額一覧 '!$E$6:$E$20,B50,'申請額一覧 '!$O$6:$O$20)</f>
        <v>0</v>
      </c>
      <c r="Y50" s="350"/>
      <c r="Z50" s="350"/>
      <c r="AA50" s="350"/>
      <c r="AB50" s="55" t="s">
        <v>60</v>
      </c>
      <c r="AC50" s="56"/>
      <c r="AD50" s="423">
        <f ca="1">COUNTIFS('申請額一覧 '!$E$6:$E$20,B50,'申請額一覧 '!$S$6:$S$20,"&gt;0")</f>
        <v>0</v>
      </c>
      <c r="AE50" s="424"/>
      <c r="AF50" s="353" t="s">
        <v>13</v>
      </c>
      <c r="AG50" s="354"/>
      <c r="AH50" s="349">
        <f ca="1">SUMIF('申請額一覧 '!$E$6:$E$20,B50,'申請額一覧 '!$S$6:$S$20)</f>
        <v>0</v>
      </c>
      <c r="AI50" s="350"/>
      <c r="AJ50" s="350"/>
      <c r="AK50" s="350"/>
      <c r="AL50" s="55" t="s">
        <v>60</v>
      </c>
      <c r="AM50" s="56"/>
    </row>
    <row r="51" spans="1:39" ht="15.75" customHeight="1">
      <c r="A51" s="414" t="s">
        <v>15</v>
      </c>
      <c r="B51" s="415"/>
      <c r="C51" s="415"/>
      <c r="D51" s="415"/>
      <c r="E51" s="415"/>
      <c r="F51" s="415"/>
      <c r="G51" s="415"/>
      <c r="H51" s="415"/>
      <c r="I51" s="415"/>
      <c r="J51" s="415"/>
      <c r="K51" s="415"/>
      <c r="L51" s="415"/>
      <c r="M51" s="415"/>
      <c r="N51" s="415"/>
      <c r="O51" s="415"/>
      <c r="P51" s="415"/>
      <c r="Q51" s="415"/>
      <c r="R51" s="415"/>
      <c r="S51" s="416"/>
      <c r="T51" s="365">
        <f ca="1">SUM(T22:U50)</f>
        <v>0</v>
      </c>
      <c r="U51" s="366"/>
      <c r="V51" s="351" t="s">
        <v>13</v>
      </c>
      <c r="W51" s="352"/>
      <c r="X51" s="343">
        <f ca="1">SUM(X22:AA50)</f>
        <v>0</v>
      </c>
      <c r="Y51" s="344"/>
      <c r="Z51" s="344"/>
      <c r="AA51" s="344"/>
      <c r="AB51" s="38" t="s">
        <v>60</v>
      </c>
      <c r="AC51" s="34"/>
      <c r="AD51" s="365">
        <f ca="1">SUM(AD22:AE50)</f>
        <v>0</v>
      </c>
      <c r="AE51" s="366"/>
      <c r="AF51" s="351" t="s">
        <v>13</v>
      </c>
      <c r="AG51" s="352"/>
      <c r="AH51" s="363">
        <f ca="1">SUM(AH22:AK50)</f>
        <v>0</v>
      </c>
      <c r="AI51" s="364"/>
      <c r="AJ51" s="364"/>
      <c r="AK51" s="364"/>
      <c r="AL51" s="38" t="s">
        <v>60</v>
      </c>
      <c r="AM51" s="34"/>
    </row>
    <row r="52" spans="1:39" ht="15.75" customHeight="1">
      <c r="A52" s="414" t="s">
        <v>125</v>
      </c>
      <c r="B52" s="415"/>
      <c r="C52" s="415"/>
      <c r="D52" s="415"/>
      <c r="E52" s="415"/>
      <c r="F52" s="415"/>
      <c r="G52" s="415"/>
      <c r="H52" s="415"/>
      <c r="I52" s="415"/>
      <c r="J52" s="415"/>
      <c r="K52" s="415"/>
      <c r="L52" s="415"/>
      <c r="M52" s="415"/>
      <c r="N52" s="415"/>
      <c r="O52" s="415"/>
      <c r="P52" s="415"/>
      <c r="Q52" s="415"/>
      <c r="R52" s="415"/>
      <c r="S52" s="416"/>
      <c r="T52" s="345">
        <f ca="1">X51+AH51</f>
        <v>0</v>
      </c>
      <c r="U52" s="346"/>
      <c r="V52" s="346"/>
      <c r="W52" s="346"/>
      <c r="X52" s="346"/>
      <c r="Y52" s="346"/>
      <c r="Z52" s="346"/>
      <c r="AA52" s="346"/>
      <c r="AB52" s="346"/>
      <c r="AC52" s="346"/>
      <c r="AD52" s="346"/>
      <c r="AE52" s="346"/>
      <c r="AF52" s="346"/>
      <c r="AG52" s="346"/>
      <c r="AH52" s="346"/>
      <c r="AI52" s="346"/>
      <c r="AJ52" s="346"/>
      <c r="AK52" s="346"/>
      <c r="AL52" s="38" t="s">
        <v>60</v>
      </c>
      <c r="AM52" s="28"/>
    </row>
  </sheetData>
  <mergeCells count="210">
    <mergeCell ref="V40:W40"/>
    <mergeCell ref="A22:A31"/>
    <mergeCell ref="A33:A38"/>
    <mergeCell ref="A47:A50"/>
    <mergeCell ref="T31:U31"/>
    <mergeCell ref="V31:W31"/>
    <mergeCell ref="X31:AA31"/>
    <mergeCell ref="AD31:AE31"/>
    <mergeCell ref="AF31:AG31"/>
    <mergeCell ref="X40:AA40"/>
    <mergeCell ref="AD40:AE40"/>
    <mergeCell ref="AF40:AG40"/>
    <mergeCell ref="T41:U41"/>
    <mergeCell ref="V41:W41"/>
    <mergeCell ref="X41:AA41"/>
    <mergeCell ref="AD41:AE41"/>
    <mergeCell ref="AF41:AG41"/>
    <mergeCell ref="X39:AA39"/>
    <mergeCell ref="X42:AA42"/>
    <mergeCell ref="T38:U38"/>
    <mergeCell ref="V38:W38"/>
    <mergeCell ref="AD38:AE38"/>
    <mergeCell ref="AF38:AG38"/>
    <mergeCell ref="X38:AA38"/>
    <mergeCell ref="A39:A46"/>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39:AG39"/>
    <mergeCell ref="T40:U40"/>
    <mergeCell ref="T30:U30"/>
    <mergeCell ref="V30:W30"/>
    <mergeCell ref="X30:AA30"/>
    <mergeCell ref="AD30:AE30"/>
    <mergeCell ref="A51:S51"/>
    <mergeCell ref="A20:S21"/>
    <mergeCell ref="A52:S52"/>
    <mergeCell ref="T51:U51"/>
    <mergeCell ref="V51:W51"/>
    <mergeCell ref="AD51:AE51"/>
    <mergeCell ref="T50:U50"/>
    <mergeCell ref="V50:W50"/>
    <mergeCell ref="AD50:AE50"/>
    <mergeCell ref="T49:U49"/>
    <mergeCell ref="V49:W49"/>
    <mergeCell ref="AD49:AE49"/>
    <mergeCell ref="X46:AA46"/>
    <mergeCell ref="X47:AA47"/>
    <mergeCell ref="T42:U42"/>
    <mergeCell ref="V42:W42"/>
    <mergeCell ref="AD42:AE42"/>
    <mergeCell ref="T39:U39"/>
    <mergeCell ref="V39:W39"/>
    <mergeCell ref="AD39:AE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AH22:AK22"/>
    <mergeCell ref="AH23:AK23"/>
    <mergeCell ref="AH24:AK24"/>
    <mergeCell ref="V28:W28"/>
    <mergeCell ref="AD28:AE28"/>
    <mergeCell ref="AF28:AG28"/>
    <mergeCell ref="T34:U34"/>
    <mergeCell ref="V34:W34"/>
    <mergeCell ref="AD34:AE34"/>
    <mergeCell ref="AF34:AG34"/>
    <mergeCell ref="T33:U33"/>
    <mergeCell ref="V33:W33"/>
    <mergeCell ref="AD33:AE33"/>
    <mergeCell ref="AF33:AG33"/>
    <mergeCell ref="AF30:AG30"/>
    <mergeCell ref="T29:U29"/>
    <mergeCell ref="V29:W29"/>
    <mergeCell ref="X29:AA29"/>
    <mergeCell ref="AD29:AE29"/>
    <mergeCell ref="AF29:AG29"/>
    <mergeCell ref="AD27:AE27"/>
    <mergeCell ref="AF27:AG27"/>
    <mergeCell ref="X33:AA33"/>
    <mergeCell ref="X34:AA34"/>
    <mergeCell ref="X32:AA32"/>
    <mergeCell ref="V26:W26"/>
    <mergeCell ref="AD26:AE26"/>
    <mergeCell ref="AF26:AG26"/>
    <mergeCell ref="V32:W32"/>
    <mergeCell ref="AD32:AE32"/>
    <mergeCell ref="AF32:AG32"/>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AD21:AG21"/>
    <mergeCell ref="V23:W23"/>
    <mergeCell ref="V25:W25"/>
    <mergeCell ref="AD25:AE25"/>
    <mergeCell ref="AF25:AG25"/>
    <mergeCell ref="T24:U24"/>
    <mergeCell ref="X25:AA25"/>
    <mergeCell ref="X26:AA26"/>
    <mergeCell ref="X27:AA27"/>
    <mergeCell ref="X22:AA22"/>
    <mergeCell ref="X23:AA23"/>
    <mergeCell ref="X24:AA24"/>
    <mergeCell ref="V27:W27"/>
    <mergeCell ref="S18:Y18"/>
    <mergeCell ref="AG18:AM18"/>
    <mergeCell ref="A11:A18"/>
    <mergeCell ref="S16:Y16"/>
    <mergeCell ref="AG16:AM16"/>
    <mergeCell ref="S17:Y17"/>
    <mergeCell ref="AG17:AM17"/>
    <mergeCell ref="A3:AM3"/>
    <mergeCell ref="Q13:R13"/>
    <mergeCell ref="T13:V13"/>
    <mergeCell ref="L14:AM14"/>
    <mergeCell ref="L15:AM15"/>
    <mergeCell ref="L12:AM12"/>
    <mergeCell ref="L11:AM11"/>
    <mergeCell ref="B13:K15"/>
    <mergeCell ref="T43:U43"/>
    <mergeCell ref="V43:W43"/>
    <mergeCell ref="X43:AA43"/>
    <mergeCell ref="AD43:AE43"/>
    <mergeCell ref="AF43:AG43"/>
    <mergeCell ref="AH43:AK43"/>
    <mergeCell ref="T44:U44"/>
    <mergeCell ref="V44:W44"/>
    <mergeCell ref="AH26:AK26"/>
    <mergeCell ref="AH27:AK27"/>
    <mergeCell ref="AH28:AK28"/>
    <mergeCell ref="AH32:AK32"/>
    <mergeCell ref="AH33:AK33"/>
    <mergeCell ref="AH34:AK34"/>
    <mergeCell ref="AH35:AK35"/>
    <mergeCell ref="AH36:AK36"/>
    <mergeCell ref="AH31:AK31"/>
    <mergeCell ref="AH30:AK30"/>
    <mergeCell ref="AH29:AK29"/>
    <mergeCell ref="T26:U26"/>
    <mergeCell ref="T27:U27"/>
    <mergeCell ref="T28:U28"/>
    <mergeCell ref="T32:U32"/>
    <mergeCell ref="X28:AA28"/>
    <mergeCell ref="T52:AK52"/>
    <mergeCell ref="AH45:AK45"/>
    <mergeCell ref="AH46:AK46"/>
    <mergeCell ref="AH47:AK47"/>
    <mergeCell ref="AH48:AK48"/>
    <mergeCell ref="AH49:AK49"/>
    <mergeCell ref="AH50:AK50"/>
    <mergeCell ref="X48:AA48"/>
    <mergeCell ref="X49:AA49"/>
    <mergeCell ref="X50:AA50"/>
    <mergeCell ref="AF51:AG51"/>
    <mergeCell ref="AF50:AG50"/>
    <mergeCell ref="X44:AA44"/>
    <mergeCell ref="AD44:AE44"/>
    <mergeCell ref="AF44:AG44"/>
    <mergeCell ref="AH44:AK44"/>
    <mergeCell ref="AH37:AK37"/>
    <mergeCell ref="AH38:AK38"/>
    <mergeCell ref="AH39:AK39"/>
    <mergeCell ref="AH42:AK42"/>
    <mergeCell ref="AH40:AK40"/>
    <mergeCell ref="AH41:AK41"/>
    <mergeCell ref="AF42:AG42"/>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14</xdr:col>
                    <xdr:colOff>146050</xdr:colOff>
                    <xdr:row>2</xdr:row>
                    <xdr:rowOff>228600</xdr:rowOff>
                  </from>
                  <to>
                    <xdr:col>16</xdr:col>
                    <xdr:colOff>38100</xdr:colOff>
                    <xdr:row>4</xdr:row>
                    <xdr:rowOff>31750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14</xdr:col>
                    <xdr:colOff>146050</xdr:colOff>
                    <xdr:row>4</xdr:row>
                    <xdr:rowOff>0</xdr:rowOff>
                  </from>
                  <to>
                    <xdr:col>16</xdr:col>
                    <xdr:colOff>38100</xdr:colOff>
                    <xdr:row>5</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14</xdr:col>
                    <xdr:colOff>146050</xdr:colOff>
                    <xdr:row>5</xdr:row>
                    <xdr:rowOff>0</xdr:rowOff>
                  </from>
                  <to>
                    <xdr:col>16</xdr:col>
                    <xdr:colOff>38100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39"/>
  <sheetViews>
    <sheetView view="pageBreakPreview" topLeftCell="A4" zoomScaleNormal="140" zoomScaleSheetLayoutView="100" workbookViewId="0">
      <selection activeCell="F6" sqref="F6"/>
    </sheetView>
  </sheetViews>
  <sheetFormatPr defaultColWidth="2.26953125" defaultRowHeight="13"/>
  <cols>
    <col min="1" max="1" width="2.26953125" style="33"/>
    <col min="2" max="2" width="3.08984375" style="33" customWidth="1"/>
    <col min="3" max="3" width="12.90625" style="33" customWidth="1"/>
    <col min="4" max="4" width="16.90625" style="33" customWidth="1"/>
    <col min="5" max="5" width="18.90625" style="33" customWidth="1"/>
    <col min="6" max="6" width="3.1796875" style="33" customWidth="1"/>
    <col min="7" max="7" width="5.453125" style="33" bestFit="1" customWidth="1"/>
    <col min="8" max="19" width="11.26953125" style="33" customWidth="1"/>
    <col min="20" max="20" width="12.6328125" style="33" customWidth="1"/>
    <col min="21" max="21" width="18.7265625" style="33" customWidth="1"/>
    <col min="22" max="16384" width="2.26953125" style="33"/>
  </cols>
  <sheetData>
    <row r="1" spans="1:21">
      <c r="A1" s="273" t="s">
        <v>66</v>
      </c>
      <c r="B1" s="273"/>
      <c r="C1" s="273"/>
      <c r="D1" s="273"/>
      <c r="E1" s="273"/>
      <c r="F1" s="273"/>
      <c r="G1" s="273"/>
      <c r="H1" s="273"/>
      <c r="I1" s="273"/>
      <c r="J1" s="273"/>
      <c r="K1" s="273"/>
      <c r="L1" s="273"/>
      <c r="M1" s="273"/>
      <c r="N1" s="273"/>
      <c r="O1" s="273"/>
      <c r="P1" s="273"/>
      <c r="Q1" s="273"/>
      <c r="R1" s="273"/>
      <c r="S1" s="273"/>
      <c r="T1" s="273"/>
      <c r="U1" s="273"/>
    </row>
    <row r="2" spans="1:21">
      <c r="A2" s="273"/>
      <c r="B2" s="273"/>
      <c r="C2" s="273"/>
      <c r="D2" s="273"/>
      <c r="E2" s="273"/>
      <c r="F2" s="273"/>
      <c r="G2" s="273"/>
      <c r="H2" s="273"/>
      <c r="I2" s="273"/>
      <c r="J2" s="273"/>
      <c r="K2" s="273"/>
      <c r="L2" s="273"/>
      <c r="M2" s="273"/>
      <c r="N2" s="273"/>
      <c r="O2" s="273"/>
      <c r="P2" s="273"/>
      <c r="Q2" s="273"/>
      <c r="R2" s="273"/>
      <c r="S2" s="273"/>
      <c r="T2" s="273"/>
      <c r="U2" s="273"/>
    </row>
    <row r="3" spans="1:21" ht="39.5" customHeight="1" thickBot="1">
      <c r="A3" s="273"/>
      <c r="B3" s="274"/>
      <c r="C3" s="273"/>
      <c r="D3" s="273"/>
      <c r="E3" s="273"/>
      <c r="F3" s="273"/>
      <c r="G3" s="273"/>
      <c r="H3" s="273"/>
      <c r="I3" s="273"/>
      <c r="J3" s="273"/>
      <c r="K3" s="273"/>
      <c r="L3" s="273"/>
      <c r="M3" s="273"/>
      <c r="N3" s="273"/>
      <c r="O3" s="273"/>
      <c r="P3" s="273"/>
      <c r="Q3" s="273"/>
      <c r="R3" s="273"/>
      <c r="S3" s="273"/>
      <c r="T3" s="273"/>
      <c r="U3" s="332" t="s">
        <v>74</v>
      </c>
    </row>
    <row r="4" spans="1:21" ht="32.25" customHeight="1" thickBot="1">
      <c r="A4" s="273"/>
      <c r="B4" s="431" t="s">
        <v>68</v>
      </c>
      <c r="C4" s="432" t="s">
        <v>89</v>
      </c>
      <c r="D4" s="433" t="s">
        <v>57</v>
      </c>
      <c r="E4" s="434" t="s">
        <v>61</v>
      </c>
      <c r="F4" s="440" t="s">
        <v>240</v>
      </c>
      <c r="G4" s="441"/>
      <c r="H4" s="435" t="s">
        <v>216</v>
      </c>
      <c r="I4" s="435"/>
      <c r="J4" s="435"/>
      <c r="K4" s="436"/>
      <c r="L4" s="437" t="s">
        <v>217</v>
      </c>
      <c r="M4" s="437"/>
      <c r="N4" s="438"/>
      <c r="O4" s="439"/>
      <c r="P4" s="435" t="s">
        <v>218</v>
      </c>
      <c r="Q4" s="435"/>
      <c r="R4" s="435"/>
      <c r="S4" s="436"/>
      <c r="T4" s="429" t="s">
        <v>249</v>
      </c>
      <c r="U4" s="430" t="s">
        <v>71</v>
      </c>
    </row>
    <row r="5" spans="1:21" ht="43.5" customHeight="1">
      <c r="A5" s="273"/>
      <c r="B5" s="431"/>
      <c r="C5" s="432"/>
      <c r="D5" s="433"/>
      <c r="E5" s="434"/>
      <c r="F5" s="442"/>
      <c r="G5" s="443"/>
      <c r="H5" s="275" t="s">
        <v>59</v>
      </c>
      <c r="I5" s="324" t="s">
        <v>242</v>
      </c>
      <c r="J5" s="275" t="s">
        <v>243</v>
      </c>
      <c r="K5" s="276" t="s">
        <v>244</v>
      </c>
      <c r="L5" s="275" t="s">
        <v>59</v>
      </c>
      <c r="M5" s="324" t="s">
        <v>242</v>
      </c>
      <c r="N5" s="325" t="s">
        <v>243</v>
      </c>
      <c r="O5" s="276" t="s">
        <v>244</v>
      </c>
      <c r="P5" s="277" t="s">
        <v>245</v>
      </c>
      <c r="Q5" s="324" t="s">
        <v>246</v>
      </c>
      <c r="R5" s="275" t="s">
        <v>247</v>
      </c>
      <c r="S5" s="278" t="s">
        <v>248</v>
      </c>
      <c r="T5" s="430"/>
      <c r="U5" s="430"/>
    </row>
    <row r="6" spans="1:21" ht="22.5" customHeight="1">
      <c r="A6" s="273"/>
      <c r="B6" s="279">
        <v>1</v>
      </c>
      <c r="C6" s="280">
        <f ca="1">IFERROR(INDIRECT("個票"&amp;$B6&amp;"！$AG$4"),"")</f>
        <v>0</v>
      </c>
      <c r="D6" s="280">
        <f ca="1">IFERROR(INDIRECT("個票"&amp;$B6&amp;"！$L$4"),"")</f>
        <v>0</v>
      </c>
      <c r="E6" s="279">
        <f ca="1">IFERROR(INDIRECT("個票"&amp;$B6&amp;"！$L$5"),"")</f>
        <v>0</v>
      </c>
      <c r="F6" s="328"/>
      <c r="G6" s="326" t="s">
        <v>241</v>
      </c>
      <c r="H6" s="281">
        <f t="shared" ref="H6:H20" ca="1" si="0">IF(J6&lt;&gt;0,IFERROR(INDIRECT("個票"&amp;$B6&amp;"！$AA$13"),""),0)</f>
        <v>0</v>
      </c>
      <c r="I6" s="330"/>
      <c r="J6" s="281">
        <f ca="1">IFERROR(INDIRECT("個票"&amp;$B6&amp;"！$AI$13"),"")</f>
        <v>0</v>
      </c>
      <c r="K6" s="282">
        <f ca="1">IF(I6&gt;0,IF((I6+J6)&gt;H6,IF(J6=0,"",H6-I6),J6),IF(I6=0,MIN(H6,J6),""))</f>
        <v>0</v>
      </c>
      <c r="L6" s="281">
        <f ca="1">IF(N6&lt;&gt;0,IFERROR(INDIRECT("個票"&amp;$B6&amp;"！$AA$36"),""),0)</f>
        <v>0</v>
      </c>
      <c r="M6" s="330"/>
      <c r="N6" s="281">
        <f ca="1">IFERROR(INDIRECT("個票"&amp;$B6&amp;"！$AI$36"),"")</f>
        <v>0</v>
      </c>
      <c r="O6" s="282">
        <f t="shared" ref="O6:O20" ca="1" si="1">IF(M6&gt;0,IF((M6+N6)&gt;L6,IF(N6=0,"",L6-M6),N6),IF(M6=0,MIN(L6,N6),""))</f>
        <v>0</v>
      </c>
      <c r="P6" s="283">
        <f ca="1">IF(R6&lt;&gt;0,IFERROR(INDIRECT("個票"&amp;$B6&amp;"！$AA$42"),""),0)</f>
        <v>0</v>
      </c>
      <c r="Q6" s="333"/>
      <c r="R6" s="281">
        <f ca="1">IFERROR(INDIRECT("個票"&amp;$B6&amp;"！$AI$42"),"")</f>
        <v>0</v>
      </c>
      <c r="S6" s="284">
        <f t="shared" ref="S6:S20" ca="1" si="2">IF(Q6&gt;0,IF((Q6+R6)&gt;P6,IF(R6=0,"",P6-Q6),R6),IF(Q6=0,MIN(P6,R6),""))</f>
        <v>0</v>
      </c>
      <c r="T6" s="284">
        <f ca="1">SUM(K6,O6,S6)</f>
        <v>0</v>
      </c>
      <c r="U6" s="284"/>
    </row>
    <row r="7" spans="1:21" ht="22.5" customHeight="1">
      <c r="A7" s="273"/>
      <c r="B7" s="279">
        <v>2</v>
      </c>
      <c r="C7" s="280" t="str">
        <f t="shared" ref="C7:C20" ca="1" si="3">IFERROR(INDIRECT("個票"&amp;$B7&amp;"！$AG$4"),"")</f>
        <v/>
      </c>
      <c r="D7" s="280" t="str">
        <f t="shared" ref="D7:D20" ca="1" si="4">IFERROR(INDIRECT("個票"&amp;$B7&amp;"！$L$4"),"")</f>
        <v/>
      </c>
      <c r="E7" s="279" t="str">
        <f t="shared" ref="E7:E20" ca="1" si="5">IFERROR(INDIRECT("個票"&amp;$B7&amp;"！$L$5"),"")</f>
        <v/>
      </c>
      <c r="F7" s="328"/>
      <c r="G7" s="326" t="s">
        <v>241</v>
      </c>
      <c r="H7" s="281" t="str">
        <f t="shared" ca="1" si="0"/>
        <v/>
      </c>
      <c r="I7" s="330"/>
      <c r="J7" s="281" t="str">
        <f t="shared" ref="J7:J19" ca="1" si="6">IFERROR(INDIRECT("個票"&amp;$B7&amp;"！$AI$13"),"")</f>
        <v/>
      </c>
      <c r="K7" s="282">
        <f t="shared" ref="K7:K20" ca="1" si="7">IF(I7&gt;0,IF((I7+J7)&gt;H7,IF(J7=0,"",H7-I7),J7),IF(I7=0,MIN(H7,J7),""))</f>
        <v>0</v>
      </c>
      <c r="L7" s="281" t="str">
        <f t="shared" ref="L7:L19" ca="1" si="8">IF(N7&lt;&gt;0,IFERROR(INDIRECT("個票"&amp;$B7&amp;"！$AA$36"),""),0)</f>
        <v/>
      </c>
      <c r="M7" s="330"/>
      <c r="N7" s="281" t="str">
        <f t="shared" ref="N7:N19" ca="1" si="9">IFERROR(INDIRECT("個票"&amp;$B7&amp;"！$AI$36"),"")</f>
        <v/>
      </c>
      <c r="O7" s="282">
        <f t="shared" ca="1" si="1"/>
        <v>0</v>
      </c>
      <c r="P7" s="283" t="str">
        <f t="shared" ref="P7:P19" ca="1" si="10">IF(R7&lt;&gt;0,IFERROR(INDIRECT("個票"&amp;$B7&amp;"！$AA$42"),""),0)</f>
        <v/>
      </c>
      <c r="Q7" s="333"/>
      <c r="R7" s="281" t="str">
        <f t="shared" ref="R7:R19" ca="1" si="11">IFERROR(INDIRECT("個票"&amp;$B7&amp;"！$AI$42"),"")</f>
        <v/>
      </c>
      <c r="S7" s="284">
        <f t="shared" ca="1" si="2"/>
        <v>0</v>
      </c>
      <c r="T7" s="284">
        <f t="shared" ref="T7:T19" ca="1" si="12">SUM(K7,O7,S7)</f>
        <v>0</v>
      </c>
      <c r="U7" s="284"/>
    </row>
    <row r="8" spans="1:21" ht="22.5" customHeight="1">
      <c r="A8" s="273"/>
      <c r="B8" s="279">
        <v>3</v>
      </c>
      <c r="C8" s="280" t="str">
        <f t="shared" ca="1" si="3"/>
        <v/>
      </c>
      <c r="D8" s="280" t="str">
        <f t="shared" ca="1" si="4"/>
        <v/>
      </c>
      <c r="E8" s="279" t="str">
        <f t="shared" ca="1" si="5"/>
        <v/>
      </c>
      <c r="F8" s="328"/>
      <c r="G8" s="326" t="s">
        <v>241</v>
      </c>
      <c r="H8" s="281" t="str">
        <f t="shared" ca="1" si="0"/>
        <v/>
      </c>
      <c r="I8" s="330"/>
      <c r="J8" s="281" t="str">
        <f t="shared" ca="1" si="6"/>
        <v/>
      </c>
      <c r="K8" s="282">
        <f t="shared" ca="1" si="7"/>
        <v>0</v>
      </c>
      <c r="L8" s="281" t="str">
        <f t="shared" ca="1" si="8"/>
        <v/>
      </c>
      <c r="M8" s="330"/>
      <c r="N8" s="281" t="str">
        <f t="shared" ca="1" si="9"/>
        <v/>
      </c>
      <c r="O8" s="282">
        <f t="shared" ca="1" si="1"/>
        <v>0</v>
      </c>
      <c r="P8" s="283" t="str">
        <f t="shared" ca="1" si="10"/>
        <v/>
      </c>
      <c r="Q8" s="333"/>
      <c r="R8" s="281" t="str">
        <f t="shared" ca="1" si="11"/>
        <v/>
      </c>
      <c r="S8" s="284">
        <f t="shared" ca="1" si="2"/>
        <v>0</v>
      </c>
      <c r="T8" s="284">
        <f t="shared" ca="1" si="12"/>
        <v>0</v>
      </c>
      <c r="U8" s="284"/>
    </row>
    <row r="9" spans="1:21" ht="22.5" customHeight="1">
      <c r="A9" s="273"/>
      <c r="B9" s="279">
        <v>4</v>
      </c>
      <c r="C9" s="280" t="str">
        <f t="shared" ca="1" si="3"/>
        <v/>
      </c>
      <c r="D9" s="280" t="str">
        <f t="shared" ca="1" si="4"/>
        <v/>
      </c>
      <c r="E9" s="279" t="str">
        <f t="shared" ca="1" si="5"/>
        <v/>
      </c>
      <c r="F9" s="328"/>
      <c r="G9" s="326" t="s">
        <v>241</v>
      </c>
      <c r="H9" s="281" t="str">
        <f t="shared" ca="1" si="0"/>
        <v/>
      </c>
      <c r="I9" s="330"/>
      <c r="J9" s="281" t="str">
        <f t="shared" ca="1" si="6"/>
        <v/>
      </c>
      <c r="K9" s="282">
        <f t="shared" ca="1" si="7"/>
        <v>0</v>
      </c>
      <c r="L9" s="281" t="str">
        <f t="shared" ca="1" si="8"/>
        <v/>
      </c>
      <c r="M9" s="330"/>
      <c r="N9" s="281" t="str">
        <f t="shared" ca="1" si="9"/>
        <v/>
      </c>
      <c r="O9" s="282">
        <f t="shared" ca="1" si="1"/>
        <v>0</v>
      </c>
      <c r="P9" s="283" t="str">
        <f t="shared" ca="1" si="10"/>
        <v/>
      </c>
      <c r="Q9" s="333"/>
      <c r="R9" s="281" t="str">
        <f t="shared" ca="1" si="11"/>
        <v/>
      </c>
      <c r="S9" s="284">
        <f t="shared" ca="1" si="2"/>
        <v>0</v>
      </c>
      <c r="T9" s="284">
        <f t="shared" ca="1" si="12"/>
        <v>0</v>
      </c>
      <c r="U9" s="284"/>
    </row>
    <row r="10" spans="1:21" ht="22.5" customHeight="1">
      <c r="A10" s="273"/>
      <c r="B10" s="279">
        <v>5</v>
      </c>
      <c r="C10" s="280" t="str">
        <f t="shared" ca="1" si="3"/>
        <v/>
      </c>
      <c r="D10" s="280" t="str">
        <f t="shared" ca="1" si="4"/>
        <v/>
      </c>
      <c r="E10" s="279" t="str">
        <f t="shared" ca="1" si="5"/>
        <v/>
      </c>
      <c r="F10" s="328"/>
      <c r="G10" s="326" t="s">
        <v>241</v>
      </c>
      <c r="H10" s="281" t="str">
        <f t="shared" ca="1" si="0"/>
        <v/>
      </c>
      <c r="I10" s="330"/>
      <c r="J10" s="281" t="str">
        <f t="shared" ca="1" si="6"/>
        <v/>
      </c>
      <c r="K10" s="282">
        <f t="shared" ca="1" si="7"/>
        <v>0</v>
      </c>
      <c r="L10" s="281" t="str">
        <f t="shared" ca="1" si="8"/>
        <v/>
      </c>
      <c r="M10" s="330"/>
      <c r="N10" s="281" t="str">
        <f t="shared" ca="1" si="9"/>
        <v/>
      </c>
      <c r="O10" s="282">
        <f t="shared" ca="1" si="1"/>
        <v>0</v>
      </c>
      <c r="P10" s="283" t="str">
        <f t="shared" ca="1" si="10"/>
        <v/>
      </c>
      <c r="Q10" s="333"/>
      <c r="R10" s="281" t="str">
        <f t="shared" ca="1" si="11"/>
        <v/>
      </c>
      <c r="S10" s="284">
        <f t="shared" ca="1" si="2"/>
        <v>0</v>
      </c>
      <c r="T10" s="284">
        <f t="shared" ca="1" si="12"/>
        <v>0</v>
      </c>
      <c r="U10" s="284"/>
    </row>
    <row r="11" spans="1:21" ht="22.5" customHeight="1">
      <c r="A11" s="273"/>
      <c r="B11" s="279">
        <v>6</v>
      </c>
      <c r="C11" s="280" t="str">
        <f t="shared" ca="1" si="3"/>
        <v/>
      </c>
      <c r="D11" s="280" t="str">
        <f t="shared" ca="1" si="4"/>
        <v/>
      </c>
      <c r="E11" s="279" t="str">
        <f t="shared" ca="1" si="5"/>
        <v/>
      </c>
      <c r="F11" s="328"/>
      <c r="G11" s="326" t="s">
        <v>241</v>
      </c>
      <c r="H11" s="281" t="str">
        <f t="shared" ca="1" si="0"/>
        <v/>
      </c>
      <c r="I11" s="330"/>
      <c r="J11" s="281" t="str">
        <f t="shared" ca="1" si="6"/>
        <v/>
      </c>
      <c r="K11" s="282">
        <f t="shared" ca="1" si="7"/>
        <v>0</v>
      </c>
      <c r="L11" s="281" t="str">
        <f t="shared" ca="1" si="8"/>
        <v/>
      </c>
      <c r="M11" s="330"/>
      <c r="N11" s="281" t="str">
        <f t="shared" ca="1" si="9"/>
        <v/>
      </c>
      <c r="O11" s="282">
        <f t="shared" ca="1" si="1"/>
        <v>0</v>
      </c>
      <c r="P11" s="283" t="str">
        <f t="shared" ca="1" si="10"/>
        <v/>
      </c>
      <c r="Q11" s="333"/>
      <c r="R11" s="281" t="str">
        <f t="shared" ca="1" si="11"/>
        <v/>
      </c>
      <c r="S11" s="284">
        <f t="shared" ca="1" si="2"/>
        <v>0</v>
      </c>
      <c r="T11" s="284">
        <f t="shared" ca="1" si="12"/>
        <v>0</v>
      </c>
      <c r="U11" s="284"/>
    </row>
    <row r="12" spans="1:21" ht="22.5" customHeight="1">
      <c r="A12" s="273"/>
      <c r="B12" s="279">
        <v>7</v>
      </c>
      <c r="C12" s="280" t="str">
        <f t="shared" ca="1" si="3"/>
        <v/>
      </c>
      <c r="D12" s="280" t="str">
        <f t="shared" ca="1" si="4"/>
        <v/>
      </c>
      <c r="E12" s="279" t="str">
        <f t="shared" ca="1" si="5"/>
        <v/>
      </c>
      <c r="F12" s="328"/>
      <c r="G12" s="326" t="s">
        <v>241</v>
      </c>
      <c r="H12" s="281" t="str">
        <f t="shared" ca="1" si="0"/>
        <v/>
      </c>
      <c r="I12" s="330"/>
      <c r="J12" s="281" t="str">
        <f t="shared" ca="1" si="6"/>
        <v/>
      </c>
      <c r="K12" s="282">
        <f t="shared" ca="1" si="7"/>
        <v>0</v>
      </c>
      <c r="L12" s="281" t="str">
        <f t="shared" ca="1" si="8"/>
        <v/>
      </c>
      <c r="M12" s="330"/>
      <c r="N12" s="281" t="str">
        <f t="shared" ca="1" si="9"/>
        <v/>
      </c>
      <c r="O12" s="282">
        <f t="shared" ca="1" si="1"/>
        <v>0</v>
      </c>
      <c r="P12" s="283" t="str">
        <f t="shared" ca="1" si="10"/>
        <v/>
      </c>
      <c r="Q12" s="333"/>
      <c r="R12" s="281" t="str">
        <f t="shared" ca="1" si="11"/>
        <v/>
      </c>
      <c r="S12" s="284">
        <f t="shared" ca="1" si="2"/>
        <v>0</v>
      </c>
      <c r="T12" s="284">
        <f t="shared" ca="1" si="12"/>
        <v>0</v>
      </c>
      <c r="U12" s="284"/>
    </row>
    <row r="13" spans="1:21" ht="22.5" customHeight="1">
      <c r="A13" s="273"/>
      <c r="B13" s="279">
        <v>8</v>
      </c>
      <c r="C13" s="280" t="str">
        <f t="shared" ca="1" si="3"/>
        <v/>
      </c>
      <c r="D13" s="280" t="str">
        <f t="shared" ca="1" si="4"/>
        <v/>
      </c>
      <c r="E13" s="279" t="str">
        <f t="shared" ca="1" si="5"/>
        <v/>
      </c>
      <c r="F13" s="328"/>
      <c r="G13" s="326" t="s">
        <v>241</v>
      </c>
      <c r="H13" s="281" t="str">
        <f t="shared" ca="1" si="0"/>
        <v/>
      </c>
      <c r="I13" s="330"/>
      <c r="J13" s="281" t="str">
        <f t="shared" ca="1" si="6"/>
        <v/>
      </c>
      <c r="K13" s="282">
        <f t="shared" ca="1" si="7"/>
        <v>0</v>
      </c>
      <c r="L13" s="281" t="str">
        <f t="shared" ca="1" si="8"/>
        <v/>
      </c>
      <c r="M13" s="330"/>
      <c r="N13" s="281" t="str">
        <f t="shared" ca="1" si="9"/>
        <v/>
      </c>
      <c r="O13" s="282">
        <f t="shared" ca="1" si="1"/>
        <v>0</v>
      </c>
      <c r="P13" s="283" t="str">
        <f t="shared" ca="1" si="10"/>
        <v/>
      </c>
      <c r="Q13" s="333"/>
      <c r="R13" s="281" t="str">
        <f t="shared" ca="1" si="11"/>
        <v/>
      </c>
      <c r="S13" s="284">
        <f t="shared" ca="1" si="2"/>
        <v>0</v>
      </c>
      <c r="T13" s="284">
        <f t="shared" ca="1" si="12"/>
        <v>0</v>
      </c>
      <c r="U13" s="284"/>
    </row>
    <row r="14" spans="1:21" ht="22.5" customHeight="1">
      <c r="A14" s="273"/>
      <c r="B14" s="279">
        <v>9</v>
      </c>
      <c r="C14" s="280" t="str">
        <f t="shared" ca="1" si="3"/>
        <v/>
      </c>
      <c r="D14" s="280" t="str">
        <f t="shared" ca="1" si="4"/>
        <v/>
      </c>
      <c r="E14" s="279" t="str">
        <f t="shared" ca="1" si="5"/>
        <v/>
      </c>
      <c r="F14" s="328"/>
      <c r="G14" s="326" t="s">
        <v>241</v>
      </c>
      <c r="H14" s="281" t="str">
        <f t="shared" ca="1" si="0"/>
        <v/>
      </c>
      <c r="I14" s="330"/>
      <c r="J14" s="281" t="str">
        <f t="shared" ca="1" si="6"/>
        <v/>
      </c>
      <c r="K14" s="282">
        <f t="shared" ca="1" si="7"/>
        <v>0</v>
      </c>
      <c r="L14" s="281" t="str">
        <f t="shared" ca="1" si="8"/>
        <v/>
      </c>
      <c r="M14" s="330"/>
      <c r="N14" s="281" t="str">
        <f t="shared" ca="1" si="9"/>
        <v/>
      </c>
      <c r="O14" s="282">
        <f t="shared" ca="1" si="1"/>
        <v>0</v>
      </c>
      <c r="P14" s="283" t="str">
        <f t="shared" ca="1" si="10"/>
        <v/>
      </c>
      <c r="Q14" s="333"/>
      <c r="R14" s="281" t="str">
        <f t="shared" ca="1" si="11"/>
        <v/>
      </c>
      <c r="S14" s="284">
        <f t="shared" ca="1" si="2"/>
        <v>0</v>
      </c>
      <c r="T14" s="284">
        <f t="shared" ca="1" si="12"/>
        <v>0</v>
      </c>
      <c r="U14" s="284"/>
    </row>
    <row r="15" spans="1:21" ht="22.5" customHeight="1">
      <c r="A15" s="273"/>
      <c r="B15" s="279">
        <v>10</v>
      </c>
      <c r="C15" s="280" t="str">
        <f t="shared" ca="1" si="3"/>
        <v/>
      </c>
      <c r="D15" s="280" t="str">
        <f t="shared" ca="1" si="4"/>
        <v/>
      </c>
      <c r="E15" s="279" t="str">
        <f t="shared" ca="1" si="5"/>
        <v/>
      </c>
      <c r="F15" s="328"/>
      <c r="G15" s="326" t="s">
        <v>241</v>
      </c>
      <c r="H15" s="281" t="str">
        <f t="shared" ca="1" si="0"/>
        <v/>
      </c>
      <c r="I15" s="330"/>
      <c r="J15" s="281" t="str">
        <f t="shared" ca="1" si="6"/>
        <v/>
      </c>
      <c r="K15" s="282">
        <f t="shared" ca="1" si="7"/>
        <v>0</v>
      </c>
      <c r="L15" s="281" t="str">
        <f t="shared" ca="1" si="8"/>
        <v/>
      </c>
      <c r="M15" s="330"/>
      <c r="N15" s="281" t="str">
        <f t="shared" ca="1" si="9"/>
        <v/>
      </c>
      <c r="O15" s="282">
        <f t="shared" ca="1" si="1"/>
        <v>0</v>
      </c>
      <c r="P15" s="283" t="str">
        <f t="shared" ca="1" si="10"/>
        <v/>
      </c>
      <c r="Q15" s="333"/>
      <c r="R15" s="281" t="str">
        <f t="shared" ca="1" si="11"/>
        <v/>
      </c>
      <c r="S15" s="284">
        <f t="shared" ca="1" si="2"/>
        <v>0</v>
      </c>
      <c r="T15" s="284">
        <f t="shared" ca="1" si="12"/>
        <v>0</v>
      </c>
      <c r="U15" s="284"/>
    </row>
    <row r="16" spans="1:21" ht="22.5" customHeight="1">
      <c r="A16" s="273"/>
      <c r="B16" s="279">
        <v>11</v>
      </c>
      <c r="C16" s="280" t="str">
        <f t="shared" ca="1" si="3"/>
        <v/>
      </c>
      <c r="D16" s="280" t="str">
        <f t="shared" ca="1" si="4"/>
        <v/>
      </c>
      <c r="E16" s="279" t="str">
        <f t="shared" ca="1" si="5"/>
        <v/>
      </c>
      <c r="F16" s="328"/>
      <c r="G16" s="326" t="s">
        <v>241</v>
      </c>
      <c r="H16" s="281" t="str">
        <f t="shared" ca="1" si="0"/>
        <v/>
      </c>
      <c r="I16" s="330"/>
      <c r="J16" s="281" t="str">
        <f t="shared" ca="1" si="6"/>
        <v/>
      </c>
      <c r="K16" s="282">
        <f t="shared" ca="1" si="7"/>
        <v>0</v>
      </c>
      <c r="L16" s="281" t="str">
        <f t="shared" ca="1" si="8"/>
        <v/>
      </c>
      <c r="M16" s="330"/>
      <c r="N16" s="281" t="str">
        <f t="shared" ca="1" si="9"/>
        <v/>
      </c>
      <c r="O16" s="282">
        <f t="shared" ca="1" si="1"/>
        <v>0</v>
      </c>
      <c r="P16" s="283" t="str">
        <f t="shared" ca="1" si="10"/>
        <v/>
      </c>
      <c r="Q16" s="333"/>
      <c r="R16" s="281" t="str">
        <f t="shared" ca="1" si="11"/>
        <v/>
      </c>
      <c r="S16" s="284">
        <f t="shared" ca="1" si="2"/>
        <v>0</v>
      </c>
      <c r="T16" s="284">
        <f t="shared" ca="1" si="12"/>
        <v>0</v>
      </c>
      <c r="U16" s="284"/>
    </row>
    <row r="17" spans="1:21" ht="22.5" customHeight="1">
      <c r="A17" s="273"/>
      <c r="B17" s="279">
        <v>12</v>
      </c>
      <c r="C17" s="280" t="str">
        <f t="shared" ca="1" si="3"/>
        <v/>
      </c>
      <c r="D17" s="280" t="str">
        <f t="shared" ca="1" si="4"/>
        <v/>
      </c>
      <c r="E17" s="279" t="str">
        <f t="shared" ca="1" si="5"/>
        <v/>
      </c>
      <c r="F17" s="328"/>
      <c r="G17" s="326" t="s">
        <v>241</v>
      </c>
      <c r="H17" s="281" t="str">
        <f t="shared" ca="1" si="0"/>
        <v/>
      </c>
      <c r="I17" s="330"/>
      <c r="J17" s="281" t="str">
        <f t="shared" ca="1" si="6"/>
        <v/>
      </c>
      <c r="K17" s="282">
        <f t="shared" ca="1" si="7"/>
        <v>0</v>
      </c>
      <c r="L17" s="281" t="str">
        <f t="shared" ca="1" si="8"/>
        <v/>
      </c>
      <c r="M17" s="330"/>
      <c r="N17" s="281" t="str">
        <f t="shared" ca="1" si="9"/>
        <v/>
      </c>
      <c r="O17" s="282">
        <f t="shared" ca="1" si="1"/>
        <v>0</v>
      </c>
      <c r="P17" s="283" t="str">
        <f t="shared" ca="1" si="10"/>
        <v/>
      </c>
      <c r="Q17" s="333"/>
      <c r="R17" s="281" t="str">
        <f t="shared" ca="1" si="11"/>
        <v/>
      </c>
      <c r="S17" s="284">
        <f t="shared" ca="1" si="2"/>
        <v>0</v>
      </c>
      <c r="T17" s="284">
        <f t="shared" ca="1" si="12"/>
        <v>0</v>
      </c>
      <c r="U17" s="284"/>
    </row>
    <row r="18" spans="1:21" ht="22.5" customHeight="1">
      <c r="A18" s="273"/>
      <c r="B18" s="279">
        <v>13</v>
      </c>
      <c r="C18" s="280" t="str">
        <f t="shared" ca="1" si="3"/>
        <v/>
      </c>
      <c r="D18" s="280" t="str">
        <f t="shared" ca="1" si="4"/>
        <v/>
      </c>
      <c r="E18" s="279" t="str">
        <f t="shared" ca="1" si="5"/>
        <v/>
      </c>
      <c r="F18" s="328"/>
      <c r="G18" s="326" t="s">
        <v>241</v>
      </c>
      <c r="H18" s="281" t="str">
        <f t="shared" ca="1" si="0"/>
        <v/>
      </c>
      <c r="I18" s="330"/>
      <c r="J18" s="281" t="str">
        <f t="shared" ca="1" si="6"/>
        <v/>
      </c>
      <c r="K18" s="282">
        <f t="shared" ca="1" si="7"/>
        <v>0</v>
      </c>
      <c r="L18" s="281" t="str">
        <f t="shared" ca="1" si="8"/>
        <v/>
      </c>
      <c r="M18" s="330"/>
      <c r="N18" s="281" t="str">
        <f t="shared" ca="1" si="9"/>
        <v/>
      </c>
      <c r="O18" s="282">
        <f t="shared" ca="1" si="1"/>
        <v>0</v>
      </c>
      <c r="P18" s="283" t="str">
        <f t="shared" ca="1" si="10"/>
        <v/>
      </c>
      <c r="Q18" s="333"/>
      <c r="R18" s="281" t="str">
        <f t="shared" ca="1" si="11"/>
        <v/>
      </c>
      <c r="S18" s="284">
        <f t="shared" ca="1" si="2"/>
        <v>0</v>
      </c>
      <c r="T18" s="284">
        <f t="shared" ca="1" si="12"/>
        <v>0</v>
      </c>
      <c r="U18" s="284"/>
    </row>
    <row r="19" spans="1:21" ht="22.5" customHeight="1">
      <c r="A19" s="273"/>
      <c r="B19" s="279">
        <v>14</v>
      </c>
      <c r="C19" s="280" t="str">
        <f t="shared" ca="1" si="3"/>
        <v/>
      </c>
      <c r="D19" s="280" t="str">
        <f t="shared" ca="1" si="4"/>
        <v/>
      </c>
      <c r="E19" s="279" t="str">
        <f t="shared" ca="1" si="5"/>
        <v/>
      </c>
      <c r="F19" s="328"/>
      <c r="G19" s="326" t="s">
        <v>241</v>
      </c>
      <c r="H19" s="281" t="str">
        <f t="shared" ca="1" si="0"/>
        <v/>
      </c>
      <c r="I19" s="330"/>
      <c r="J19" s="281" t="str">
        <f t="shared" ca="1" si="6"/>
        <v/>
      </c>
      <c r="K19" s="282">
        <f t="shared" ca="1" si="7"/>
        <v>0</v>
      </c>
      <c r="L19" s="281" t="str">
        <f t="shared" ca="1" si="8"/>
        <v/>
      </c>
      <c r="M19" s="330"/>
      <c r="N19" s="281" t="str">
        <f t="shared" ca="1" si="9"/>
        <v/>
      </c>
      <c r="O19" s="282">
        <f t="shared" ca="1" si="1"/>
        <v>0</v>
      </c>
      <c r="P19" s="283" t="str">
        <f t="shared" ca="1" si="10"/>
        <v/>
      </c>
      <c r="Q19" s="333"/>
      <c r="R19" s="281" t="str">
        <f t="shared" ca="1" si="11"/>
        <v/>
      </c>
      <c r="S19" s="284">
        <f t="shared" ca="1" si="2"/>
        <v>0</v>
      </c>
      <c r="T19" s="284">
        <f t="shared" ca="1" si="12"/>
        <v>0</v>
      </c>
      <c r="U19" s="284"/>
    </row>
    <row r="20" spans="1:21" ht="22.5" customHeight="1" thickBot="1">
      <c r="A20" s="273"/>
      <c r="B20" s="285">
        <v>15</v>
      </c>
      <c r="C20" s="286" t="str">
        <f t="shared" ca="1" si="3"/>
        <v/>
      </c>
      <c r="D20" s="286" t="str">
        <f t="shared" ca="1" si="4"/>
        <v/>
      </c>
      <c r="E20" s="285" t="str">
        <f t="shared" ca="1" si="5"/>
        <v/>
      </c>
      <c r="F20" s="329"/>
      <c r="G20" s="327" t="s">
        <v>241</v>
      </c>
      <c r="H20" s="287" t="str">
        <f t="shared" ca="1" si="0"/>
        <v/>
      </c>
      <c r="I20" s="331"/>
      <c r="J20" s="287" t="str">
        <f t="shared" ref="J20" ca="1" si="13">IFERROR(INDIRECT("個票"&amp;$B20&amp;"！$AI$13"),"")</f>
        <v/>
      </c>
      <c r="K20" s="288">
        <f t="shared" ca="1" si="7"/>
        <v>0</v>
      </c>
      <c r="L20" s="287" t="str">
        <f ca="1">IF(N20&lt;&gt;0,IFERROR(INDIRECT("個票"&amp;$B20&amp;"！$AA$36"),""),0)</f>
        <v/>
      </c>
      <c r="M20" s="331"/>
      <c r="N20" s="287" t="str">
        <f ca="1">IFERROR(INDIRECT("個票"&amp;$B20&amp;"！$AI$36"),"")</f>
        <v/>
      </c>
      <c r="O20" s="288">
        <f t="shared" ca="1" si="1"/>
        <v>0</v>
      </c>
      <c r="P20" s="289" t="str">
        <f ca="1">IF(R20&lt;&gt;0,IFERROR(INDIRECT("個票"&amp;$B20&amp;"！$AA$42"),""),0)</f>
        <v/>
      </c>
      <c r="Q20" s="334"/>
      <c r="R20" s="287" t="str">
        <f ca="1">IFERROR(INDIRECT("個票"&amp;$B20&amp;"！$AI$42"),"")</f>
        <v/>
      </c>
      <c r="S20" s="290">
        <f t="shared" ca="1" si="2"/>
        <v>0</v>
      </c>
      <c r="T20" s="290">
        <f ca="1">SUM(K20,O20,S20)</f>
        <v>0</v>
      </c>
      <c r="U20" s="290"/>
    </row>
    <row r="21" spans="1:21" ht="22.5" customHeight="1" thickTop="1" thickBot="1">
      <c r="A21" s="273"/>
      <c r="B21" s="427" t="s">
        <v>70</v>
      </c>
      <c r="C21" s="428"/>
      <c r="D21" s="428"/>
      <c r="E21" s="428"/>
      <c r="F21" s="323"/>
      <c r="G21" s="323"/>
      <c r="H21" s="291"/>
      <c r="I21" s="291"/>
      <c r="J21" s="291"/>
      <c r="K21" s="292">
        <f ca="1">SUM(K6:K20)</f>
        <v>0</v>
      </c>
      <c r="L21" s="291"/>
      <c r="M21" s="291"/>
      <c r="N21" s="291"/>
      <c r="O21" s="292">
        <f ca="1">SUM(O6:O20)</f>
        <v>0</v>
      </c>
      <c r="P21" s="293"/>
      <c r="Q21" s="293"/>
      <c r="R21" s="291"/>
      <c r="S21" s="294">
        <f ca="1">SUM(S6:S20)</f>
        <v>0</v>
      </c>
      <c r="T21" s="294">
        <f ca="1">SUM(K21,O21,S21)</f>
        <v>0</v>
      </c>
      <c r="U21" s="295"/>
    </row>
    <row r="22" spans="1:21" ht="19.5" customHeight="1">
      <c r="A22" s="273"/>
      <c r="B22" s="273"/>
      <c r="C22" s="273"/>
      <c r="D22" s="273"/>
      <c r="E22" s="273"/>
      <c r="F22" s="273"/>
      <c r="G22" s="273"/>
      <c r="H22" s="273"/>
      <c r="I22" s="273"/>
      <c r="J22" s="273"/>
      <c r="K22" s="273"/>
      <c r="L22" s="273"/>
      <c r="M22" s="273"/>
      <c r="N22" s="273"/>
      <c r="O22" s="273"/>
      <c r="P22" s="273"/>
      <c r="Q22" s="273"/>
      <c r="R22" s="273"/>
      <c r="S22" s="273"/>
      <c r="T22" s="273"/>
      <c r="U22" s="273"/>
    </row>
    <row r="23" spans="1:21" customFormat="1" ht="18" customHeight="1">
      <c r="A23" s="273" t="s">
        <v>69</v>
      </c>
      <c r="B23" s="273"/>
      <c r="C23" s="273"/>
      <c r="D23" s="273"/>
      <c r="E23" s="296"/>
      <c r="F23" s="296"/>
      <c r="G23" s="296"/>
      <c r="H23" s="296"/>
      <c r="I23" s="296"/>
      <c r="J23" s="296"/>
      <c r="K23" s="296"/>
      <c r="L23" s="296"/>
      <c r="M23" s="296"/>
      <c r="N23" s="296"/>
      <c r="O23" s="296"/>
      <c r="P23" s="296"/>
      <c r="Q23" s="296"/>
      <c r="R23" s="296"/>
      <c r="S23" s="296"/>
      <c r="T23" s="296"/>
      <c r="U23" s="296"/>
    </row>
    <row r="24" spans="1:21" customFormat="1" ht="16.5" customHeight="1">
      <c r="A24" s="273"/>
      <c r="B24" s="297">
        <v>1</v>
      </c>
      <c r="C24" s="298" t="s">
        <v>72</v>
      </c>
      <c r="D24" s="273"/>
      <c r="E24" s="296"/>
      <c r="F24" s="296"/>
      <c r="G24" s="296"/>
      <c r="H24" s="296"/>
      <c r="I24" s="296"/>
      <c r="J24" s="296"/>
      <c r="K24" s="296"/>
      <c r="L24" s="296"/>
      <c r="M24" s="296"/>
      <c r="N24" s="296"/>
      <c r="O24" s="296"/>
      <c r="P24" s="296"/>
      <c r="Q24" s="296"/>
      <c r="R24" s="296"/>
      <c r="S24" s="296"/>
      <c r="T24" s="296"/>
      <c r="U24" s="296"/>
    </row>
    <row r="25" spans="1:21" customFormat="1" ht="16.5" customHeight="1">
      <c r="A25" s="273"/>
      <c r="B25" s="297">
        <v>2</v>
      </c>
      <c r="C25" s="298" t="s">
        <v>250</v>
      </c>
      <c r="D25" s="273"/>
      <c r="E25" s="296"/>
      <c r="F25" s="296"/>
      <c r="G25" s="296"/>
      <c r="H25" s="296"/>
      <c r="I25" s="296"/>
      <c r="J25" s="296"/>
      <c r="K25" s="296"/>
      <c r="L25" s="296"/>
      <c r="M25" s="296"/>
      <c r="N25" s="296"/>
      <c r="O25" s="296"/>
      <c r="P25" s="296"/>
      <c r="Q25" s="296"/>
      <c r="R25" s="296"/>
      <c r="S25" s="296"/>
      <c r="T25" s="296"/>
      <c r="U25" s="296"/>
    </row>
    <row r="26" spans="1:21" customFormat="1" ht="16.5" customHeight="1">
      <c r="A26" s="273"/>
      <c r="B26" s="297">
        <v>3</v>
      </c>
      <c r="C26" s="298" t="s">
        <v>251</v>
      </c>
      <c r="D26" s="273"/>
      <c r="E26" s="296"/>
      <c r="F26" s="296"/>
      <c r="G26" s="296"/>
      <c r="H26" s="296"/>
      <c r="I26" s="296"/>
      <c r="J26" s="296"/>
      <c r="K26" s="296"/>
      <c r="L26" s="296"/>
      <c r="M26" s="296"/>
      <c r="N26" s="296"/>
      <c r="O26" s="296"/>
      <c r="P26" s="296"/>
      <c r="Q26" s="296"/>
      <c r="R26" s="296"/>
      <c r="S26" s="296"/>
      <c r="T26" s="296"/>
      <c r="U26" s="296"/>
    </row>
    <row r="27" spans="1:21" customFormat="1" ht="16.5" customHeight="1">
      <c r="A27" s="273"/>
      <c r="B27" s="299">
        <v>4</v>
      </c>
      <c r="C27" s="300" t="s">
        <v>252</v>
      </c>
      <c r="D27" s="273"/>
      <c r="E27" s="296"/>
      <c r="F27" s="296"/>
      <c r="G27" s="296"/>
      <c r="H27" s="296"/>
      <c r="I27" s="296"/>
      <c r="J27" s="296"/>
      <c r="K27" s="296"/>
      <c r="L27" s="296"/>
      <c r="M27" s="296"/>
      <c r="N27" s="296"/>
      <c r="O27" s="296"/>
      <c r="P27" s="296"/>
      <c r="Q27" s="296"/>
      <c r="R27" s="296"/>
      <c r="S27" s="296"/>
      <c r="T27" s="296"/>
      <c r="U27" s="296"/>
    </row>
    <row r="28" spans="1:21" customFormat="1" ht="16.5" customHeight="1">
      <c r="A28" s="273"/>
      <c r="B28" s="299"/>
      <c r="C28" s="300"/>
      <c r="D28" s="273"/>
      <c r="E28" s="296"/>
      <c r="F28" s="296"/>
      <c r="G28" s="296"/>
      <c r="H28" s="296"/>
      <c r="I28" s="296"/>
      <c r="J28" s="296"/>
      <c r="K28" s="296"/>
      <c r="L28" s="296"/>
      <c r="M28" s="296"/>
      <c r="N28" s="296"/>
      <c r="O28" s="296"/>
      <c r="P28" s="296"/>
      <c r="Q28" s="296"/>
      <c r="R28" s="296"/>
      <c r="S28" s="296"/>
      <c r="T28" s="296"/>
      <c r="U28" s="296"/>
    </row>
    <row r="29" spans="1:21" customFormat="1" ht="22.5" customHeight="1"/>
    <row r="30" spans="1:21" customFormat="1" ht="22.5" customHeight="1"/>
    <row r="31" spans="1:21" customFormat="1" ht="22.5" customHeight="1"/>
    <row r="32" spans="1:21"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11">
    <mergeCell ref="B21:E21"/>
    <mergeCell ref="T4:T5"/>
    <mergeCell ref="U4:U5"/>
    <mergeCell ref="B4:B5"/>
    <mergeCell ref="C4:C5"/>
    <mergeCell ref="D4:D5"/>
    <mergeCell ref="E4:E5"/>
    <mergeCell ref="H4:K4"/>
    <mergeCell ref="P4:S4"/>
    <mergeCell ref="L4:O4"/>
    <mergeCell ref="F4:G5"/>
  </mergeCells>
  <phoneticPr fontId="3"/>
  <dataValidations count="2">
    <dataValidation type="list" errorStyle="warning" allowBlank="1" showDropDown="1" showInputMessage="1" showErrorMessage="1" sqref="E6:E20 G6:G20" xr:uid="{00000000-0002-0000-0200-000000000000}">
      <formula1>#REF!</formula1>
    </dataValidation>
    <dataValidation errorStyle="warning" allowBlank="1" showDropDown="1" showInputMessage="1" showErrorMessage="1" sqref="F6:F20" xr:uid="{8F16363D-4AE6-4C2F-A522-C0E651BBB5F3}"/>
  </dataValidations>
  <pageMargins left="0.19685039370078741" right="0.19685039370078741" top="0.39370078740157483" bottom="0.39370078740157483" header="0" footer="0"/>
  <pageSetup paperSize="9" scale="64"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74"/>
  <sheetViews>
    <sheetView view="pageBreakPreview" zoomScale="120" zoomScaleNormal="120" zoomScaleSheetLayoutView="120" workbookViewId="0">
      <selection activeCell="C15" sqref="C15:AM20"/>
    </sheetView>
  </sheetViews>
  <sheetFormatPr defaultColWidth="2.26953125" defaultRowHeight="13"/>
  <cols>
    <col min="1" max="39" width="2.36328125" style="88" customWidth="1"/>
    <col min="40" max="40" width="2.26953125" style="88"/>
    <col min="41" max="41" width="2.26953125" style="88" customWidth="1"/>
    <col min="42" max="16384" width="2.26953125" style="88"/>
  </cols>
  <sheetData>
    <row r="1" spans="1:39">
      <c r="A1" s="161" t="s">
        <v>67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row>
    <row r="2" spans="1:39">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row r="3" spans="1:39" s="89" customFormat="1" ht="12" customHeight="1">
      <c r="A3" s="498" t="s">
        <v>22</v>
      </c>
      <c r="B3" s="162" t="s">
        <v>0</v>
      </c>
      <c r="C3" s="163"/>
      <c r="D3" s="163"/>
      <c r="E3" s="164"/>
      <c r="F3" s="164"/>
      <c r="G3" s="164"/>
      <c r="H3" s="164"/>
      <c r="I3" s="164"/>
      <c r="J3" s="164"/>
      <c r="K3" s="165"/>
      <c r="L3" s="537"/>
      <c r="M3" s="538"/>
      <c r="N3" s="538"/>
      <c r="O3" s="538"/>
      <c r="P3" s="538"/>
      <c r="Q3" s="538"/>
      <c r="R3" s="538"/>
      <c r="S3" s="538"/>
      <c r="T3" s="538"/>
      <c r="U3" s="538"/>
      <c r="V3" s="538"/>
      <c r="W3" s="538"/>
      <c r="X3" s="538"/>
      <c r="Y3" s="538"/>
      <c r="Z3" s="538"/>
      <c r="AA3" s="538"/>
      <c r="AB3" s="538"/>
      <c r="AC3" s="538"/>
      <c r="AD3" s="538"/>
      <c r="AE3" s="538"/>
      <c r="AF3" s="539"/>
      <c r="AG3" s="522" t="s">
        <v>123</v>
      </c>
      <c r="AH3" s="523"/>
      <c r="AI3" s="523"/>
      <c r="AJ3" s="523"/>
      <c r="AK3" s="523"/>
      <c r="AL3" s="523"/>
      <c r="AM3" s="524"/>
    </row>
    <row r="4" spans="1:39" s="89" customFormat="1" ht="20.25" customHeight="1">
      <c r="A4" s="499"/>
      <c r="B4" s="166" t="s">
        <v>17</v>
      </c>
      <c r="C4" s="167"/>
      <c r="D4" s="167"/>
      <c r="E4" s="168"/>
      <c r="F4" s="168"/>
      <c r="G4" s="168"/>
      <c r="H4" s="168"/>
      <c r="I4" s="168"/>
      <c r="J4" s="168"/>
      <c r="K4" s="169"/>
      <c r="L4" s="534"/>
      <c r="M4" s="535"/>
      <c r="N4" s="535"/>
      <c r="O4" s="535"/>
      <c r="P4" s="535"/>
      <c r="Q4" s="535"/>
      <c r="R4" s="535"/>
      <c r="S4" s="535"/>
      <c r="T4" s="535"/>
      <c r="U4" s="535"/>
      <c r="V4" s="535"/>
      <c r="W4" s="535"/>
      <c r="X4" s="535"/>
      <c r="Y4" s="535"/>
      <c r="Z4" s="535"/>
      <c r="AA4" s="535"/>
      <c r="AB4" s="535"/>
      <c r="AC4" s="535"/>
      <c r="AD4" s="535"/>
      <c r="AE4" s="535"/>
      <c r="AF4" s="536"/>
      <c r="AG4" s="525"/>
      <c r="AH4" s="526"/>
      <c r="AI4" s="526"/>
      <c r="AJ4" s="526"/>
      <c r="AK4" s="526"/>
      <c r="AL4" s="526"/>
      <c r="AM4" s="527"/>
    </row>
    <row r="5" spans="1:39" s="89" customFormat="1" ht="20.25" customHeight="1">
      <c r="A5" s="499"/>
      <c r="B5" s="170" t="s">
        <v>52</v>
      </c>
      <c r="C5" s="171"/>
      <c r="D5" s="171"/>
      <c r="E5" s="172"/>
      <c r="F5" s="172"/>
      <c r="G5" s="172"/>
      <c r="H5" s="172"/>
      <c r="I5" s="172"/>
      <c r="J5" s="172"/>
      <c r="K5" s="173"/>
      <c r="L5" s="540"/>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2"/>
    </row>
    <row r="6" spans="1:39" s="89" customFormat="1" ht="13.5" customHeight="1">
      <c r="A6" s="499"/>
      <c r="B6" s="509" t="s">
        <v>53</v>
      </c>
      <c r="C6" s="510"/>
      <c r="D6" s="510"/>
      <c r="E6" s="510"/>
      <c r="F6" s="510"/>
      <c r="G6" s="510"/>
      <c r="H6" s="510"/>
      <c r="I6" s="510"/>
      <c r="J6" s="510"/>
      <c r="K6" s="511"/>
      <c r="L6" s="174" t="s">
        <v>3</v>
      </c>
      <c r="M6" s="174"/>
      <c r="N6" s="174"/>
      <c r="O6" s="174"/>
      <c r="P6" s="174"/>
      <c r="Q6" s="507"/>
      <c r="R6" s="507"/>
      <c r="S6" s="174" t="s">
        <v>4</v>
      </c>
      <c r="T6" s="507"/>
      <c r="U6" s="507"/>
      <c r="V6" s="507"/>
      <c r="W6" s="174" t="s">
        <v>5</v>
      </c>
      <c r="X6" s="174"/>
      <c r="Y6" s="174"/>
      <c r="Z6" s="174"/>
      <c r="AA6" s="174"/>
      <c r="AB6" s="174"/>
      <c r="AC6" s="175"/>
      <c r="AD6" s="174"/>
      <c r="AE6" s="174"/>
      <c r="AF6" s="174"/>
      <c r="AG6" s="174"/>
      <c r="AH6" s="174"/>
      <c r="AI6" s="174"/>
      <c r="AJ6" s="174"/>
      <c r="AK6" s="174"/>
      <c r="AL6" s="174"/>
      <c r="AM6" s="176"/>
    </row>
    <row r="7" spans="1:39" s="89" customFormat="1" ht="20.25" customHeight="1">
      <c r="A7" s="499"/>
      <c r="B7" s="512"/>
      <c r="C7" s="513"/>
      <c r="D7" s="513"/>
      <c r="E7" s="513"/>
      <c r="F7" s="513"/>
      <c r="G7" s="513"/>
      <c r="H7" s="513"/>
      <c r="I7" s="513"/>
      <c r="J7" s="513"/>
      <c r="K7" s="514"/>
      <c r="L7" s="534"/>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6"/>
    </row>
    <row r="8" spans="1:39" s="89" customFormat="1" ht="20.25" customHeight="1">
      <c r="A8" s="499"/>
      <c r="B8" s="177" t="s">
        <v>6</v>
      </c>
      <c r="C8" s="178"/>
      <c r="D8" s="178"/>
      <c r="E8" s="179"/>
      <c r="F8" s="179"/>
      <c r="G8" s="179"/>
      <c r="H8" s="179"/>
      <c r="I8" s="179"/>
      <c r="J8" s="179"/>
      <c r="K8" s="179"/>
      <c r="L8" s="177" t="s">
        <v>7</v>
      </c>
      <c r="M8" s="179"/>
      <c r="N8" s="179"/>
      <c r="O8" s="179"/>
      <c r="P8" s="179"/>
      <c r="Q8" s="179"/>
      <c r="R8" s="180"/>
      <c r="S8" s="543"/>
      <c r="T8" s="544"/>
      <c r="U8" s="544"/>
      <c r="V8" s="544"/>
      <c r="W8" s="544"/>
      <c r="X8" s="544"/>
      <c r="Y8" s="545"/>
      <c r="Z8" s="177" t="s">
        <v>50</v>
      </c>
      <c r="AA8" s="179"/>
      <c r="AB8" s="179"/>
      <c r="AC8" s="179"/>
      <c r="AD8" s="179"/>
      <c r="AE8" s="179"/>
      <c r="AF8" s="180"/>
      <c r="AG8" s="543"/>
      <c r="AH8" s="544"/>
      <c r="AI8" s="544"/>
      <c r="AJ8" s="544"/>
      <c r="AK8" s="544"/>
      <c r="AL8" s="544"/>
      <c r="AM8" s="545"/>
    </row>
    <row r="9" spans="1:39" s="89" customFormat="1" ht="20.25" customHeight="1">
      <c r="A9" s="500"/>
      <c r="B9" s="177" t="s">
        <v>18</v>
      </c>
      <c r="C9" s="178"/>
      <c r="D9" s="178"/>
      <c r="E9" s="179"/>
      <c r="F9" s="179"/>
      <c r="G9" s="179"/>
      <c r="H9" s="179"/>
      <c r="I9" s="179"/>
      <c r="J9" s="179"/>
      <c r="K9" s="179"/>
      <c r="L9" s="543"/>
      <c r="M9" s="544"/>
      <c r="N9" s="544"/>
      <c r="O9" s="544"/>
      <c r="P9" s="544"/>
      <c r="Q9" s="544"/>
      <c r="R9" s="544"/>
      <c r="S9" s="544"/>
      <c r="T9" s="544"/>
      <c r="U9" s="544"/>
      <c r="V9" s="544"/>
      <c r="W9" s="544"/>
      <c r="X9" s="544"/>
      <c r="Y9" s="544"/>
      <c r="Z9" s="544"/>
      <c r="AA9" s="544"/>
      <c r="AB9" s="544"/>
      <c r="AC9" s="544"/>
      <c r="AD9" s="544"/>
      <c r="AE9" s="544"/>
      <c r="AF9" s="544"/>
      <c r="AG9" s="544"/>
      <c r="AH9" s="544"/>
      <c r="AI9" s="544"/>
      <c r="AJ9" s="544"/>
      <c r="AK9" s="544"/>
      <c r="AL9" s="544"/>
      <c r="AM9" s="545"/>
    </row>
    <row r="10" spans="1:39" s="89" customFormat="1" ht="18" customHeight="1">
      <c r="A10" s="501" t="s">
        <v>23</v>
      </c>
      <c r="B10" s="502"/>
      <c r="C10" s="502"/>
      <c r="D10" s="502"/>
      <c r="E10" s="502"/>
      <c r="F10" s="502"/>
      <c r="G10" s="502"/>
      <c r="H10" s="503"/>
      <c r="I10" s="258"/>
      <c r="J10" s="181" t="s">
        <v>220</v>
      </c>
      <c r="K10" s="174"/>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39" s="89" customFormat="1" ht="18" customHeight="1">
      <c r="A11" s="504"/>
      <c r="B11" s="505"/>
      <c r="C11" s="505"/>
      <c r="D11" s="505"/>
      <c r="E11" s="505"/>
      <c r="F11" s="505"/>
      <c r="G11" s="505"/>
      <c r="H11" s="506"/>
      <c r="I11" s="259"/>
      <c r="J11" s="185" t="s">
        <v>221</v>
      </c>
      <c r="K11" s="168"/>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86"/>
    </row>
    <row r="12" spans="1:39" s="89" customFormat="1" ht="5.25" customHeight="1">
      <c r="A12" s="304"/>
      <c r="B12" s="304"/>
      <c r="C12" s="304"/>
      <c r="D12" s="304"/>
      <c r="E12" s="304"/>
      <c r="F12" s="304"/>
      <c r="G12" s="304"/>
      <c r="H12" s="304"/>
      <c r="I12" s="181"/>
      <c r="J12" s="153"/>
      <c r="K12" s="174"/>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row>
    <row r="13" spans="1:39" s="89" customFormat="1" ht="20.25" customHeight="1">
      <c r="A13" s="187" t="s">
        <v>222</v>
      </c>
      <c r="B13" s="188"/>
      <c r="C13" s="305"/>
      <c r="D13" s="305"/>
      <c r="E13" s="305"/>
      <c r="F13" s="305"/>
      <c r="G13" s="305"/>
      <c r="H13" s="305"/>
      <c r="I13" s="184"/>
      <c r="J13" s="185"/>
      <c r="K13" s="168"/>
      <c r="L13" s="167"/>
      <c r="M13" s="167"/>
      <c r="N13" s="167"/>
      <c r="O13" s="167"/>
      <c r="P13" s="167"/>
      <c r="Q13" s="167"/>
      <c r="R13" s="167"/>
      <c r="S13" s="167"/>
      <c r="T13" s="167"/>
      <c r="U13" s="167"/>
      <c r="V13" s="167"/>
      <c r="W13" s="546" t="s">
        <v>58</v>
      </c>
      <c r="X13" s="517"/>
      <c r="Y13" s="517"/>
      <c r="Z13" s="518"/>
      <c r="AA13" s="547" t="str">
        <f>IF($L$5="","",VLOOKUP($L$5,基準単価!$D$7:$E$35,2,0))</f>
        <v/>
      </c>
      <c r="AB13" s="548"/>
      <c r="AC13" s="548"/>
      <c r="AD13" s="517" t="s">
        <v>47</v>
      </c>
      <c r="AE13" s="518"/>
      <c r="AF13" s="546" t="s">
        <v>43</v>
      </c>
      <c r="AG13" s="517"/>
      <c r="AH13" s="518"/>
      <c r="AI13" s="515"/>
      <c r="AJ13" s="516"/>
      <c r="AK13" s="516"/>
      <c r="AL13" s="517" t="s">
        <v>47</v>
      </c>
      <c r="AM13" s="518"/>
    </row>
    <row r="14" spans="1:39" s="89" customFormat="1" ht="20.25" customHeight="1">
      <c r="A14" s="189" t="s">
        <v>24</v>
      </c>
      <c r="B14" s="190"/>
      <c r="C14" s="144"/>
      <c r="D14" s="144"/>
      <c r="E14" s="144"/>
      <c r="F14" s="144"/>
      <c r="G14" s="144"/>
      <c r="H14" s="519"/>
      <c r="I14" s="520"/>
      <c r="J14" s="521"/>
      <c r="K14" s="528" t="s">
        <v>62</v>
      </c>
      <c r="L14" s="529"/>
      <c r="M14" s="529"/>
      <c r="N14" s="529"/>
      <c r="O14" s="529"/>
      <c r="P14" s="529"/>
      <c r="Q14" s="529"/>
      <c r="R14" s="529"/>
      <c r="S14" s="529"/>
      <c r="T14" s="529"/>
      <c r="U14" s="529"/>
      <c r="V14" s="529"/>
      <c r="W14" s="529"/>
      <c r="X14" s="529"/>
      <c r="Y14" s="529"/>
      <c r="Z14" s="529"/>
      <c r="AA14" s="529"/>
      <c r="AB14" s="529"/>
      <c r="AC14" s="529"/>
      <c r="AD14" s="529"/>
      <c r="AE14" s="529"/>
      <c r="AF14" s="191" t="s">
        <v>55</v>
      </c>
      <c r="AG14" s="192"/>
      <c r="AH14" s="192"/>
      <c r="AI14" s="193"/>
      <c r="AJ14" s="193"/>
      <c r="AK14" s="178"/>
      <c r="AL14" s="144"/>
      <c r="AM14" s="194"/>
    </row>
    <row r="15" spans="1:39" s="89" customFormat="1" ht="14.25" customHeight="1">
      <c r="A15" s="195"/>
      <c r="B15" s="196"/>
      <c r="C15" s="532" t="s">
        <v>227</v>
      </c>
      <c r="D15" s="532"/>
      <c r="E15" s="532"/>
      <c r="F15" s="532"/>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2"/>
      <c r="AM15" s="533"/>
    </row>
    <row r="16" spans="1:39" s="89" customFormat="1" ht="14.25" customHeight="1">
      <c r="A16" s="197"/>
      <c r="B16" s="145"/>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3"/>
    </row>
    <row r="17" spans="1:39" s="89" customFormat="1" ht="14.25" customHeight="1">
      <c r="A17" s="197"/>
      <c r="B17" s="145"/>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532"/>
      <c r="AK17" s="532"/>
      <c r="AL17" s="532"/>
      <c r="AM17" s="533"/>
    </row>
    <row r="18" spans="1:39" s="89" customFormat="1" ht="14.25" customHeight="1">
      <c r="A18" s="197"/>
      <c r="B18" s="145"/>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3"/>
    </row>
    <row r="19" spans="1:39" s="89" customFormat="1" ht="14.25" customHeight="1">
      <c r="A19" s="197"/>
      <c r="B19" s="145"/>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3"/>
    </row>
    <row r="20" spans="1:39" s="89" customFormat="1" ht="14.25" customHeight="1">
      <c r="A20" s="198"/>
      <c r="B20" s="199"/>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6"/>
      <c r="AM20" s="567"/>
    </row>
    <row r="21" spans="1:39" s="89" customFormat="1" ht="19.5" customHeight="1">
      <c r="A21" s="200" t="s">
        <v>35</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2"/>
    </row>
    <row r="22" spans="1:39" s="89" customFormat="1" ht="18.75" customHeight="1">
      <c r="A22" s="303" t="s">
        <v>228</v>
      </c>
      <c r="B22" s="152"/>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203"/>
    </row>
    <row r="23" spans="1:39" s="89" customFormat="1" ht="18.75" customHeight="1">
      <c r="A23" s="204"/>
      <c r="B23" s="260"/>
      <c r="C23" s="141" t="s">
        <v>25</v>
      </c>
      <c r="D23" s="148"/>
      <c r="E23" s="148"/>
      <c r="F23" s="148"/>
      <c r="G23" s="148"/>
      <c r="H23" s="148"/>
      <c r="I23" s="148"/>
      <c r="J23" s="148"/>
      <c r="K23" s="148"/>
      <c r="L23" s="152"/>
      <c r="M23" s="152"/>
      <c r="N23" s="148" t="s">
        <v>30</v>
      </c>
      <c r="O23" s="263"/>
      <c r="P23" s="150" t="s">
        <v>20</v>
      </c>
      <c r="Q23" s="149"/>
      <c r="R23" s="149"/>
      <c r="S23" s="151"/>
      <c r="T23" s="152"/>
      <c r="U23" s="152"/>
      <c r="V23" s="152"/>
      <c r="W23" s="149"/>
      <c r="X23" s="153"/>
      <c r="Y23" s="153"/>
      <c r="Z23" s="265"/>
      <c r="AA23" s="150" t="s">
        <v>19</v>
      </c>
      <c r="AB23" s="153"/>
      <c r="AC23" s="154"/>
      <c r="AD23" s="154"/>
      <c r="AE23" s="154"/>
      <c r="AF23" s="154"/>
      <c r="AG23" s="153"/>
      <c r="AH23" s="265"/>
      <c r="AI23" s="150" t="s">
        <v>29</v>
      </c>
      <c r="AJ23" s="148"/>
      <c r="AK23" s="148"/>
      <c r="AL23" s="148"/>
      <c r="AM23" s="203"/>
    </row>
    <row r="24" spans="1:39" s="89" customFormat="1" ht="18.75" customHeight="1">
      <c r="A24" s="204"/>
      <c r="B24" s="261"/>
      <c r="C24" s="146" t="s">
        <v>223</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205"/>
    </row>
    <row r="25" spans="1:39" s="89" customFormat="1" ht="18.75" customHeight="1">
      <c r="A25" s="204"/>
      <c r="B25" s="261"/>
      <c r="C25" s="146" t="s">
        <v>26</v>
      </c>
      <c r="D25" s="145"/>
      <c r="E25" s="145"/>
      <c r="F25" s="145"/>
      <c r="G25" s="145"/>
      <c r="H25" s="145"/>
      <c r="I25" s="145"/>
      <c r="J25" s="145"/>
      <c r="K25" s="145"/>
      <c r="L25" s="145"/>
      <c r="M25" s="145"/>
      <c r="N25" s="145" t="s">
        <v>31</v>
      </c>
      <c r="O25" s="264"/>
      <c r="P25" s="207" t="s">
        <v>27</v>
      </c>
      <c r="Q25" s="206"/>
      <c r="R25" s="206"/>
      <c r="S25" s="208"/>
      <c r="T25" s="196"/>
      <c r="U25" s="196"/>
      <c r="V25" s="196"/>
      <c r="W25" s="206"/>
      <c r="X25" s="209"/>
      <c r="Y25" s="209"/>
      <c r="Z25" s="209"/>
      <c r="AA25" s="266"/>
      <c r="AB25" s="207" t="s">
        <v>28</v>
      </c>
      <c r="AC25" s="210"/>
      <c r="AD25" s="210"/>
      <c r="AE25" s="210"/>
      <c r="AF25" s="210"/>
      <c r="AG25" s="209"/>
      <c r="AH25" s="209"/>
      <c r="AI25" s="266"/>
      <c r="AJ25" s="207" t="s">
        <v>29</v>
      </c>
      <c r="AK25" s="145"/>
      <c r="AL25" s="145"/>
      <c r="AM25" s="205"/>
    </row>
    <row r="26" spans="1:39" s="89" customFormat="1" ht="18.75" customHeight="1">
      <c r="A26" s="204"/>
      <c r="B26" s="261"/>
      <c r="C26" s="146" t="s">
        <v>32</v>
      </c>
      <c r="D26" s="145"/>
      <c r="E26" s="145"/>
      <c r="F26" s="145"/>
      <c r="G26" s="145"/>
      <c r="H26" s="145"/>
      <c r="I26" s="145"/>
      <c r="J26" s="145"/>
      <c r="K26" s="196"/>
      <c r="L26" s="145"/>
      <c r="M26" s="196"/>
      <c r="N26" s="211" t="s">
        <v>33</v>
      </c>
      <c r="O26" s="145"/>
      <c r="P26" s="145"/>
      <c r="Q26" s="145"/>
      <c r="R26" s="145"/>
      <c r="S26" s="145"/>
      <c r="T26" s="565"/>
      <c r="U26" s="565"/>
      <c r="V26" s="565"/>
      <c r="W26" s="565"/>
      <c r="X26" s="565"/>
      <c r="Y26" s="565"/>
      <c r="Z26" s="565"/>
      <c r="AA26" s="565"/>
      <c r="AB26" s="565"/>
      <c r="AC26" s="565"/>
      <c r="AD26" s="565"/>
      <c r="AE26" s="565"/>
      <c r="AF26" s="565"/>
      <c r="AG26" s="565"/>
      <c r="AH26" s="565"/>
      <c r="AI26" s="565"/>
      <c r="AJ26" s="565"/>
      <c r="AK26" s="565"/>
      <c r="AL26" s="565"/>
      <c r="AM26" s="205" t="s">
        <v>34</v>
      </c>
    </row>
    <row r="27" spans="1:39" s="89" customFormat="1" ht="19.5" customHeight="1">
      <c r="A27" s="212"/>
      <c r="B27" s="262"/>
      <c r="C27" s="240" t="s">
        <v>207</v>
      </c>
      <c r="D27" s="199"/>
      <c r="E27" s="199"/>
      <c r="F27" s="199"/>
      <c r="G27" s="199"/>
      <c r="H27" s="199"/>
      <c r="I27" s="199"/>
      <c r="J27" s="199"/>
      <c r="K27" s="213"/>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214"/>
    </row>
    <row r="28" spans="1:39" s="89" customFormat="1" ht="6" customHeight="1">
      <c r="A28" s="204"/>
      <c r="B28" s="145"/>
      <c r="C28" s="146"/>
      <c r="D28" s="145"/>
      <c r="E28" s="145"/>
      <c r="F28" s="145"/>
      <c r="G28" s="145"/>
      <c r="H28" s="145"/>
      <c r="I28" s="145"/>
      <c r="J28" s="145"/>
      <c r="K28" s="211"/>
      <c r="L28" s="145"/>
      <c r="M28" s="145"/>
      <c r="N28" s="145"/>
      <c r="O28" s="145"/>
      <c r="P28" s="145"/>
      <c r="Q28" s="145"/>
      <c r="R28" s="145"/>
      <c r="S28" s="199"/>
      <c r="T28" s="199"/>
      <c r="U28" s="199"/>
      <c r="V28" s="199"/>
      <c r="W28" s="199"/>
      <c r="X28" s="199"/>
      <c r="Y28" s="199"/>
      <c r="Z28" s="199"/>
      <c r="AA28" s="199"/>
      <c r="AB28" s="199"/>
      <c r="AC28" s="199"/>
      <c r="AD28" s="199"/>
      <c r="AE28" s="199"/>
      <c r="AF28" s="199"/>
      <c r="AG28" s="199"/>
      <c r="AH28" s="199"/>
      <c r="AI28" s="199"/>
      <c r="AJ28" s="199"/>
      <c r="AK28" s="199"/>
      <c r="AL28" s="199"/>
      <c r="AM28" s="214"/>
    </row>
    <row r="29" spans="1:39" s="89" customFormat="1" ht="18.75" customHeight="1">
      <c r="A29" s="195"/>
      <c r="B29" s="306"/>
      <c r="C29" s="215" t="s">
        <v>36</v>
      </c>
      <c r="D29" s="144"/>
      <c r="E29" s="216"/>
      <c r="F29" s="144"/>
      <c r="G29" s="144"/>
      <c r="H29" s="144"/>
      <c r="I29" s="144"/>
      <c r="J29" s="217"/>
      <c r="K29" s="217"/>
      <c r="L29" s="217"/>
      <c r="M29" s="217"/>
      <c r="N29" s="217"/>
      <c r="O29" s="142"/>
      <c r="P29" s="218"/>
      <c r="Q29" s="193"/>
      <c r="R29" s="193"/>
      <c r="S29" s="219"/>
      <c r="T29" s="219"/>
      <c r="U29" s="219"/>
      <c r="V29" s="219"/>
      <c r="W29" s="219"/>
      <c r="X29" s="219"/>
      <c r="Y29" s="144"/>
      <c r="Z29" s="144"/>
      <c r="AA29" s="144"/>
      <c r="AB29" s="144"/>
      <c r="AC29" s="219"/>
      <c r="AD29" s="219"/>
      <c r="AE29" s="219"/>
      <c r="AF29" s="219"/>
      <c r="AG29" s="219"/>
      <c r="AH29" s="217"/>
      <c r="AI29" s="220"/>
      <c r="AJ29" s="220"/>
      <c r="AK29" s="220"/>
      <c r="AL29" s="220"/>
      <c r="AM29" s="221"/>
    </row>
    <row r="30" spans="1:39" s="89" customFormat="1" ht="7.5" customHeight="1">
      <c r="A30" s="222"/>
      <c r="B30" s="144"/>
      <c r="C30" s="215"/>
      <c r="D30" s="144"/>
      <c r="E30" s="216"/>
      <c r="F30" s="144"/>
      <c r="G30" s="144"/>
      <c r="H30" s="144"/>
      <c r="I30" s="144"/>
      <c r="J30" s="217"/>
      <c r="K30" s="217"/>
      <c r="L30" s="217"/>
      <c r="M30" s="217"/>
      <c r="N30" s="217"/>
      <c r="O30" s="142"/>
      <c r="P30" s="218"/>
      <c r="Q30" s="193"/>
      <c r="R30" s="193"/>
      <c r="S30" s="185"/>
      <c r="T30" s="185"/>
      <c r="U30" s="185"/>
      <c r="V30" s="185"/>
      <c r="W30" s="185"/>
      <c r="X30" s="185"/>
      <c r="Y30" s="305"/>
      <c r="Z30" s="305"/>
      <c r="AA30" s="305"/>
      <c r="AB30" s="305"/>
      <c r="AC30" s="185"/>
      <c r="AD30" s="185"/>
      <c r="AE30" s="185"/>
      <c r="AF30" s="185"/>
      <c r="AG30" s="185"/>
      <c r="AH30" s="223"/>
      <c r="AI30" s="224"/>
      <c r="AJ30" s="224"/>
      <c r="AK30" s="224"/>
      <c r="AL30" s="224"/>
      <c r="AM30" s="225"/>
    </row>
    <row r="31" spans="1:39" s="89" customFormat="1" ht="18.75" customHeight="1">
      <c r="A31" s="195"/>
      <c r="B31" s="267"/>
      <c r="C31" s="255" t="s">
        <v>126</v>
      </c>
      <c r="D31" s="190"/>
      <c r="E31" s="226"/>
      <c r="F31" s="190"/>
      <c r="G31" s="190"/>
      <c r="H31" s="190"/>
      <c r="I31" s="190"/>
      <c r="J31" s="217"/>
      <c r="K31" s="217"/>
      <c r="L31" s="217"/>
      <c r="M31" s="217"/>
      <c r="N31" s="217"/>
      <c r="O31" s="268"/>
      <c r="P31" s="240" t="s">
        <v>206</v>
      </c>
      <c r="Q31" s="193"/>
      <c r="R31" s="193"/>
      <c r="S31" s="223"/>
      <c r="T31" s="185"/>
      <c r="U31" s="185"/>
      <c r="V31" s="185"/>
      <c r="W31" s="185"/>
      <c r="X31" s="185"/>
      <c r="Y31" s="227"/>
      <c r="Z31" s="227"/>
      <c r="AA31" s="227"/>
      <c r="AB31" s="227"/>
      <c r="AC31" s="185"/>
      <c r="AD31" s="185"/>
      <c r="AE31" s="185"/>
      <c r="AF31" s="185"/>
      <c r="AG31" s="185"/>
      <c r="AH31" s="223"/>
      <c r="AI31" s="224"/>
      <c r="AJ31" s="224"/>
      <c r="AK31" s="224"/>
      <c r="AL31" s="224"/>
      <c r="AM31" s="228"/>
    </row>
    <row r="32" spans="1:39" s="89" customFormat="1" ht="6.75" customHeight="1">
      <c r="A32" s="222"/>
      <c r="B32" s="141"/>
      <c r="C32" s="151"/>
      <c r="D32" s="154"/>
      <c r="E32" s="229"/>
      <c r="F32" s="154"/>
      <c r="G32" s="154"/>
      <c r="H32" s="154"/>
      <c r="I32" s="154"/>
      <c r="J32" s="149"/>
      <c r="K32" s="149"/>
      <c r="L32" s="149"/>
      <c r="M32" s="149"/>
      <c r="N32" s="149"/>
      <c r="O32" s="143"/>
      <c r="P32" s="246"/>
      <c r="Q32" s="152"/>
      <c r="R32" s="152"/>
      <c r="S32" s="149"/>
      <c r="T32" s="153"/>
      <c r="U32" s="153"/>
      <c r="V32" s="153"/>
      <c r="W32" s="153"/>
      <c r="X32" s="153"/>
      <c r="Y32" s="154"/>
      <c r="Z32" s="154"/>
      <c r="AA32" s="154"/>
      <c r="AB32" s="154"/>
      <c r="AC32" s="153"/>
      <c r="AD32" s="153"/>
      <c r="AE32" s="153"/>
      <c r="AF32" s="153"/>
      <c r="AG32" s="153"/>
      <c r="AH32" s="149"/>
      <c r="AI32" s="230"/>
      <c r="AJ32" s="230"/>
      <c r="AK32" s="230"/>
      <c r="AL32" s="230"/>
      <c r="AM32" s="231"/>
    </row>
    <row r="33" spans="1:39" s="89" customFormat="1" ht="21.75" customHeight="1">
      <c r="A33" s="222" t="s">
        <v>229</v>
      </c>
      <c r="B33" s="146"/>
      <c r="C33" s="208"/>
      <c r="D33" s="210"/>
      <c r="E33" s="232"/>
      <c r="F33" s="210"/>
      <c r="G33" s="210"/>
      <c r="H33" s="210"/>
      <c r="I33" s="210"/>
      <c r="J33" s="206"/>
      <c r="K33" s="206"/>
      <c r="L33" s="206"/>
      <c r="M33" s="206"/>
      <c r="N33" s="206"/>
      <c r="O33" s="147"/>
      <c r="P33" s="235"/>
      <c r="Q33" s="196"/>
      <c r="R33" s="196"/>
      <c r="S33" s="206"/>
      <c r="T33" s="209"/>
      <c r="U33" s="209"/>
      <c r="V33" s="209"/>
      <c r="W33" s="185"/>
      <c r="X33" s="185"/>
      <c r="Y33" s="227"/>
      <c r="Z33" s="227"/>
      <c r="AA33" s="227"/>
      <c r="AB33" s="227"/>
      <c r="AC33" s="185"/>
      <c r="AD33" s="185"/>
      <c r="AE33" s="185"/>
      <c r="AF33" s="185"/>
      <c r="AG33" s="185"/>
      <c r="AH33" s="223"/>
      <c r="AI33" s="224"/>
      <c r="AJ33" s="224"/>
      <c r="AK33" s="224"/>
      <c r="AL33" s="224"/>
      <c r="AM33" s="228"/>
    </row>
    <row r="34" spans="1:39" s="89" customFormat="1" ht="18.75" customHeight="1">
      <c r="A34" s="222"/>
      <c r="B34" s="306"/>
      <c r="C34" s="215" t="s">
        <v>178</v>
      </c>
      <c r="D34" s="144"/>
      <c r="E34" s="216"/>
      <c r="F34" s="144"/>
      <c r="G34" s="144"/>
      <c r="H34" s="144"/>
      <c r="I34" s="144"/>
      <c r="J34" s="217"/>
      <c r="K34" s="217"/>
      <c r="L34" s="217"/>
      <c r="M34" s="217"/>
      <c r="N34" s="217"/>
      <c r="O34" s="142"/>
      <c r="P34" s="218"/>
      <c r="Q34" s="193"/>
      <c r="R34" s="193"/>
      <c r="S34" s="219"/>
      <c r="T34" s="219"/>
      <c r="U34" s="219"/>
      <c r="V34" s="219"/>
      <c r="W34" s="219"/>
      <c r="X34" s="219"/>
      <c r="Y34" s="144"/>
      <c r="Z34" s="144"/>
      <c r="AA34" s="144"/>
      <c r="AB34" s="144"/>
      <c r="AC34" s="219"/>
      <c r="AD34" s="219"/>
      <c r="AE34" s="219"/>
      <c r="AF34" s="233"/>
      <c r="AG34" s="219"/>
      <c r="AH34" s="217"/>
      <c r="AI34" s="220"/>
      <c r="AJ34" s="220"/>
      <c r="AK34" s="220"/>
      <c r="AL34" s="220"/>
      <c r="AM34" s="221"/>
    </row>
    <row r="35" spans="1:39" s="89" customFormat="1" ht="12" customHeight="1">
      <c r="A35" s="222"/>
      <c r="B35" s="234"/>
      <c r="C35" s="146"/>
      <c r="D35" s="234"/>
      <c r="E35" s="211"/>
      <c r="F35" s="234"/>
      <c r="G35" s="234"/>
      <c r="H35" s="234"/>
      <c r="I35" s="234"/>
      <c r="J35" s="206"/>
      <c r="K35" s="206"/>
      <c r="L35" s="206"/>
      <c r="M35" s="206"/>
      <c r="N35" s="206"/>
      <c r="O35" s="147"/>
      <c r="P35" s="235"/>
      <c r="Q35" s="196"/>
      <c r="R35" s="196"/>
      <c r="S35" s="209"/>
      <c r="T35" s="209"/>
      <c r="U35" s="209"/>
      <c r="V35" s="209"/>
      <c r="W35" s="185"/>
      <c r="X35" s="185"/>
      <c r="Y35" s="305"/>
      <c r="Z35" s="305"/>
      <c r="AA35" s="305"/>
      <c r="AB35" s="305"/>
      <c r="AC35" s="185"/>
      <c r="AD35" s="185"/>
      <c r="AE35" s="185"/>
      <c r="AF35" s="236" t="s">
        <v>174</v>
      </c>
      <c r="AG35" s="185"/>
      <c r="AH35" s="223"/>
      <c r="AI35" s="224"/>
      <c r="AJ35" s="224"/>
      <c r="AK35" s="224"/>
      <c r="AL35" s="224"/>
      <c r="AM35" s="225"/>
    </row>
    <row r="36" spans="1:39" s="89" customFormat="1" ht="18" customHeight="1">
      <c r="A36" s="237" t="s">
        <v>230</v>
      </c>
      <c r="B36" s="227"/>
      <c r="C36" s="305"/>
      <c r="D36" s="305"/>
      <c r="E36" s="213"/>
      <c r="F36" s="305"/>
      <c r="G36" s="305"/>
      <c r="H36" s="305"/>
      <c r="I36" s="305"/>
      <c r="J36" s="223"/>
      <c r="K36" s="223"/>
      <c r="L36" s="223"/>
      <c r="M36" s="223"/>
      <c r="N36" s="223"/>
      <c r="O36" s="238"/>
      <c r="P36" s="188"/>
      <c r="Q36" s="188"/>
      <c r="R36" s="188"/>
      <c r="S36" s="223"/>
      <c r="T36" s="185"/>
      <c r="U36" s="185"/>
      <c r="V36" s="185"/>
      <c r="W36" s="546" t="s">
        <v>58</v>
      </c>
      <c r="X36" s="517"/>
      <c r="Y36" s="517"/>
      <c r="Z36" s="518"/>
      <c r="AA36" s="547" t="str">
        <f>IF($L$5="","",VLOOKUP($L$5,基準単価!$D$7:$G$35,4,0))</f>
        <v/>
      </c>
      <c r="AB36" s="548"/>
      <c r="AC36" s="548"/>
      <c r="AD36" s="517" t="s">
        <v>47</v>
      </c>
      <c r="AE36" s="518"/>
      <c r="AF36" s="546" t="s">
        <v>43</v>
      </c>
      <c r="AG36" s="517"/>
      <c r="AH36" s="518"/>
      <c r="AI36" s="515"/>
      <c r="AJ36" s="516"/>
      <c r="AK36" s="516"/>
      <c r="AL36" s="517" t="s">
        <v>47</v>
      </c>
      <c r="AM36" s="518"/>
    </row>
    <row r="37" spans="1:39" s="89" customFormat="1" ht="18.75" customHeight="1">
      <c r="A37" s="237"/>
      <c r="B37" s="261"/>
      <c r="C37" s="146" t="s">
        <v>37</v>
      </c>
      <c r="D37" s="145"/>
      <c r="E37" s="145"/>
      <c r="F37" s="145"/>
      <c r="G37" s="145"/>
      <c r="H37" s="145"/>
      <c r="I37" s="145"/>
      <c r="J37" s="145"/>
      <c r="K37" s="145"/>
      <c r="L37" s="145"/>
      <c r="M37" s="145"/>
      <c r="N37" s="145" t="s">
        <v>31</v>
      </c>
      <c r="O37" s="264"/>
      <c r="P37" s="207" t="s">
        <v>27</v>
      </c>
      <c r="Q37" s="206"/>
      <c r="R37" s="206"/>
      <c r="S37" s="208"/>
      <c r="T37" s="196"/>
      <c r="U37" s="196"/>
      <c r="V37" s="196"/>
      <c r="W37" s="206"/>
      <c r="X37" s="209"/>
      <c r="Y37" s="209"/>
      <c r="Z37" s="209"/>
      <c r="AA37" s="266"/>
      <c r="AB37" s="207" t="s">
        <v>28</v>
      </c>
      <c r="AC37" s="210"/>
      <c r="AD37" s="210"/>
      <c r="AE37" s="210"/>
      <c r="AF37" s="210"/>
      <c r="AG37" s="209"/>
      <c r="AH37" s="209"/>
      <c r="AI37" s="266"/>
      <c r="AJ37" s="207" t="s">
        <v>29</v>
      </c>
      <c r="AK37" s="145"/>
      <c r="AL37" s="145"/>
      <c r="AM37" s="205"/>
    </row>
    <row r="38" spans="1:39" ht="18.75" customHeight="1">
      <c r="A38" s="239"/>
      <c r="B38" s="269"/>
      <c r="C38" s="240" t="s">
        <v>124</v>
      </c>
      <c r="D38" s="305"/>
      <c r="E38" s="213"/>
      <c r="F38" s="305"/>
      <c r="G38" s="305"/>
      <c r="H38" s="305"/>
      <c r="I38" s="305"/>
      <c r="J38" s="223"/>
      <c r="K38" s="223"/>
      <c r="L38" s="223"/>
      <c r="M38" s="223"/>
      <c r="N38" s="223"/>
      <c r="O38" s="270"/>
      <c r="P38" s="241" t="s">
        <v>208</v>
      </c>
      <c r="Q38" s="242"/>
      <c r="R38" s="242"/>
      <c r="S38" s="223"/>
      <c r="T38" s="185"/>
      <c r="U38" s="223"/>
      <c r="V38" s="223"/>
      <c r="W38" s="223"/>
      <c r="X38" s="223"/>
      <c r="Y38" s="305"/>
      <c r="Z38" s="305"/>
      <c r="AA38" s="271"/>
      <c r="AB38" s="240" t="s">
        <v>206</v>
      </c>
      <c r="AC38" s="120"/>
      <c r="AD38" s="223"/>
      <c r="AE38" s="223"/>
      <c r="AF38" s="223"/>
      <c r="AG38" s="223"/>
      <c r="AH38" s="223"/>
      <c r="AI38" s="224"/>
      <c r="AJ38" s="224"/>
      <c r="AK38" s="224"/>
      <c r="AL38" s="224"/>
      <c r="AM38" s="225"/>
    </row>
    <row r="39" spans="1:39" s="89" customFormat="1" ht="18" customHeight="1">
      <c r="A39" s="237" t="s">
        <v>200</v>
      </c>
      <c r="B39" s="190"/>
      <c r="C39" s="144"/>
      <c r="D39" s="144"/>
      <c r="E39" s="216"/>
      <c r="F39" s="144"/>
      <c r="G39" s="144"/>
      <c r="H39" s="144"/>
      <c r="I39" s="144"/>
      <c r="J39" s="217"/>
      <c r="K39" s="217"/>
      <c r="L39" s="217"/>
      <c r="M39" s="217"/>
      <c r="N39" s="217"/>
      <c r="O39" s="142"/>
      <c r="P39" s="193"/>
      <c r="Q39" s="193"/>
      <c r="R39" s="193"/>
      <c r="S39" s="217"/>
      <c r="T39" s="219"/>
      <c r="U39" s="219"/>
      <c r="V39" s="219"/>
      <c r="W39" s="219"/>
      <c r="X39" s="219"/>
      <c r="Y39" s="219"/>
      <c r="Z39" s="219"/>
      <c r="AA39" s="219"/>
      <c r="AB39" s="219"/>
      <c r="AC39" s="219"/>
      <c r="AD39" s="219"/>
      <c r="AE39" s="219"/>
      <c r="AF39" s="219"/>
      <c r="AG39" s="219"/>
      <c r="AH39" s="217"/>
      <c r="AI39" s="220"/>
      <c r="AJ39" s="220"/>
      <c r="AK39" s="220"/>
      <c r="AL39" s="220"/>
      <c r="AM39" s="221"/>
    </row>
    <row r="40" spans="1:39" ht="20.25" customHeight="1">
      <c r="A40" s="243"/>
      <c r="B40" s="549"/>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1"/>
    </row>
    <row r="41" spans="1:39" ht="4.5" customHeight="1">
      <c r="A41" s="244"/>
      <c r="B41" s="304"/>
      <c r="C41" s="141"/>
      <c r="D41" s="304"/>
      <c r="E41" s="245"/>
      <c r="F41" s="304"/>
      <c r="G41" s="304"/>
      <c r="H41" s="304"/>
      <c r="I41" s="304"/>
      <c r="J41" s="149"/>
      <c r="K41" s="149"/>
      <c r="L41" s="149"/>
      <c r="M41" s="149"/>
      <c r="N41" s="149"/>
      <c r="O41" s="143"/>
      <c r="P41" s="246"/>
      <c r="Q41" s="244"/>
      <c r="R41" s="244"/>
      <c r="S41" s="149"/>
      <c r="T41" s="153"/>
      <c r="U41" s="149"/>
      <c r="V41" s="149"/>
      <c r="W41" s="149"/>
      <c r="X41" s="149"/>
      <c r="Y41" s="304"/>
      <c r="Z41" s="304"/>
      <c r="AA41" s="304"/>
      <c r="AB41" s="304"/>
      <c r="AC41" s="141"/>
      <c r="AD41" s="149"/>
      <c r="AE41" s="149"/>
      <c r="AF41" s="149"/>
      <c r="AG41" s="149"/>
      <c r="AH41" s="149"/>
      <c r="AI41" s="230"/>
      <c r="AJ41" s="230"/>
      <c r="AK41" s="230"/>
      <c r="AL41" s="230"/>
      <c r="AM41" s="149"/>
    </row>
    <row r="42" spans="1:39" ht="18.75" customHeight="1">
      <c r="A42" s="247" t="s">
        <v>224</v>
      </c>
      <c r="B42" s="305"/>
      <c r="C42" s="240"/>
      <c r="D42" s="305"/>
      <c r="E42" s="213"/>
      <c r="F42" s="305"/>
      <c r="G42" s="305"/>
      <c r="H42" s="305"/>
      <c r="I42" s="305"/>
      <c r="J42" s="223"/>
      <c r="K42" s="223"/>
      <c r="L42" s="223"/>
      <c r="M42" s="223"/>
      <c r="N42" s="223"/>
      <c r="O42" s="238"/>
      <c r="P42" s="241"/>
      <c r="Q42" s="242"/>
      <c r="R42" s="242"/>
      <c r="S42" s="223"/>
      <c r="T42" s="185"/>
      <c r="U42" s="223"/>
      <c r="V42" s="223"/>
      <c r="W42" s="546" t="s">
        <v>58</v>
      </c>
      <c r="X42" s="517"/>
      <c r="Y42" s="517"/>
      <c r="Z42" s="518"/>
      <c r="AA42" s="547" t="str">
        <f>IF($L$5="","",VLOOKUP($L$5,基準単価!$D$7:$H$35,5,0))</f>
        <v/>
      </c>
      <c r="AB42" s="548"/>
      <c r="AC42" s="548"/>
      <c r="AD42" s="517" t="s">
        <v>47</v>
      </c>
      <c r="AE42" s="518"/>
      <c r="AF42" s="546" t="s">
        <v>43</v>
      </c>
      <c r="AG42" s="517"/>
      <c r="AH42" s="518"/>
      <c r="AI42" s="515"/>
      <c r="AJ42" s="516"/>
      <c r="AK42" s="516"/>
      <c r="AL42" s="517" t="s">
        <v>47</v>
      </c>
      <c r="AM42" s="518"/>
    </row>
    <row r="43" spans="1:39" ht="18.75" customHeight="1">
      <c r="A43" s="189" t="s">
        <v>24</v>
      </c>
      <c r="B43" s="190"/>
      <c r="C43" s="144"/>
      <c r="D43" s="144"/>
      <c r="E43" s="144"/>
      <c r="F43" s="144"/>
      <c r="G43" s="144"/>
      <c r="H43" s="519"/>
      <c r="I43" s="520"/>
      <c r="J43" s="521"/>
      <c r="K43" s="528" t="s">
        <v>213</v>
      </c>
      <c r="L43" s="529"/>
      <c r="M43" s="529"/>
      <c r="N43" s="529"/>
      <c r="O43" s="529"/>
      <c r="P43" s="529"/>
      <c r="Q43" s="529"/>
      <c r="R43" s="529"/>
      <c r="S43" s="529"/>
      <c r="T43" s="529"/>
      <c r="U43" s="529"/>
      <c r="V43" s="529"/>
      <c r="W43" s="529"/>
      <c r="X43" s="529"/>
      <c r="Y43" s="529"/>
      <c r="Z43" s="529"/>
      <c r="AA43" s="529"/>
      <c r="AB43" s="529"/>
      <c r="AC43" s="529"/>
      <c r="AD43" s="529"/>
      <c r="AE43" s="529"/>
      <c r="AF43" s="191" t="s">
        <v>56</v>
      </c>
      <c r="AG43" s="192"/>
      <c r="AH43" s="192"/>
      <c r="AI43" s="193"/>
      <c r="AJ43" s="193"/>
      <c r="AK43" s="178"/>
      <c r="AL43" s="144"/>
      <c r="AM43" s="194"/>
    </row>
    <row r="44" spans="1:39" ht="13.5" customHeight="1">
      <c r="A44" s="195"/>
      <c r="B44" s="196"/>
      <c r="C44" s="530" t="s">
        <v>231</v>
      </c>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0"/>
      <c r="AM44" s="531"/>
    </row>
    <row r="45" spans="1:39" ht="13.5" customHeight="1">
      <c r="A45" s="197"/>
      <c r="B45" s="145"/>
      <c r="C45" s="532"/>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3"/>
    </row>
    <row r="46" spans="1:39" s="89" customFormat="1" ht="19.5" customHeight="1">
      <c r="A46" s="200" t="s">
        <v>35</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2"/>
    </row>
    <row r="47" spans="1:39" s="89" customFormat="1" ht="18.75" customHeight="1">
      <c r="A47" s="303" t="s">
        <v>198</v>
      </c>
      <c r="B47" s="248"/>
      <c r="C47" s="248"/>
      <c r="D47" s="248"/>
      <c r="E47" s="248"/>
      <c r="F47" s="248"/>
      <c r="G47" s="248"/>
      <c r="H47" s="248"/>
      <c r="I47" s="248"/>
      <c r="J47" s="248"/>
      <c r="K47" s="248"/>
      <c r="L47" s="248"/>
      <c r="M47" s="248"/>
      <c r="N47" s="248"/>
      <c r="O47" s="248"/>
      <c r="P47" s="248"/>
      <c r="Q47" s="248"/>
      <c r="R47" s="248"/>
      <c r="S47" s="249"/>
      <c r="T47" s="249"/>
      <c r="U47" s="249"/>
      <c r="V47" s="249"/>
      <c r="W47" s="249"/>
      <c r="X47" s="249"/>
      <c r="Y47" s="249"/>
      <c r="Z47" s="249"/>
      <c r="AA47" s="249"/>
      <c r="AB47" s="249"/>
      <c r="AC47" s="249"/>
      <c r="AD47" s="249"/>
      <c r="AE47" s="249"/>
      <c r="AF47" s="249"/>
      <c r="AG47" s="249"/>
      <c r="AH47" s="249"/>
      <c r="AI47" s="249"/>
      <c r="AJ47" s="249"/>
      <c r="AK47" s="249"/>
      <c r="AL47" s="249"/>
      <c r="AM47" s="250"/>
    </row>
    <row r="48" spans="1:39" s="89" customFormat="1" ht="18.75" customHeight="1">
      <c r="A48" s="251"/>
      <c r="B48" s="260"/>
      <c r="C48" s="141" t="s">
        <v>38</v>
      </c>
      <c r="D48" s="148"/>
      <c r="E48" s="148"/>
      <c r="F48" s="148"/>
      <c r="G48" s="148"/>
      <c r="H48" s="148"/>
      <c r="I48" s="148"/>
      <c r="J48" s="148"/>
      <c r="K48" s="148"/>
      <c r="L48" s="148"/>
      <c r="M48" s="148"/>
      <c r="N48" s="148" t="s">
        <v>31</v>
      </c>
      <c r="O48" s="263"/>
      <c r="P48" s="150" t="s">
        <v>27</v>
      </c>
      <c r="Q48" s="149"/>
      <c r="R48" s="149"/>
      <c r="S48" s="151"/>
      <c r="T48" s="152"/>
      <c r="U48" s="152"/>
      <c r="V48" s="152"/>
      <c r="W48" s="149"/>
      <c r="X48" s="153"/>
      <c r="Y48" s="153"/>
      <c r="Z48" s="153"/>
      <c r="AA48" s="272"/>
      <c r="AB48" s="150" t="s">
        <v>28</v>
      </c>
      <c r="AC48" s="154"/>
      <c r="AD48" s="154"/>
      <c r="AE48" s="154"/>
      <c r="AF48" s="154"/>
      <c r="AG48" s="153"/>
      <c r="AH48" s="153"/>
      <c r="AI48" s="272"/>
      <c r="AJ48" s="150" t="s">
        <v>29</v>
      </c>
      <c r="AK48" s="148"/>
      <c r="AL48" s="148"/>
      <c r="AM48" s="203"/>
    </row>
    <row r="49" spans="1:39" s="89" customFormat="1" ht="8.25" customHeight="1">
      <c r="A49" s="251"/>
      <c r="B49" s="148"/>
      <c r="C49" s="141"/>
      <c r="D49" s="148"/>
      <c r="E49" s="148"/>
      <c r="F49" s="148"/>
      <c r="G49" s="148"/>
      <c r="H49" s="148"/>
      <c r="I49" s="148"/>
      <c r="J49" s="148"/>
      <c r="K49" s="148"/>
      <c r="L49" s="148"/>
      <c r="M49" s="148"/>
      <c r="N49" s="148"/>
      <c r="O49" s="149"/>
      <c r="P49" s="150"/>
      <c r="Q49" s="149"/>
      <c r="R49" s="149"/>
      <c r="S49" s="151"/>
      <c r="T49" s="152"/>
      <c r="U49" s="152"/>
      <c r="V49" s="152"/>
      <c r="W49" s="149"/>
      <c r="X49" s="153"/>
      <c r="Y49" s="153"/>
      <c r="Z49" s="153"/>
      <c r="AA49" s="150"/>
      <c r="AB49" s="150"/>
      <c r="AC49" s="154"/>
      <c r="AD49" s="154"/>
      <c r="AE49" s="154"/>
      <c r="AF49" s="154"/>
      <c r="AG49" s="153"/>
      <c r="AH49" s="153"/>
      <c r="AI49" s="150"/>
      <c r="AJ49" s="150"/>
      <c r="AK49" s="148"/>
      <c r="AL49" s="148"/>
      <c r="AM49" s="203"/>
    </row>
    <row r="50" spans="1:39" ht="18.75" customHeight="1">
      <c r="A50" s="237" t="s">
        <v>199</v>
      </c>
      <c r="B50" s="210"/>
      <c r="C50" s="234"/>
      <c r="D50" s="234"/>
      <c r="E50" s="211"/>
      <c r="F50" s="234"/>
      <c r="G50" s="234"/>
      <c r="H50" s="234"/>
      <c r="I50" s="234"/>
      <c r="J50" s="206"/>
      <c r="K50" s="206"/>
      <c r="L50" s="206"/>
      <c r="M50" s="206"/>
      <c r="N50" s="206"/>
      <c r="O50" s="252"/>
      <c r="P50" s="196"/>
      <c r="Q50" s="196"/>
      <c r="R50" s="196"/>
      <c r="S50" s="206"/>
      <c r="T50" s="209"/>
      <c r="U50" s="206"/>
      <c r="V50" s="206"/>
      <c r="W50" s="206"/>
      <c r="X50" s="206"/>
      <c r="Y50" s="234"/>
      <c r="Z50" s="234"/>
      <c r="AA50" s="234"/>
      <c r="AB50" s="234"/>
      <c r="AC50" s="206"/>
      <c r="AD50" s="206"/>
      <c r="AE50" s="206"/>
      <c r="AF50" s="206"/>
      <c r="AG50" s="206"/>
      <c r="AH50" s="206"/>
      <c r="AI50" s="253"/>
      <c r="AJ50" s="253"/>
      <c r="AK50" s="253"/>
      <c r="AL50" s="253"/>
      <c r="AM50" s="254"/>
    </row>
    <row r="51" spans="1:39" ht="18.75" customHeight="1">
      <c r="A51" s="195"/>
      <c r="B51" s="267"/>
      <c r="C51" s="255" t="s">
        <v>39</v>
      </c>
      <c r="D51" s="190"/>
      <c r="E51" s="226"/>
      <c r="F51" s="190"/>
      <c r="G51" s="190"/>
      <c r="H51" s="190"/>
      <c r="I51" s="190"/>
      <c r="J51" s="217"/>
      <c r="K51" s="217"/>
      <c r="L51" s="217"/>
      <c r="M51" s="215" t="s">
        <v>21</v>
      </c>
      <c r="N51" s="217"/>
      <c r="O51" s="142"/>
      <c r="P51" s="193"/>
      <c r="Q51" s="193"/>
      <c r="R51" s="193"/>
      <c r="S51" s="508"/>
      <c r="T51" s="508"/>
      <c r="U51" s="508"/>
      <c r="V51" s="508"/>
      <c r="W51" s="508"/>
      <c r="X51" s="508"/>
      <c r="Y51" s="508"/>
      <c r="Z51" s="508"/>
      <c r="AA51" s="508"/>
      <c r="AB51" s="508"/>
      <c r="AC51" s="508"/>
      <c r="AD51" s="508"/>
      <c r="AE51" s="508"/>
      <c r="AF51" s="508"/>
      <c r="AG51" s="508"/>
      <c r="AH51" s="508"/>
      <c r="AI51" s="508"/>
      <c r="AJ51" s="508"/>
      <c r="AK51" s="508"/>
      <c r="AL51" s="508"/>
      <c r="AM51" s="256" t="s">
        <v>5</v>
      </c>
    </row>
    <row r="52" spans="1:39" s="89" customFormat="1" ht="18" customHeight="1">
      <c r="A52" s="237" t="s">
        <v>201</v>
      </c>
      <c r="B52" s="190"/>
      <c r="C52" s="144"/>
      <c r="D52" s="144"/>
      <c r="E52" s="216"/>
      <c r="F52" s="144"/>
      <c r="G52" s="144"/>
      <c r="H52" s="144"/>
      <c r="I52" s="144"/>
      <c r="J52" s="217"/>
      <c r="K52" s="217"/>
      <c r="L52" s="217"/>
      <c r="M52" s="217"/>
      <c r="N52" s="217"/>
      <c r="O52" s="142"/>
      <c r="P52" s="193"/>
      <c r="Q52" s="193"/>
      <c r="R52" s="193"/>
      <c r="S52" s="217"/>
      <c r="T52" s="219"/>
      <c r="U52" s="219"/>
      <c r="V52" s="219"/>
      <c r="W52" s="219"/>
      <c r="X52" s="219"/>
      <c r="Y52" s="219"/>
      <c r="Z52" s="219"/>
      <c r="AA52" s="219"/>
      <c r="AB52" s="219"/>
      <c r="AC52" s="219"/>
      <c r="AD52" s="219"/>
      <c r="AE52" s="219"/>
      <c r="AF52" s="219"/>
      <c r="AG52" s="219"/>
      <c r="AH52" s="217"/>
      <c r="AI52" s="220"/>
      <c r="AJ52" s="220"/>
      <c r="AK52" s="220"/>
      <c r="AL52" s="220"/>
      <c r="AM52" s="221"/>
    </row>
    <row r="53" spans="1:39" ht="21.75" customHeight="1">
      <c r="A53" s="257"/>
      <c r="B53" s="549"/>
      <c r="C53" s="550"/>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1"/>
    </row>
    <row r="54" spans="1:39" ht="13.5" customHeight="1">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row>
    <row r="55" spans="1:39" ht="18" customHeight="1">
      <c r="A55" s="94" t="s">
        <v>40</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row>
    <row r="56" spans="1:39" ht="18" customHeight="1">
      <c r="A56" s="95" t="s">
        <v>225</v>
      </c>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row>
    <row r="57" spans="1:39" ht="18" customHeight="1">
      <c r="A57" s="485" t="s">
        <v>65</v>
      </c>
      <c r="B57" s="486"/>
      <c r="C57" s="486"/>
      <c r="D57" s="487"/>
      <c r="E57" s="488" t="s">
        <v>41</v>
      </c>
      <c r="F57" s="489"/>
      <c r="G57" s="489"/>
      <c r="H57" s="489"/>
      <c r="I57" s="490"/>
      <c r="J57" s="488" t="s">
        <v>45</v>
      </c>
      <c r="K57" s="489"/>
      <c r="L57" s="489"/>
      <c r="M57" s="489"/>
      <c r="N57" s="489"/>
      <c r="O57" s="491" t="s">
        <v>42</v>
      </c>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row>
    <row r="58" spans="1:39" ht="9.75" customHeight="1">
      <c r="A58" s="458" t="s">
        <v>44</v>
      </c>
      <c r="B58" s="459"/>
      <c r="C58" s="459"/>
      <c r="D58" s="460"/>
      <c r="E58" s="467"/>
      <c r="F58" s="468"/>
      <c r="G58" s="468"/>
      <c r="H58" s="468"/>
      <c r="I58" s="469"/>
      <c r="J58" s="470"/>
      <c r="K58" s="471"/>
      <c r="L58" s="471"/>
      <c r="M58" s="471"/>
      <c r="N58" s="471"/>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M58" s="472"/>
    </row>
    <row r="59" spans="1:39" ht="9.75" customHeight="1">
      <c r="A59" s="461"/>
      <c r="B59" s="462"/>
      <c r="C59" s="462"/>
      <c r="D59" s="463"/>
      <c r="E59" s="473"/>
      <c r="F59" s="474"/>
      <c r="G59" s="474"/>
      <c r="H59" s="474"/>
      <c r="I59" s="475"/>
      <c r="J59" s="476"/>
      <c r="K59" s="477"/>
      <c r="L59" s="477"/>
      <c r="M59" s="477"/>
      <c r="N59" s="477"/>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row>
    <row r="60" spans="1:39" ht="9.75" customHeight="1">
      <c r="A60" s="461"/>
      <c r="B60" s="462"/>
      <c r="C60" s="462"/>
      <c r="D60" s="463"/>
      <c r="E60" s="473"/>
      <c r="F60" s="474"/>
      <c r="G60" s="474"/>
      <c r="H60" s="474"/>
      <c r="I60" s="475"/>
      <c r="J60" s="476"/>
      <c r="K60" s="477"/>
      <c r="L60" s="477"/>
      <c r="M60" s="477"/>
      <c r="N60" s="477"/>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row>
    <row r="61" spans="1:39" ht="9.75" customHeight="1">
      <c r="A61" s="461"/>
      <c r="B61" s="462"/>
      <c r="C61" s="462"/>
      <c r="D61" s="463"/>
      <c r="E61" s="492"/>
      <c r="F61" s="493"/>
      <c r="G61" s="493"/>
      <c r="H61" s="493"/>
      <c r="I61" s="494"/>
      <c r="J61" s="495"/>
      <c r="K61" s="496"/>
      <c r="L61" s="496"/>
      <c r="M61" s="496"/>
      <c r="N61" s="496"/>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row>
    <row r="62" spans="1:39" ht="9.75" customHeight="1">
      <c r="A62" s="458" t="s">
        <v>63</v>
      </c>
      <c r="B62" s="459"/>
      <c r="C62" s="459"/>
      <c r="D62" s="460"/>
      <c r="E62" s="467"/>
      <c r="F62" s="468"/>
      <c r="G62" s="468"/>
      <c r="H62" s="468"/>
      <c r="I62" s="469"/>
      <c r="J62" s="470"/>
      <c r="K62" s="471"/>
      <c r="L62" s="471"/>
      <c r="M62" s="471"/>
      <c r="N62" s="471"/>
      <c r="O62" s="472"/>
      <c r="P62" s="472"/>
      <c r="Q62" s="472"/>
      <c r="R62" s="472"/>
      <c r="S62" s="472"/>
      <c r="T62" s="472"/>
      <c r="U62" s="472"/>
      <c r="V62" s="472"/>
      <c r="W62" s="472"/>
      <c r="X62" s="472"/>
      <c r="Y62" s="472"/>
      <c r="Z62" s="472"/>
      <c r="AA62" s="472"/>
      <c r="AB62" s="472"/>
      <c r="AC62" s="472"/>
      <c r="AD62" s="472"/>
      <c r="AE62" s="472"/>
      <c r="AF62" s="472"/>
      <c r="AG62" s="472"/>
      <c r="AH62" s="472"/>
      <c r="AI62" s="472"/>
      <c r="AJ62" s="472"/>
      <c r="AK62" s="472"/>
      <c r="AL62" s="472"/>
      <c r="AM62" s="472"/>
    </row>
    <row r="63" spans="1:39" ht="9.75" customHeight="1">
      <c r="A63" s="461"/>
      <c r="B63" s="462"/>
      <c r="C63" s="462"/>
      <c r="D63" s="463"/>
      <c r="E63" s="473"/>
      <c r="F63" s="474"/>
      <c r="G63" s="474"/>
      <c r="H63" s="474"/>
      <c r="I63" s="475"/>
      <c r="J63" s="476"/>
      <c r="K63" s="477"/>
      <c r="L63" s="477"/>
      <c r="M63" s="477"/>
      <c r="N63" s="477"/>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8"/>
      <c r="AL63" s="478"/>
      <c r="AM63" s="478"/>
    </row>
    <row r="64" spans="1:39" ht="9.75" customHeight="1">
      <c r="A64" s="461"/>
      <c r="B64" s="462"/>
      <c r="C64" s="462"/>
      <c r="D64" s="463"/>
      <c r="E64" s="473"/>
      <c r="F64" s="474"/>
      <c r="G64" s="474"/>
      <c r="H64" s="474"/>
      <c r="I64" s="475"/>
      <c r="J64" s="476"/>
      <c r="K64" s="477"/>
      <c r="L64" s="477"/>
      <c r="M64" s="477"/>
      <c r="N64" s="477"/>
      <c r="O64" s="478"/>
      <c r="P64" s="478"/>
      <c r="Q64" s="478"/>
      <c r="R64" s="478"/>
      <c r="S64" s="478"/>
      <c r="T64" s="478"/>
      <c r="U64" s="478"/>
      <c r="V64" s="478"/>
      <c r="W64" s="478"/>
      <c r="X64" s="478"/>
      <c r="Y64" s="478"/>
      <c r="Z64" s="478"/>
      <c r="AA64" s="478"/>
      <c r="AB64" s="478"/>
      <c r="AC64" s="478"/>
      <c r="AD64" s="478"/>
      <c r="AE64" s="478"/>
      <c r="AF64" s="478"/>
      <c r="AG64" s="478"/>
      <c r="AH64" s="478"/>
      <c r="AI64" s="478"/>
      <c r="AJ64" s="478"/>
      <c r="AK64" s="478"/>
      <c r="AL64" s="478"/>
      <c r="AM64" s="478"/>
    </row>
    <row r="65" spans="1:39" ht="9.75" customHeight="1">
      <c r="A65" s="444"/>
      <c r="B65" s="445"/>
      <c r="C65" s="445"/>
      <c r="D65" s="446"/>
      <c r="E65" s="559"/>
      <c r="F65" s="560"/>
      <c r="G65" s="560"/>
      <c r="H65" s="560"/>
      <c r="I65" s="561"/>
      <c r="J65" s="562"/>
      <c r="K65" s="563"/>
      <c r="L65" s="563"/>
      <c r="M65" s="563"/>
      <c r="N65" s="563"/>
      <c r="O65" s="564"/>
      <c r="P65" s="564"/>
      <c r="Q65" s="564"/>
      <c r="R65" s="564"/>
      <c r="S65" s="564"/>
      <c r="T65" s="564"/>
      <c r="U65" s="564"/>
      <c r="V65" s="564"/>
      <c r="W65" s="564"/>
      <c r="X65" s="564"/>
      <c r="Y65" s="564"/>
      <c r="Z65" s="564"/>
      <c r="AA65" s="564"/>
      <c r="AB65" s="564"/>
      <c r="AC65" s="564"/>
      <c r="AD65" s="564"/>
      <c r="AE65" s="564"/>
      <c r="AF65" s="564"/>
      <c r="AG65" s="564"/>
      <c r="AH65" s="564"/>
      <c r="AI65" s="564"/>
      <c r="AJ65" s="564"/>
      <c r="AK65" s="564"/>
      <c r="AL65" s="564"/>
      <c r="AM65" s="564"/>
    </row>
    <row r="66" spans="1:39" ht="9.75" customHeight="1">
      <c r="A66" s="461"/>
      <c r="B66" s="462"/>
      <c r="C66" s="462"/>
      <c r="D66" s="463"/>
      <c r="E66" s="568"/>
      <c r="F66" s="569"/>
      <c r="G66" s="569"/>
      <c r="H66" s="569"/>
      <c r="I66" s="570"/>
      <c r="J66" s="571"/>
      <c r="K66" s="572"/>
      <c r="L66" s="572"/>
      <c r="M66" s="572"/>
      <c r="N66" s="572"/>
      <c r="O66" s="573"/>
      <c r="P66" s="573"/>
      <c r="Q66" s="573"/>
      <c r="R66" s="573"/>
      <c r="S66" s="573"/>
      <c r="T66" s="573"/>
      <c r="U66" s="573"/>
      <c r="V66" s="573"/>
      <c r="W66" s="573"/>
      <c r="X66" s="573"/>
      <c r="Y66" s="573"/>
      <c r="Z66" s="573"/>
      <c r="AA66" s="573"/>
      <c r="AB66" s="573"/>
      <c r="AC66" s="573"/>
      <c r="AD66" s="573"/>
      <c r="AE66" s="573"/>
      <c r="AF66" s="573"/>
      <c r="AG66" s="573"/>
      <c r="AH66" s="573"/>
      <c r="AI66" s="573"/>
      <c r="AJ66" s="573"/>
      <c r="AK66" s="573"/>
      <c r="AL66" s="573"/>
      <c r="AM66" s="573"/>
    </row>
    <row r="67" spans="1:39" ht="9.75" customHeight="1">
      <c r="A67" s="461"/>
      <c r="B67" s="462"/>
      <c r="C67" s="462"/>
      <c r="D67" s="463"/>
      <c r="E67" s="473"/>
      <c r="F67" s="474"/>
      <c r="G67" s="474"/>
      <c r="H67" s="474"/>
      <c r="I67" s="475"/>
      <c r="J67" s="476"/>
      <c r="K67" s="477"/>
      <c r="L67" s="477"/>
      <c r="M67" s="477"/>
      <c r="N67" s="477"/>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row>
    <row r="68" spans="1:39" ht="9.75" customHeight="1">
      <c r="A68" s="461"/>
      <c r="B68" s="462"/>
      <c r="C68" s="462"/>
      <c r="D68" s="463"/>
      <c r="E68" s="473"/>
      <c r="F68" s="474"/>
      <c r="G68" s="474"/>
      <c r="H68" s="474"/>
      <c r="I68" s="475"/>
      <c r="J68" s="476"/>
      <c r="K68" s="477"/>
      <c r="L68" s="477"/>
      <c r="M68" s="477"/>
      <c r="N68" s="477"/>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row>
    <row r="69" spans="1:39" ht="9.75" customHeight="1">
      <c r="A69" s="461"/>
      <c r="B69" s="462"/>
      <c r="C69" s="462"/>
      <c r="D69" s="463"/>
      <c r="E69" s="492"/>
      <c r="F69" s="493"/>
      <c r="G69" s="493"/>
      <c r="H69" s="493"/>
      <c r="I69" s="494"/>
      <c r="J69" s="495"/>
      <c r="K69" s="496"/>
      <c r="L69" s="496"/>
      <c r="M69" s="496"/>
      <c r="N69" s="496"/>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row>
    <row r="70" spans="1:39" ht="9.75" customHeight="1">
      <c r="A70" s="458"/>
      <c r="B70" s="459"/>
      <c r="C70" s="459"/>
      <c r="D70" s="460"/>
      <c r="E70" s="467"/>
      <c r="F70" s="468"/>
      <c r="G70" s="468"/>
      <c r="H70" s="468"/>
      <c r="I70" s="469"/>
      <c r="J70" s="470"/>
      <c r="K70" s="471"/>
      <c r="L70" s="471"/>
      <c r="M70" s="471"/>
      <c r="N70" s="471"/>
      <c r="O70" s="472"/>
      <c r="P70" s="472"/>
      <c r="Q70" s="472"/>
      <c r="R70" s="472"/>
      <c r="S70" s="472"/>
      <c r="T70" s="472"/>
      <c r="U70" s="472"/>
      <c r="V70" s="472"/>
      <c r="W70" s="472"/>
      <c r="X70" s="472"/>
      <c r="Y70" s="472"/>
      <c r="Z70" s="472"/>
      <c r="AA70" s="472"/>
      <c r="AB70" s="472"/>
      <c r="AC70" s="472"/>
      <c r="AD70" s="472"/>
      <c r="AE70" s="472"/>
      <c r="AF70" s="472"/>
      <c r="AG70" s="472"/>
      <c r="AH70" s="472"/>
      <c r="AI70" s="472"/>
      <c r="AJ70" s="472"/>
      <c r="AK70" s="472"/>
      <c r="AL70" s="472"/>
      <c r="AM70" s="472"/>
    </row>
    <row r="71" spans="1:39" ht="9.75" customHeight="1">
      <c r="A71" s="461"/>
      <c r="B71" s="462"/>
      <c r="C71" s="462"/>
      <c r="D71" s="463"/>
      <c r="E71" s="473"/>
      <c r="F71" s="474"/>
      <c r="G71" s="474"/>
      <c r="H71" s="474"/>
      <c r="I71" s="475"/>
      <c r="J71" s="476"/>
      <c r="K71" s="477"/>
      <c r="L71" s="477"/>
      <c r="M71" s="477"/>
      <c r="N71" s="477"/>
      <c r="O71" s="478"/>
      <c r="P71" s="478"/>
      <c r="Q71" s="478"/>
      <c r="R71" s="478"/>
      <c r="S71" s="478"/>
      <c r="T71" s="478"/>
      <c r="U71" s="478"/>
      <c r="V71" s="478"/>
      <c r="W71" s="478"/>
      <c r="X71" s="478"/>
      <c r="Y71" s="478"/>
      <c r="Z71" s="478"/>
      <c r="AA71" s="478"/>
      <c r="AB71" s="478"/>
      <c r="AC71" s="478"/>
      <c r="AD71" s="478"/>
      <c r="AE71" s="478"/>
      <c r="AF71" s="478"/>
      <c r="AG71" s="478"/>
      <c r="AH71" s="478"/>
      <c r="AI71" s="478"/>
      <c r="AJ71" s="478"/>
      <c r="AK71" s="478"/>
      <c r="AL71" s="478"/>
      <c r="AM71" s="478"/>
    </row>
    <row r="72" spans="1:39" ht="9.75" customHeight="1">
      <c r="A72" s="461"/>
      <c r="B72" s="462"/>
      <c r="C72" s="462"/>
      <c r="D72" s="463"/>
      <c r="E72" s="473"/>
      <c r="F72" s="474"/>
      <c r="G72" s="474"/>
      <c r="H72" s="474"/>
      <c r="I72" s="475"/>
      <c r="J72" s="476"/>
      <c r="K72" s="477"/>
      <c r="L72" s="477"/>
      <c r="M72" s="477"/>
      <c r="N72" s="477"/>
      <c r="O72" s="478"/>
      <c r="P72" s="478"/>
      <c r="Q72" s="478"/>
      <c r="R72" s="478"/>
      <c r="S72" s="478"/>
      <c r="T72" s="478"/>
      <c r="U72" s="478"/>
      <c r="V72" s="478"/>
      <c r="W72" s="478"/>
      <c r="X72" s="478"/>
      <c r="Y72" s="478"/>
      <c r="Z72" s="478"/>
      <c r="AA72" s="478"/>
      <c r="AB72" s="478"/>
      <c r="AC72" s="478"/>
      <c r="AD72" s="478"/>
      <c r="AE72" s="478"/>
      <c r="AF72" s="478"/>
      <c r="AG72" s="478"/>
      <c r="AH72" s="478"/>
      <c r="AI72" s="478"/>
      <c r="AJ72" s="478"/>
      <c r="AK72" s="478"/>
      <c r="AL72" s="478"/>
      <c r="AM72" s="478"/>
    </row>
    <row r="73" spans="1:39" ht="9.75" customHeight="1" thickBot="1">
      <c r="A73" s="464"/>
      <c r="B73" s="465"/>
      <c r="C73" s="465"/>
      <c r="D73" s="466"/>
      <c r="E73" s="479"/>
      <c r="F73" s="480"/>
      <c r="G73" s="480"/>
      <c r="H73" s="480"/>
      <c r="I73" s="481"/>
      <c r="J73" s="482"/>
      <c r="K73" s="483"/>
      <c r="L73" s="483"/>
      <c r="M73" s="483"/>
      <c r="N73" s="483"/>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row>
    <row r="74" spans="1:39" ht="22.5" customHeight="1" thickTop="1">
      <c r="A74" s="444" t="s">
        <v>73</v>
      </c>
      <c r="B74" s="445"/>
      <c r="C74" s="445"/>
      <c r="D74" s="446"/>
      <c r="E74" s="447"/>
      <c r="F74" s="448"/>
      <c r="G74" s="448"/>
      <c r="H74" s="448"/>
      <c r="I74" s="449"/>
      <c r="J74" s="450">
        <f>SUM(J58:N73)</f>
        <v>0</v>
      </c>
      <c r="K74" s="451"/>
      <c r="L74" s="451"/>
      <c r="M74" s="451"/>
      <c r="N74" s="451"/>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7"/>
    </row>
    <row r="75" spans="1:39" ht="2.25" customHeight="1">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row>
    <row r="76" spans="1:39" ht="18" customHeight="1">
      <c r="A76" s="92" t="s">
        <v>232</v>
      </c>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row>
    <row r="77" spans="1:39" ht="18" customHeight="1">
      <c r="A77" s="485" t="s">
        <v>211</v>
      </c>
      <c r="B77" s="486"/>
      <c r="C77" s="486"/>
      <c r="D77" s="487"/>
      <c r="E77" s="488" t="s">
        <v>41</v>
      </c>
      <c r="F77" s="489"/>
      <c r="G77" s="489"/>
      <c r="H77" s="489"/>
      <c r="I77" s="490"/>
      <c r="J77" s="488" t="s">
        <v>45</v>
      </c>
      <c r="K77" s="489"/>
      <c r="L77" s="489"/>
      <c r="M77" s="489"/>
      <c r="N77" s="489"/>
      <c r="O77" s="491" t="s">
        <v>42</v>
      </c>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1"/>
      <c r="AM77" s="491"/>
    </row>
    <row r="78" spans="1:39" ht="9.75" customHeight="1">
      <c r="A78" s="458"/>
      <c r="B78" s="459"/>
      <c r="C78" s="459"/>
      <c r="D78" s="460"/>
      <c r="E78" s="467"/>
      <c r="F78" s="468"/>
      <c r="G78" s="468"/>
      <c r="H78" s="468"/>
      <c r="I78" s="469"/>
      <c r="J78" s="470"/>
      <c r="K78" s="471"/>
      <c r="L78" s="471"/>
      <c r="M78" s="471"/>
      <c r="N78" s="471"/>
      <c r="O78" s="472"/>
      <c r="P78" s="472"/>
      <c r="Q78" s="472"/>
      <c r="R78" s="472"/>
      <c r="S78" s="472"/>
      <c r="T78" s="472"/>
      <c r="U78" s="472"/>
      <c r="V78" s="472"/>
      <c r="W78" s="472"/>
      <c r="X78" s="472"/>
      <c r="Y78" s="472"/>
      <c r="Z78" s="472"/>
      <c r="AA78" s="472"/>
      <c r="AB78" s="472"/>
      <c r="AC78" s="472"/>
      <c r="AD78" s="472"/>
      <c r="AE78" s="472"/>
      <c r="AF78" s="472"/>
      <c r="AG78" s="472"/>
      <c r="AH78" s="472"/>
      <c r="AI78" s="472"/>
      <c r="AJ78" s="472"/>
      <c r="AK78" s="472"/>
      <c r="AL78" s="472"/>
      <c r="AM78" s="472"/>
    </row>
    <row r="79" spans="1:39" ht="9.75" customHeight="1">
      <c r="A79" s="461"/>
      <c r="B79" s="462"/>
      <c r="C79" s="462"/>
      <c r="D79" s="463"/>
      <c r="E79" s="473"/>
      <c r="F79" s="474"/>
      <c r="G79" s="474"/>
      <c r="H79" s="474"/>
      <c r="I79" s="475"/>
      <c r="J79" s="476"/>
      <c r="K79" s="477"/>
      <c r="L79" s="477"/>
      <c r="M79" s="477"/>
      <c r="N79" s="477"/>
      <c r="O79" s="478"/>
      <c r="P79" s="478"/>
      <c r="Q79" s="478"/>
      <c r="R79" s="478"/>
      <c r="S79" s="478"/>
      <c r="T79" s="478"/>
      <c r="U79" s="478"/>
      <c r="V79" s="478"/>
      <c r="W79" s="478"/>
      <c r="X79" s="478"/>
      <c r="Y79" s="478"/>
      <c r="Z79" s="478"/>
      <c r="AA79" s="478"/>
      <c r="AB79" s="478"/>
      <c r="AC79" s="478"/>
      <c r="AD79" s="478"/>
      <c r="AE79" s="478"/>
      <c r="AF79" s="478"/>
      <c r="AG79" s="478"/>
      <c r="AH79" s="478"/>
      <c r="AI79" s="478"/>
      <c r="AJ79" s="478"/>
      <c r="AK79" s="478"/>
      <c r="AL79" s="478"/>
      <c r="AM79" s="478"/>
    </row>
    <row r="80" spans="1:39" ht="9.75" customHeight="1">
      <c r="A80" s="461"/>
      <c r="B80" s="462"/>
      <c r="C80" s="462"/>
      <c r="D80" s="463"/>
      <c r="E80" s="473"/>
      <c r="F80" s="474"/>
      <c r="G80" s="474"/>
      <c r="H80" s="474"/>
      <c r="I80" s="475"/>
      <c r="J80" s="476"/>
      <c r="K80" s="477"/>
      <c r="L80" s="477"/>
      <c r="M80" s="477"/>
      <c r="N80" s="477"/>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478"/>
      <c r="AM80" s="478"/>
    </row>
    <row r="81" spans="1:39" ht="9.75" customHeight="1">
      <c r="A81" s="461"/>
      <c r="B81" s="462"/>
      <c r="C81" s="462"/>
      <c r="D81" s="463"/>
      <c r="E81" s="492"/>
      <c r="F81" s="493"/>
      <c r="G81" s="493"/>
      <c r="H81" s="493"/>
      <c r="I81" s="494"/>
      <c r="J81" s="495"/>
      <c r="K81" s="496"/>
      <c r="L81" s="496"/>
      <c r="M81" s="496"/>
      <c r="N81" s="496"/>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row>
    <row r="82" spans="1:39" ht="9.75" customHeight="1">
      <c r="A82" s="458"/>
      <c r="B82" s="459"/>
      <c r="C82" s="459"/>
      <c r="D82" s="460"/>
      <c r="E82" s="467"/>
      <c r="F82" s="468"/>
      <c r="G82" s="468"/>
      <c r="H82" s="468"/>
      <c r="I82" s="469"/>
      <c r="J82" s="470"/>
      <c r="K82" s="471"/>
      <c r="L82" s="471"/>
      <c r="M82" s="471"/>
      <c r="N82" s="471"/>
      <c r="O82" s="472"/>
      <c r="P82" s="472"/>
      <c r="Q82" s="472"/>
      <c r="R82" s="472"/>
      <c r="S82" s="472"/>
      <c r="T82" s="472"/>
      <c r="U82" s="472"/>
      <c r="V82" s="472"/>
      <c r="W82" s="472"/>
      <c r="X82" s="472"/>
      <c r="Y82" s="472"/>
      <c r="Z82" s="472"/>
      <c r="AA82" s="472"/>
      <c r="AB82" s="472"/>
      <c r="AC82" s="472"/>
      <c r="AD82" s="472"/>
      <c r="AE82" s="472"/>
      <c r="AF82" s="472"/>
      <c r="AG82" s="472"/>
      <c r="AH82" s="472"/>
      <c r="AI82" s="472"/>
      <c r="AJ82" s="472"/>
      <c r="AK82" s="472"/>
      <c r="AL82" s="472"/>
      <c r="AM82" s="472"/>
    </row>
    <row r="83" spans="1:39" ht="9.75" customHeight="1">
      <c r="A83" s="461"/>
      <c r="B83" s="462"/>
      <c r="C83" s="462"/>
      <c r="D83" s="463"/>
      <c r="E83" s="473"/>
      <c r="F83" s="474"/>
      <c r="G83" s="474"/>
      <c r="H83" s="474"/>
      <c r="I83" s="475"/>
      <c r="J83" s="476"/>
      <c r="K83" s="477"/>
      <c r="L83" s="477"/>
      <c r="M83" s="477"/>
      <c r="N83" s="477"/>
      <c r="O83" s="478"/>
      <c r="P83" s="478"/>
      <c r="Q83" s="478"/>
      <c r="R83" s="478"/>
      <c r="S83" s="478"/>
      <c r="T83" s="478"/>
      <c r="U83" s="478"/>
      <c r="V83" s="478"/>
      <c r="W83" s="478"/>
      <c r="X83" s="478"/>
      <c r="Y83" s="478"/>
      <c r="Z83" s="478"/>
      <c r="AA83" s="478"/>
      <c r="AB83" s="478"/>
      <c r="AC83" s="478"/>
      <c r="AD83" s="478"/>
      <c r="AE83" s="478"/>
      <c r="AF83" s="478"/>
      <c r="AG83" s="478"/>
      <c r="AH83" s="478"/>
      <c r="AI83" s="478"/>
      <c r="AJ83" s="478"/>
      <c r="AK83" s="478"/>
      <c r="AL83" s="478"/>
      <c r="AM83" s="478"/>
    </row>
    <row r="84" spans="1:39" ht="9.75" customHeight="1">
      <c r="A84" s="461"/>
      <c r="B84" s="462"/>
      <c r="C84" s="462"/>
      <c r="D84" s="463"/>
      <c r="E84" s="473"/>
      <c r="F84" s="474"/>
      <c r="G84" s="474"/>
      <c r="H84" s="474"/>
      <c r="I84" s="475"/>
      <c r="J84" s="476"/>
      <c r="K84" s="477"/>
      <c r="L84" s="477"/>
      <c r="M84" s="477"/>
      <c r="N84" s="477"/>
      <c r="O84" s="478"/>
      <c r="P84" s="478"/>
      <c r="Q84" s="478"/>
      <c r="R84" s="478"/>
      <c r="S84" s="478"/>
      <c r="T84" s="478"/>
      <c r="U84" s="478"/>
      <c r="V84" s="478"/>
      <c r="W84" s="478"/>
      <c r="X84" s="478"/>
      <c r="Y84" s="478"/>
      <c r="Z84" s="478"/>
      <c r="AA84" s="478"/>
      <c r="AB84" s="478"/>
      <c r="AC84" s="478"/>
      <c r="AD84" s="478"/>
      <c r="AE84" s="478"/>
      <c r="AF84" s="478"/>
      <c r="AG84" s="478"/>
      <c r="AH84" s="478"/>
      <c r="AI84" s="478"/>
      <c r="AJ84" s="478"/>
      <c r="AK84" s="478"/>
      <c r="AL84" s="478"/>
      <c r="AM84" s="478"/>
    </row>
    <row r="85" spans="1:39" ht="9.75" customHeight="1" thickBot="1">
      <c r="A85" s="464"/>
      <c r="B85" s="465"/>
      <c r="C85" s="465"/>
      <c r="D85" s="466"/>
      <c r="E85" s="479"/>
      <c r="F85" s="480"/>
      <c r="G85" s="480"/>
      <c r="H85" s="480"/>
      <c r="I85" s="481"/>
      <c r="J85" s="482"/>
      <c r="K85" s="483"/>
      <c r="L85" s="483"/>
      <c r="M85" s="483"/>
      <c r="N85" s="483"/>
      <c r="O85" s="484"/>
      <c r="P85" s="484"/>
      <c r="Q85" s="484"/>
      <c r="R85" s="484"/>
      <c r="S85" s="484"/>
      <c r="T85" s="484"/>
      <c r="U85" s="484"/>
      <c r="V85" s="484"/>
      <c r="W85" s="484"/>
      <c r="X85" s="484"/>
      <c r="Y85" s="484"/>
      <c r="Z85" s="484"/>
      <c r="AA85" s="484"/>
      <c r="AB85" s="484"/>
      <c r="AC85" s="484"/>
      <c r="AD85" s="484"/>
      <c r="AE85" s="484"/>
      <c r="AF85" s="484"/>
      <c r="AG85" s="484"/>
      <c r="AH85" s="484"/>
      <c r="AI85" s="484"/>
      <c r="AJ85" s="484"/>
      <c r="AK85" s="484"/>
      <c r="AL85" s="484"/>
      <c r="AM85" s="484"/>
    </row>
    <row r="86" spans="1:39" ht="22.5" customHeight="1" thickTop="1">
      <c r="A86" s="444" t="s">
        <v>175</v>
      </c>
      <c r="B86" s="445"/>
      <c r="C86" s="445"/>
      <c r="D86" s="446"/>
      <c r="E86" s="447"/>
      <c r="F86" s="448"/>
      <c r="G86" s="448"/>
      <c r="H86" s="448"/>
      <c r="I86" s="449"/>
      <c r="J86" s="455">
        <f>SUM(J78:N85)</f>
        <v>0</v>
      </c>
      <c r="K86" s="456"/>
      <c r="L86" s="456"/>
      <c r="M86" s="456"/>
      <c r="N86" s="456"/>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7"/>
    </row>
    <row r="87" spans="1:39" ht="2.25" customHeight="1">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row>
    <row r="88" spans="1:39" ht="18" customHeight="1">
      <c r="A88" s="92" t="s">
        <v>224</v>
      </c>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row>
    <row r="89" spans="1:39" ht="18" customHeight="1">
      <c r="A89" s="485" t="s">
        <v>211</v>
      </c>
      <c r="B89" s="486"/>
      <c r="C89" s="486"/>
      <c r="D89" s="487"/>
      <c r="E89" s="488" t="s">
        <v>41</v>
      </c>
      <c r="F89" s="489"/>
      <c r="G89" s="489"/>
      <c r="H89" s="489"/>
      <c r="I89" s="490"/>
      <c r="J89" s="488" t="s">
        <v>45</v>
      </c>
      <c r="K89" s="489"/>
      <c r="L89" s="489"/>
      <c r="M89" s="489"/>
      <c r="N89" s="489"/>
      <c r="O89" s="491" t="s">
        <v>42</v>
      </c>
      <c r="P89" s="491"/>
      <c r="Q89" s="491"/>
      <c r="R89" s="491"/>
      <c r="S89" s="491"/>
      <c r="T89" s="491"/>
      <c r="U89" s="491"/>
      <c r="V89" s="491"/>
      <c r="W89" s="491"/>
      <c r="X89" s="491"/>
      <c r="Y89" s="491"/>
      <c r="Z89" s="491"/>
      <c r="AA89" s="491"/>
      <c r="AB89" s="491"/>
      <c r="AC89" s="491"/>
      <c r="AD89" s="491"/>
      <c r="AE89" s="491"/>
      <c r="AF89" s="491"/>
      <c r="AG89" s="491"/>
      <c r="AH89" s="491"/>
      <c r="AI89" s="491"/>
      <c r="AJ89" s="491"/>
      <c r="AK89" s="491"/>
      <c r="AL89" s="491"/>
      <c r="AM89" s="491"/>
    </row>
    <row r="90" spans="1:39" ht="9.75" customHeight="1">
      <c r="A90" s="458" t="s">
        <v>44</v>
      </c>
      <c r="B90" s="459"/>
      <c r="C90" s="459"/>
      <c r="D90" s="460"/>
      <c r="E90" s="467"/>
      <c r="F90" s="468"/>
      <c r="G90" s="468"/>
      <c r="H90" s="468"/>
      <c r="I90" s="469"/>
      <c r="J90" s="470"/>
      <c r="K90" s="471"/>
      <c r="L90" s="471"/>
      <c r="M90" s="471"/>
      <c r="N90" s="471"/>
      <c r="O90" s="472"/>
      <c r="P90" s="472"/>
      <c r="Q90" s="472"/>
      <c r="R90" s="472"/>
      <c r="S90" s="472"/>
      <c r="T90" s="472"/>
      <c r="U90" s="472"/>
      <c r="V90" s="472"/>
      <c r="W90" s="472"/>
      <c r="X90" s="472"/>
      <c r="Y90" s="472"/>
      <c r="Z90" s="472"/>
      <c r="AA90" s="472"/>
      <c r="AB90" s="472"/>
      <c r="AC90" s="472"/>
      <c r="AD90" s="472"/>
      <c r="AE90" s="472"/>
      <c r="AF90" s="472"/>
      <c r="AG90" s="472"/>
      <c r="AH90" s="472"/>
      <c r="AI90" s="472"/>
      <c r="AJ90" s="472"/>
      <c r="AK90" s="472"/>
      <c r="AL90" s="472"/>
      <c r="AM90" s="472"/>
    </row>
    <row r="91" spans="1:39" ht="9.75" customHeight="1">
      <c r="A91" s="461"/>
      <c r="B91" s="462"/>
      <c r="C91" s="462"/>
      <c r="D91" s="463"/>
      <c r="E91" s="473"/>
      <c r="F91" s="474"/>
      <c r="G91" s="474"/>
      <c r="H91" s="474"/>
      <c r="I91" s="475"/>
      <c r="J91" s="476"/>
      <c r="K91" s="477"/>
      <c r="L91" s="477"/>
      <c r="M91" s="477"/>
      <c r="N91" s="477"/>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478"/>
      <c r="AM91" s="478"/>
    </row>
    <row r="92" spans="1:39" ht="9.75" customHeight="1">
      <c r="A92" s="461"/>
      <c r="B92" s="462"/>
      <c r="C92" s="462"/>
      <c r="D92" s="463"/>
      <c r="E92" s="473"/>
      <c r="F92" s="474"/>
      <c r="G92" s="474"/>
      <c r="H92" s="474"/>
      <c r="I92" s="475"/>
      <c r="J92" s="476"/>
      <c r="K92" s="477"/>
      <c r="L92" s="477"/>
      <c r="M92" s="477"/>
      <c r="N92" s="477"/>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478"/>
      <c r="AM92" s="478"/>
    </row>
    <row r="93" spans="1:39" ht="9.75" customHeight="1">
      <c r="A93" s="461"/>
      <c r="B93" s="462"/>
      <c r="C93" s="462"/>
      <c r="D93" s="463"/>
      <c r="E93" s="492"/>
      <c r="F93" s="493"/>
      <c r="G93" s="493"/>
      <c r="H93" s="493"/>
      <c r="I93" s="494"/>
      <c r="J93" s="495"/>
      <c r="K93" s="496"/>
      <c r="L93" s="496"/>
      <c r="M93" s="496"/>
      <c r="N93" s="496"/>
      <c r="O93" s="497"/>
      <c r="P93" s="497"/>
      <c r="Q93" s="497"/>
      <c r="R93" s="497"/>
      <c r="S93" s="497"/>
      <c r="T93" s="497"/>
      <c r="U93" s="497"/>
      <c r="V93" s="497"/>
      <c r="W93" s="497"/>
      <c r="X93" s="497"/>
      <c r="Y93" s="497"/>
      <c r="Z93" s="497"/>
      <c r="AA93" s="497"/>
      <c r="AB93" s="497"/>
      <c r="AC93" s="497"/>
      <c r="AD93" s="497"/>
      <c r="AE93" s="497"/>
      <c r="AF93" s="497"/>
      <c r="AG93" s="497"/>
      <c r="AH93" s="497"/>
      <c r="AI93" s="497"/>
      <c r="AJ93" s="497"/>
      <c r="AK93" s="497"/>
      <c r="AL93" s="497"/>
      <c r="AM93" s="497"/>
    </row>
    <row r="94" spans="1:39" ht="9.75" customHeight="1">
      <c r="A94" s="458" t="s">
        <v>63</v>
      </c>
      <c r="B94" s="459"/>
      <c r="C94" s="459"/>
      <c r="D94" s="460"/>
      <c r="E94" s="467"/>
      <c r="F94" s="468"/>
      <c r="G94" s="468"/>
      <c r="H94" s="468"/>
      <c r="I94" s="469"/>
      <c r="J94" s="470"/>
      <c r="K94" s="471"/>
      <c r="L94" s="471"/>
      <c r="M94" s="471"/>
      <c r="N94" s="471"/>
      <c r="O94" s="472"/>
      <c r="P94" s="472"/>
      <c r="Q94" s="472"/>
      <c r="R94" s="472"/>
      <c r="S94" s="472"/>
      <c r="T94" s="472"/>
      <c r="U94" s="472"/>
      <c r="V94" s="472"/>
      <c r="W94" s="472"/>
      <c r="X94" s="472"/>
      <c r="Y94" s="472"/>
      <c r="Z94" s="472"/>
      <c r="AA94" s="472"/>
      <c r="AB94" s="472"/>
      <c r="AC94" s="472"/>
      <c r="AD94" s="472"/>
      <c r="AE94" s="472"/>
      <c r="AF94" s="472"/>
      <c r="AG94" s="472"/>
      <c r="AH94" s="472"/>
      <c r="AI94" s="472"/>
      <c r="AJ94" s="472"/>
      <c r="AK94" s="472"/>
      <c r="AL94" s="472"/>
      <c r="AM94" s="472"/>
    </row>
    <row r="95" spans="1:39" ht="9.75" customHeight="1">
      <c r="A95" s="461"/>
      <c r="B95" s="462"/>
      <c r="C95" s="462"/>
      <c r="D95" s="463"/>
      <c r="E95" s="473"/>
      <c r="F95" s="474"/>
      <c r="G95" s="474"/>
      <c r="H95" s="474"/>
      <c r="I95" s="475"/>
      <c r="J95" s="476"/>
      <c r="K95" s="477"/>
      <c r="L95" s="477"/>
      <c r="M95" s="477"/>
      <c r="N95" s="477"/>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row>
    <row r="96" spans="1:39" ht="9.75" customHeight="1">
      <c r="A96" s="461"/>
      <c r="B96" s="462"/>
      <c r="C96" s="462"/>
      <c r="D96" s="463"/>
      <c r="E96" s="473"/>
      <c r="F96" s="474"/>
      <c r="G96" s="474"/>
      <c r="H96" s="474"/>
      <c r="I96" s="475"/>
      <c r="J96" s="476"/>
      <c r="K96" s="477"/>
      <c r="L96" s="477"/>
      <c r="M96" s="477"/>
      <c r="N96" s="477"/>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row>
    <row r="97" spans="1:39" ht="9.75" customHeight="1">
      <c r="A97" s="444"/>
      <c r="B97" s="445"/>
      <c r="C97" s="445"/>
      <c r="D97" s="446"/>
      <c r="E97" s="559"/>
      <c r="F97" s="560"/>
      <c r="G97" s="560"/>
      <c r="H97" s="560"/>
      <c r="I97" s="561"/>
      <c r="J97" s="562"/>
      <c r="K97" s="563"/>
      <c r="L97" s="563"/>
      <c r="M97" s="563"/>
      <c r="N97" s="563"/>
      <c r="O97" s="564"/>
      <c r="P97" s="564"/>
      <c r="Q97" s="564"/>
      <c r="R97" s="564"/>
      <c r="S97" s="564"/>
      <c r="T97" s="564"/>
      <c r="U97" s="564"/>
      <c r="V97" s="564"/>
      <c r="W97" s="564"/>
      <c r="X97" s="564"/>
      <c r="Y97" s="564"/>
      <c r="Z97" s="564"/>
      <c r="AA97" s="564"/>
      <c r="AB97" s="564"/>
      <c r="AC97" s="564"/>
      <c r="AD97" s="564"/>
      <c r="AE97" s="564"/>
      <c r="AF97" s="564"/>
      <c r="AG97" s="564"/>
      <c r="AH97" s="564"/>
      <c r="AI97" s="564"/>
      <c r="AJ97" s="564"/>
      <c r="AK97" s="564"/>
      <c r="AL97" s="564"/>
      <c r="AM97" s="564"/>
    </row>
    <row r="98" spans="1:39" ht="9.75" customHeight="1">
      <c r="A98" s="458" t="s">
        <v>64</v>
      </c>
      <c r="B98" s="459"/>
      <c r="C98" s="459"/>
      <c r="D98" s="460"/>
      <c r="E98" s="467"/>
      <c r="F98" s="468"/>
      <c r="G98" s="468"/>
      <c r="H98" s="468"/>
      <c r="I98" s="469"/>
      <c r="J98" s="470"/>
      <c r="K98" s="471"/>
      <c r="L98" s="471"/>
      <c r="M98" s="471"/>
      <c r="N98" s="471"/>
      <c r="O98" s="472"/>
      <c r="P98" s="472"/>
      <c r="Q98" s="472"/>
      <c r="R98" s="472"/>
      <c r="S98" s="472"/>
      <c r="T98" s="472"/>
      <c r="U98" s="472"/>
      <c r="V98" s="472"/>
      <c r="W98" s="472"/>
      <c r="X98" s="472"/>
      <c r="Y98" s="472"/>
      <c r="Z98" s="472"/>
      <c r="AA98" s="472"/>
      <c r="AB98" s="472"/>
      <c r="AC98" s="472"/>
      <c r="AD98" s="472"/>
      <c r="AE98" s="472"/>
      <c r="AF98" s="472"/>
      <c r="AG98" s="472"/>
      <c r="AH98" s="472"/>
      <c r="AI98" s="472"/>
      <c r="AJ98" s="472"/>
      <c r="AK98" s="472"/>
      <c r="AL98" s="472"/>
      <c r="AM98" s="472"/>
    </row>
    <row r="99" spans="1:39" ht="9.75" customHeight="1">
      <c r="A99" s="461"/>
      <c r="B99" s="462"/>
      <c r="C99" s="462"/>
      <c r="D99" s="463"/>
      <c r="E99" s="473"/>
      <c r="F99" s="474"/>
      <c r="G99" s="474"/>
      <c r="H99" s="474"/>
      <c r="I99" s="475"/>
      <c r="J99" s="476"/>
      <c r="K99" s="477"/>
      <c r="L99" s="477"/>
      <c r="M99" s="477"/>
      <c r="N99" s="477"/>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478"/>
      <c r="AM99" s="478"/>
    </row>
    <row r="100" spans="1:39" ht="9.75" customHeight="1">
      <c r="A100" s="461"/>
      <c r="B100" s="462"/>
      <c r="C100" s="462"/>
      <c r="D100" s="463"/>
      <c r="E100" s="473"/>
      <c r="F100" s="474"/>
      <c r="G100" s="474"/>
      <c r="H100" s="474"/>
      <c r="I100" s="475"/>
      <c r="J100" s="476"/>
      <c r="K100" s="477"/>
      <c r="L100" s="477"/>
      <c r="M100" s="477"/>
      <c r="N100" s="477"/>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8"/>
      <c r="AJ100" s="478"/>
      <c r="AK100" s="478"/>
      <c r="AL100" s="478"/>
      <c r="AM100" s="478"/>
    </row>
    <row r="101" spans="1:39" ht="9.75" customHeight="1" thickBot="1">
      <c r="A101" s="464"/>
      <c r="B101" s="465"/>
      <c r="C101" s="465"/>
      <c r="D101" s="466"/>
      <c r="E101" s="479"/>
      <c r="F101" s="480"/>
      <c r="G101" s="480"/>
      <c r="H101" s="480"/>
      <c r="I101" s="481"/>
      <c r="J101" s="482"/>
      <c r="K101" s="483"/>
      <c r="L101" s="483"/>
      <c r="M101" s="483"/>
      <c r="N101" s="483"/>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row>
    <row r="102" spans="1:39" ht="22.5" customHeight="1" thickTop="1">
      <c r="A102" s="444" t="s">
        <v>54</v>
      </c>
      <c r="B102" s="445"/>
      <c r="C102" s="445"/>
      <c r="D102" s="446"/>
      <c r="E102" s="447"/>
      <c r="F102" s="448"/>
      <c r="G102" s="448"/>
      <c r="H102" s="448"/>
      <c r="I102" s="449"/>
      <c r="J102" s="455">
        <f>SUM(J90:N101)</f>
        <v>0</v>
      </c>
      <c r="K102" s="456"/>
      <c r="L102" s="456"/>
      <c r="M102" s="456"/>
      <c r="N102" s="456"/>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row>
    <row r="103" spans="1:39" ht="10.5" customHeight="1" thickBot="1">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7"/>
      <c r="AL103" s="97"/>
      <c r="AM103" s="97"/>
    </row>
    <row r="104" spans="1:39" ht="6" customHeight="1">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row>
    <row r="105" spans="1:39" s="101" customFormat="1" ht="9.5">
      <c r="A105" s="98" t="s">
        <v>181</v>
      </c>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100"/>
      <c r="AL105" s="100"/>
      <c r="AM105" s="100"/>
    </row>
    <row r="106" spans="1:39" s="101" customFormat="1" ht="5.25" customHeight="1">
      <c r="A106" s="98"/>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100"/>
      <c r="AL106" s="100"/>
      <c r="AM106" s="100"/>
    </row>
    <row r="107" spans="1:39" s="101" customFormat="1" ht="9.5">
      <c r="A107" s="98"/>
      <c r="B107" s="90" t="s">
        <v>180</v>
      </c>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100"/>
      <c r="AL107" s="100"/>
      <c r="AM107" s="100"/>
    </row>
    <row r="108" spans="1:39" s="101" customFormat="1" ht="5.25" customHeight="1">
      <c r="A108" s="98"/>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100"/>
      <c r="AL108" s="100"/>
      <c r="AM108" s="100"/>
    </row>
    <row r="109" spans="1:39">
      <c r="A109" s="102" t="s">
        <v>226</v>
      </c>
      <c r="B109" s="10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row>
    <row r="110" spans="1:39">
      <c r="A110" s="307" t="s">
        <v>233</v>
      </c>
      <c r="B110" s="104"/>
      <c r="C110" s="104"/>
      <c r="D110" s="104"/>
      <c r="E110" s="104"/>
      <c r="F110" s="104"/>
      <c r="G110" s="104"/>
      <c r="H110" s="104"/>
      <c r="I110" s="104"/>
      <c r="J110" s="104"/>
      <c r="K110" s="104"/>
      <c r="L110" s="104"/>
      <c r="M110" s="104"/>
      <c r="N110" s="104"/>
      <c r="O110" s="104"/>
      <c r="P110" s="104"/>
      <c r="Q110" s="104"/>
      <c r="R110" s="104"/>
      <c r="S110" s="104"/>
      <c r="T110" s="557"/>
      <c r="U110" s="557"/>
      <c r="V110" s="557"/>
      <c r="W110" s="557"/>
      <c r="X110" s="557"/>
      <c r="Y110" s="557"/>
      <c r="Z110" s="557"/>
      <c r="AA110" s="557"/>
      <c r="AB110" s="557"/>
      <c r="AC110" s="557"/>
      <c r="AD110" s="557"/>
      <c r="AE110" s="557"/>
      <c r="AF110" s="557"/>
      <c r="AG110" s="557"/>
      <c r="AH110" s="557"/>
      <c r="AI110" s="557"/>
      <c r="AJ110" s="557"/>
      <c r="AK110" s="557"/>
      <c r="AL110" s="557"/>
      <c r="AM110" s="558"/>
    </row>
    <row r="111" spans="1:39" ht="23.25" customHeight="1">
      <c r="A111" s="105"/>
      <c r="B111" s="452" t="s">
        <v>210</v>
      </c>
      <c r="C111" s="453"/>
      <c r="D111" s="453"/>
      <c r="E111" s="453"/>
      <c r="F111" s="453"/>
      <c r="G111" s="453"/>
      <c r="H111" s="453"/>
      <c r="I111" s="453"/>
      <c r="J111" s="453"/>
      <c r="K111" s="453"/>
      <c r="L111" s="453"/>
      <c r="M111" s="453"/>
      <c r="N111" s="453"/>
      <c r="O111" s="453"/>
      <c r="P111" s="453"/>
      <c r="Q111" s="453"/>
      <c r="R111" s="453"/>
      <c r="S111" s="453"/>
      <c r="T111" s="453"/>
      <c r="U111" s="453"/>
      <c r="V111" s="453"/>
      <c r="W111" s="453"/>
      <c r="X111" s="453"/>
      <c r="Y111" s="453"/>
      <c r="Z111" s="453"/>
      <c r="AA111" s="453"/>
      <c r="AB111" s="453"/>
      <c r="AC111" s="453"/>
      <c r="AD111" s="453"/>
      <c r="AE111" s="453"/>
      <c r="AF111" s="453"/>
      <c r="AG111" s="453"/>
      <c r="AH111" s="453"/>
      <c r="AI111" s="453"/>
      <c r="AJ111" s="453"/>
      <c r="AK111" s="453"/>
      <c r="AL111" s="453"/>
      <c r="AM111" s="454"/>
    </row>
    <row r="112" spans="1:39" ht="12" customHeight="1">
      <c r="A112" s="105"/>
      <c r="B112" s="308" t="s">
        <v>182</v>
      </c>
      <c r="C112" s="309"/>
      <c r="D112" s="309"/>
      <c r="E112" s="309"/>
      <c r="F112" s="309"/>
      <c r="G112" s="309"/>
      <c r="H112" s="309"/>
      <c r="I112" s="309"/>
      <c r="J112" s="309"/>
      <c r="K112" s="309"/>
      <c r="L112" s="309"/>
      <c r="M112" s="309"/>
      <c r="N112" s="309"/>
      <c r="O112" s="309"/>
      <c r="P112" s="309"/>
      <c r="Q112" s="309"/>
      <c r="R112" s="309"/>
      <c r="S112" s="309"/>
      <c r="T112" s="132"/>
      <c r="U112" s="132"/>
      <c r="V112" s="132"/>
      <c r="W112" s="132"/>
      <c r="X112" s="132"/>
      <c r="Y112" s="132"/>
      <c r="Z112" s="132"/>
      <c r="AA112" s="132"/>
      <c r="AB112" s="132"/>
      <c r="AC112" s="132"/>
      <c r="AD112" s="132"/>
      <c r="AE112" s="132"/>
      <c r="AF112" s="132"/>
      <c r="AG112" s="132"/>
      <c r="AH112" s="132"/>
      <c r="AI112" s="132"/>
      <c r="AJ112" s="132"/>
      <c r="AK112" s="132"/>
      <c r="AL112" s="132"/>
      <c r="AM112" s="133"/>
    </row>
    <row r="113" spans="1:39" ht="11.25" customHeight="1">
      <c r="A113" s="105"/>
      <c r="B113" s="308" t="s">
        <v>183</v>
      </c>
      <c r="C113" s="309"/>
      <c r="D113" s="309"/>
      <c r="E113" s="309"/>
      <c r="F113" s="309"/>
      <c r="G113" s="309"/>
      <c r="H113" s="309"/>
      <c r="I113" s="309"/>
      <c r="J113" s="309"/>
      <c r="K113" s="309"/>
      <c r="L113" s="309"/>
      <c r="M113" s="309"/>
      <c r="N113" s="309"/>
      <c r="O113" s="309"/>
      <c r="P113" s="309"/>
      <c r="Q113" s="309"/>
      <c r="R113" s="309"/>
      <c r="S113" s="309"/>
      <c r="T113" s="310"/>
      <c r="U113" s="310"/>
      <c r="V113" s="310"/>
      <c r="W113" s="310"/>
      <c r="X113" s="310"/>
      <c r="Y113" s="310"/>
      <c r="Z113" s="310"/>
      <c r="AA113" s="310"/>
      <c r="AB113" s="310"/>
      <c r="AC113" s="310"/>
      <c r="AD113" s="310"/>
      <c r="AE113" s="310"/>
      <c r="AF113" s="310"/>
      <c r="AG113" s="310"/>
      <c r="AH113" s="310"/>
      <c r="AI113" s="310"/>
      <c r="AJ113" s="310"/>
      <c r="AK113" s="310"/>
      <c r="AL113" s="310"/>
      <c r="AM113" s="311"/>
    </row>
    <row r="114" spans="1:39" ht="12" customHeight="1">
      <c r="A114" s="312"/>
      <c r="B114" s="313" t="s">
        <v>239</v>
      </c>
      <c r="C114" s="314"/>
      <c r="D114" s="314"/>
      <c r="E114" s="314"/>
      <c r="F114" s="314"/>
      <c r="G114" s="314"/>
      <c r="H114" s="314"/>
      <c r="I114" s="314"/>
      <c r="J114" s="314"/>
      <c r="K114" s="314"/>
      <c r="L114" s="314"/>
      <c r="M114" s="314"/>
      <c r="N114" s="314"/>
      <c r="O114" s="314"/>
      <c r="P114" s="314"/>
      <c r="Q114" s="314"/>
      <c r="R114" s="314"/>
      <c r="S114" s="314"/>
      <c r="T114" s="134"/>
      <c r="U114" s="134"/>
      <c r="V114" s="134"/>
      <c r="W114" s="134"/>
      <c r="X114" s="134"/>
      <c r="Y114" s="134"/>
      <c r="Z114" s="134"/>
      <c r="AA114" s="134"/>
      <c r="AB114" s="134"/>
      <c r="AC114" s="134"/>
      <c r="AD114" s="134"/>
      <c r="AE114" s="134"/>
      <c r="AF114" s="134"/>
      <c r="AG114" s="134"/>
      <c r="AH114" s="134"/>
      <c r="AI114" s="134"/>
      <c r="AJ114" s="134"/>
      <c r="AK114" s="134"/>
      <c r="AL114" s="134"/>
      <c r="AM114" s="135"/>
    </row>
    <row r="115" spans="1:39" ht="6.75" customHeight="1">
      <c r="A115" s="105"/>
      <c r="B115" s="114"/>
      <c r="C115" s="104"/>
      <c r="D115" s="104"/>
      <c r="E115" s="104"/>
      <c r="F115" s="104"/>
      <c r="G115" s="104"/>
      <c r="H115" s="104"/>
      <c r="I115" s="104"/>
      <c r="J115" s="104"/>
      <c r="K115" s="104"/>
      <c r="L115" s="104"/>
      <c r="M115" s="104"/>
      <c r="N115" s="104"/>
      <c r="O115" s="104"/>
      <c r="P115" s="104"/>
      <c r="Q115" s="104"/>
      <c r="R115" s="104"/>
      <c r="S115" s="104"/>
      <c r="T115" s="106"/>
      <c r="U115" s="106"/>
      <c r="V115" s="106"/>
      <c r="W115" s="106"/>
      <c r="X115" s="106"/>
      <c r="Y115" s="106"/>
      <c r="Z115" s="106"/>
      <c r="AA115" s="106"/>
      <c r="AB115" s="106"/>
      <c r="AC115" s="106"/>
      <c r="AD115" s="106"/>
      <c r="AE115" s="106"/>
      <c r="AF115" s="106"/>
      <c r="AG115" s="106"/>
      <c r="AH115" s="106"/>
      <c r="AI115" s="106"/>
      <c r="AJ115" s="106"/>
      <c r="AK115" s="106"/>
      <c r="AL115" s="106"/>
      <c r="AM115" s="107"/>
    </row>
    <row r="116" spans="1:39" ht="12" customHeight="1">
      <c r="A116" s="105" t="s">
        <v>203</v>
      </c>
      <c r="B116" s="111"/>
      <c r="C116" s="111"/>
      <c r="D116" s="111"/>
      <c r="E116" s="111"/>
      <c r="F116" s="111"/>
      <c r="G116" s="111"/>
      <c r="H116" s="111"/>
      <c r="I116" s="111"/>
      <c r="J116" s="111"/>
      <c r="K116" s="111"/>
      <c r="L116" s="111"/>
      <c r="M116" s="111"/>
      <c r="N116" s="111"/>
      <c r="O116" s="111"/>
      <c r="P116" s="111"/>
      <c r="Q116" s="111"/>
      <c r="R116" s="111"/>
      <c r="S116" s="111"/>
      <c r="T116" s="112"/>
      <c r="U116" s="112"/>
      <c r="V116" s="112"/>
      <c r="W116" s="112"/>
      <c r="X116" s="112"/>
      <c r="Y116" s="112"/>
      <c r="Z116" s="112"/>
      <c r="AA116" s="112"/>
      <c r="AB116" s="112"/>
      <c r="AC116" s="112"/>
      <c r="AD116" s="112"/>
      <c r="AE116" s="112"/>
      <c r="AF116" s="112"/>
      <c r="AG116" s="112"/>
      <c r="AH116" s="112"/>
      <c r="AI116" s="112"/>
      <c r="AJ116" s="112"/>
      <c r="AK116" s="112"/>
      <c r="AL116" s="112"/>
      <c r="AM116" s="156"/>
    </row>
    <row r="117" spans="1:39" ht="12" customHeight="1">
      <c r="A117" s="105" t="s">
        <v>184</v>
      </c>
      <c r="B117" s="315" t="s">
        <v>204</v>
      </c>
      <c r="C117" s="316"/>
      <c r="D117" s="316"/>
      <c r="E117" s="316"/>
      <c r="F117" s="316"/>
      <c r="G117" s="316"/>
      <c r="H117" s="316"/>
      <c r="I117" s="316"/>
      <c r="J117" s="316"/>
      <c r="K117" s="316"/>
      <c r="L117" s="316"/>
      <c r="M117" s="316"/>
      <c r="N117" s="316"/>
      <c r="O117" s="316"/>
      <c r="P117" s="316"/>
      <c r="Q117" s="316"/>
      <c r="R117" s="316"/>
      <c r="S117" s="316"/>
      <c r="T117" s="136"/>
      <c r="U117" s="136"/>
      <c r="V117" s="136"/>
      <c r="W117" s="136"/>
      <c r="X117" s="136"/>
      <c r="Y117" s="136"/>
      <c r="Z117" s="136"/>
      <c r="AA117" s="136"/>
      <c r="AB117" s="136"/>
      <c r="AC117" s="136"/>
      <c r="AD117" s="136"/>
      <c r="AE117" s="136"/>
      <c r="AF117" s="136"/>
      <c r="AG117" s="136"/>
      <c r="AH117" s="136"/>
      <c r="AI117" s="136"/>
      <c r="AJ117" s="136"/>
      <c r="AK117" s="136"/>
      <c r="AL117" s="136"/>
      <c r="AM117" s="137"/>
    </row>
    <row r="118" spans="1:39" ht="12" customHeight="1">
      <c r="A118" s="105"/>
      <c r="B118" s="317" t="s">
        <v>185</v>
      </c>
      <c r="C118" s="309"/>
      <c r="D118" s="309"/>
      <c r="E118" s="309"/>
      <c r="F118" s="309"/>
      <c r="G118" s="309"/>
      <c r="H118" s="309"/>
      <c r="I118" s="309"/>
      <c r="J118" s="309"/>
      <c r="K118" s="309"/>
      <c r="L118" s="309"/>
      <c r="M118" s="309"/>
      <c r="N118" s="309"/>
      <c r="O118" s="309"/>
      <c r="P118" s="309"/>
      <c r="Q118" s="309"/>
      <c r="R118" s="309"/>
      <c r="S118" s="309"/>
      <c r="T118" s="132"/>
      <c r="U118" s="132"/>
      <c r="V118" s="132"/>
      <c r="W118" s="132"/>
      <c r="X118" s="132"/>
      <c r="Y118" s="132"/>
      <c r="Z118" s="132"/>
      <c r="AA118" s="132"/>
      <c r="AB118" s="132"/>
      <c r="AC118" s="132"/>
      <c r="AD118" s="132"/>
      <c r="AE118" s="132"/>
      <c r="AF118" s="132"/>
      <c r="AG118" s="132"/>
      <c r="AH118" s="132"/>
      <c r="AI118" s="132"/>
      <c r="AJ118" s="132"/>
      <c r="AK118" s="132"/>
      <c r="AL118" s="132"/>
      <c r="AM118" s="133"/>
    </row>
    <row r="119" spans="1:39" ht="12" customHeight="1">
      <c r="A119" s="105"/>
      <c r="B119" s="317" t="s">
        <v>186</v>
      </c>
      <c r="C119" s="309"/>
      <c r="D119" s="309"/>
      <c r="E119" s="309"/>
      <c r="F119" s="309"/>
      <c r="G119" s="309"/>
      <c r="H119" s="309"/>
      <c r="I119" s="309"/>
      <c r="J119" s="309"/>
      <c r="K119" s="309"/>
      <c r="L119" s="309"/>
      <c r="M119" s="309"/>
      <c r="N119" s="309"/>
      <c r="O119" s="309"/>
      <c r="P119" s="309"/>
      <c r="Q119" s="309"/>
      <c r="R119" s="309"/>
      <c r="S119" s="309"/>
      <c r="T119" s="132"/>
      <c r="U119" s="132"/>
      <c r="V119" s="132"/>
      <c r="W119" s="132"/>
      <c r="X119" s="132"/>
      <c r="Y119" s="132"/>
      <c r="Z119" s="132"/>
      <c r="AA119" s="132"/>
      <c r="AB119" s="132"/>
      <c r="AC119" s="132"/>
      <c r="AD119" s="132"/>
      <c r="AE119" s="132"/>
      <c r="AF119" s="132"/>
      <c r="AG119" s="132"/>
      <c r="AH119" s="132"/>
      <c r="AI119" s="132"/>
      <c r="AJ119" s="132"/>
      <c r="AK119" s="132"/>
      <c r="AL119" s="132"/>
      <c r="AM119" s="133"/>
    </row>
    <row r="120" spans="1:39" ht="12" customHeight="1">
      <c r="A120" s="105"/>
      <c r="B120" s="317" t="s">
        <v>187</v>
      </c>
      <c r="C120" s="309"/>
      <c r="D120" s="309"/>
      <c r="E120" s="309"/>
      <c r="F120" s="309"/>
      <c r="G120" s="309"/>
      <c r="H120" s="309"/>
      <c r="I120" s="309"/>
      <c r="J120" s="309"/>
      <c r="K120" s="309"/>
      <c r="L120" s="309"/>
      <c r="M120" s="309"/>
      <c r="N120" s="309"/>
      <c r="O120" s="309"/>
      <c r="P120" s="309"/>
      <c r="Q120" s="309"/>
      <c r="R120" s="309"/>
      <c r="S120" s="309"/>
      <c r="T120" s="132"/>
      <c r="U120" s="132"/>
      <c r="V120" s="132"/>
      <c r="W120" s="132"/>
      <c r="X120" s="132"/>
      <c r="Y120" s="132"/>
      <c r="Z120" s="132"/>
      <c r="AA120" s="132"/>
      <c r="AB120" s="132"/>
      <c r="AC120" s="132"/>
      <c r="AD120" s="132"/>
      <c r="AE120" s="132"/>
      <c r="AF120" s="132"/>
      <c r="AG120" s="132"/>
      <c r="AH120" s="132"/>
      <c r="AI120" s="132"/>
      <c r="AJ120" s="132"/>
      <c r="AK120" s="132"/>
      <c r="AL120" s="132"/>
      <c r="AM120" s="133"/>
    </row>
    <row r="121" spans="1:39" ht="12" customHeight="1">
      <c r="A121" s="105"/>
      <c r="B121" s="317" t="s">
        <v>188</v>
      </c>
      <c r="C121" s="309"/>
      <c r="D121" s="309"/>
      <c r="E121" s="309"/>
      <c r="F121" s="309"/>
      <c r="G121" s="309"/>
      <c r="H121" s="309"/>
      <c r="I121" s="309"/>
      <c r="J121" s="309"/>
      <c r="K121" s="309"/>
      <c r="L121" s="309"/>
      <c r="M121" s="309"/>
      <c r="N121" s="309"/>
      <c r="O121" s="309"/>
      <c r="P121" s="309"/>
      <c r="Q121" s="309"/>
      <c r="R121" s="309"/>
      <c r="S121" s="309"/>
      <c r="T121" s="132"/>
      <c r="U121" s="132"/>
      <c r="V121" s="132"/>
      <c r="W121" s="132"/>
      <c r="X121" s="132"/>
      <c r="Y121" s="132"/>
      <c r="Z121" s="132"/>
      <c r="AA121" s="132"/>
      <c r="AB121" s="132"/>
      <c r="AC121" s="132"/>
      <c r="AD121" s="132"/>
      <c r="AE121" s="132"/>
      <c r="AF121" s="132"/>
      <c r="AG121" s="132"/>
      <c r="AH121" s="132"/>
      <c r="AI121" s="132"/>
      <c r="AJ121" s="132"/>
      <c r="AK121" s="132"/>
      <c r="AL121" s="132"/>
      <c r="AM121" s="133"/>
    </row>
    <row r="122" spans="1:39" ht="12" customHeight="1">
      <c r="A122" s="105"/>
      <c r="B122" s="318" t="s">
        <v>205</v>
      </c>
      <c r="C122" s="314"/>
      <c r="D122" s="314"/>
      <c r="E122" s="314"/>
      <c r="F122" s="314"/>
      <c r="G122" s="314"/>
      <c r="H122" s="314"/>
      <c r="I122" s="314"/>
      <c r="J122" s="314"/>
      <c r="K122" s="314"/>
      <c r="L122" s="314"/>
      <c r="M122" s="314"/>
      <c r="N122" s="314"/>
      <c r="O122" s="314"/>
      <c r="P122" s="314"/>
      <c r="Q122" s="314"/>
      <c r="R122" s="314"/>
      <c r="S122" s="314"/>
      <c r="T122" s="134"/>
      <c r="U122" s="134"/>
      <c r="V122" s="134"/>
      <c r="W122" s="134"/>
      <c r="X122" s="134"/>
      <c r="Y122" s="134"/>
      <c r="Z122" s="134"/>
      <c r="AA122" s="134"/>
      <c r="AB122" s="134"/>
      <c r="AC122" s="134"/>
      <c r="AD122" s="134"/>
      <c r="AE122" s="134"/>
      <c r="AF122" s="134"/>
      <c r="AG122" s="134"/>
      <c r="AH122" s="134"/>
      <c r="AI122" s="134"/>
      <c r="AJ122" s="134"/>
      <c r="AK122" s="134"/>
      <c r="AL122" s="134"/>
      <c r="AM122" s="135"/>
    </row>
    <row r="123" spans="1:39" ht="8.25" customHeight="1">
      <c r="A123" s="105"/>
      <c r="B123" s="319"/>
      <c r="C123" s="111"/>
      <c r="D123" s="111"/>
      <c r="E123" s="111"/>
      <c r="F123" s="111"/>
      <c r="G123" s="111"/>
      <c r="H123" s="111"/>
      <c r="I123" s="111"/>
      <c r="J123" s="111"/>
      <c r="K123" s="111"/>
      <c r="L123" s="111"/>
      <c r="M123" s="111"/>
      <c r="N123" s="111"/>
      <c r="O123" s="111"/>
      <c r="P123" s="111"/>
      <c r="Q123" s="111"/>
      <c r="R123" s="111"/>
      <c r="S123" s="111"/>
      <c r="T123" s="112"/>
      <c r="U123" s="112"/>
      <c r="V123" s="112"/>
      <c r="W123" s="112"/>
      <c r="X123" s="112"/>
      <c r="Y123" s="112"/>
      <c r="Z123" s="112"/>
      <c r="AA123" s="112"/>
      <c r="AB123" s="112"/>
      <c r="AC123" s="112"/>
      <c r="AD123" s="112"/>
      <c r="AE123" s="112"/>
      <c r="AF123" s="112"/>
      <c r="AG123" s="112"/>
      <c r="AH123" s="112"/>
      <c r="AI123" s="112"/>
      <c r="AJ123" s="112"/>
      <c r="AK123" s="112"/>
      <c r="AL123" s="112"/>
      <c r="AM123" s="156"/>
    </row>
    <row r="124" spans="1:39" ht="12" customHeight="1">
      <c r="A124" s="105" t="s">
        <v>234</v>
      </c>
      <c r="B124" s="111"/>
      <c r="C124" s="111"/>
      <c r="D124" s="111"/>
      <c r="E124" s="111"/>
      <c r="F124" s="111"/>
      <c r="G124" s="111"/>
      <c r="H124" s="111"/>
      <c r="I124" s="111"/>
      <c r="J124" s="111"/>
      <c r="K124" s="111"/>
      <c r="L124" s="111"/>
      <c r="M124" s="111"/>
      <c r="N124" s="111"/>
      <c r="O124" s="111"/>
      <c r="P124" s="111"/>
      <c r="Q124" s="111"/>
      <c r="R124" s="111"/>
      <c r="S124" s="111"/>
      <c r="T124" s="157"/>
      <c r="U124" s="157"/>
      <c r="V124" s="157"/>
      <c r="W124" s="157"/>
      <c r="X124" s="157"/>
      <c r="Y124" s="157"/>
      <c r="Z124" s="157"/>
      <c r="AA124" s="157"/>
      <c r="AB124" s="157"/>
      <c r="AC124" s="157"/>
      <c r="AD124" s="157"/>
      <c r="AE124" s="157"/>
      <c r="AF124" s="157"/>
      <c r="AG124" s="157"/>
      <c r="AH124" s="157"/>
      <c r="AI124" s="157"/>
      <c r="AJ124" s="157"/>
      <c r="AK124" s="112"/>
      <c r="AL124" s="112"/>
      <c r="AM124" s="156"/>
    </row>
    <row r="125" spans="1:39" ht="12" customHeight="1">
      <c r="A125" s="108"/>
      <c r="B125" s="315" t="s">
        <v>189</v>
      </c>
      <c r="C125" s="316"/>
      <c r="D125" s="316"/>
      <c r="E125" s="316"/>
      <c r="F125" s="316"/>
      <c r="G125" s="316"/>
      <c r="H125" s="316"/>
      <c r="I125" s="316"/>
      <c r="J125" s="316"/>
      <c r="K125" s="316"/>
      <c r="L125" s="316"/>
      <c r="M125" s="316"/>
      <c r="N125" s="316"/>
      <c r="O125" s="316"/>
      <c r="P125" s="316"/>
      <c r="Q125" s="316"/>
      <c r="R125" s="316"/>
      <c r="S125" s="316"/>
      <c r="T125" s="136"/>
      <c r="U125" s="136"/>
      <c r="V125" s="136"/>
      <c r="W125" s="136"/>
      <c r="X125" s="136"/>
      <c r="Y125" s="136"/>
      <c r="Z125" s="136"/>
      <c r="AA125" s="136"/>
      <c r="AB125" s="136"/>
      <c r="AC125" s="136"/>
      <c r="AD125" s="136"/>
      <c r="AE125" s="136"/>
      <c r="AF125" s="136"/>
      <c r="AG125" s="136"/>
      <c r="AH125" s="136"/>
      <c r="AI125" s="136"/>
      <c r="AJ125" s="136"/>
      <c r="AK125" s="136"/>
      <c r="AL125" s="136"/>
      <c r="AM125" s="137"/>
    </row>
    <row r="126" spans="1:39" ht="9" customHeight="1">
      <c r="A126" s="108"/>
      <c r="B126" s="114"/>
      <c r="C126" s="104"/>
      <c r="D126" s="104"/>
      <c r="E126" s="104"/>
      <c r="F126" s="104"/>
      <c r="G126" s="104"/>
      <c r="H126" s="104"/>
      <c r="I126" s="104"/>
      <c r="J126" s="104"/>
      <c r="K126" s="104"/>
      <c r="L126" s="104"/>
      <c r="M126" s="104"/>
      <c r="N126" s="104"/>
      <c r="O126" s="104"/>
      <c r="P126" s="104"/>
      <c r="Q126" s="104"/>
      <c r="R126" s="104"/>
      <c r="S126" s="104"/>
      <c r="T126" s="106"/>
      <c r="U126" s="106"/>
      <c r="V126" s="106"/>
      <c r="W126" s="106"/>
      <c r="X126" s="106"/>
      <c r="Y126" s="106"/>
      <c r="Z126" s="106"/>
      <c r="AA126" s="106"/>
      <c r="AB126" s="106"/>
      <c r="AC126" s="106"/>
      <c r="AD126" s="106"/>
      <c r="AE126" s="106"/>
      <c r="AF126" s="106"/>
      <c r="AG126" s="106"/>
      <c r="AH126" s="106"/>
      <c r="AI126" s="106"/>
      <c r="AJ126" s="106"/>
      <c r="AK126" s="106"/>
      <c r="AL126" s="106"/>
      <c r="AM126" s="107"/>
    </row>
    <row r="127" spans="1:39" ht="12" customHeight="1">
      <c r="A127" s="105" t="s">
        <v>235</v>
      </c>
      <c r="B127" s="111"/>
      <c r="C127" s="111"/>
      <c r="D127" s="111"/>
      <c r="E127" s="111"/>
      <c r="F127" s="111"/>
      <c r="G127" s="111"/>
      <c r="H127" s="111"/>
      <c r="I127" s="111"/>
      <c r="J127" s="111"/>
      <c r="K127" s="111"/>
      <c r="L127" s="111"/>
      <c r="M127" s="111"/>
      <c r="N127" s="111"/>
      <c r="O127" s="111"/>
      <c r="P127" s="111"/>
      <c r="Q127" s="111"/>
      <c r="R127" s="111"/>
      <c r="S127" s="111"/>
      <c r="T127" s="157"/>
      <c r="U127" s="157"/>
      <c r="V127" s="157"/>
      <c r="W127" s="157"/>
      <c r="X127" s="157"/>
      <c r="Y127" s="157"/>
      <c r="Z127" s="157"/>
      <c r="AA127" s="157"/>
      <c r="AB127" s="157"/>
      <c r="AC127" s="157"/>
      <c r="AD127" s="157"/>
      <c r="AE127" s="157"/>
      <c r="AF127" s="157"/>
      <c r="AG127" s="157"/>
      <c r="AH127" s="157"/>
      <c r="AI127" s="157"/>
      <c r="AJ127" s="157"/>
      <c r="AK127" s="112"/>
      <c r="AL127" s="112"/>
      <c r="AM127" s="156"/>
    </row>
    <row r="128" spans="1:39" ht="12" customHeight="1">
      <c r="A128" s="108"/>
      <c r="B128" s="315" t="s">
        <v>190</v>
      </c>
      <c r="C128" s="316"/>
      <c r="D128" s="316"/>
      <c r="E128" s="316"/>
      <c r="F128" s="316"/>
      <c r="G128" s="316"/>
      <c r="H128" s="316"/>
      <c r="I128" s="316"/>
      <c r="J128" s="316"/>
      <c r="K128" s="316"/>
      <c r="L128" s="316"/>
      <c r="M128" s="316"/>
      <c r="N128" s="316"/>
      <c r="O128" s="316"/>
      <c r="P128" s="316"/>
      <c r="Q128" s="316"/>
      <c r="R128" s="316"/>
      <c r="S128" s="316"/>
      <c r="T128" s="136"/>
      <c r="U128" s="136"/>
      <c r="V128" s="136"/>
      <c r="W128" s="136"/>
      <c r="X128" s="136"/>
      <c r="Y128" s="136"/>
      <c r="Z128" s="136"/>
      <c r="AA128" s="136"/>
      <c r="AB128" s="136"/>
      <c r="AC128" s="136"/>
      <c r="AD128" s="136"/>
      <c r="AE128" s="136"/>
      <c r="AF128" s="136"/>
      <c r="AG128" s="136"/>
      <c r="AH128" s="136"/>
      <c r="AI128" s="136"/>
      <c r="AJ128" s="136"/>
      <c r="AK128" s="136"/>
      <c r="AL128" s="136"/>
      <c r="AM128" s="137"/>
    </row>
    <row r="129" spans="1:39" ht="12" customHeight="1">
      <c r="A129" s="108"/>
      <c r="B129" s="308" t="s">
        <v>191</v>
      </c>
      <c r="C129" s="309"/>
      <c r="D129" s="309"/>
      <c r="E129" s="309"/>
      <c r="F129" s="309"/>
      <c r="G129" s="309"/>
      <c r="H129" s="309"/>
      <c r="I129" s="309"/>
      <c r="J129" s="309"/>
      <c r="K129" s="309"/>
      <c r="L129" s="309"/>
      <c r="M129" s="309"/>
      <c r="N129" s="309"/>
      <c r="O129" s="309"/>
      <c r="P129" s="309"/>
      <c r="Q129" s="309"/>
      <c r="R129" s="309"/>
      <c r="S129" s="309"/>
      <c r="T129" s="132"/>
      <c r="U129" s="132"/>
      <c r="V129" s="132"/>
      <c r="W129" s="132"/>
      <c r="X129" s="132"/>
      <c r="Y129" s="132"/>
      <c r="Z129" s="132"/>
      <c r="AA129" s="132"/>
      <c r="AB129" s="132"/>
      <c r="AC129" s="132"/>
      <c r="AD129" s="132"/>
      <c r="AE129" s="132"/>
      <c r="AF129" s="132"/>
      <c r="AG129" s="132"/>
      <c r="AH129" s="132"/>
      <c r="AI129" s="132"/>
      <c r="AJ129" s="132"/>
      <c r="AK129" s="132"/>
      <c r="AL129" s="132"/>
      <c r="AM129" s="133"/>
    </row>
    <row r="130" spans="1:39" ht="12" customHeight="1">
      <c r="A130" s="108"/>
      <c r="B130" s="317" t="s">
        <v>192</v>
      </c>
      <c r="C130" s="309"/>
      <c r="D130" s="309"/>
      <c r="E130" s="309"/>
      <c r="F130" s="309"/>
      <c r="G130" s="309"/>
      <c r="H130" s="309"/>
      <c r="I130" s="309"/>
      <c r="J130" s="309"/>
      <c r="K130" s="309"/>
      <c r="L130" s="309"/>
      <c r="M130" s="309"/>
      <c r="N130" s="309"/>
      <c r="O130" s="309"/>
      <c r="P130" s="309"/>
      <c r="Q130" s="309"/>
      <c r="R130" s="309"/>
      <c r="S130" s="309"/>
      <c r="T130" s="138"/>
      <c r="U130" s="138"/>
      <c r="V130" s="138"/>
      <c r="W130" s="138"/>
      <c r="X130" s="138"/>
      <c r="Y130" s="138"/>
      <c r="Z130" s="138"/>
      <c r="AA130" s="138"/>
      <c r="AB130" s="138"/>
      <c r="AC130" s="138"/>
      <c r="AD130" s="138"/>
      <c r="AE130" s="138"/>
      <c r="AF130" s="138"/>
      <c r="AG130" s="138"/>
      <c r="AH130" s="138"/>
      <c r="AI130" s="138"/>
      <c r="AJ130" s="138"/>
      <c r="AK130" s="138"/>
      <c r="AL130" s="138"/>
      <c r="AM130" s="139"/>
    </row>
    <row r="131" spans="1:39" ht="12" customHeight="1">
      <c r="A131" s="108"/>
      <c r="B131" s="320" t="s">
        <v>193</v>
      </c>
      <c r="C131" s="309"/>
      <c r="D131" s="309"/>
      <c r="E131" s="309"/>
      <c r="F131" s="309"/>
      <c r="G131" s="309"/>
      <c r="H131" s="309"/>
      <c r="I131" s="309"/>
      <c r="J131" s="309"/>
      <c r="K131" s="309"/>
      <c r="L131" s="309"/>
      <c r="M131" s="309"/>
      <c r="N131" s="309"/>
      <c r="O131" s="309"/>
      <c r="P131" s="309"/>
      <c r="Q131" s="309"/>
      <c r="R131" s="309"/>
      <c r="S131" s="309"/>
      <c r="T131" s="132"/>
      <c r="U131" s="132"/>
      <c r="V131" s="132"/>
      <c r="W131" s="132"/>
      <c r="X131" s="132"/>
      <c r="Y131" s="132"/>
      <c r="Z131" s="132"/>
      <c r="AA131" s="132"/>
      <c r="AB131" s="132"/>
      <c r="AC131" s="132"/>
      <c r="AD131" s="132"/>
      <c r="AE131" s="132"/>
      <c r="AF131" s="132"/>
      <c r="AG131" s="132"/>
      <c r="AH131" s="132"/>
      <c r="AI131" s="132"/>
      <c r="AJ131" s="132"/>
      <c r="AK131" s="132"/>
      <c r="AL131" s="132"/>
      <c r="AM131" s="133"/>
    </row>
    <row r="132" spans="1:39" ht="12" customHeight="1">
      <c r="A132" s="108"/>
      <c r="B132" s="320" t="s">
        <v>194</v>
      </c>
      <c r="C132" s="309"/>
      <c r="D132" s="309"/>
      <c r="E132" s="309"/>
      <c r="F132" s="309"/>
      <c r="G132" s="309"/>
      <c r="H132" s="309"/>
      <c r="I132" s="309"/>
      <c r="J132" s="309"/>
      <c r="K132" s="309"/>
      <c r="L132" s="309"/>
      <c r="M132" s="309"/>
      <c r="N132" s="309"/>
      <c r="O132" s="309"/>
      <c r="P132" s="309"/>
      <c r="Q132" s="309"/>
      <c r="R132" s="309"/>
      <c r="S132" s="309"/>
      <c r="T132" s="132"/>
      <c r="U132" s="132"/>
      <c r="V132" s="132"/>
      <c r="W132" s="132"/>
      <c r="X132" s="132"/>
      <c r="Y132" s="132"/>
      <c r="Z132" s="132"/>
      <c r="AA132" s="132"/>
      <c r="AB132" s="132"/>
      <c r="AC132" s="132"/>
      <c r="AD132" s="132"/>
      <c r="AE132" s="132"/>
      <c r="AF132" s="132"/>
      <c r="AG132" s="132"/>
      <c r="AH132" s="132"/>
      <c r="AI132" s="132"/>
      <c r="AJ132" s="132"/>
      <c r="AK132" s="132"/>
      <c r="AL132" s="132"/>
      <c r="AM132" s="133"/>
    </row>
    <row r="133" spans="1:39" ht="12" customHeight="1">
      <c r="A133" s="321"/>
      <c r="B133" s="322" t="s">
        <v>202</v>
      </c>
      <c r="C133" s="314"/>
      <c r="D133" s="314"/>
      <c r="E133" s="314"/>
      <c r="F133" s="314"/>
      <c r="G133" s="314"/>
      <c r="H133" s="314"/>
      <c r="I133" s="314"/>
      <c r="J133" s="314"/>
      <c r="K133" s="314"/>
      <c r="L133" s="314"/>
      <c r="M133" s="314"/>
      <c r="N133" s="314"/>
      <c r="O133" s="314"/>
      <c r="P133" s="314"/>
      <c r="Q133" s="314"/>
      <c r="R133" s="314"/>
      <c r="S133" s="314"/>
      <c r="T133" s="134"/>
      <c r="U133" s="134"/>
      <c r="V133" s="134"/>
      <c r="W133" s="134"/>
      <c r="X133" s="134"/>
      <c r="Y133" s="134"/>
      <c r="Z133" s="134"/>
      <c r="AA133" s="134"/>
      <c r="AB133" s="134"/>
      <c r="AC133" s="134"/>
      <c r="AD133" s="134"/>
      <c r="AE133" s="134"/>
      <c r="AF133" s="134"/>
      <c r="AG133" s="134"/>
      <c r="AH133" s="134"/>
      <c r="AI133" s="134"/>
      <c r="AJ133" s="134"/>
      <c r="AK133" s="134"/>
      <c r="AL133" s="134"/>
      <c r="AM133" s="135"/>
    </row>
    <row r="134" spans="1:39" ht="6" customHeight="1">
      <c r="A134" s="158"/>
      <c r="B134" s="110"/>
      <c r="C134" s="111"/>
      <c r="D134" s="111"/>
      <c r="E134" s="111"/>
      <c r="F134" s="111"/>
      <c r="G134" s="111"/>
      <c r="H134" s="111"/>
      <c r="I134" s="111"/>
      <c r="J134" s="111"/>
      <c r="K134" s="111"/>
      <c r="L134" s="111"/>
      <c r="M134" s="111"/>
      <c r="N134" s="111"/>
      <c r="O134" s="111"/>
      <c r="P134" s="111"/>
      <c r="Q134" s="111"/>
      <c r="R134" s="111"/>
      <c r="S134" s="111"/>
      <c r="T134" s="112"/>
      <c r="U134" s="112"/>
      <c r="V134" s="112"/>
      <c r="W134" s="112"/>
      <c r="X134" s="112"/>
      <c r="Y134" s="112"/>
      <c r="Z134" s="112"/>
      <c r="AA134" s="112"/>
      <c r="AB134" s="112"/>
      <c r="AC134" s="112"/>
      <c r="AD134" s="112"/>
      <c r="AE134" s="112"/>
      <c r="AF134" s="112"/>
      <c r="AG134" s="112"/>
      <c r="AH134" s="112"/>
      <c r="AI134" s="112"/>
      <c r="AJ134" s="112"/>
      <c r="AK134" s="112"/>
      <c r="AL134" s="112"/>
      <c r="AM134" s="112"/>
    </row>
    <row r="135" spans="1:39" ht="12" customHeight="1">
      <c r="A135" s="91" t="s">
        <v>224</v>
      </c>
      <c r="B135" s="113"/>
      <c r="C135" s="113"/>
      <c r="D135" s="113"/>
      <c r="E135" s="113"/>
      <c r="F135" s="113"/>
      <c r="G135" s="113"/>
      <c r="H135" s="113"/>
      <c r="I135" s="113"/>
      <c r="J135" s="113"/>
      <c r="K135" s="113"/>
      <c r="L135" s="113"/>
      <c r="M135" s="113"/>
      <c r="N135" s="113"/>
      <c r="O135" s="113"/>
      <c r="P135" s="113"/>
      <c r="Q135" s="113"/>
      <c r="R135" s="113"/>
      <c r="S135" s="113"/>
      <c r="T135" s="554"/>
      <c r="U135" s="554"/>
      <c r="V135" s="554"/>
      <c r="W135" s="554"/>
      <c r="X135" s="554"/>
      <c r="Y135" s="554"/>
      <c r="Z135" s="554"/>
      <c r="AA135" s="554"/>
      <c r="AB135" s="554"/>
      <c r="AC135" s="554"/>
      <c r="AD135" s="554"/>
      <c r="AE135" s="554"/>
      <c r="AF135" s="554"/>
      <c r="AG135" s="554"/>
      <c r="AH135" s="554"/>
      <c r="AI135" s="554"/>
      <c r="AJ135" s="554"/>
      <c r="AK135" s="554"/>
      <c r="AL135" s="554"/>
      <c r="AM135" s="554"/>
    </row>
    <row r="136" spans="1:39" ht="12" customHeight="1">
      <c r="A136" s="105" t="s">
        <v>195</v>
      </c>
      <c r="B136" s="114"/>
      <c r="C136" s="104"/>
      <c r="D136" s="104"/>
      <c r="E136" s="104"/>
      <c r="F136" s="104"/>
      <c r="G136" s="104"/>
      <c r="H136" s="104"/>
      <c r="I136" s="104"/>
      <c r="J136" s="104"/>
      <c r="K136" s="104"/>
      <c r="L136" s="104"/>
      <c r="M136" s="104"/>
      <c r="N136" s="104"/>
      <c r="O136" s="104"/>
      <c r="P136" s="104"/>
      <c r="Q136" s="104"/>
      <c r="R136" s="104"/>
      <c r="S136" s="104"/>
      <c r="T136" s="555"/>
      <c r="U136" s="555"/>
      <c r="V136" s="555"/>
      <c r="W136" s="555"/>
      <c r="X136" s="555"/>
      <c r="Y136" s="555"/>
      <c r="Z136" s="555"/>
      <c r="AA136" s="555"/>
      <c r="AB136" s="555"/>
      <c r="AC136" s="555"/>
      <c r="AD136" s="555"/>
      <c r="AE136" s="555"/>
      <c r="AF136" s="555"/>
      <c r="AG136" s="555"/>
      <c r="AH136" s="555"/>
      <c r="AI136" s="555"/>
      <c r="AJ136" s="555"/>
      <c r="AK136" s="555"/>
      <c r="AL136" s="555"/>
      <c r="AM136" s="556"/>
    </row>
    <row r="137" spans="1:39" ht="12" customHeight="1">
      <c r="A137" s="109"/>
      <c r="B137" s="115" t="s">
        <v>196</v>
      </c>
      <c r="C137" s="140"/>
      <c r="D137" s="140"/>
      <c r="E137" s="140"/>
      <c r="F137" s="140"/>
      <c r="G137" s="140"/>
      <c r="H137" s="140"/>
      <c r="I137" s="140"/>
      <c r="J137" s="140"/>
      <c r="K137" s="140"/>
      <c r="L137" s="140"/>
      <c r="M137" s="140"/>
      <c r="N137" s="140"/>
      <c r="O137" s="140"/>
      <c r="P137" s="140"/>
      <c r="Q137" s="140"/>
      <c r="R137" s="140"/>
      <c r="S137" s="140"/>
      <c r="T137" s="552"/>
      <c r="U137" s="552"/>
      <c r="V137" s="552"/>
      <c r="W137" s="552"/>
      <c r="X137" s="552"/>
      <c r="Y137" s="552"/>
      <c r="Z137" s="552"/>
      <c r="AA137" s="552"/>
      <c r="AB137" s="552"/>
      <c r="AC137" s="552"/>
      <c r="AD137" s="552"/>
      <c r="AE137" s="552"/>
      <c r="AF137" s="552"/>
      <c r="AG137" s="552"/>
      <c r="AH137" s="552"/>
      <c r="AI137" s="552"/>
      <c r="AJ137" s="552"/>
      <c r="AK137" s="552"/>
      <c r="AL137" s="552"/>
      <c r="AM137" s="553"/>
    </row>
    <row r="138" spans="1:39" ht="12" customHeight="1">
      <c r="A138" s="108" t="s">
        <v>179</v>
      </c>
      <c r="B138" s="155"/>
      <c r="C138" s="111"/>
      <c r="D138" s="111"/>
      <c r="E138" s="111"/>
      <c r="F138" s="111"/>
      <c r="G138" s="111"/>
      <c r="H138" s="111"/>
      <c r="I138" s="111"/>
      <c r="J138" s="111"/>
      <c r="K138" s="111"/>
      <c r="L138" s="111"/>
      <c r="M138" s="111"/>
      <c r="N138" s="111"/>
      <c r="O138" s="111"/>
      <c r="P138" s="111"/>
      <c r="Q138" s="111"/>
      <c r="R138" s="111"/>
      <c r="S138" s="111"/>
      <c r="T138" s="112"/>
      <c r="U138" s="112"/>
      <c r="V138" s="112"/>
      <c r="W138" s="112"/>
      <c r="X138" s="112"/>
      <c r="Y138" s="112"/>
      <c r="Z138" s="112"/>
      <c r="AA138" s="112"/>
      <c r="AB138" s="112"/>
      <c r="AC138" s="112"/>
      <c r="AD138" s="112"/>
      <c r="AE138" s="112"/>
      <c r="AF138" s="112"/>
      <c r="AG138" s="112"/>
      <c r="AH138" s="112"/>
      <c r="AI138" s="112"/>
      <c r="AJ138" s="112"/>
      <c r="AK138" s="112"/>
      <c r="AL138" s="112"/>
      <c r="AM138" s="156"/>
    </row>
    <row r="139" spans="1:39" ht="12" customHeight="1">
      <c r="A139" s="116"/>
      <c r="B139" s="115" t="s">
        <v>197</v>
      </c>
      <c r="C139" s="140"/>
      <c r="D139" s="140"/>
      <c r="E139" s="140"/>
      <c r="F139" s="140"/>
      <c r="G139" s="140"/>
      <c r="H139" s="140"/>
      <c r="I139" s="140"/>
      <c r="J139" s="140"/>
      <c r="K139" s="140"/>
      <c r="L139" s="140"/>
      <c r="M139" s="140"/>
      <c r="N139" s="140"/>
      <c r="O139" s="140"/>
      <c r="P139" s="140"/>
      <c r="Q139" s="140"/>
      <c r="R139" s="140"/>
      <c r="S139" s="140"/>
      <c r="T139" s="552"/>
      <c r="U139" s="552"/>
      <c r="V139" s="552"/>
      <c r="W139" s="552"/>
      <c r="X139" s="552"/>
      <c r="Y139" s="552"/>
      <c r="Z139" s="552"/>
      <c r="AA139" s="552"/>
      <c r="AB139" s="552"/>
      <c r="AC139" s="552"/>
      <c r="AD139" s="552"/>
      <c r="AE139" s="552"/>
      <c r="AF139" s="552"/>
      <c r="AG139" s="552"/>
      <c r="AH139" s="552"/>
      <c r="AI139" s="552"/>
      <c r="AJ139" s="552"/>
      <c r="AK139" s="552"/>
      <c r="AL139" s="552"/>
      <c r="AM139" s="553"/>
    </row>
    <row r="140" spans="1:39" ht="18" customHeight="1">
      <c r="A140" s="117"/>
      <c r="B140" s="118"/>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row>
    <row r="141" spans="1:39" s="119" customFormat="1">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row>
    <row r="142" spans="1:39" s="119" customFormat="1">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row>
    <row r="143" spans="1:39">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row>
    <row r="144" spans="1:39">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row>
    <row r="145" spans="1:36">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row>
    <row r="146" spans="1:36">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row>
    <row r="147" spans="1:36">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row>
    <row r="148" spans="1:36">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row>
    <row r="149" spans="1:36">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row>
    <row r="150" spans="1:36">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row>
    <row r="151" spans="1:36">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row>
    <row r="152" spans="1:36">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row>
    <row r="153" spans="1:36">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c r="AJ153" s="117"/>
    </row>
    <row r="154" spans="1:36">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row>
    <row r="155" spans="1:36">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row>
    <row r="156" spans="1:36">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row>
    <row r="157" spans="1:36">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row>
    <row r="158" spans="1:36">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row>
    <row r="159" spans="1:36">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row>
    <row r="160" spans="1:36">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row>
    <row r="161" spans="1:36">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row>
    <row r="162" spans="1:36">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row>
    <row r="163" spans="1:36">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row>
    <row r="164" spans="1:36">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17"/>
    </row>
    <row r="165" spans="1:36">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row>
    <row r="166" spans="1:36">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row>
    <row r="167" spans="1:36">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row>
    <row r="168" spans="1:36">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row>
    <row r="169" spans="1:36">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c r="AH169" s="117"/>
      <c r="AI169" s="117"/>
      <c r="AJ169" s="117"/>
    </row>
    <row r="170" spans="1:36">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c r="AH170" s="117"/>
      <c r="AI170" s="117"/>
      <c r="AJ170" s="117"/>
    </row>
    <row r="171" spans="1:36">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row>
    <row r="172" spans="1:36">
      <c r="A172" s="120"/>
      <c r="B172" s="117"/>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row>
    <row r="173" spans="1:36">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row>
    <row r="174" spans="1:36">
      <c r="B174" s="120"/>
    </row>
  </sheetData>
  <sheetProtection formatCells="0" formatColumns="0" formatRows="0" insertColumns="0" insertRows="0" autoFilter="0"/>
  <mergeCells count="189">
    <mergeCell ref="A98:D101"/>
    <mergeCell ref="E98:I98"/>
    <mergeCell ref="J98:N98"/>
    <mergeCell ref="O98:AM98"/>
    <mergeCell ref="E99:I99"/>
    <mergeCell ref="J99:N99"/>
    <mergeCell ref="O99:AM99"/>
    <mergeCell ref="E100:I100"/>
    <mergeCell ref="J100:N100"/>
    <mergeCell ref="O100:AM100"/>
    <mergeCell ref="E101:I101"/>
    <mergeCell ref="J101:N101"/>
    <mergeCell ref="O101:AM101"/>
    <mergeCell ref="A70:D73"/>
    <mergeCell ref="E70:I70"/>
    <mergeCell ref="J70:N70"/>
    <mergeCell ref="O70:AM70"/>
    <mergeCell ref="E71:I71"/>
    <mergeCell ref="J71:N71"/>
    <mergeCell ref="O71:AM71"/>
    <mergeCell ref="E72:I72"/>
    <mergeCell ref="J72:N72"/>
    <mergeCell ref="O72:AM72"/>
    <mergeCell ref="E73:I73"/>
    <mergeCell ref="J73:N73"/>
    <mergeCell ref="O73:AM73"/>
    <mergeCell ref="A66:D69"/>
    <mergeCell ref="E66:I66"/>
    <mergeCell ref="J66:N66"/>
    <mergeCell ref="O66:AM66"/>
    <mergeCell ref="E67:I67"/>
    <mergeCell ref="J67:N67"/>
    <mergeCell ref="O67:AM67"/>
    <mergeCell ref="E68:I68"/>
    <mergeCell ref="J68:N68"/>
    <mergeCell ref="O68:AM68"/>
    <mergeCell ref="E69:I69"/>
    <mergeCell ref="J69:N69"/>
    <mergeCell ref="O69:AM69"/>
    <mergeCell ref="O61:AM61"/>
    <mergeCell ref="A62:D65"/>
    <mergeCell ref="E62:I62"/>
    <mergeCell ref="J62:N62"/>
    <mergeCell ref="O62:AM62"/>
    <mergeCell ref="E63:I63"/>
    <mergeCell ref="J63:N63"/>
    <mergeCell ref="O63:AM63"/>
    <mergeCell ref="E64:I64"/>
    <mergeCell ref="J64:N64"/>
    <mergeCell ref="O64:AM64"/>
    <mergeCell ref="E65:I65"/>
    <mergeCell ref="J65:N65"/>
    <mergeCell ref="O65:AM65"/>
    <mergeCell ref="A58:D61"/>
    <mergeCell ref="O60:AM60"/>
    <mergeCell ref="E61:I61"/>
    <mergeCell ref="J61:N61"/>
    <mergeCell ref="E58:I58"/>
    <mergeCell ref="J58:N58"/>
    <mergeCell ref="O58:AM58"/>
    <mergeCell ref="O74:AM74"/>
    <mergeCell ref="AA13:AC13"/>
    <mergeCell ref="AD13:AE13"/>
    <mergeCell ref="L9:AM9"/>
    <mergeCell ref="E59:I59"/>
    <mergeCell ref="J59:N59"/>
    <mergeCell ref="O59:AM59"/>
    <mergeCell ref="AL42:AM42"/>
    <mergeCell ref="W42:Z42"/>
    <mergeCell ref="W13:Z13"/>
    <mergeCell ref="AF13:AH13"/>
    <mergeCell ref="AF42:AH42"/>
    <mergeCell ref="T26:AL26"/>
    <mergeCell ref="K14:AE14"/>
    <mergeCell ref="J60:N60"/>
    <mergeCell ref="W36:Z36"/>
    <mergeCell ref="AA36:AC36"/>
    <mergeCell ref="AD36:AE36"/>
    <mergeCell ref="C15:AM20"/>
    <mergeCell ref="H43:J43"/>
    <mergeCell ref="B53:AM53"/>
    <mergeCell ref="AI42:AK42"/>
    <mergeCell ref="AD42:AE42"/>
    <mergeCell ref="E60:I60"/>
    <mergeCell ref="E92:I92"/>
    <mergeCell ref="J92:N92"/>
    <mergeCell ref="A94:D97"/>
    <mergeCell ref="E94:I94"/>
    <mergeCell ref="J94:N94"/>
    <mergeCell ref="O94:AM94"/>
    <mergeCell ref="E95:I95"/>
    <mergeCell ref="J95:N95"/>
    <mergeCell ref="O95:AM95"/>
    <mergeCell ref="E96:I96"/>
    <mergeCell ref="O92:AM92"/>
    <mergeCell ref="E93:I93"/>
    <mergeCell ref="J93:N93"/>
    <mergeCell ref="O93:AM93"/>
    <mergeCell ref="J96:N96"/>
    <mergeCell ref="O96:AM96"/>
    <mergeCell ref="AG8:AM8"/>
    <mergeCell ref="L7:AM7"/>
    <mergeCell ref="AF36:AH36"/>
    <mergeCell ref="AA42:AC42"/>
    <mergeCell ref="B40:AM40"/>
    <mergeCell ref="T139:AM139"/>
    <mergeCell ref="T135:AM135"/>
    <mergeCell ref="T136:AM136"/>
    <mergeCell ref="T137:AM137"/>
    <mergeCell ref="A102:D102"/>
    <mergeCell ref="E102:I102"/>
    <mergeCell ref="J102:N102"/>
    <mergeCell ref="O102:AM102"/>
    <mergeCell ref="T110:AM110"/>
    <mergeCell ref="E97:I97"/>
    <mergeCell ref="J97:N97"/>
    <mergeCell ref="O97:AM97"/>
    <mergeCell ref="A90:D93"/>
    <mergeCell ref="E90:I90"/>
    <mergeCell ref="J90:N90"/>
    <mergeCell ref="O90:AM90"/>
    <mergeCell ref="E91:I91"/>
    <mergeCell ref="J91:N91"/>
    <mergeCell ref="O91:AM91"/>
    <mergeCell ref="O89:AM89"/>
    <mergeCell ref="A3:A9"/>
    <mergeCell ref="A10:H11"/>
    <mergeCell ref="Q6:R6"/>
    <mergeCell ref="O57:AM57"/>
    <mergeCell ref="S51:AL51"/>
    <mergeCell ref="A57:D57"/>
    <mergeCell ref="E57:I57"/>
    <mergeCell ref="B6:K7"/>
    <mergeCell ref="T6:V6"/>
    <mergeCell ref="AI36:AK36"/>
    <mergeCell ref="AL36:AM36"/>
    <mergeCell ref="J57:N57"/>
    <mergeCell ref="H14:J14"/>
    <mergeCell ref="AG3:AM3"/>
    <mergeCell ref="AG4:AM4"/>
    <mergeCell ref="K43:AE43"/>
    <mergeCell ref="AL13:AM13"/>
    <mergeCell ref="AI13:AK13"/>
    <mergeCell ref="C44:AM45"/>
    <mergeCell ref="L4:AF4"/>
    <mergeCell ref="L3:AF3"/>
    <mergeCell ref="L5:AM5"/>
    <mergeCell ref="S8:Y8"/>
    <mergeCell ref="A77:D77"/>
    <mergeCell ref="E77:I77"/>
    <mergeCell ref="J77:N77"/>
    <mergeCell ref="O77:AM77"/>
    <mergeCell ref="A78:D81"/>
    <mergeCell ref="E78:I78"/>
    <mergeCell ref="J78:N78"/>
    <mergeCell ref="O78:AM78"/>
    <mergeCell ref="E79:I79"/>
    <mergeCell ref="J79:N79"/>
    <mergeCell ref="O79:AM79"/>
    <mergeCell ref="E80:I80"/>
    <mergeCell ref="J80:N80"/>
    <mergeCell ref="O80:AM80"/>
    <mergeCell ref="E81:I81"/>
    <mergeCell ref="J81:N81"/>
    <mergeCell ref="O81:AM81"/>
    <mergeCell ref="A74:D74"/>
    <mergeCell ref="E74:I74"/>
    <mergeCell ref="J74:N74"/>
    <mergeCell ref="B111:AM111"/>
    <mergeCell ref="A86:D86"/>
    <mergeCell ref="E86:I86"/>
    <mergeCell ref="J86:N86"/>
    <mergeCell ref="O86:AM86"/>
    <mergeCell ref="A82:D85"/>
    <mergeCell ref="E82:I82"/>
    <mergeCell ref="J82:N82"/>
    <mergeCell ref="O82:AM82"/>
    <mergeCell ref="E83:I83"/>
    <mergeCell ref="J83:N83"/>
    <mergeCell ref="O83:AM83"/>
    <mergeCell ref="E84:I84"/>
    <mergeCell ref="J84:N84"/>
    <mergeCell ref="O84:AM84"/>
    <mergeCell ref="E85:I85"/>
    <mergeCell ref="J85:N85"/>
    <mergeCell ref="O85:AM85"/>
    <mergeCell ref="A89:D89"/>
    <mergeCell ref="E89:I89"/>
    <mergeCell ref="J89:N89"/>
  </mergeCells>
  <phoneticPr fontId="3"/>
  <dataValidations count="3">
    <dataValidation imeMode="halfAlpha" allowBlank="1" showInputMessage="1" showErrorMessage="1" sqref="W23:AB23 O23:R23 AG23:AI23 W25:AB25 O25:R25 AG25:AJ25 S36:V36 S41:V42 W41:X41 W37:AB37 O37:R37 AG37:AJ37 AM38:AM39 J38:N39 AD41:AH41 J41:N42 AM41 AC50:AH50 T50:X50 S50:S51 S47 AI47 W48:AB49 O48:R49 AG48:AJ49 S38:X38 AD38:AH38 S52:W52 AG39:AH39 S39:W39 AM52 J52:N52 AG52:AH52 AM29:AM30 AM34:AM35 S29:X35 J29:N36 AC29:AH35 N50:N51 J50:L51 M50 AM50" xr:uid="{00000000-0002-0000-0300-000000000000}"/>
    <dataValidation type="list" allowBlank="1" showInputMessage="1" showErrorMessage="1" sqref="H14:J14" xr:uid="{00000000-0002-0000-0300-000001000000}">
      <formula1>"①,②,③,④,⑤"</formula1>
    </dataValidation>
    <dataValidation type="list" allowBlank="1" showInputMessage="1" showErrorMessage="1" sqref="H43:J43" xr:uid="{00000000-0002-0000-0300-000002000000}">
      <formula1>"①,②"</formula1>
    </dataValidation>
  </dataValidations>
  <printOptions horizontalCentered="1"/>
  <pageMargins left="0.55118110236220474" right="0.55118110236220474" top="0.82677165354330717" bottom="0.23622047244094491" header="0.51181102362204722" footer="0.35433070866141736"/>
  <pageSetup paperSize="9" scale="93" orientation="portrait" r:id="rId1"/>
  <headerFooter alignWithMargins="0"/>
  <rowBreaks count="2" manualBreakCount="2">
    <brk id="53" max="38"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260350</xdr:rowOff>
                  </from>
                  <to>
                    <xdr:col>9</xdr:col>
                    <xdr:colOff>31750</xdr:colOff>
                    <xdr:row>10</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222250</xdr:rowOff>
                  </from>
                  <to>
                    <xdr:col>9</xdr:col>
                    <xdr:colOff>31750</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146050</xdr:colOff>
                    <xdr:row>21</xdr:row>
                    <xdr:rowOff>228600</xdr:rowOff>
                  </from>
                  <to>
                    <xdr:col>2</xdr:col>
                    <xdr:colOff>19050</xdr:colOff>
                    <xdr:row>23</xdr:row>
                    <xdr:rowOff>12700</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146050</xdr:colOff>
                    <xdr:row>21</xdr:row>
                    <xdr:rowOff>228600</xdr:rowOff>
                  </from>
                  <to>
                    <xdr:col>15</xdr:col>
                    <xdr:colOff>19050</xdr:colOff>
                    <xdr:row>23</xdr:row>
                    <xdr:rowOff>12700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146050</xdr:colOff>
                    <xdr:row>21</xdr:row>
                    <xdr:rowOff>228600</xdr:rowOff>
                  </from>
                  <to>
                    <xdr:col>26</xdr:col>
                    <xdr:colOff>19050</xdr:colOff>
                    <xdr:row>23</xdr:row>
                    <xdr:rowOff>12700</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146050</xdr:colOff>
                    <xdr:row>21</xdr:row>
                    <xdr:rowOff>228600</xdr:rowOff>
                  </from>
                  <to>
                    <xdr:col>34</xdr:col>
                    <xdr:colOff>19050</xdr:colOff>
                    <xdr:row>23</xdr:row>
                    <xdr:rowOff>12700</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146050</xdr:colOff>
                    <xdr:row>23</xdr:row>
                    <xdr:rowOff>0</xdr:rowOff>
                  </from>
                  <to>
                    <xdr:col>2</xdr:col>
                    <xdr:colOff>19050</xdr:colOff>
                    <xdr:row>24</xdr:row>
                    <xdr:rowOff>12700</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146050</xdr:colOff>
                    <xdr:row>24</xdr:row>
                    <xdr:rowOff>0</xdr:rowOff>
                  </from>
                  <to>
                    <xdr:col>2</xdr:col>
                    <xdr:colOff>19050</xdr:colOff>
                    <xdr:row>25</xdr:row>
                    <xdr:rowOff>12700</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23</xdr:row>
                    <xdr:rowOff>228600</xdr:rowOff>
                  </from>
                  <to>
                    <xdr:col>15</xdr:col>
                    <xdr:colOff>31750</xdr:colOff>
                    <xdr:row>25</xdr:row>
                    <xdr:rowOff>12700</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146050</xdr:colOff>
                    <xdr:row>23</xdr:row>
                    <xdr:rowOff>228600</xdr:rowOff>
                  </from>
                  <to>
                    <xdr:col>27</xdr:col>
                    <xdr:colOff>19050</xdr:colOff>
                    <xdr:row>25</xdr:row>
                    <xdr:rowOff>12700</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24</xdr:row>
                    <xdr:rowOff>0</xdr:rowOff>
                  </from>
                  <to>
                    <xdr:col>35</xdr:col>
                    <xdr:colOff>12700</xdr:colOff>
                    <xdr:row>25</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146050</xdr:colOff>
                    <xdr:row>25</xdr:row>
                    <xdr:rowOff>0</xdr:rowOff>
                  </from>
                  <to>
                    <xdr:col>2</xdr:col>
                    <xdr:colOff>19050</xdr:colOff>
                    <xdr:row>26</xdr:row>
                    <xdr:rowOff>12700</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146050</xdr:colOff>
                    <xdr:row>26</xdr:row>
                    <xdr:rowOff>0</xdr:rowOff>
                  </from>
                  <to>
                    <xdr:col>2</xdr:col>
                    <xdr:colOff>19050</xdr:colOff>
                    <xdr:row>27</xdr:row>
                    <xdr:rowOff>0</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30</xdr:row>
                    <xdr:rowOff>0</xdr:rowOff>
                  </from>
                  <to>
                    <xdr:col>2</xdr:col>
                    <xdr:colOff>31750</xdr:colOff>
                    <xdr:row>31</xdr:row>
                    <xdr:rowOff>12700</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146050</xdr:colOff>
                    <xdr:row>30</xdr:row>
                    <xdr:rowOff>0</xdr:rowOff>
                  </from>
                  <to>
                    <xdr:col>15</xdr:col>
                    <xdr:colOff>19050</xdr:colOff>
                    <xdr:row>31</xdr:row>
                    <xdr:rowOff>12700</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33</xdr:row>
                    <xdr:rowOff>0</xdr:rowOff>
                  </from>
                  <to>
                    <xdr:col>2</xdr:col>
                    <xdr:colOff>31750</xdr:colOff>
                    <xdr:row>34</xdr:row>
                    <xdr:rowOff>12700</xdr:rowOff>
                  </to>
                </anchor>
              </controlPr>
            </control>
          </mc:Choice>
        </mc:AlternateContent>
        <mc:AlternateContent xmlns:mc="http://schemas.openxmlformats.org/markup-compatibility/2006">
          <mc:Choice Requires="x14">
            <control shapeId="24659" r:id="rId20" name="Check Box 83">
              <controlPr defaultSize="0" autoFill="0" autoLine="0" autoPict="0">
                <anchor moveWithCells="1">
                  <from>
                    <xdr:col>13</xdr:col>
                    <xdr:colOff>152400</xdr:colOff>
                    <xdr:row>35</xdr:row>
                    <xdr:rowOff>228600</xdr:rowOff>
                  </from>
                  <to>
                    <xdr:col>15</xdr:col>
                    <xdr:colOff>31750</xdr:colOff>
                    <xdr:row>37</xdr:row>
                    <xdr:rowOff>31750</xdr:rowOff>
                  </to>
                </anchor>
              </controlPr>
            </control>
          </mc:Choice>
        </mc:AlternateContent>
        <mc:AlternateContent xmlns:mc="http://schemas.openxmlformats.org/markup-compatibility/2006">
          <mc:Choice Requires="x14">
            <control shapeId="24660" r:id="rId21" name="Check Box 84">
              <controlPr defaultSize="0" autoFill="0" autoLine="0" autoPict="0">
                <anchor moveWithCells="1">
                  <from>
                    <xdr:col>25</xdr:col>
                    <xdr:colOff>146050</xdr:colOff>
                    <xdr:row>35</xdr:row>
                    <xdr:rowOff>228600</xdr:rowOff>
                  </from>
                  <to>
                    <xdr:col>27</xdr:col>
                    <xdr:colOff>19050</xdr:colOff>
                    <xdr:row>37</xdr:row>
                    <xdr:rowOff>31750</xdr:rowOff>
                  </to>
                </anchor>
              </controlPr>
            </control>
          </mc:Choice>
        </mc:AlternateContent>
        <mc:AlternateContent xmlns:mc="http://schemas.openxmlformats.org/markup-compatibility/2006">
          <mc:Choice Requires="x14">
            <control shapeId="24661" r:id="rId22" name="Check Box 85">
              <controlPr defaultSize="0" autoFill="0" autoLine="0" autoPict="0">
                <anchor moveWithCells="1">
                  <from>
                    <xdr:col>33</xdr:col>
                    <xdr:colOff>152400</xdr:colOff>
                    <xdr:row>36</xdr:row>
                    <xdr:rowOff>0</xdr:rowOff>
                  </from>
                  <to>
                    <xdr:col>35</xdr:col>
                    <xdr:colOff>31750</xdr:colOff>
                    <xdr:row>37</xdr:row>
                    <xdr:rowOff>19050</xdr:rowOff>
                  </to>
                </anchor>
              </controlPr>
            </control>
          </mc:Choice>
        </mc:AlternateContent>
        <mc:AlternateContent xmlns:mc="http://schemas.openxmlformats.org/markup-compatibility/2006">
          <mc:Choice Requires="x14">
            <control shapeId="24663" r:id="rId23" name="Check Box 87">
              <controlPr defaultSize="0" autoFill="0" autoLine="0" autoPict="0">
                <anchor moveWithCells="1">
                  <from>
                    <xdr:col>13</xdr:col>
                    <xdr:colOff>152400</xdr:colOff>
                    <xdr:row>37</xdr:row>
                    <xdr:rowOff>0</xdr:rowOff>
                  </from>
                  <to>
                    <xdr:col>15</xdr:col>
                    <xdr:colOff>31750</xdr:colOff>
                    <xdr:row>38</xdr:row>
                    <xdr:rowOff>31750</xdr:rowOff>
                  </to>
                </anchor>
              </controlPr>
            </control>
          </mc:Choice>
        </mc:AlternateContent>
        <mc:AlternateContent xmlns:mc="http://schemas.openxmlformats.org/markup-compatibility/2006">
          <mc:Choice Requires="x14">
            <control shapeId="24672" r:id="rId24" name="Check Box 96">
              <controlPr defaultSize="0" autoFill="0" autoLine="0" autoPict="0">
                <anchor moveWithCells="1">
                  <from>
                    <xdr:col>0</xdr:col>
                    <xdr:colOff>152400</xdr:colOff>
                    <xdr:row>47</xdr:row>
                    <xdr:rowOff>0</xdr:rowOff>
                  </from>
                  <to>
                    <xdr:col>2</xdr:col>
                    <xdr:colOff>31750</xdr:colOff>
                    <xdr:row>48</xdr:row>
                    <xdr:rowOff>12700</xdr:rowOff>
                  </to>
                </anchor>
              </controlPr>
            </control>
          </mc:Choice>
        </mc:AlternateContent>
        <mc:AlternateContent xmlns:mc="http://schemas.openxmlformats.org/markup-compatibility/2006">
          <mc:Choice Requires="x14">
            <control shapeId="24673" r:id="rId25" name="Check Box 97">
              <controlPr defaultSize="0" autoFill="0" autoLine="0" autoPict="0">
                <anchor moveWithCells="1">
                  <from>
                    <xdr:col>13</xdr:col>
                    <xdr:colOff>152400</xdr:colOff>
                    <xdr:row>46</xdr:row>
                    <xdr:rowOff>228600</xdr:rowOff>
                  </from>
                  <to>
                    <xdr:col>15</xdr:col>
                    <xdr:colOff>31750</xdr:colOff>
                    <xdr:row>48</xdr:row>
                    <xdr:rowOff>12700</xdr:rowOff>
                  </to>
                </anchor>
              </controlPr>
            </control>
          </mc:Choice>
        </mc:AlternateContent>
        <mc:AlternateContent xmlns:mc="http://schemas.openxmlformats.org/markup-compatibility/2006">
          <mc:Choice Requires="x14">
            <control shapeId="24674" r:id="rId26" name="Check Box 98">
              <controlPr defaultSize="0" autoFill="0" autoLine="0" autoPict="0">
                <anchor moveWithCells="1">
                  <from>
                    <xdr:col>25</xdr:col>
                    <xdr:colOff>146050</xdr:colOff>
                    <xdr:row>46</xdr:row>
                    <xdr:rowOff>228600</xdr:rowOff>
                  </from>
                  <to>
                    <xdr:col>27</xdr:col>
                    <xdr:colOff>19050</xdr:colOff>
                    <xdr:row>48</xdr:row>
                    <xdr:rowOff>12700</xdr:rowOff>
                  </to>
                </anchor>
              </controlPr>
            </control>
          </mc:Choice>
        </mc:AlternateContent>
        <mc:AlternateContent xmlns:mc="http://schemas.openxmlformats.org/markup-compatibility/2006">
          <mc:Choice Requires="x14">
            <control shapeId="24675" r:id="rId27" name="Check Box 99">
              <controlPr defaultSize="0" autoFill="0" autoLine="0" autoPict="0">
                <anchor moveWithCells="1">
                  <from>
                    <xdr:col>33</xdr:col>
                    <xdr:colOff>165100</xdr:colOff>
                    <xdr:row>47</xdr:row>
                    <xdr:rowOff>0</xdr:rowOff>
                  </from>
                  <to>
                    <xdr:col>35</xdr:col>
                    <xdr:colOff>38100</xdr:colOff>
                    <xdr:row>48</xdr:row>
                    <xdr:rowOff>19050</xdr:rowOff>
                  </to>
                </anchor>
              </controlPr>
            </control>
          </mc:Choice>
        </mc:AlternateContent>
        <mc:AlternateContent xmlns:mc="http://schemas.openxmlformats.org/markup-compatibility/2006">
          <mc:Choice Requires="x14">
            <control shapeId="24677" r:id="rId28" name="Check Box 101">
              <controlPr defaultSize="0" autoFill="0" autoLine="0" autoPict="0">
                <anchor moveWithCells="1">
                  <from>
                    <xdr:col>0</xdr:col>
                    <xdr:colOff>152400</xdr:colOff>
                    <xdr:row>50</xdr:row>
                    <xdr:rowOff>0</xdr:rowOff>
                  </from>
                  <to>
                    <xdr:col>2</xdr:col>
                    <xdr:colOff>31750</xdr:colOff>
                    <xdr:row>51</xdr:row>
                    <xdr:rowOff>12700</xdr:rowOff>
                  </to>
                </anchor>
              </controlPr>
            </control>
          </mc:Choice>
        </mc:AlternateContent>
        <mc:AlternateContent xmlns:mc="http://schemas.openxmlformats.org/markup-compatibility/2006">
          <mc:Choice Requires="x14">
            <control shapeId="24687" r:id="rId29" name="Check Box 111">
              <controlPr defaultSize="0" autoFill="0" autoLine="0" autoPict="0">
                <anchor moveWithCells="1">
                  <from>
                    <xdr:col>0</xdr:col>
                    <xdr:colOff>152400</xdr:colOff>
                    <xdr:row>36</xdr:row>
                    <xdr:rowOff>12700</xdr:rowOff>
                  </from>
                  <to>
                    <xdr:col>2</xdr:col>
                    <xdr:colOff>12700</xdr:colOff>
                    <xdr:row>37</xdr:row>
                    <xdr:rowOff>12700</xdr:rowOff>
                  </to>
                </anchor>
              </controlPr>
            </control>
          </mc:Choice>
        </mc:AlternateContent>
        <mc:AlternateContent xmlns:mc="http://schemas.openxmlformats.org/markup-compatibility/2006">
          <mc:Choice Requires="x14">
            <control shapeId="24688" r:id="rId30" name="Check Box 112">
              <controlPr defaultSize="0" autoFill="0" autoLine="0" autoPict="0">
                <anchor moveWithCells="1">
                  <from>
                    <xdr:col>0</xdr:col>
                    <xdr:colOff>152400</xdr:colOff>
                    <xdr:row>36</xdr:row>
                    <xdr:rowOff>222250</xdr:rowOff>
                  </from>
                  <to>
                    <xdr:col>2</xdr:col>
                    <xdr:colOff>12700</xdr:colOff>
                    <xdr:row>37</xdr:row>
                    <xdr:rowOff>228600</xdr:rowOff>
                  </to>
                </anchor>
              </controlPr>
            </control>
          </mc:Choice>
        </mc:AlternateContent>
        <mc:AlternateContent xmlns:mc="http://schemas.openxmlformats.org/markup-compatibility/2006">
          <mc:Choice Requires="x14">
            <control shapeId="24689" r:id="rId31" name="Check Box 113">
              <controlPr defaultSize="0" autoFill="0" autoLine="0" autoPict="0">
                <anchor moveWithCells="1">
                  <from>
                    <xdr:col>0</xdr:col>
                    <xdr:colOff>152400</xdr:colOff>
                    <xdr:row>27</xdr:row>
                    <xdr:rowOff>228600</xdr:rowOff>
                  </from>
                  <to>
                    <xdr:col>2</xdr:col>
                    <xdr:colOff>31750</xdr:colOff>
                    <xdr:row>29</xdr:row>
                    <xdr:rowOff>12700</xdr:rowOff>
                  </to>
                </anchor>
              </controlPr>
            </control>
          </mc:Choice>
        </mc:AlternateContent>
        <mc:AlternateContent xmlns:mc="http://schemas.openxmlformats.org/markup-compatibility/2006">
          <mc:Choice Requires="x14">
            <control shapeId="24691" r:id="rId32" name="Check Box 115">
              <controlPr defaultSize="0" autoFill="0" autoLine="0" autoPict="0">
                <anchor moveWithCells="1">
                  <from>
                    <xdr:col>25</xdr:col>
                    <xdr:colOff>146050</xdr:colOff>
                    <xdr:row>37</xdr:row>
                    <xdr:rowOff>0</xdr:rowOff>
                  </from>
                  <to>
                    <xdr:col>27</xdr:col>
                    <xdr:colOff>0</xdr:colOff>
                    <xdr:row>38</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35"/>
  <sheetViews>
    <sheetView view="pageBreakPreview" topLeftCell="A13" zoomScale="85" zoomScaleNormal="85" zoomScaleSheetLayoutView="85" workbookViewId="0">
      <selection activeCell="A35" sqref="A35:XFD35"/>
    </sheetView>
  </sheetViews>
  <sheetFormatPr defaultColWidth="9" defaultRowHeight="14"/>
  <cols>
    <col min="1" max="1" width="5.453125" style="60" customWidth="1"/>
    <col min="2" max="2" width="13.90625" style="60" bestFit="1" customWidth="1"/>
    <col min="3" max="3" width="3.453125" style="61" bestFit="1" customWidth="1"/>
    <col min="4" max="4" width="33.6328125" style="62" bestFit="1" customWidth="1"/>
    <col min="5" max="5" width="52.08984375" style="60" customWidth="1"/>
    <col min="6" max="6" width="32.453125" style="60" hidden="1" customWidth="1"/>
    <col min="7" max="7" width="28.6328125" style="60" customWidth="1"/>
    <col min="8" max="8" width="37.90625" style="60" customWidth="1"/>
    <col min="9" max="16384" width="9" style="60"/>
  </cols>
  <sheetData>
    <row r="1" spans="1:8">
      <c r="A1" s="60" t="s">
        <v>219</v>
      </c>
    </row>
    <row r="3" spans="1:8" s="81" customFormat="1">
      <c r="A3" s="84" t="s">
        <v>127</v>
      </c>
      <c r="B3" s="85"/>
      <c r="C3" s="86"/>
      <c r="D3" s="63"/>
      <c r="E3" s="85"/>
      <c r="F3" s="85"/>
      <c r="G3" s="85"/>
      <c r="H3" s="87"/>
    </row>
    <row r="4" spans="1:8" s="81" customFormat="1" ht="24">
      <c r="A4" s="79"/>
      <c r="B4" s="577" t="s">
        <v>128</v>
      </c>
      <c r="C4" s="578"/>
      <c r="D4" s="579"/>
      <c r="E4" s="588" t="s">
        <v>176</v>
      </c>
      <c r="F4" s="588"/>
      <c r="G4" s="589"/>
      <c r="H4" s="80" t="s">
        <v>177</v>
      </c>
    </row>
    <row r="5" spans="1:8" s="81" customFormat="1" ht="149.25" customHeight="1">
      <c r="A5" s="79"/>
      <c r="B5" s="580"/>
      <c r="C5" s="581"/>
      <c r="D5" s="582"/>
      <c r="E5" s="127" t="s">
        <v>236</v>
      </c>
      <c r="F5" s="128"/>
      <c r="G5" s="583" t="s">
        <v>237</v>
      </c>
      <c r="H5" s="131" t="s">
        <v>238</v>
      </c>
    </row>
    <row r="6" spans="1:8" s="81" customFormat="1" ht="13" hidden="1">
      <c r="A6" s="79"/>
      <c r="B6" s="585" t="s">
        <v>129</v>
      </c>
      <c r="C6" s="586"/>
      <c r="D6" s="587"/>
      <c r="E6" s="82"/>
      <c r="F6" s="129"/>
      <c r="G6" s="584"/>
      <c r="H6" s="83" t="s">
        <v>130</v>
      </c>
    </row>
    <row r="7" spans="1:8" ht="13">
      <c r="A7" s="64"/>
      <c r="B7" s="574" t="s">
        <v>131</v>
      </c>
      <c r="C7" s="66">
        <v>1</v>
      </c>
      <c r="D7" s="67" t="s">
        <v>132</v>
      </c>
      <c r="E7" s="68">
        <v>1978</v>
      </c>
      <c r="F7" s="69"/>
      <c r="G7" s="69">
        <v>1978</v>
      </c>
      <c r="H7" s="68">
        <v>989</v>
      </c>
    </row>
    <row r="8" spans="1:8" ht="13">
      <c r="A8" s="64"/>
      <c r="B8" s="575"/>
      <c r="C8" s="65">
        <v>2</v>
      </c>
      <c r="D8" s="70" t="s">
        <v>133</v>
      </c>
      <c r="E8" s="68">
        <v>631</v>
      </c>
      <c r="F8" s="69"/>
      <c r="G8" s="69">
        <v>631</v>
      </c>
      <c r="H8" s="68">
        <v>316</v>
      </c>
    </row>
    <row r="9" spans="1:8" ht="13">
      <c r="A9" s="64"/>
      <c r="B9" s="575"/>
      <c r="C9" s="65">
        <v>3</v>
      </c>
      <c r="D9" s="71" t="s">
        <v>134</v>
      </c>
      <c r="E9" s="68">
        <v>288</v>
      </c>
      <c r="F9" s="69"/>
      <c r="G9" s="69">
        <v>288</v>
      </c>
      <c r="H9" s="68">
        <v>144</v>
      </c>
    </row>
    <row r="10" spans="1:8" ht="13">
      <c r="A10" s="64"/>
      <c r="B10" s="575"/>
      <c r="C10" s="65">
        <v>4</v>
      </c>
      <c r="D10" s="71" t="s">
        <v>135</v>
      </c>
      <c r="E10" s="68">
        <v>228</v>
      </c>
      <c r="F10" s="69"/>
      <c r="G10" s="69">
        <v>228</v>
      </c>
      <c r="H10" s="68">
        <v>114</v>
      </c>
    </row>
    <row r="11" spans="1:8" ht="13">
      <c r="A11" s="64"/>
      <c r="B11" s="575"/>
      <c r="C11" s="65">
        <v>5</v>
      </c>
      <c r="D11" s="71" t="s">
        <v>136</v>
      </c>
      <c r="E11" s="68">
        <v>221</v>
      </c>
      <c r="F11" s="69"/>
      <c r="G11" s="69">
        <v>221</v>
      </c>
      <c r="H11" s="68">
        <v>110</v>
      </c>
    </row>
    <row r="12" spans="1:8" ht="13">
      <c r="A12" s="64"/>
      <c r="B12" s="575"/>
      <c r="C12" s="65">
        <v>6</v>
      </c>
      <c r="D12" s="71" t="s">
        <v>137</v>
      </c>
      <c r="E12" s="68">
        <v>279</v>
      </c>
      <c r="F12" s="69"/>
      <c r="G12" s="69">
        <v>279</v>
      </c>
      <c r="H12" s="68">
        <v>140</v>
      </c>
    </row>
    <row r="13" spans="1:8" ht="13">
      <c r="A13" s="64"/>
      <c r="B13" s="575"/>
      <c r="C13" s="65">
        <v>7</v>
      </c>
      <c r="D13" s="71" t="s">
        <v>138</v>
      </c>
      <c r="E13" s="68">
        <v>294</v>
      </c>
      <c r="F13" s="69"/>
      <c r="G13" s="69">
        <v>294</v>
      </c>
      <c r="H13" s="68">
        <v>147</v>
      </c>
    </row>
    <row r="14" spans="1:8" ht="13">
      <c r="A14" s="64"/>
      <c r="B14" s="575"/>
      <c r="C14" s="65">
        <v>8</v>
      </c>
      <c r="D14" s="70" t="s">
        <v>141</v>
      </c>
      <c r="E14" s="68">
        <v>271</v>
      </c>
      <c r="F14" s="69"/>
      <c r="G14" s="69">
        <v>271</v>
      </c>
      <c r="H14" s="68">
        <v>136</v>
      </c>
    </row>
    <row r="15" spans="1:8" ht="13">
      <c r="A15" s="64"/>
      <c r="B15" s="575"/>
      <c r="C15" s="65">
        <v>9</v>
      </c>
      <c r="D15" s="70" t="s">
        <v>142</v>
      </c>
      <c r="E15" s="68">
        <v>172</v>
      </c>
      <c r="F15" s="69"/>
      <c r="G15" s="69">
        <v>172</v>
      </c>
      <c r="H15" s="68">
        <v>86</v>
      </c>
    </row>
    <row r="16" spans="1:8" ht="13">
      <c r="A16" s="64"/>
      <c r="B16" s="576"/>
      <c r="C16" s="65">
        <v>10</v>
      </c>
      <c r="D16" s="70" t="s">
        <v>143</v>
      </c>
      <c r="E16" s="68">
        <v>257</v>
      </c>
      <c r="F16" s="69"/>
      <c r="G16" s="69">
        <v>257</v>
      </c>
      <c r="H16" s="68">
        <v>128</v>
      </c>
    </row>
    <row r="17" spans="1:8" ht="13">
      <c r="A17" s="64"/>
      <c r="B17" s="72" t="s">
        <v>144</v>
      </c>
      <c r="C17" s="65">
        <v>11</v>
      </c>
      <c r="D17" s="70" t="s">
        <v>144</v>
      </c>
      <c r="E17" s="68">
        <v>146</v>
      </c>
      <c r="F17" s="69"/>
      <c r="G17" s="77" t="s">
        <v>157</v>
      </c>
      <c r="H17" s="68">
        <v>73</v>
      </c>
    </row>
    <row r="18" spans="1:8" ht="13">
      <c r="A18" s="64"/>
      <c r="B18" s="574" t="s">
        <v>145</v>
      </c>
      <c r="C18" s="65">
        <v>12</v>
      </c>
      <c r="D18" s="71" t="s">
        <v>146</v>
      </c>
      <c r="E18" s="73">
        <v>1013</v>
      </c>
      <c r="F18" s="74"/>
      <c r="G18" s="77" t="s">
        <v>157</v>
      </c>
      <c r="H18" s="73">
        <v>506</v>
      </c>
    </row>
    <row r="19" spans="1:8" ht="13">
      <c r="A19" s="64"/>
      <c r="B19" s="575"/>
      <c r="C19" s="65">
        <v>13</v>
      </c>
      <c r="D19" s="75" t="s">
        <v>147</v>
      </c>
      <c r="E19" s="68">
        <v>335</v>
      </c>
      <c r="F19" s="69"/>
      <c r="G19" s="77" t="s">
        <v>157</v>
      </c>
      <c r="H19" s="68">
        <v>167</v>
      </c>
    </row>
    <row r="20" spans="1:8" ht="13">
      <c r="A20" s="64"/>
      <c r="B20" s="575"/>
      <c r="C20" s="65">
        <v>14</v>
      </c>
      <c r="D20" s="71" t="s">
        <v>148</v>
      </c>
      <c r="E20" s="301">
        <v>259</v>
      </c>
      <c r="F20" s="130"/>
      <c r="G20" s="77" t="s">
        <v>157</v>
      </c>
      <c r="H20" s="68">
        <v>129</v>
      </c>
    </row>
    <row r="21" spans="1:8" ht="13">
      <c r="A21" s="64"/>
      <c r="B21" s="575"/>
      <c r="C21" s="65">
        <v>15</v>
      </c>
      <c r="D21" s="71" t="s">
        <v>149</v>
      </c>
      <c r="E21" s="301">
        <v>150</v>
      </c>
      <c r="F21" s="69"/>
      <c r="G21" s="77" t="s">
        <v>157</v>
      </c>
      <c r="H21" s="68">
        <v>75</v>
      </c>
    </row>
    <row r="22" spans="1:8" ht="13">
      <c r="A22" s="64"/>
      <c r="B22" s="575"/>
      <c r="C22" s="65">
        <v>16</v>
      </c>
      <c r="D22" s="76" t="s">
        <v>150</v>
      </c>
      <c r="E22" s="302">
        <v>985</v>
      </c>
      <c r="F22" s="74"/>
      <c r="G22" s="77" t="s">
        <v>157</v>
      </c>
      <c r="H22" s="73">
        <v>493</v>
      </c>
    </row>
    <row r="23" spans="1:8" ht="13">
      <c r="A23" s="64"/>
      <c r="B23" s="576"/>
      <c r="C23" s="65">
        <v>17</v>
      </c>
      <c r="D23" s="76" t="s">
        <v>151</v>
      </c>
      <c r="E23" s="302">
        <v>529</v>
      </c>
      <c r="F23" s="74"/>
      <c r="G23" s="77" t="s">
        <v>157</v>
      </c>
      <c r="H23" s="73">
        <v>264</v>
      </c>
    </row>
    <row r="24" spans="1:8" ht="13">
      <c r="A24" s="64"/>
      <c r="B24" s="574" t="s">
        <v>152</v>
      </c>
      <c r="C24" s="65">
        <v>18</v>
      </c>
      <c r="D24" s="75" t="s">
        <v>153</v>
      </c>
      <c r="E24" s="301">
        <v>107</v>
      </c>
      <c r="F24" s="69"/>
      <c r="G24" s="77" t="s">
        <v>157</v>
      </c>
      <c r="H24" s="68">
        <v>41</v>
      </c>
    </row>
    <row r="25" spans="1:8" ht="13">
      <c r="A25" s="64"/>
      <c r="B25" s="575"/>
      <c r="C25" s="65">
        <v>19</v>
      </c>
      <c r="D25" s="75" t="s">
        <v>154</v>
      </c>
      <c r="E25" s="301">
        <v>175</v>
      </c>
      <c r="F25" s="69"/>
      <c r="G25" s="77" t="s">
        <v>157</v>
      </c>
      <c r="H25" s="68">
        <v>67</v>
      </c>
    </row>
    <row r="26" spans="1:8" ht="13">
      <c r="A26" s="64"/>
      <c r="B26" s="575"/>
      <c r="C26" s="65">
        <v>20</v>
      </c>
      <c r="D26" s="70" t="s">
        <v>156</v>
      </c>
      <c r="E26" s="301">
        <v>60</v>
      </c>
      <c r="F26" s="69"/>
      <c r="G26" s="77" t="s">
        <v>157</v>
      </c>
      <c r="H26" s="68">
        <v>23</v>
      </c>
    </row>
    <row r="27" spans="1:8" ht="13">
      <c r="A27" s="64"/>
      <c r="B27" s="575"/>
      <c r="C27" s="65">
        <v>21</v>
      </c>
      <c r="D27" s="75" t="s">
        <v>158</v>
      </c>
      <c r="E27" s="301">
        <v>106</v>
      </c>
      <c r="F27" s="69"/>
      <c r="G27" s="77" t="s">
        <v>157</v>
      </c>
      <c r="H27" s="68">
        <v>41</v>
      </c>
    </row>
    <row r="28" spans="1:8" ht="13">
      <c r="A28" s="64"/>
      <c r="B28" s="575"/>
      <c r="C28" s="65">
        <v>22</v>
      </c>
      <c r="D28" s="70" t="s">
        <v>139</v>
      </c>
      <c r="E28" s="301">
        <v>35</v>
      </c>
      <c r="F28" s="130"/>
      <c r="G28" s="77" t="s">
        <v>157</v>
      </c>
      <c r="H28" s="68">
        <v>17</v>
      </c>
    </row>
    <row r="29" spans="1:8" ht="13">
      <c r="A29" s="64"/>
      <c r="B29" s="575"/>
      <c r="C29" s="65">
        <v>23</v>
      </c>
      <c r="D29" s="70" t="s">
        <v>140</v>
      </c>
      <c r="E29" s="301">
        <v>19</v>
      </c>
      <c r="F29" s="130"/>
      <c r="G29" s="77" t="s">
        <v>157</v>
      </c>
      <c r="H29" s="68">
        <v>9</v>
      </c>
    </row>
    <row r="30" spans="1:8" ht="13">
      <c r="A30" s="64"/>
      <c r="B30" s="575"/>
      <c r="C30" s="65">
        <v>24</v>
      </c>
      <c r="D30" s="70" t="s">
        <v>159</v>
      </c>
      <c r="E30" s="301">
        <v>30</v>
      </c>
      <c r="F30" s="130"/>
      <c r="G30" s="77" t="s">
        <v>157</v>
      </c>
      <c r="H30" s="68">
        <v>11</v>
      </c>
    </row>
    <row r="31" spans="1:8" ht="13">
      <c r="A31" s="64"/>
      <c r="B31" s="576"/>
      <c r="C31" s="65">
        <v>25</v>
      </c>
      <c r="D31" s="70" t="s">
        <v>160</v>
      </c>
      <c r="E31" s="68">
        <v>35</v>
      </c>
      <c r="F31" s="69"/>
      <c r="G31" s="77" t="s">
        <v>157</v>
      </c>
      <c r="H31" s="68">
        <v>13</v>
      </c>
    </row>
    <row r="32" spans="1:8" ht="13">
      <c r="A32" s="64"/>
      <c r="B32" s="574" t="s">
        <v>161</v>
      </c>
      <c r="C32" s="65">
        <v>26</v>
      </c>
      <c r="D32" s="75" t="s">
        <v>162</v>
      </c>
      <c r="E32" s="68">
        <v>50</v>
      </c>
      <c r="F32" s="69"/>
      <c r="G32" s="77" t="s">
        <v>155</v>
      </c>
      <c r="H32" s="68">
        <v>25</v>
      </c>
    </row>
    <row r="33" spans="1:8" ht="13">
      <c r="A33" s="64"/>
      <c r="B33" s="575"/>
      <c r="C33" s="65">
        <v>27</v>
      </c>
      <c r="D33" s="70" t="s">
        <v>163</v>
      </c>
      <c r="E33" s="68">
        <v>36</v>
      </c>
      <c r="F33" s="69"/>
      <c r="G33" s="77" t="s">
        <v>157</v>
      </c>
      <c r="H33" s="68">
        <v>18</v>
      </c>
    </row>
    <row r="34" spans="1:8" ht="13">
      <c r="A34" s="64"/>
      <c r="B34" s="575"/>
      <c r="C34" s="65">
        <v>28</v>
      </c>
      <c r="D34" s="70" t="s">
        <v>164</v>
      </c>
      <c r="E34" s="68">
        <v>38</v>
      </c>
      <c r="F34" s="69"/>
      <c r="G34" s="77" t="s">
        <v>157</v>
      </c>
      <c r="H34" s="68">
        <v>19</v>
      </c>
    </row>
    <row r="35" spans="1:8" ht="13">
      <c r="A35" s="78"/>
      <c r="B35" s="576"/>
      <c r="C35" s="65">
        <v>29</v>
      </c>
      <c r="D35" s="70" t="s">
        <v>165</v>
      </c>
      <c r="E35" s="68">
        <v>37</v>
      </c>
      <c r="F35" s="69"/>
      <c r="G35" s="77" t="s">
        <v>155</v>
      </c>
      <c r="H35" s="68">
        <v>18</v>
      </c>
    </row>
  </sheetData>
  <mergeCells count="8">
    <mergeCell ref="B24:B31"/>
    <mergeCell ref="B32:B35"/>
    <mergeCell ref="B4:D5"/>
    <mergeCell ref="G5:G6"/>
    <mergeCell ref="B6:D6"/>
    <mergeCell ref="E4:G4"/>
    <mergeCell ref="B7:B16"/>
    <mergeCell ref="B18:B23"/>
  </mergeCells>
  <phoneticPr fontId="3"/>
  <printOptions horizontalCentered="1"/>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（はじめにお読みください）本補助事業計画書等の使い方</vt:lpstr>
      <vt:lpstr>総括表</vt:lpstr>
      <vt:lpstr>申請額一覧 </vt:lpstr>
      <vt:lpstr>個票１</vt:lpstr>
      <vt:lpstr>基準単価</vt:lpstr>
      <vt:lpstr>基準単価!Print_Area</vt:lpstr>
      <vt:lpstr>個票１!Print_Area</vt:lpstr>
      <vt:lpstr>'申請額一覧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河口　昇</dc:creator>
  <cp:lastModifiedBy>岡野　祥大</cp:lastModifiedBy>
  <cp:lastPrinted>2024-09-12T07:37:20Z</cp:lastPrinted>
  <dcterms:created xsi:type="dcterms:W3CDTF">2018-06-19T01:27:02Z</dcterms:created>
  <dcterms:modified xsi:type="dcterms:W3CDTF">2024-09-30T06:23:55Z</dcterms:modified>
</cp:coreProperties>
</file>