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17.41.28\share\03 財政班\★地方公会計\R06\07 【総務省財務調査課】令和４年度財政状況資料集の作成について（2回目・地方公会計関係）\04 各市町webサイトからダウンロード\印刷用\"/>
    </mc:Choice>
  </mc:AlternateContent>
  <xr:revisionPtr revIDLastSave="0" documentId="13_ncr:1_{54C85D2A-2235-4664-AF67-A7158B5046C6}" xr6:coauthVersionLast="47" xr6:coauthVersionMax="47" xr10:uidLastSave="{00000000-0000-0000-0000-000000000000}"/>
  <bookViews>
    <workbookView xWindow="-120" yWindow="-120" windowWidth="20730" windowHeight="11160" tabRatio="839"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U38" i="10"/>
  <c r="C38" i="10"/>
  <c r="C37"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AM37" i="10" l="1"/>
  <c r="AM38" i="10" l="1"/>
  <c r="BE34" i="10"/>
  <c r="BE35" i="10" s="1"/>
  <c r="BE36" i="10" s="1"/>
  <c r="BE37"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<sst xmlns="http://schemas.openxmlformats.org/spreadsheetml/2006/main" count="1163" uniqueCount="634">
  <si>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</si>
  <si>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</si>
  <si>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</si>
  <si>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</si>
  <si>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</si>
  <si>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</si>
  <si>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</si>
  <si>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</si>
  <si>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</si>
  <si>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</si>
  <si>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</si>
  <si>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</si>
  <si>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</si>
  <si>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</si>
  <si>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</si>
  <si>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</si>
  <si>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</si>
  <si>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</si>
  <si>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</si>
  <si>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</si>
  <si>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</si>
  <si>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</si>
  <si>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</si>
  <si>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</si>
  <si>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</si>
  <si>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</si>
  <si>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</si>
  <si>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</si>
  <si>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</si>
  <si>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</si>
  <si>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</si>
  <si>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</si>
  <si>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</si>
  <si>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</si>
  <si>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</si>
  <si>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</si>
  <si>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</si>
  <si>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</si>
  <si>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</si>
  <si>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</si>
  <si>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</si>
  <si>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</si>
  <si>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</si>
  <si>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</si>
  <si>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</si>
  <si>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</si>
  <si>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</si>
  <si>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</si>
  <si>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</si>
  <si>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</si>
  <si>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</si>
  <si>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</si>
  <si>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</si>
  <si>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</si>
  <si>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</si>
  <si>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</si>
  <si>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</si>
  <si>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</si>
  <si>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</si>
  <si>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</si>
  <si>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</si>
  <si>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</si>
  <si>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</si>
  <si>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</si>
  <si>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</si>
  <si>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</si>
  <si>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</si>
  <si>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</si>
  <si>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</si>
  <si>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</si>
  <si>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</si>
  <si>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</si>
  <si>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</si>
  <si>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</si>
  <si>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</si>
  <si>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</si>
  <si>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</si>
  <si>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</si>
  <si>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</si>
  <si>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</si>
  <si>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</si>
  <si>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</si>
  <si>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</si>
  <si>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</si>
  <si>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</si>
  <si>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</si>
  <si>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</si>
  <si>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</si>
  <si>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</si>
  <si>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</si>
  <si>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</si>
  <si>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</si>
  <si>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</si>
  <si>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</si>
  <si>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</si>
  <si>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</si>
  <si>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</si>
  <si>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</si>
  <si>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</si>
  <si>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</si>
  <si>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</si>
  <si>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</si>
  <si>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</si>
  <si>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</si>
  <si>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</si>
  <si>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</si>
  <si>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</si>
  <si>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</si>
  <si>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</si>
  <si>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</si>
  <si>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</si>
  <si>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</si>
  <si>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</si>
  <si>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</si>
  <si>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</si>
  <si>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</si>
  <si>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</si>
  <si>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</si>
  <si>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</si>
  <si>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</si>
  <si>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</si>
  <si>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</si>
  <si>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</si>
  <si>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</si>
  <si>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</si>
  <si>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</si>
  <si>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</si>
  <si>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</si>
  <si>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</si>
  <si>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</si>
  <si>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</si>
  <si>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</si>
  <si>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</si>
  <si>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</si>
  <si>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</si>
  <si>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</si>
  <si>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</si>
  <si>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</si>
  <si>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</si>
  <si>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</si>
  <si>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</si>
  <si>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</si>
  <si>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</si>
  <si>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</si>
  <si>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</si>
  <si>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</si>
  <si>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</si>
  <si>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</si>
  <si>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</si>
  <si>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</si>
  <si>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</si>
  <si>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</si>
  <si>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</si>
  <si>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</si>
  <si>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</si>
  <si>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</si>
  <si>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</si>
  <si>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</si>
  <si>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</si>
  <si>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</si>
  <si>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</si>
  <si>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</si>
  <si>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</si>
  <si>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</si>
  <si>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</si>
  <si>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</si>
  <si>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</si>
  <si>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</si>
  <si>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</si>
  <si>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</si>
  <si>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</si>
  <si>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</si>
  <si>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</si>
  <si>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</si>
  <si>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</si>
  <si>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</si>
  <si>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</si>
  <si>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</si>
  <si>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</si>
  <si>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</si>
  <si>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</si>
  <si>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</si>
  <si>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</si>
  <si>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</si>
  <si>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</si>
  <si>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</si>
  <si>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</si>
  <si>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</si>
  <si>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</si>
  <si>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</si>
  <si>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</si>
  <si>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</si>
  <si>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</si>
  <si>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</si>
  <si>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</si>
  <si>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</si>
  <si>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</si>
  <si>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</si>
  <si>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</si>
  <si>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</si>
  <si>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</si>
  <si>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</si>
  <si>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</si>
  <si>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</si>
  <si>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</si>
  <si>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</si>
  <si>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</si>
  <si>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</si>
  <si>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</si>
  <si>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</si>
  <si>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</si>
  <si>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</si>
  <si>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</si>
  <si>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</si>
  <si>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</si>
  <si>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</si>
  <si>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</si>
  <si>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</si>
  <si>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山口県岩国市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</si>
  <si>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</si>
  <si>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</si>
  <si>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</si>
  <si>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</si>
  <si>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</si>
  <si>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</si>
  <si>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</si>
  <si>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</si>
  <si>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</si>
  <si>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</si>
  <si>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</si>
  <si>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</si>
  <si>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</si>
  <si>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</si>
  <si>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</si>
  <si>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</si>
  <si>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</si>
  <si>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</si>
  <si>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</si>
  <si>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</si>
  <si>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</si>
  <si>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</si>
  <si>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</si>
  <si>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</si>
  <si>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</si>
  <si>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</si>
  <si>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</si>
  <si>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</si>
  <si>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</si>
  <si>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</si>
  <si>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</si>
  <si>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</si>
  <si>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</si>
  <si>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</si>
  <si>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</si>
  <si>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</si>
  <si>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</si>
  <si>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</si>
  <si>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</si>
  <si>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</si>
  <si>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</si>
  <si>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</si>
  <si>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</si>
  <si>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</si>
  <si>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</si>
  <si>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</si>
  <si>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</si>
  <si>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</si>
  <si>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</si>
  <si>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</si>
  <si>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</si>
  <si>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</si>
  <si>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</si>
  <si>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</si>
  <si>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</si>
  <si>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</si>
  <si>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</si>
  <si>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</si>
  <si>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</si>
  <si>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</si>
  <si>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</si>
  <si>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</si>
  <si>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</si>
  <si>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</si>
  <si>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</si>
  <si>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</si>
  <si>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</si>
  <si>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</si>
  <si>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</si>
  <si>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</si>
  <si>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</si>
  <si>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</si>
  <si>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</si>
  <si>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</si>
  <si>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</si>
  <si>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</si>
  <si>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</si>
  <si>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</si>
  <si>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</si>
  <si>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</si>
  <si>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</si>
  <si>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</si>
  <si>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</si>
  <si>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</si>
  <si>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</si>
  <si>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</si>
  <si>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</si>
  <si>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</si>
  <si>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</si>
  <si>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</si>
  <si>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</si>
  <si>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</si>
  <si>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</si>
  <si>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</si>
  <si>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</si>
  <si>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</si>
  <si>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</si>
  <si>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</si>
  <si>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</si>
  <si>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</si>
  <si>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</si>
  <si>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</si>
  <si>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</si>
  <si>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</si>
  <si>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</si>
  <si>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</si>
  <si>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</si>
  <si>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</si>
  <si>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</si>
  <si>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</si>
  <si>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</si>
  <si>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</si>
  <si>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</si>
  <si>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</si>
  <si>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</si>
  <si>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</si>
  <si>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</si>
  <si>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</si>
  <si>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</si>
  <si>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</si>
  <si>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</si>
  <si>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</si>
  <si>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</si>
  <si>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</si>
  <si>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と畜場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</si>
  <si>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</si>
  <si>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</si>
  <si>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</si>
  <si>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</si>
  <si>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</si>
  <si>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</si>
  <si>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</si>
  <si>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</si>
  <si>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</si>
  <si>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</si>
  <si>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</si>
  <si>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</si>
  <si>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</si>
  <si>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</si>
  <si>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</si>
  <si>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</si>
  <si>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</si>
  <si>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</si>
  <si>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</si>
  <si>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</si>
  <si>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</si>
  <si>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</si>
  <si>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</si>
  <si>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</si>
  <si>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</si>
  <si>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</si>
  <si>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山口県岩国市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</si>
  <si>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</si>
  <si>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</si>
  <si>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</si>
  <si>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</si>
  <si>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</si>
  <si>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</si>
  <si>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</si>
  <si>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</si>
  <si>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</si>
  <si>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</si>
  <si>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</si>
  <si>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</si>
  <si>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</si>
  <si>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</si>
  <si>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</si>
  <si>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</si>
  <si>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</si>
  <si>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</si>
  <si>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</si>
  <si>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</si>
  <si>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</si>
  <si>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</si>
  <si>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</si>
  <si>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</si>
  <si>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</si>
  <si>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</si>
  <si>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</si>
  <si>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</si>
  <si>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</si>
  <si>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</si>
  <si>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</si>
  <si>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</si>
  <si>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</si>
  <si>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</si>
  <si>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</si>
  <si>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</si>
  <si>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</si>
  <si>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</si>
  <si>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</si>
  <si>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</si>
  <si>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</si>
  <si>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病院事業会計</t>
    <phoneticPr fontId="5"/>
  </si>
  <si>
    <t>法適用企業</t>
    <phoneticPr fontId="5"/>
  </si>
  <si>
    <t>下水道事業会計</t>
    <phoneticPr fontId="5"/>
  </si>
  <si>
    <t>簡易水道事業会計</t>
    <phoneticPr fontId="5"/>
  </si>
  <si>
    <t>周東食肉センター事業特別会計</t>
    <phoneticPr fontId="5"/>
  </si>
  <si>
    <t>法非適用企業</t>
    <phoneticPr fontId="5"/>
  </si>
  <si>
    <t>観光施設運営事業特別会計</t>
    <phoneticPr fontId="5"/>
  </si>
  <si>
    <t>法非適用企業</t>
    <phoneticPr fontId="5"/>
  </si>
  <si>
    <t>錦帯橋管理特別会計</t>
    <phoneticPr fontId="5"/>
  </si>
  <si>
    <t>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</si>
  <si>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</si>
  <si>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</si>
  <si>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</si>
  <si>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</si>
  <si>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</si>
  <si>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</si>
  <si>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</si>
  <si>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</si>
  <si>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</si>
  <si>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</si>
  <si>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</si>
  <si>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</si>
  <si>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</si>
  <si>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</si>
  <si>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</si>
  <si>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</si>
  <si>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</si>
  <si>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</si>
  <si>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</si>
  <si>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</si>
  <si>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</si>
  <si>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</si>
  <si>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</si>
  <si>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</si>
  <si>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</si>
  <si>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</si>
  <si>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</si>
  <si>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</si>
  <si>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</si>
  <si>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</si>
  <si>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</si>
  <si>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</si>
  <si>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</si>
  <si>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</si>
  <si>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</si>
  <si>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</si>
  <si>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</si>
  <si>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</si>
  <si>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</si>
  <si>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</si>
  <si>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</si>
  <si>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</si>
  <si>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</si>
  <si>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</si>
  <si>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</si>
  <si>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</si>
  <si>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</si>
  <si>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</si>
  <si>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</si>
  <si>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</si>
  <si>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</si>
  <si>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</si>
  <si>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</si>
  <si>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</si>
  <si>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</si>
  <si>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</si>
  <si>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</si>
  <si>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</si>
  <si>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</si>
  <si>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</si>
  <si>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</si>
  <si>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</si>
  <si>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</si>
  <si>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周東食肉センター事業特別会計</t>
    <phoneticPr fontId="5"/>
  </si>
  <si>
    <t>(Ｆ)</t>
    <phoneticPr fontId="5"/>
  </si>
  <si>
    <t>市場事業特別会計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</si>
  <si>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</si>
  <si>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</si>
  <si>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</si>
  <si>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</si>
  <si>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</si>
  <si>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</si>
  <si>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</si>
  <si>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</si>
  <si>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</si>
  <si>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</si>
  <si>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</si>
  <si>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</si>
  <si>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</si>
  <si>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</si>
  <si>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</si>
  <si>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</si>
  <si>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</si>
  <si>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</si>
  <si>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</si>
  <si>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</si>
  <si>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</si>
  <si>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</si>
  <si>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</si>
  <si>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</si>
  <si>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</si>
  <si>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</si>
  <si>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</si>
  <si>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</si>
  <si>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</si>
  <si>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</si>
  <si>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</si>
  <si>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</si>
  <si>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</si>
  <si>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</si>
  <si>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</si>
  <si>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</si>
  <si>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</si>
  <si>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</si>
  <si>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</si>
  <si>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</si>
  <si>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</si>
  <si>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</si>
  <si>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</si>
  <si>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</si>
  <si>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</si>
  <si>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</si>
  <si>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</si>
  <si>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</si>
  <si>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</si>
  <si>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</si>
  <si>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</si>
  <si>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</si>
  <si>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</si>
  <si>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</si>
  <si>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</si>
  <si>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</si>
  <si>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</si>
  <si>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</si>
  <si>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</si>
  <si>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</si>
  <si>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</si>
  <si>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</si>
  <si>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</si>
  <si>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</si>
  <si>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</si>
  <si>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</si>
  <si>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</si>
  <si>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</si>
  <si>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</si>
  <si>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</si>
  <si>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</si>
  <si>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</si>
  <si>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</si>
  <si>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</si>
  <si>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</si>
  <si>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</si>
  <si>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</si>
  <si>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</si>
  <si>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</si>
  <si>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</si>
  <si>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</si>
  <si>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</si>
  <si>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</si>
  <si>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</si>
  <si>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</si>
  <si>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2.16</t>
  </si>
  <si>
    <t>▲ 3.34</t>
  </si>
  <si>
    <t>一般会計</t>
  </si>
  <si>
    <t>水道事業会計</t>
  </si>
  <si>
    <t>工業用水道事業会計</t>
  </si>
  <si>
    <t>介護保険特別会計</t>
  </si>
  <si>
    <t>下水道事業会計</t>
  </si>
  <si>
    <t>病院事業会計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</si>
  <si>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</si>
  <si>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</si>
  <si>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</si>
  <si>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</si>
  <si>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</si>
  <si>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</si>
  <si>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</si>
  <si>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</si>
  <si>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</si>
  <si>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</si>
  <si>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子育て支援基金</t>
    <rPh sb="0" eb="2">
      <t>コソダ</t>
    </rPh>
    <rPh sb="3" eb="5">
      <t>シエン</t>
    </rPh>
    <rPh sb="5" eb="7">
      <t>キキン</t>
    </rPh>
    <phoneticPr fontId="5"/>
  </si>
  <si>
    <t>社会福祉基金</t>
    <rPh sb="0" eb="2">
      <t>シャカイ</t>
    </rPh>
    <rPh sb="2" eb="4">
      <t>フクシ</t>
    </rPh>
    <rPh sb="4" eb="6">
      <t>キキン</t>
    </rPh>
    <phoneticPr fontId="2"/>
  </si>
  <si>
    <t>学校給食運営基金</t>
    <rPh sb="0" eb="2">
      <t>ガッコウ</t>
    </rPh>
    <rPh sb="2" eb="4">
      <t>キュウショク</t>
    </rPh>
    <rPh sb="4" eb="6">
      <t>ウンエイ</t>
    </rPh>
    <rPh sb="6" eb="8">
      <t>キキン</t>
    </rPh>
    <phoneticPr fontId="2"/>
  </si>
  <si>
    <t>公共施設等総合管理基金</t>
    <rPh sb="0" eb="2">
      <t>コウキョウ</t>
    </rPh>
    <rPh sb="2" eb="4">
      <t>シセツ</t>
    </rPh>
    <rPh sb="4" eb="5">
      <t>トウ</t>
    </rPh>
    <rPh sb="5" eb="7">
      <t>ソウゴウ</t>
    </rPh>
    <rPh sb="7" eb="9">
      <t>カンリ</t>
    </rPh>
    <rPh sb="9" eb="11">
      <t>キキン</t>
    </rPh>
    <phoneticPr fontId="2"/>
  </si>
  <si>
    <t>ポンプ場整備基金</t>
    <rPh sb="3" eb="4">
      <t>ジョウ</t>
    </rPh>
    <rPh sb="4" eb="6">
      <t>セイビ</t>
    </rPh>
    <rPh sb="6" eb="8">
      <t>キキン</t>
    </rPh>
    <phoneticPr fontId="2"/>
  </si>
  <si>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3"/>
  </si>
  <si>
    <t>玖珂地方老人福祉施設組合（指定訪問介護事業特別会計）</t>
    <rPh sb="13" eb="15">
      <t>シテイ</t>
    </rPh>
    <rPh sb="15" eb="17">
      <t>ホウモン</t>
    </rPh>
    <rPh sb="17" eb="19">
      <t>カイゴ</t>
    </rPh>
    <rPh sb="19" eb="21">
      <t>ジギョウ</t>
    </rPh>
    <rPh sb="21" eb="23">
      <t>トクベツ</t>
    </rPh>
    <rPh sb="23" eb="25">
      <t>カイケイ</t>
    </rPh>
    <phoneticPr fontId="3"/>
  </si>
  <si>
    <t>周東環境衛生組合（一般会計）</t>
    <rPh sb="0" eb="2">
      <t>シュウトウ</t>
    </rPh>
    <rPh sb="2" eb="4">
      <t>カンキョウ</t>
    </rPh>
    <rPh sb="4" eb="6">
      <t>エイセイ</t>
    </rPh>
    <rPh sb="6" eb="8">
      <t>クミアイ</t>
    </rPh>
    <rPh sb="9" eb="11">
      <t>イッパン</t>
    </rPh>
    <rPh sb="11" eb="13">
      <t>カイケイ</t>
    </rPh>
    <phoneticPr fontId="5"/>
  </si>
  <si>
    <t>岩国地区消防組合（一般会計）</t>
    <rPh sb="0" eb="2">
      <t>イワクニ</t>
    </rPh>
    <rPh sb="2" eb="4">
      <t>チク</t>
    </rPh>
    <rPh sb="4" eb="6">
      <t>ショウボウ</t>
    </rPh>
    <rPh sb="6" eb="8">
      <t>クミアイ</t>
    </rPh>
    <rPh sb="9" eb="11">
      <t>イッパン</t>
    </rPh>
    <rPh sb="11" eb="13">
      <t>カイケイ</t>
    </rPh>
    <phoneticPr fontId="5"/>
  </si>
  <si>
    <t>周陽環境整備組合（一般会計）</t>
    <rPh sb="0" eb="2">
      <t>シュウヨウ</t>
    </rPh>
    <rPh sb="2" eb="4">
      <t>カンキョウ</t>
    </rPh>
    <rPh sb="4" eb="6">
      <t>セイビ</t>
    </rPh>
    <rPh sb="6" eb="8">
      <t>クミアイ</t>
    </rPh>
    <rPh sb="9" eb="11">
      <t>イッパン</t>
    </rPh>
    <rPh sb="11" eb="13">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</si>
  <si>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</si>
  <si>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4">
      <t>シ</t>
    </rPh>
    <rPh sb="4" eb="5">
      <t>チョウ</t>
    </rPh>
    <rPh sb="5" eb="7">
      <t>ソウゴウ</t>
    </rPh>
    <rPh sb="7" eb="9">
      <t>ジム</t>
    </rPh>
    <rPh sb="9" eb="11">
      <t>クミアイ</t>
    </rPh>
    <rPh sb="12" eb="14">
      <t>イッパン</t>
    </rPh>
    <rPh sb="14" eb="16">
      <t>カイケイ</t>
    </rPh>
    <phoneticPr fontId="5"/>
  </si>
  <si>
    <t>山口県市町総合事務組合（非常勤職員公務災害補償特別会計）</t>
    <rPh sb="12" eb="15">
      <t>ヒジョウキン</t>
    </rPh>
    <rPh sb="15" eb="16">
      <t>ショク</t>
    </rPh>
    <rPh sb="16" eb="17">
      <t>イン</t>
    </rPh>
    <rPh sb="17" eb="19">
      <t>コウム</t>
    </rPh>
    <rPh sb="19" eb="21">
      <t>サイガイ</t>
    </rPh>
    <rPh sb="21" eb="23">
      <t>ホショウ</t>
    </rPh>
    <rPh sb="23" eb="25">
      <t>トクベツ</t>
    </rPh>
    <rPh sb="25" eb="27">
      <t>カイケイ</t>
    </rPh>
    <phoneticPr fontId="5"/>
  </si>
  <si>
    <t>山口県市町総合事務組合（山口県自治会館管理特別会計）</t>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</si>
  <si>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</si>
  <si>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15" eb="17">
      <t>コウキ</t>
    </rPh>
    <rPh sb="17" eb="20">
      <t>コウレイシャ</t>
    </rPh>
    <rPh sb="20" eb="22">
      <t>イリョウ</t>
    </rPh>
    <rPh sb="22" eb="24">
      <t>トクベツ</t>
    </rPh>
    <rPh sb="24" eb="26">
      <t>カイケイ</t>
    </rPh>
    <phoneticPr fontId="5"/>
  </si>
  <si>
    <t>岩国柱島海運</t>
    <rPh sb="0" eb="2">
      <t>イワクニ</t>
    </rPh>
    <rPh sb="2" eb="3">
      <t>ハシラ</t>
    </rPh>
    <rPh sb="3" eb="4">
      <t>ジマ</t>
    </rPh>
    <rPh sb="4" eb="6">
      <t>カイウン</t>
    </rPh>
    <phoneticPr fontId="32"/>
  </si>
  <si>
    <t>岩国市土地開発公社</t>
    <rPh sb="0" eb="3">
      <t>イワクニシ</t>
    </rPh>
    <rPh sb="3" eb="5">
      <t>トチ</t>
    </rPh>
    <rPh sb="5" eb="7">
      <t>カイハツ</t>
    </rPh>
    <rPh sb="7" eb="9">
      <t>コウシャ</t>
    </rPh>
    <phoneticPr fontId="32"/>
  </si>
  <si>
    <t>玖珂町体育施設等管理協会</t>
    <rPh sb="0" eb="2">
      <t>クガ</t>
    </rPh>
    <rPh sb="2" eb="3">
      <t>マチ</t>
    </rPh>
    <rPh sb="3" eb="5">
      <t>タイイク</t>
    </rPh>
    <rPh sb="5" eb="8">
      <t>シセツトウ</t>
    </rPh>
    <rPh sb="8" eb="10">
      <t>カンリ</t>
    </rPh>
    <rPh sb="10" eb="12">
      <t>キョウカイ</t>
    </rPh>
    <phoneticPr fontId="32"/>
  </si>
  <si>
    <t>美川開発</t>
    <rPh sb="0" eb="2">
      <t>ミカワ</t>
    </rPh>
    <rPh sb="2" eb="4">
      <t>カイハツ</t>
    </rPh>
    <phoneticPr fontId="32"/>
  </si>
  <si>
    <t>やさか</t>
  </si>
  <si>
    <t>錦川鉄道</t>
    <rPh sb="0" eb="1">
      <t>ニシキ</t>
    </rPh>
    <rPh sb="1" eb="2">
      <t>カワ</t>
    </rPh>
    <rPh sb="2" eb="4">
      <t>テツドウ</t>
    </rPh>
    <phoneticPr fontId="32"/>
  </si>
  <si>
    <t>街づくり岩国</t>
  </si>
  <si>
    <t>いわくにバス</t>
  </si>
  <si>
    <t>やまぐち農林振興公社（林業公社）</t>
    <rPh sb="4" eb="6">
      <t>ノウリン</t>
    </rPh>
    <rPh sb="6" eb="8">
      <t>シンコウ</t>
    </rPh>
    <rPh sb="8" eb="10">
      <t>コウシャ</t>
    </rPh>
    <rPh sb="11" eb="13">
      <t>リンギョウ</t>
    </rPh>
    <rPh sb="13" eb="15">
      <t>コウシャ</t>
    </rPh>
    <phoneticPr fontId="32"/>
  </si>
  <si>
    <t>岩国空港ビル</t>
    <rPh sb="0" eb="2">
      <t>イワクニ</t>
    </rPh>
    <rPh sb="2" eb="4">
      <t>クウコウ</t>
    </rPh>
    <phoneticPr fontId="38"/>
  </si>
  <si>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</si>
  <si>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</si>
  <si>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</si>
  <si>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</si>
  <si>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</si>
  <si>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生じていない。一方で、有形固定資産減価償却率は類似団体よりも高く、高止まり傾向にあるが、主な要因としては、有形固定資産減価償却率が公民館で90.1％、公営住宅で81.5％であることなどが挙げられる。公共施設等総合管理計画に基づき、今後、老朽化対策に積極的に取り組んでいく。
・有形固定資産減価償却率は、類似団体内平均値より高い水準になっている。今後、個別計画において、将来負担比率を低い水準で推移させながら、有形固定資産減価償却率を低い水準に移行できるように取り組んでいく。</t>
    <rPh sb="26" eb="27">
      <t>ショウ</t>
    </rPh>
    <rPh sb="59" eb="61">
      <t>タカド</t>
    </rPh>
    <rPh sb="91" eb="94">
      <t>コウミンカン</t>
    </rPh>
    <rPh sb="101" eb="103">
      <t>コウエイ</t>
    </rPh>
    <rPh sb="103" eb="105">
      <t>ジュウタク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</si>
  <si>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</si>
  <si>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</si>
  <si>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</si>
  <si>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</si>
  <si>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</si>
  <si>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</si>
  <si>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の軽減に基づいた地方債発行抑制等の成果により、将来負担比率は生じていないが、実質公債費比率については、元金が据え置きとなっていた平成30年度債の元金償還が始まったことにより、増加に転じた。平成30年度以降の大規模な合併特例事業により借り入れを行った合併特例債の元金償還の開始などにより、元利償還金が増大すると考えられることから、R６年度以降も３か年平均の数値が悪化すると予想されるため、起債については、普通交付税算入率の高い合併特例債、辺地債等を活用することで、将来負担をできる限り抑えることに努める。</t>
    <rPh sb="34" eb="35">
      <t>ショウ</t>
    </rPh>
    <rPh sb="98" eb="100">
      <t>ヘイセイ</t>
    </rPh>
    <phoneticPr fontId="5"/>
  </si>
  <si>
    <t>実質公債費比率</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</si>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</sst>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D5EA-4713-BDE0-1D4C0886C0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175972</c:v>
                </c:pt>
                <c:pt idx="1">
                  <c:v>81728</c:v>
                </c:pt>
                <c:pt idx="2">
                  <c:v>89083</c:v>
                </c:pt>
                <c:pt idx="3">
                  <c:v>67244</c:v>
                </c:pt>
                <c:pt idx="4">
                  <c:v>44602</c:v>
                </c:pt>
              </c:numCache>
            </c:numRef>
          </c:val>
          <c:smooth val="0"/>
          <c:extLst>
            <c:ext xmlns:c16="http://schemas.microsoft.com/office/drawing/2014/chart" uri="{C3380CC4-5D6E-409C-BE32-E72D297353CC}">
              <c16:uniqueId val="{00000001-D5EA-4713-BDE0-1D4C0886C0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2.82</c:v>
                </c:pt>
                <c:pt idx="1">
                  <c:v>3.47</c:v>
                </c:pt>
                <c:pt idx="2">
                  <c:v>3.33</c:v>
                </c:pt>
                <c:pt idx="3">
                  <c:v>6.46</c:v>
                </c:pt>
                <c:pt idx="4">
                  <c:v>6.54</c:v>
                </c:pt>
              </c:numCache>
            </c:numRef>
          </c:val>
          <c:extLst>
            <c:ext xmlns:c16="http://schemas.microsoft.com/office/drawing/2014/chart" uri="{C3380CC4-5D6E-409C-BE32-E72D297353CC}">
              <c16:uniqueId val="{00000000-43B6-44A6-BD20-10150CD23D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24.6</c:v>
                </c:pt>
                <c:pt idx="1">
                  <c:v>24.86</c:v>
                </c:pt>
                <c:pt idx="2">
                  <c:v>21.15</c:v>
                </c:pt>
                <c:pt idx="3">
                  <c:v>22.16</c:v>
                </c:pt>
                <c:pt idx="4">
                  <c:v>25.83</c:v>
                </c:pt>
              </c:numCache>
            </c:numRef>
          </c:val>
          <c:extLst>
            <c:ext xmlns:c16="http://schemas.microsoft.com/office/drawing/2014/chart" uri="{C3380CC4-5D6E-409C-BE32-E72D297353CC}">
              <c16:uniqueId val="{00000001-43B6-44A6-BD20-10150CD23D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-2.16</c:v>
                </c:pt>
                <c:pt idx="1">
                  <c:v>0.48</c:v>
                </c:pt>
                <c:pt idx="2">
                  <c:v>-3.34</c:v>
                </c:pt>
                <c:pt idx="3">
                  <c:v>4.93</c:v>
                </c:pt>
                <c:pt idx="4">
                  <c:v>3.32</c:v>
                </c:pt>
              </c:numCache>
            </c:numRef>
          </c:val>
          <c:smooth val="0"/>
          <c:extLst>
            <c:ext xmlns:c16="http://schemas.microsoft.com/office/drawing/2014/chart" uri="{C3380CC4-5D6E-409C-BE32-E72D297353CC}">
              <c16:uniqueId val="{00000002-43B6-44A6-BD20-10150CD23D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0.16</c:v>
                </c:pt>
                <c:pt idx="2">
                  <c:v>#N/A</c:v>
                </c:pt>
                <c:pt idx="3">
                  <c:v>0.12</c:v>
                </c:pt>
                <c:pt idx="4">
                  <c:v>#N/A</c:v>
                </c:pt>
                <c:pt idx="5">
                  <c:v>0.06</c:v>
                </c:pt>
                <c:pt idx="6">
                  <c:v>#N/A</c:v>
                </c:pt>
                <c:pt idx="7">
                  <c:v>0.06</c:v>
                </c:pt>
                <c:pt idx="8">
                  <c:v>#N/A</c:v>
                </c:pt>
                <c:pt idx="9">
                  <c:v>0.11</c:v>
                </c:pt>
              </c:numCache>
            </c:numRef>
          </c:val>
          <c:extLst>
            <c:ext xmlns:c16="http://schemas.microsoft.com/office/drawing/2014/chart" uri="{C3380CC4-5D6E-409C-BE32-E72D297353CC}">
              <c16:uniqueId val="{00000000-698D-4824-976A-4C9A81370F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8D-4824-976A-4C9A81370FE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0.21</c:v>
                </c:pt>
                <c:pt idx="2">
                  <c:v>#N/A</c:v>
                </c:pt>
                <c:pt idx="3">
                  <c:v>0.22</c:v>
                </c:pt>
                <c:pt idx="4">
                  <c:v>#N/A</c:v>
                </c:pt>
                <c:pt idx="5">
                  <c:v>0.21</c:v>
                </c:pt>
                <c:pt idx="6">
                  <c:v>#N/A</c:v>
                </c:pt>
                <c:pt idx="7">
                  <c:v>0.21</c:v>
                </c:pt>
                <c:pt idx="8">
                  <c:v>#N/A</c:v>
                </c:pt>
                <c:pt idx="9">
                  <c:v>0.22</c:v>
                </c:pt>
              </c:numCache>
            </c:numRef>
          </c:val>
          <c:extLst>
            <c:ext xmlns:c16="http://schemas.microsoft.com/office/drawing/2014/chart" uri="{C3380CC4-5D6E-409C-BE32-E72D297353CC}">
              <c16:uniqueId val="{00000002-698D-4824-976A-4C9A81370FE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1.17</c:v>
                </c:pt>
                <c:pt idx="2">
                  <c:v>#N/A</c:v>
                </c:pt>
                <c:pt idx="3">
                  <c:v>0.71</c:v>
                </c:pt>
                <c:pt idx="4">
                  <c:v>#N/A</c:v>
                </c:pt>
                <c:pt idx="5">
                  <c:v>0.87</c:v>
                </c:pt>
                <c:pt idx="6">
                  <c:v>#N/A</c:v>
                </c:pt>
                <c:pt idx="7">
                  <c:v>0.76</c:v>
                </c:pt>
                <c:pt idx="8">
                  <c:v>#N/A</c:v>
                </c:pt>
                <c:pt idx="9">
                  <c:v>0.46</c:v>
                </c:pt>
              </c:numCache>
            </c:numRef>
          </c:val>
          <c:extLst>
            <c:ext xmlns:c16="http://schemas.microsoft.com/office/drawing/2014/chart" uri="{C3380CC4-5D6E-409C-BE32-E72D297353CC}">
              <c16:uniqueId val="{00000003-698D-4824-976A-4C9A81370FE0}"/>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2.48</c:v>
                </c:pt>
                <c:pt idx="2">
                  <c:v>#N/A</c:v>
                </c:pt>
                <c:pt idx="3">
                  <c:v>1.96</c:v>
                </c:pt>
                <c:pt idx="4">
                  <c:v>#N/A</c:v>
                </c:pt>
                <c:pt idx="5">
                  <c:v>1.35</c:v>
                </c:pt>
                <c:pt idx="6">
                  <c:v>#N/A</c:v>
                </c:pt>
                <c:pt idx="7">
                  <c:v>1.18</c:v>
                </c:pt>
                <c:pt idx="8">
                  <c:v>#N/A</c:v>
                </c:pt>
                <c:pt idx="9">
                  <c:v>0.64</c:v>
                </c:pt>
              </c:numCache>
            </c:numRef>
          </c:val>
          <c:extLst>
            <c:ext xmlns:c16="http://schemas.microsoft.com/office/drawing/2014/chart" uri="{C3380CC4-5D6E-409C-BE32-E72D297353CC}">
              <c16:uniqueId val="{00000004-698D-4824-976A-4C9A81370FE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0.45</c:v>
                </c:pt>
                <c:pt idx="4">
                  <c:v>#N/A</c:v>
                </c:pt>
                <c:pt idx="5">
                  <c:v>0.52</c:v>
                </c:pt>
                <c:pt idx="6">
                  <c:v>#N/A</c:v>
                </c:pt>
                <c:pt idx="7">
                  <c:v>0.57999999999999996</c:v>
                </c:pt>
                <c:pt idx="8">
                  <c:v>#N/A</c:v>
                </c:pt>
                <c:pt idx="9">
                  <c:v>0.97</c:v>
                </c:pt>
              </c:numCache>
            </c:numRef>
          </c:val>
          <c:extLst>
            <c:ext xmlns:c16="http://schemas.microsoft.com/office/drawing/2014/chart" uri="{C3380CC4-5D6E-409C-BE32-E72D297353CC}">
              <c16:uniqueId val="{00000005-698D-4824-976A-4C9A81370FE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0.95</c:v>
                </c:pt>
                <c:pt idx="2">
                  <c:v>#N/A</c:v>
                </c:pt>
                <c:pt idx="3">
                  <c:v>0.7</c:v>
                </c:pt>
                <c:pt idx="4">
                  <c:v>#N/A</c:v>
                </c:pt>
                <c:pt idx="5">
                  <c:v>0.85</c:v>
                </c:pt>
                <c:pt idx="6">
                  <c:v>#N/A</c:v>
                </c:pt>
                <c:pt idx="7">
                  <c:v>1.1599999999999999</c:v>
                </c:pt>
                <c:pt idx="8">
                  <c:v>#N/A</c:v>
                </c:pt>
                <c:pt idx="9">
                  <c:v>1.1599999999999999</c:v>
                </c:pt>
              </c:numCache>
            </c:numRef>
          </c:val>
          <c:extLst>
            <c:ext xmlns:c16="http://schemas.microsoft.com/office/drawing/2014/chart" uri="{C3380CC4-5D6E-409C-BE32-E72D297353CC}">
              <c16:uniqueId val="{00000006-698D-4824-976A-4C9A81370FE0}"/>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1.97</c:v>
                </c:pt>
                <c:pt idx="2">
                  <c:v>#N/A</c:v>
                </c:pt>
                <c:pt idx="3">
                  <c:v>2.04</c:v>
                </c:pt>
                <c:pt idx="4">
                  <c:v>#N/A</c:v>
                </c:pt>
                <c:pt idx="5">
                  <c:v>1.75</c:v>
                </c:pt>
                <c:pt idx="6">
                  <c:v>#N/A</c:v>
                </c:pt>
                <c:pt idx="7">
                  <c:v>1.82</c:v>
                </c:pt>
                <c:pt idx="8">
                  <c:v>#N/A</c:v>
                </c:pt>
                <c:pt idx="9">
                  <c:v>1.75</c:v>
                </c:pt>
              </c:numCache>
            </c:numRef>
          </c:val>
          <c:extLst>
            <c:ext xmlns:c16="http://schemas.microsoft.com/office/drawing/2014/chart" uri="{C3380CC4-5D6E-409C-BE32-E72D297353CC}">
              <c16:uniqueId val="{00000007-698D-4824-976A-4C9A81370FE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5.61</c:v>
                </c:pt>
                <c:pt idx="2">
                  <c:v>#N/A</c:v>
                </c:pt>
                <c:pt idx="3">
                  <c:v>5.14</c:v>
                </c:pt>
                <c:pt idx="4">
                  <c:v>#N/A</c:v>
                </c:pt>
                <c:pt idx="5">
                  <c:v>4.9000000000000004</c:v>
                </c:pt>
                <c:pt idx="6">
                  <c:v>#N/A</c:v>
                </c:pt>
                <c:pt idx="7">
                  <c:v>4.74</c:v>
                </c:pt>
                <c:pt idx="8">
                  <c:v>#N/A</c:v>
                </c:pt>
                <c:pt idx="9">
                  <c:v>4.2699999999999996</c:v>
                </c:pt>
              </c:numCache>
            </c:numRef>
          </c:val>
          <c:extLst>
            <c:ext xmlns:c16="http://schemas.microsoft.com/office/drawing/2014/chart" uri="{C3380CC4-5D6E-409C-BE32-E72D297353CC}">
              <c16:uniqueId val="{00000008-698D-4824-976A-4C9A81370F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2.82</c:v>
                </c:pt>
                <c:pt idx="2">
                  <c:v>#N/A</c:v>
                </c:pt>
                <c:pt idx="3">
                  <c:v>3.47</c:v>
                </c:pt>
                <c:pt idx="4">
                  <c:v>#N/A</c:v>
                </c:pt>
                <c:pt idx="5">
                  <c:v>3.32</c:v>
                </c:pt>
                <c:pt idx="6">
                  <c:v>#N/A</c:v>
                </c:pt>
                <c:pt idx="7">
                  <c:v>6.46</c:v>
                </c:pt>
                <c:pt idx="8">
                  <c:v>#N/A</c:v>
                </c:pt>
                <c:pt idx="9">
                  <c:v>6.54</c:v>
                </c:pt>
              </c:numCache>
            </c:numRef>
          </c:val>
          <c:extLst>
            <c:ext xmlns:c16="http://schemas.microsoft.com/office/drawing/2014/chart" uri="{C3380CC4-5D6E-409C-BE32-E72D297353CC}">
              <c16:uniqueId val="{00000009-698D-4824-976A-4C9A81370F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5847</c:v>
                </c:pt>
                <c:pt idx="5">
                  <c:v>5617</c:v>
                </c:pt>
                <c:pt idx="8">
                  <c:v>5611</c:v>
                </c:pt>
                <c:pt idx="11">
                  <c:v>5742</c:v>
                </c:pt>
                <c:pt idx="14">
                  <c:v>5994</c:v>
                </c:pt>
              </c:numCache>
            </c:numRef>
          </c:val>
          <c:extLst>
            <c:ext xmlns:c16="http://schemas.microsoft.com/office/drawing/2014/chart" uri="{C3380CC4-5D6E-409C-BE32-E72D297353CC}">
              <c16:uniqueId val="{00000000-25E8-40BD-B805-858A711A54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25E8-40BD-B805-858A711A54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173</c:v>
                </c:pt>
                <c:pt idx="3">
                  <c:v>152</c:v>
                </c:pt>
                <c:pt idx="6">
                  <c:v>134</c:v>
                </c:pt>
                <c:pt idx="9">
                  <c:v>246</c:v>
                </c:pt>
                <c:pt idx="12">
                  <c:v>121</c:v>
                </c:pt>
              </c:numCache>
            </c:numRef>
          </c:val>
          <c:extLst>
            <c:ext xmlns:c16="http://schemas.microsoft.com/office/drawing/2014/chart" uri="{C3380CC4-5D6E-409C-BE32-E72D297353CC}">
              <c16:uniqueId val="{00000002-25E8-40BD-B805-858A711A54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78</c:v>
                </c:pt>
                <c:pt idx="3">
                  <c:v>72</c:v>
                </c:pt>
                <c:pt idx="6">
                  <c:v>79</c:v>
                </c:pt>
                <c:pt idx="9">
                  <c:v>122</c:v>
                </c:pt>
                <c:pt idx="12">
                  <c:v>103</c:v>
                </c:pt>
              </c:numCache>
            </c:numRef>
          </c:val>
          <c:extLst>
            <c:ext xmlns:c16="http://schemas.microsoft.com/office/drawing/2014/chart" uri="{C3380CC4-5D6E-409C-BE32-E72D297353CC}">
              <c16:uniqueId val="{00000003-25E8-40BD-B805-858A711A54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1495</c:v>
                </c:pt>
                <c:pt idx="3">
                  <c:v>1505</c:v>
                </c:pt>
                <c:pt idx="6">
                  <c:v>1496</c:v>
                </c:pt>
                <c:pt idx="9">
                  <c:v>1563</c:v>
                </c:pt>
                <c:pt idx="12">
                  <c:v>1552</c:v>
                </c:pt>
              </c:numCache>
            </c:numRef>
          </c:val>
          <c:extLst>
            <c:ext xmlns:c16="http://schemas.microsoft.com/office/drawing/2014/chart" uri="{C3380CC4-5D6E-409C-BE32-E72D297353CC}">
              <c16:uniqueId val="{00000004-25E8-40BD-B805-858A711A54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E8-40BD-B805-858A711A54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E8-40BD-B805-858A711A54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5230</c:v>
                </c:pt>
                <c:pt idx="3">
                  <c:v>5158</c:v>
                </c:pt>
                <c:pt idx="6">
                  <c:v>5181</c:v>
                </c:pt>
                <c:pt idx="9">
                  <c:v>5224</c:v>
                </c:pt>
                <c:pt idx="12">
                  <c:v>5670</c:v>
                </c:pt>
              </c:numCache>
            </c:numRef>
          </c:val>
          <c:extLst>
            <c:ext xmlns:c16="http://schemas.microsoft.com/office/drawing/2014/chart" uri="{C3380CC4-5D6E-409C-BE32-E72D297353CC}">
              <c16:uniqueId val="{00000007-25E8-40BD-B805-858A711A54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1130</c:v>
                </c:pt>
                <c:pt idx="2">
                  <c:v>#N/A</c:v>
                </c:pt>
                <c:pt idx="3">
                  <c:v>#N/A</c:v>
                </c:pt>
                <c:pt idx="4">
                  <c:v>1270</c:v>
                </c:pt>
                <c:pt idx="5">
                  <c:v>#N/A</c:v>
                </c:pt>
                <c:pt idx="6">
                  <c:v>#N/A</c:v>
                </c:pt>
                <c:pt idx="7">
                  <c:v>1279</c:v>
                </c:pt>
                <c:pt idx="8">
                  <c:v>#N/A</c:v>
                </c:pt>
                <c:pt idx="9">
                  <c:v>#N/A</c:v>
                </c:pt>
                <c:pt idx="10">
                  <c:v>1413</c:v>
                </c:pt>
                <c:pt idx="11">
                  <c:v>#N/A</c:v>
                </c:pt>
                <c:pt idx="12">
                  <c:v>#N/A</c:v>
                </c:pt>
                <c:pt idx="13">
                  <c:v>1452</c:v>
                </c:pt>
                <c:pt idx="14">
                  <c:v>#N/A</c:v>
                </c:pt>
              </c:numCache>
            </c:numRef>
          </c:val>
          <c:smooth val="0"/>
          <c:extLst>
            <c:ext xmlns:c16="http://schemas.microsoft.com/office/drawing/2014/chart" uri="{C3380CC4-5D6E-409C-BE32-E72D297353CC}">
              <c16:uniqueId val="{00000008-25E8-40BD-B805-858A711A54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60858</c:v>
                </c:pt>
                <c:pt idx="5">
                  <c:v>62422</c:v>
                </c:pt>
                <c:pt idx="8">
                  <c:v>64107</c:v>
                </c:pt>
                <c:pt idx="11">
                  <c:v>64245</c:v>
                </c:pt>
                <c:pt idx="14">
                  <c:v>62049</c:v>
                </c:pt>
              </c:numCache>
            </c:numRef>
          </c:val>
          <c:extLst>
            <c:ext xmlns:c16="http://schemas.microsoft.com/office/drawing/2014/chart" uri="{C3380CC4-5D6E-409C-BE32-E72D297353CC}">
              <c16:uniqueId val="{00000000-A439-4268-9464-3BF797ABDD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11396</c:v>
                </c:pt>
                <c:pt idx="5">
                  <c:v>11710</c:v>
                </c:pt>
                <c:pt idx="8">
                  <c:v>11199</c:v>
                </c:pt>
                <c:pt idx="11">
                  <c:v>10821</c:v>
                </c:pt>
                <c:pt idx="14">
                  <c:v>10187</c:v>
                </c:pt>
              </c:numCache>
            </c:numRef>
          </c:val>
          <c:extLst>
            <c:ext xmlns:c16="http://schemas.microsoft.com/office/drawing/2014/chart" uri="{C3380CC4-5D6E-409C-BE32-E72D297353CC}">
              <c16:uniqueId val="{00000001-A439-4268-9464-3BF797ABDD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18150</c:v>
                </c:pt>
                <c:pt idx="5">
                  <c:v>18765</c:v>
                </c:pt>
                <c:pt idx="8">
                  <c:v>18159</c:v>
                </c:pt>
                <c:pt idx="11">
                  <c:v>20138</c:v>
                </c:pt>
                <c:pt idx="14">
                  <c:v>22270</c:v>
                </c:pt>
              </c:numCache>
            </c:numRef>
          </c:val>
          <c:extLst>
            <c:ext xmlns:c16="http://schemas.microsoft.com/office/drawing/2014/chart" uri="{C3380CC4-5D6E-409C-BE32-E72D297353CC}">
              <c16:uniqueId val="{00000002-A439-4268-9464-3BF797ABDD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39-4268-9464-3BF797ABDD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39-4268-9464-3BF797ABDD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195</c:v>
                </c:pt>
                <c:pt idx="12">
                  <c:v>0</c:v>
                </c:pt>
              </c:numCache>
            </c:numRef>
          </c:val>
          <c:extLst>
            <c:ext xmlns:c16="http://schemas.microsoft.com/office/drawing/2014/chart" uri="{C3380CC4-5D6E-409C-BE32-E72D297353CC}">
              <c16:uniqueId val="{00000005-A439-4268-9464-3BF797ABDD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9816</c:v>
                </c:pt>
                <c:pt idx="3">
                  <c:v>9597</c:v>
                </c:pt>
                <c:pt idx="6">
                  <c:v>9372</c:v>
                </c:pt>
                <c:pt idx="9">
                  <c:v>9314</c:v>
                </c:pt>
                <c:pt idx="12">
                  <c:v>9300</c:v>
                </c:pt>
              </c:numCache>
            </c:numRef>
          </c:val>
          <c:extLst>
            <c:ext xmlns:c16="http://schemas.microsoft.com/office/drawing/2014/chart" uri="{C3380CC4-5D6E-409C-BE32-E72D297353CC}">
              <c16:uniqueId val="{00000006-A439-4268-9464-3BF797ABDD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314</c:v>
                </c:pt>
                <c:pt idx="3">
                  <c:v>463</c:v>
                </c:pt>
                <c:pt idx="6">
                  <c:v>382</c:v>
                </c:pt>
                <c:pt idx="9">
                  <c:v>298</c:v>
                </c:pt>
                <c:pt idx="12">
                  <c:v>194</c:v>
                </c:pt>
              </c:numCache>
            </c:numRef>
          </c:val>
          <c:extLst>
            <c:ext xmlns:c16="http://schemas.microsoft.com/office/drawing/2014/chart" uri="{C3380CC4-5D6E-409C-BE32-E72D297353CC}">
              <c16:uniqueId val="{00000007-A439-4268-9464-3BF797ABDD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17654</c:v>
                </c:pt>
                <c:pt idx="3">
                  <c:v>17926</c:v>
                </c:pt>
                <c:pt idx="6">
                  <c:v>18173</c:v>
                </c:pt>
                <c:pt idx="9">
                  <c:v>18051</c:v>
                </c:pt>
                <c:pt idx="12">
                  <c:v>17967</c:v>
                </c:pt>
              </c:numCache>
            </c:numRef>
          </c:val>
          <c:extLst>
            <c:ext xmlns:c16="http://schemas.microsoft.com/office/drawing/2014/chart" uri="{C3380CC4-5D6E-409C-BE32-E72D297353CC}">
              <c16:uniqueId val="{00000008-A439-4268-9464-3BF797ABDD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4398</c:v>
                </c:pt>
                <c:pt idx="3">
                  <c:v>4227</c:v>
                </c:pt>
                <c:pt idx="6">
                  <c:v>4226</c:v>
                </c:pt>
                <c:pt idx="9">
                  <c:v>1871</c:v>
                </c:pt>
                <c:pt idx="12">
                  <c:v>1655</c:v>
                </c:pt>
              </c:numCache>
            </c:numRef>
          </c:val>
          <c:extLst>
            <c:ext xmlns:c16="http://schemas.microsoft.com/office/drawing/2014/chart" uri="{C3380CC4-5D6E-409C-BE32-E72D297353CC}">
              <c16:uniqueId val="{00000009-A439-4268-9464-3BF797ABDD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59552</c:v>
                </c:pt>
                <c:pt idx="3">
                  <c:v>61228</c:v>
                </c:pt>
                <c:pt idx="6">
                  <c:v>63498</c:v>
                </c:pt>
                <c:pt idx="9">
                  <c:v>62632</c:v>
                </c:pt>
                <c:pt idx="12">
                  <c:v>59162</c:v>
                </c:pt>
              </c:numCache>
            </c:numRef>
          </c:val>
          <c:extLst>
            <c:ext xmlns:c16="http://schemas.microsoft.com/office/drawing/2014/chart" uri="{C3380CC4-5D6E-409C-BE32-E72D297353CC}">
              <c16:uniqueId val="{0000000A-A439-4268-9464-3BF797ABDD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1329</c:v>
                </c:pt>
                <c:pt idx="2">
                  <c:v>#N/A</c:v>
                </c:pt>
                <c:pt idx="3">
                  <c:v>#N/A</c:v>
                </c:pt>
                <c:pt idx="4">
                  <c:v>544</c:v>
                </c:pt>
                <c:pt idx="5">
                  <c:v>#N/A</c:v>
                </c:pt>
                <c:pt idx="6">
                  <c:v>#N/A</c:v>
                </c:pt>
                <c:pt idx="7">
                  <c:v>2185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39-4268-9464-3BF797ABDD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7554</c:v>
                </c:pt>
                <c:pt idx="1">
                  <c:v>8162</c:v>
                </c:pt>
                <c:pt idx="2">
                  <c:v>9373</c:v>
                </c:pt>
              </c:numCache>
            </c:numRef>
          </c:val>
          <c:extLst>
            <c:ext xmlns:c16="http://schemas.microsoft.com/office/drawing/2014/chart" uri="{C3380CC4-5D6E-409C-BE32-E72D297353CC}">
              <c16:uniqueId val="{00000000-6E83-4E58-BA4B-BFEEA5B5E5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3701</c:v>
                </c:pt>
                <c:pt idx="1">
                  <c:v>4002</c:v>
                </c:pt>
                <c:pt idx="2">
                  <c:v>4004</c:v>
                </c:pt>
              </c:numCache>
            </c:numRef>
          </c:val>
          <c:extLst>
            <c:ext xmlns:c16="http://schemas.microsoft.com/office/drawing/2014/chart" uri="{C3380CC4-5D6E-409C-BE32-E72D297353CC}">
              <c16:uniqueId val="{00000001-6E83-4E58-BA4B-BFEEA5B5E5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7841</c:v>
                </c:pt>
                <c:pt idx="1">
                  <c:v>8471</c:v>
                </c:pt>
                <c:pt idx="2">
                  <c:v>9690</c:v>
                </c:pt>
              </c:numCache>
            </c:numRef>
          </c:val>
          <c:extLst>
            <c:ext xmlns:c16="http://schemas.microsoft.com/office/drawing/2014/chart" uri="{C3380CC4-5D6E-409C-BE32-E72D297353CC}">
              <c16:uniqueId val="{00000002-6E83-4E58-BA4B-BFEEA5B5E5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{068AB7B2-144F-4E25-82D1-81B70CC9FFF5}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34A-4749-B784-0B21392362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{96946291-F614-4072-B40D-CE4336FBC674}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4A-4749-B784-0B21392362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{3CE8BC31-F360-4AFD-BDE2-DA1390D1DA56}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4A-4749-B784-0B21392362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{4E959A66-EFC9-4D5B-A349-C07A8E961DF3}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4A-4749-B784-0B21392362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{E0553533-8A3B-4CA1-BC9E-D47D98848047}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4A-4749-B784-0B21392362E0}"/>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{AE65E995-C3CE-4D42-B442-ED43ADC43299}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34A-4749-B784-0B21392362E0}"/>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{ED6C5F75-3965-41DB-B122-BE891775469D}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34A-4749-B784-0B21392362E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{B5D435DE-2241-403A-A210-18EE3B59F7BC}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34A-4749-B784-0B21392362E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{3F7E3C5C-F601-41EC-B4ED-C519D5C04BAE}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34A-4749-B784-0B21392362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67.599999999999994</c:v>
                </c:pt>
                <c:pt idx="8">
                  <c:v>68.2</c:v>
                </c:pt>
                <c:pt idx="16">
                  <c:v>67.400000000000006</c:v>
                </c:pt>
                <c:pt idx="24">
                  <c:v>68.400000000000006</c:v>
                </c:pt>
                <c:pt idx="32">
                  <c:v>71.5</c:v>
                </c:pt>
              </c:numCache>
            </c:numRef>
          </c:xVal>
          <c:yVal>
            <c:numRef>
              <c:f>公会計指標分析・財政指標組合せ分析表!$BP$51:$DC$51</c:f>
              <c:numCache>
                <c:formatCode>#,##0.0;"▲ "#,##0.0</c:formatCode>
                <c:ptCount val="40"/>
                <c:pt idx="0">
                  <c:v>4.3</c:v>
                </c:pt>
                <c:pt idx="8">
                  <c:v>1.7</c:v>
                </c:pt>
                <c:pt idx="16">
                  <c:v>7</c:v>
                </c:pt>
              </c:numCache>
            </c:numRef>
          </c:yVal>
          <c:smooth val="0"/>
          <c:extLst>
            <c:ext xmlns:c16="http://schemas.microsoft.com/office/drawing/2014/chart" uri="{C3380CC4-5D6E-409C-BE32-E72D297353CC}">
              <c16:uniqueId val="{00000009-734A-4749-B784-0B21392362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{F1A16EBC-422B-481A-BD68-90E99595B452}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34A-4749-B784-0B21392362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{B2EE5232-54E5-425F-ADE5-5573867E869F}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4A-4749-B784-0B21392362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{1FEED834-524F-4D90-ABD6-C67353472650}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4A-4749-B784-0B21392362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{F0211FA3-E49F-495D-AABE-BD002A98301F}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4A-4749-B784-0B21392362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{9D9707C1-1D53-45FA-BBAB-0E067BF62EAD}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4A-4749-B784-0B21392362E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{CB1EAFDF-AAA9-4BD5-93B9-A0169D75FAFE}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34A-4749-B784-0B21392362E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{7E51193C-1189-4FF4-A66E-A3C7D8C8B556}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34A-4749-B784-0B21392362E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{CFF23913-7AA4-40A6-AB29-0F7976CC2693}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34A-4749-B784-0B21392362E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{046EB45D-2B82-4D1F-9982-4DCCD461AD05}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34A-4749-B784-0B21392362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734A-4749-B784-0B21392362E0}"/>
            </c:ext>
          </c:extLst>
        </c:ser>
        <c:dLbls>
          <c:showLegendKey val="0"/>
          <c:showVal val="1"/>
          <c:showCatName val="0"/>
          <c:showSerName val="0"/>
          <c:showPercent val="0"/>
          <c:showBubbleSize val="0"/>
        </c:dLbls>
        <c:axId val="46179840"/>
        <c:axId val="46181760"/>
      </c:scatterChart>
      <c:valAx>
        <c:axId val="46179840"/>
        <c:scaling>
          <c:orientation val="maxMin"/>
          <c:max val="69"/>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{70A5E9E6-AE34-4790-A7A9-A9859042ED36}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FA3-4893-9EE0-688A393BF9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{EB7CABCB-3CD1-4D32-9D84-5FD66F5B79D0}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A3-4893-9EE0-688A393BF9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{81C4A4CC-5F7E-4E1A-B7AB-B88A7D56D81E}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A3-4893-9EE0-688A393BF9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{0DDD0B7D-F5A3-40D0-99AC-7B3242B71052}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A3-4893-9EE0-688A393BF9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{0AD9714F-610D-44AD-A441-BEABADCA68A6}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A3-4893-9EE0-688A393BF93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{CEAC568E-775F-4818-A46E-FE34D494E055}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FA3-4893-9EE0-688A393BF93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{A5CF3A47-6981-4CEE-9DC0-42E339FAAC89}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FA3-4893-9EE0-688A393BF93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{DAC80716-456C-426F-B0B6-7F1E189018A1}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FA3-4893-9EE0-688A393BF93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{D67FC195-00D4-4038-9C12-9779AA9CB0FD}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FA3-4893-9EE0-688A393BF9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4.0999999999999996</c:v>
                </c:pt>
                <c:pt idx="16">
                  <c:v>3.9</c:v>
                </c:pt>
                <c:pt idx="24">
                  <c:v>4.2</c:v>
                </c:pt>
                <c:pt idx="32">
                  <c:v>4.3</c:v>
                </c:pt>
              </c:numCache>
            </c:numRef>
          </c:xVal>
          <c:yVal>
            <c:numRef>
              <c:f>公会計指標分析・財政指標組合せ分析表!$BP$73:$DC$73</c:f>
              <c:numCache>
                <c:formatCode>#,##0.0;"▲ "#,##0.0</c:formatCode>
                <c:ptCount val="40"/>
                <c:pt idx="0">
                  <c:v>4.3</c:v>
                </c:pt>
                <c:pt idx="8">
                  <c:v>1.7</c:v>
                </c:pt>
                <c:pt idx="16">
                  <c:v>7</c:v>
                </c:pt>
              </c:numCache>
            </c:numRef>
          </c:yVal>
          <c:smooth val="0"/>
          <c:extLst>
            <c:ext xmlns:c16="http://schemas.microsoft.com/office/drawing/2014/chart" uri="{C3380CC4-5D6E-409C-BE32-E72D297353CC}">
              <c16:uniqueId val="{00000009-1FA3-4893-9EE0-688A393BF9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{B046B620-F5CA-459D-9A49-D9968E7331D4}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FA3-4893-9EE0-688A393BF9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{BE9DF84A-31C6-4492-A751-0ED9F7532446}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A3-4893-9EE0-688A393BF9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{9E9254CE-59D9-47D4-90F4-6B55755EF740}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A3-4893-9EE0-688A393BF9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{6538F9AC-8C79-4656-B40B-19AE23D25C5A}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A3-4893-9EE0-688A393BF9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{458C37BC-3B52-4BFC-BD3A-386C66CBDFE2}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A3-4893-9EE0-688A393BF93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{A17EDDB9-86EA-47A5-856E-D19A82CA748D}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FA3-4893-9EE0-688A393BF93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{53542B77-A25D-4414-A06D-C398038EFACE}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FA3-4893-9EE0-688A393BF93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{3FA39A5E-1D2D-4770-83D1-8B33889FC4C1}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FA3-4893-9EE0-688A393BF93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{F0AEC765-7CED-46F5-992D-9A83D94DCD7F}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FA3-4893-9EE0-688A393BF9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1FA3-4893-9EE0-688A393BF93B}"/>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128,609
126,620
873.67
71,886,053
69,077,962
2,373,493
36,289,459
59,134,094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、公債費の増及び臨時財政対策債振替相当額の減により増となったが、市町村民税、固定資産税により、基準財政収入額についても増となったことにより、単年度の数値は前年度と比較して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か年平均の数値で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は前年度と同水準となった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今後も、財政計画に基づき、徴収率向上による市税等の収入の確保及び公債費等の削減など歳出の合理化に取り組み、財政基盤の強化に努める。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は、人件費、物件費、公債費等が増となったことにより、全体で増となった。また、経常一般財源収入についても、地方特例交付金等が減となったが、地方税、地方交付税等が増となったことにより、全体で増となった。その結果、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今後も引き続き、行財政改革に取り組み、経常経費の削減を行うとともに、市税等の自主財源を確保することで財政構造の弾力化に努める。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167640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0892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167640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089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61</xdr:row>
      <xdr:rowOff>167640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697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61</xdr:row>
      <xdr:rowOff>111337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617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88917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157497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前年度と比べ増となった主な要因は岩国市マイナポイント事業等に伴う物件費の増によるものである。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また、類似団体平均を上回っているのは、主に合併により面積が広大であることによる人件費が要因となっている。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今後も、「行政経営改革プラン」により、組織体制の最適化、民間委託の推進などに取り組み、適正な定員管理に努める。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126957</xdr:rowOff>
    </xdr:from>
    <xdr:to>
      <xdr:col>23</xdr:col>
      <xdr:colOff>133350</xdr:colOff>
      <xdr:row>86</xdr:row>
      <xdr:rowOff>119698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00207"/>
          <a:ext cx="838200" cy="1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70800</xdr:rowOff>
    </xdr:from>
    <xdr:to>
      <xdr:col>19</xdr:col>
      <xdr:colOff>133350</xdr:colOff>
      <xdr:row>85</xdr:row>
      <xdr:rowOff>126957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44050"/>
          <a:ext cx="889000" cy="5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115568</xdr:rowOff>
    </xdr:from>
    <xdr:to>
      <xdr:col>15</xdr:col>
      <xdr:colOff>82550</xdr:colOff>
      <xdr:row>85</xdr:row>
      <xdr:rowOff>70800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1736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15818</xdr:rowOff>
    </xdr:from>
    <xdr:to>
      <xdr:col>11</xdr:col>
      <xdr:colOff>31750</xdr:colOff>
      <xdr:row>84</xdr:row>
      <xdr:rowOff>115568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17618"/>
          <a:ext cx="889000" cy="9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68898</xdr:rowOff>
    </xdr:from>
    <xdr:to>
      <xdr:col>23</xdr:col>
      <xdr:colOff>184150</xdr:colOff>
      <xdr:row>86</xdr:row>
      <xdr:rowOff>170498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40975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76157</xdr:rowOff>
    </xdr:from>
    <xdr:to>
      <xdr:col>19</xdr:col>
      <xdr:colOff>184150</xdr:colOff>
      <xdr:row>86</xdr:row>
      <xdr:rowOff>6307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162534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20000</xdr:rowOff>
    </xdr:from>
    <xdr:to>
      <xdr:col>15</xdr:col>
      <xdr:colOff>133350</xdr:colOff>
      <xdr:row>85</xdr:row>
      <xdr:rowOff>121600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106377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64768</xdr:rowOff>
    </xdr:from>
    <xdr:to>
      <xdr:col>11</xdr:col>
      <xdr:colOff>82550</xdr:colOff>
      <xdr:row>84</xdr:row>
      <xdr:rowOff>166368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151145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5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136468</xdr:rowOff>
    </xdr:from>
    <xdr:to>
      <xdr:col>7</xdr:col>
      <xdr:colOff>31750</xdr:colOff>
      <xdr:row>84</xdr:row>
      <xdr:rowOff>66618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6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51395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5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ポイント下回っており、今後も人事院勧告等に準じた改定を実施し、給与水準の適正化に努める。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48079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637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85</xdr:row>
      <xdr:rowOff>14514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4498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100693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877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前年度との比較は、人口の減により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人の増となり、類似団体平均値との比較では、合併により面積が広大であることから、職員数が多い状況となっていることを主な要因として、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今後も、組織体制の最適化、民間委託の推進などに取り組み、適正な定員管理に努める。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56938</xdr:rowOff>
    </xdr:from>
    <xdr:to>
      <xdr:col>81</xdr:col>
      <xdr:colOff>44450</xdr:colOff>
      <xdr:row>65</xdr:row>
      <xdr:rowOff>85090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20118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34819</xdr:rowOff>
    </xdr:from>
    <xdr:to>
      <xdr:col>77</xdr:col>
      <xdr:colOff>44450</xdr:colOff>
      <xdr:row>65</xdr:row>
      <xdr:rowOff>56938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17906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22754</xdr:rowOff>
    </xdr:from>
    <xdr:to>
      <xdr:col>72</xdr:col>
      <xdr:colOff>203200</xdr:colOff>
      <xdr:row>65</xdr:row>
      <xdr:rowOff>34819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1670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4656</xdr:rowOff>
    </xdr:from>
    <xdr:to>
      <xdr:col>68</xdr:col>
      <xdr:colOff>152400</xdr:colOff>
      <xdr:row>65</xdr:row>
      <xdr:rowOff>22754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14890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34290</xdr:rowOff>
    </xdr:from>
    <xdr:to>
      <xdr:col>81</xdr:col>
      <xdr:colOff>95250</xdr:colOff>
      <xdr:row>65</xdr:row>
      <xdr:rowOff>135890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6367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6138</xdr:rowOff>
    </xdr:from>
    <xdr:to>
      <xdr:col>77</xdr:col>
      <xdr:colOff>95250</xdr:colOff>
      <xdr:row>65</xdr:row>
      <xdr:rowOff>107738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92515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155469</xdr:rowOff>
    </xdr:from>
    <xdr:to>
      <xdr:col>73</xdr:col>
      <xdr:colOff>44450</xdr:colOff>
      <xdr:row>65</xdr:row>
      <xdr:rowOff>85619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70396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143404</xdr:rowOff>
    </xdr:from>
    <xdr:to>
      <xdr:col>68</xdr:col>
      <xdr:colOff>203200</xdr:colOff>
      <xdr:row>65</xdr:row>
      <xdr:rowOff>73554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58331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20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125306</xdr:rowOff>
    </xdr:from>
    <xdr:to>
      <xdr:col>64</xdr:col>
      <xdr:colOff>152400</xdr:colOff>
      <xdr:row>65</xdr:row>
      <xdr:rowOff>55456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40233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新市建設計画に基づき実施される大規模事業が増加した影響で地方債残高は増加傾向であるが、元金据置期間の影響で、元利償還金は近年横ばいとなり、比率は平均値を下回る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引き続き実施する大規模事業に係る起債の償還等の増に伴い比率の上昇が見込まれるため、岩国市財政計画に基づき、市債発行額をできるだけ抑制するとともに、発行する場合には財政的に有利な普通交付税算入率の高い市債を活用にすることにより、公債費負担の軽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104019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9505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92528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81038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41</xdr:row>
      <xdr:rowOff>24493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9390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69746</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充当可能財源等は、充当可能基金の増により増加し、将来負担額は、地方債現在高及び債務負担行為に基づく支出予定額の減により減少したため、将来負担は生じていない。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は、地方債発行額を抑制し、地方債現在高を縮減するとともに、地方債発行に当たっては、普通交付税算入率の高い起債を活用して基準財政需要額算入額を確保するなど、将来負担の軽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113665</xdr:rowOff>
    </xdr:from>
    <xdr:to>
      <xdr:col>72</xdr:col>
      <xdr:colOff>203200</xdr:colOff>
      <xdr:row>14</xdr:row>
      <xdr:rowOff>33564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342515"/>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113665</xdr:rowOff>
    </xdr:from>
    <xdr:to>
      <xdr:col>68</xdr:col>
      <xdr:colOff>152400</xdr:colOff>
      <xdr:row>13</xdr:row>
      <xdr:rowOff>158478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34251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41564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4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34670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3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154214</xdr:rowOff>
    </xdr:from>
    <xdr:to>
      <xdr:col>73</xdr:col>
      <xdr:colOff>44450</xdr:colOff>
      <xdr:row>14</xdr:row>
      <xdr:rowOff>84364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69141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46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62865</xdr:rowOff>
    </xdr:from>
    <xdr:to>
      <xdr:col>68</xdr:col>
      <xdr:colOff>203200</xdr:colOff>
      <xdr:row>13</xdr:row>
      <xdr:rowOff>164465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2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3192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06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107678</xdr:rowOff>
    </xdr:from>
    <xdr:to>
      <xdr:col>64</xdr:col>
      <xdr:colOff>152400</xdr:colOff>
      <xdr:row>14</xdr:row>
      <xdr:rowOff>37828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3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48005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1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128,609
126,620
873.67
71,886,053
69,077,962
2,373,493
36,289,459
59,134,094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となったが、これは退職手当支給者数が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となったことが主な要因である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しかしながら、類似団体と比較すると、職員数が多いことから、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今後も、「行政経営改革プラン」により、組織体制の最適化、民間委託の推進などに取り組み、定員管理の適正に努める。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963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39</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96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39</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96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963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94488</xdr:rowOff>
    </xdr:from>
    <xdr:to>
      <xdr:col>24</xdr:col>
      <xdr:colOff>76200</xdr:colOff>
      <xdr:row>39</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66565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140208</xdr:rowOff>
    </xdr:from>
    <xdr:to>
      <xdr:col>15</xdr:col>
      <xdr:colOff>149225</xdr:colOff>
      <xdr:row>39</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57912</xdr:rowOff>
    </xdr:from>
    <xdr:to>
      <xdr:col>6</xdr:col>
      <xdr:colOff>171450</xdr:colOff>
      <xdr:row>38</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144289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これは岩国市マイナポイント事業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低い数値ではあるが、今後も、「行政経営改革プラン」により、民間委託の推進などに取り組むこととしており、数値が上昇することが見込まれることから、人件費などを含む全体での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17</xdr:row>
      <xdr:rowOff>4536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667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23586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66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014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子育て世帯への臨時特別給付金給付事業等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また、類似団体と比較しても低い状況にある。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しかしながら、今後も扶助費は増加傾向で推移することが見込まれることから、事業の適正化などにより、可能な限り抑制に努める。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3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149860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16510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08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xdr:rowOff>
    </xdr:from>
    <xdr:to>
      <xdr:col>11</xdr:col>
      <xdr:colOff>9525</xdr:colOff>
      <xdr:row>55</xdr:row>
      <xdr:rowOff>46990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47007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137160</xdr:rowOff>
    </xdr:from>
    <xdr:to>
      <xdr:col>11</xdr:col>
      <xdr:colOff>60325</xdr:colOff>
      <xdr:row>55</xdr:row>
      <xdr:rowOff>67310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77487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市場事業特別会計繰出金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の増等により、前年度と比較して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今後も、各特別会計において、独立採算の原則による適正な料金設定に努め、普通会計の負担軽減を図る。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116115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16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137885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16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58</xdr:row>
      <xdr:rowOff>137885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49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58</xdr:row>
      <xdr:rowOff>116115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87085</xdr:rowOff>
    </xdr:from>
    <xdr:to>
      <xdr:col>74</xdr:col>
      <xdr:colOff>31750</xdr:colOff>
      <xdr:row>59</xdr:row>
      <xdr:rowOff>17235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2012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岩国市プレミアム商品券発行事業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しかしながら、類似団体平均を大幅に上回っており、これについては、一部事務組合への負担金が、平均と比較して大幅に多いことが要因である。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今後も、各種補助金の見直しを行い、経費節減に努める。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55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596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587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90424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新市建設計画に基づき実施される大規模事業の増加した影響で地方債残高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が、元金据置期間の影響もあり、公債費に係る経常収支比率は類似団体平均を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今後は元利償還金の増加に伴い比率の上昇が見込まれるため、岩国市財政計画に基づき、市債発行額をできるだけ抑制することとしている。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88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1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96520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が大幅増となったことから、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また、類似団体平均との比較においても数値が上回っており、今後も「行政経営改革プラン」により、業務の効率化、民間委託の推進、組織体制の最適化を図り、経常経費の削減に努める。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886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886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62230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210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8889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86377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69867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101519</xdr:rowOff>
    </xdr:from>
    <xdr:to>
      <xdr:col>29</xdr:col>
      <xdr:colOff>127000</xdr:colOff>
      <xdr:row>12</xdr:row>
      <xdr:rowOff>142278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06544"/>
          <a:ext cx="647700" cy="40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142278</xdr:rowOff>
    </xdr:from>
    <xdr:to>
      <xdr:col>26</xdr:col>
      <xdr:colOff>50800</xdr:colOff>
      <xdr:row>13</xdr:row>
      <xdr:rowOff>21143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47303"/>
          <a:ext cx="698500" cy="50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21143</xdr:rowOff>
    </xdr:from>
    <xdr:to>
      <xdr:col>22</xdr:col>
      <xdr:colOff>114300</xdr:colOff>
      <xdr:row>13</xdr:row>
      <xdr:rowOff>67366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97618"/>
          <a:ext cx="698500" cy="4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67366</xdr:rowOff>
    </xdr:from>
    <xdr:to>
      <xdr:col>18</xdr:col>
      <xdr:colOff>177800</xdr:colOff>
      <xdr:row>13</xdr:row>
      <xdr:rowOff>105976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43841"/>
          <a:ext cx="698500" cy="38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50719</xdr:rowOff>
    </xdr:from>
    <xdr:to>
      <xdr:col>29</xdr:col>
      <xdr:colOff>177800</xdr:colOff>
      <xdr:row>12</xdr:row>
      <xdr:rowOff>152319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55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145415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7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91478</xdr:rowOff>
    </xdr:from>
    <xdr:to>
      <xdr:col>26</xdr:col>
      <xdr:colOff>101600</xdr:colOff>
      <xdr:row>13</xdr:row>
      <xdr:rowOff>21628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9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31805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65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141793</xdr:rowOff>
    </xdr:from>
    <xdr:to>
      <xdr:col>22</xdr:col>
      <xdr:colOff>165100</xdr:colOff>
      <xdr:row>13</xdr:row>
      <xdr:rowOff>71943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46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82120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1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16566</xdr:rowOff>
    </xdr:from>
    <xdr:to>
      <xdr:col>19</xdr:col>
      <xdr:colOff>38100</xdr:colOff>
      <xdr:row>13</xdr:row>
      <xdr:rowOff>118166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9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128343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6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55176</xdr:rowOff>
    </xdr:from>
    <xdr:to>
      <xdr:col>15</xdr:col>
      <xdr:colOff>101600</xdr:colOff>
      <xdr:row>13</xdr:row>
      <xdr:rowOff>156776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31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166953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0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134506</xdr:rowOff>
    </xdr:from>
    <xdr:to>
      <xdr:col>29</xdr:col>
      <xdr:colOff>127000</xdr:colOff>
      <xdr:row>35</xdr:row>
      <xdr:rowOff>152222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44856"/>
          <a:ext cx="6477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152222</xdr:rowOff>
    </xdr:from>
    <xdr:to>
      <xdr:col>26</xdr:col>
      <xdr:colOff>50800</xdr:colOff>
      <xdr:row>35</xdr:row>
      <xdr:rowOff>196418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62572"/>
          <a:ext cx="698500" cy="44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196418</xdr:rowOff>
    </xdr:from>
    <xdr:to>
      <xdr:col>22</xdr:col>
      <xdr:colOff>114300</xdr:colOff>
      <xdr:row>35</xdr:row>
      <xdr:rowOff>203200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06768"/>
          <a:ext cx="698500" cy="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203200</xdr:rowOff>
    </xdr:from>
    <xdr:to>
      <xdr:col>18</xdr:col>
      <xdr:colOff>177800</xdr:colOff>
      <xdr:row>35</xdr:row>
      <xdr:rowOff>247244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13550"/>
          <a:ext cx="6985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83706</xdr:rowOff>
    </xdr:from>
    <xdr:to>
      <xdr:col>29</xdr:col>
      <xdr:colOff>177800</xdr:colOff>
      <xdr:row>35</xdr:row>
      <xdr:rowOff>185306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9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271683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3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101422</xdr:rowOff>
    </xdr:from>
    <xdr:to>
      <xdr:col>26</xdr:col>
      <xdr:colOff>101600</xdr:colOff>
      <xdr:row>35</xdr:row>
      <xdr:rowOff>203022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11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213199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8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145618</xdr:rowOff>
    </xdr:from>
    <xdr:to>
      <xdr:col>22</xdr:col>
      <xdr:colOff>165100</xdr:colOff>
      <xdr:row>35</xdr:row>
      <xdr:rowOff>247218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5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257395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152400</xdr:rowOff>
    </xdr:from>
    <xdr:to>
      <xdr:col>19</xdr:col>
      <xdr:colOff>38100</xdr:colOff>
      <xdr:row>35</xdr:row>
      <xdr:rowOff>254000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264177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196444</xdr:rowOff>
    </xdr:from>
    <xdr:to>
      <xdr:col>15</xdr:col>
      <xdr:colOff>101600</xdr:colOff>
      <xdr:row>35</xdr:row>
      <xdr:rowOff>298044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06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308221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7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128,609
126,620
873.67
71,886,053
69,077,962
2,373,493
36,289,459
59,134,094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14953</xdr:rowOff>
    </xdr:from>
    <xdr:to>
      <xdr:col>24</xdr:col>
      <xdr:colOff>63500</xdr:colOff>
      <xdr:row>33</xdr:row>
      <xdr:rowOff>41790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72803"/>
          <a:ext cx="8382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41790</xdr:rowOff>
    </xdr:from>
    <xdr:to>
      <xdr:col>19</xdr:col>
      <xdr:colOff>177800</xdr:colOff>
      <xdr:row>33</xdr:row>
      <xdr:rowOff>60970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99640"/>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60970</xdr:rowOff>
    </xdr:from>
    <xdr:to>
      <xdr:col>15</xdr:col>
      <xdr:colOff>50800</xdr:colOff>
      <xdr:row>34</xdr:row>
      <xdr:rowOff>8964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18820"/>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8964</xdr:rowOff>
    </xdr:from>
    <xdr:to>
      <xdr:col>10</xdr:col>
      <xdr:colOff>114300</xdr:colOff>
      <xdr:row>34</xdr:row>
      <xdr:rowOff>19776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38264"/>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135603</xdr:rowOff>
    </xdr:from>
    <xdr:to>
      <xdr:col>24</xdr:col>
      <xdr:colOff>114300</xdr:colOff>
      <xdr:row>33</xdr:row>
      <xdr:rowOff>65753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158480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7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162440</xdr:rowOff>
    </xdr:from>
    <xdr:to>
      <xdr:col>20</xdr:col>
      <xdr:colOff>38100</xdr:colOff>
      <xdr:row>33</xdr:row>
      <xdr:rowOff>92590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109117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42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10170</xdr:rowOff>
    </xdr:from>
    <xdr:to>
      <xdr:col>15</xdr:col>
      <xdr:colOff>101600</xdr:colOff>
      <xdr:row>33</xdr:row>
      <xdr:rowOff>111770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128297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4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129614</xdr:rowOff>
    </xdr:from>
    <xdr:to>
      <xdr:col>10</xdr:col>
      <xdr:colOff>165100</xdr:colOff>
      <xdr:row>34</xdr:row>
      <xdr:rowOff>59764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76291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5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140426</xdr:rowOff>
    </xdr:from>
    <xdr:to>
      <xdr:col>6</xdr:col>
      <xdr:colOff>38100</xdr:colOff>
      <xdr:row>34</xdr:row>
      <xdr:rowOff>70576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9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87103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5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137528</xdr:rowOff>
    </xdr:from>
    <xdr:to>
      <xdr:col>24</xdr:col>
      <xdr:colOff>63500</xdr:colOff>
      <xdr:row>56</xdr:row>
      <xdr:rowOff>140174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67278"/>
          <a:ext cx="838200" cy="17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140174</xdr:rowOff>
    </xdr:from>
    <xdr:to>
      <xdr:col>19</xdr:col>
      <xdr:colOff>177800</xdr:colOff>
      <xdr:row>56</xdr:row>
      <xdr:rowOff>169696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1374"/>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169696</xdr:rowOff>
    </xdr:from>
    <xdr:to>
      <xdr:col>15</xdr:col>
      <xdr:colOff>50800</xdr:colOff>
      <xdr:row>57</xdr:row>
      <xdr:rowOff>73700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70896"/>
          <a:ext cx="889000" cy="7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73700</xdr:rowOff>
    </xdr:from>
    <xdr:to>
      <xdr:col>10</xdr:col>
      <xdr:colOff>114300</xdr:colOff>
      <xdr:row>58</xdr:row>
      <xdr:rowOff>20861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46350"/>
          <a:ext cx="889000" cy="1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86728</xdr:rowOff>
    </xdr:from>
    <xdr:to>
      <xdr:col>24</xdr:col>
      <xdr:colOff>114300</xdr:colOff>
      <xdr:row>56</xdr:row>
      <xdr:rowOff>16878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109605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89374</xdr:rowOff>
    </xdr:from>
    <xdr:to>
      <xdr:col>20</xdr:col>
      <xdr:colOff>38100</xdr:colOff>
      <xdr:row>57</xdr:row>
      <xdr:rowOff>19524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36051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6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118896</xdr:rowOff>
    </xdr:from>
    <xdr:to>
      <xdr:col>15</xdr:col>
      <xdr:colOff>101600</xdr:colOff>
      <xdr:row>57</xdr:row>
      <xdr:rowOff>49046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65573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22900</xdr:rowOff>
    </xdr:from>
    <xdr:to>
      <xdr:col>10</xdr:col>
      <xdr:colOff>165100</xdr:colOff>
      <xdr:row>57</xdr:row>
      <xdr:rowOff>124500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141027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141511</xdr:rowOff>
    </xdr:from>
    <xdr:to>
      <xdr:col>6</xdr:col>
      <xdr:colOff>38100</xdr:colOff>
      <xdr:row>58</xdr:row>
      <xdr:rowOff>71661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88188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91694</xdr:rowOff>
    </xdr:from>
    <xdr:to>
      <xdr:col>24</xdr:col>
      <xdr:colOff>63500</xdr:colOff>
      <xdr:row>75</xdr:row>
      <xdr:rowOff>128636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950444"/>
          <a:ext cx="8382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128636</xdr:rowOff>
    </xdr:from>
    <xdr:to>
      <xdr:col>19</xdr:col>
      <xdr:colOff>177800</xdr:colOff>
      <xdr:row>75</xdr:row>
      <xdr:rowOff>158445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87386"/>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158445</xdr:rowOff>
    </xdr:from>
    <xdr:to>
      <xdr:col>15</xdr:col>
      <xdr:colOff>50800</xdr:colOff>
      <xdr:row>76</xdr:row>
      <xdr:rowOff>20279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17195"/>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17950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170973</xdr:rowOff>
    </xdr:from>
    <xdr:to>
      <xdr:col>10</xdr:col>
      <xdr:colOff>114300</xdr:colOff>
      <xdr:row>76</xdr:row>
      <xdr:rowOff>20279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29723"/>
          <a:ext cx="889000" cy="2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27230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23665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40894</xdr:rowOff>
    </xdr:from>
    <xdr:to>
      <xdr:col>24</xdr:col>
      <xdr:colOff>114300</xdr:colOff>
      <xdr:row>75</xdr:row>
      <xdr:rowOff>142494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63771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77836</xdr:rowOff>
    </xdr:from>
    <xdr:to>
      <xdr:col>20</xdr:col>
      <xdr:colOff>38100</xdr:colOff>
      <xdr:row>76</xdr:row>
      <xdr:rowOff>7986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24513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1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107645</xdr:rowOff>
    </xdr:from>
    <xdr:to>
      <xdr:col>15</xdr:col>
      <xdr:colOff>101600</xdr:colOff>
      <xdr:row>76</xdr:row>
      <xdr:rowOff>37796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663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54322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7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140929</xdr:rowOff>
    </xdr:from>
    <xdr:to>
      <xdr:col>10</xdr:col>
      <xdr:colOff>165100</xdr:colOff>
      <xdr:row>76</xdr:row>
      <xdr:rowOff>71079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9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87606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77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120173</xdr:rowOff>
    </xdr:from>
    <xdr:to>
      <xdr:col>6</xdr:col>
      <xdr:colOff>38100</xdr:colOff>
      <xdr:row>76</xdr:row>
      <xdr:rowOff>50323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66850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7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109761</xdr:rowOff>
    </xdr:from>
    <xdr:to>
      <xdr:col>24</xdr:col>
      <xdr:colOff>63500</xdr:colOff>
      <xdr:row>96</xdr:row>
      <xdr:rowOff>21704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97511"/>
          <a:ext cx="8382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109761</xdr:rowOff>
    </xdr:from>
    <xdr:to>
      <xdr:col>19</xdr:col>
      <xdr:colOff>177800</xdr:colOff>
      <xdr:row>96</xdr:row>
      <xdr:rowOff>146391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97511"/>
          <a:ext cx="889000" cy="20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146391</xdr:rowOff>
    </xdr:from>
    <xdr:to>
      <xdr:col>15</xdr:col>
      <xdr:colOff>50800</xdr:colOff>
      <xdr:row>96</xdr:row>
      <xdr:rowOff>168230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05591"/>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168230</xdr:rowOff>
    </xdr:from>
    <xdr:to>
      <xdr:col>10</xdr:col>
      <xdr:colOff>114300</xdr:colOff>
      <xdr:row>97</xdr:row>
      <xdr:rowOff>25416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27430"/>
          <a:ext cx="889000" cy="2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142354</xdr:rowOff>
    </xdr:from>
    <xdr:to>
      <xdr:col>24</xdr:col>
      <xdr:colOff>114300</xdr:colOff>
      <xdr:row>96</xdr:row>
      <xdr:rowOff>72504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120781</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0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58961</xdr:rowOff>
    </xdr:from>
    <xdr:to>
      <xdr:col>20</xdr:col>
      <xdr:colOff>38100</xdr:colOff>
      <xdr:row>95</xdr:row>
      <xdr:rowOff>160561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151688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4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95591</xdr:rowOff>
    </xdr:from>
    <xdr:to>
      <xdr:col>15</xdr:col>
      <xdr:colOff>101600</xdr:colOff>
      <xdr:row>97</xdr:row>
      <xdr:rowOff>25741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16868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6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117430</xdr:rowOff>
    </xdr:from>
    <xdr:to>
      <xdr:col>10</xdr:col>
      <xdr:colOff>165100</xdr:colOff>
      <xdr:row>97</xdr:row>
      <xdr:rowOff>47580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38707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66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146066</xdr:rowOff>
    </xdr:from>
    <xdr:to>
      <xdr:col>6</xdr:col>
      <xdr:colOff>38100</xdr:colOff>
      <xdr:row>97</xdr:row>
      <xdr:rowOff>76216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0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67343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58539</xdr:rowOff>
    </xdr:from>
    <xdr:to>
      <xdr:col>54</xdr:col>
      <xdr:colOff>189865</xdr:colOff>
      <xdr:row>38</xdr:row>
      <xdr:rowOff>62258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716389"/>
          <a:ext cx="1270" cy="86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66085</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8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62258</xdr:rowOff>
    </xdr:from>
    <xdr:to>
      <xdr:col>55</xdr:col>
      <xdr:colOff>88900</xdr:colOff>
      <xdr:row>38</xdr:row>
      <xdr:rowOff>62258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7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5216</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49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58539</xdr:rowOff>
    </xdr:from>
    <xdr:to>
      <xdr:col>55</xdr:col>
      <xdr:colOff>88900</xdr:colOff>
      <xdr:row>33</xdr:row>
      <xdr:rowOff>58539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7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62936</xdr:rowOff>
    </xdr:from>
    <xdr:to>
      <xdr:col>55</xdr:col>
      <xdr:colOff>0</xdr:colOff>
      <xdr:row>36</xdr:row>
      <xdr:rowOff>65138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35136"/>
          <a:ext cx="8382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117657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89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139230</xdr:rowOff>
    </xdr:from>
    <xdr:to>
      <xdr:col>55</xdr:col>
      <xdr:colOff>50800</xdr:colOff>
      <xdr:row>37</xdr:row>
      <xdr:rowOff>69380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11158</xdr:rowOff>
    </xdr:from>
    <xdr:to>
      <xdr:col>50</xdr:col>
      <xdr:colOff>114300</xdr:colOff>
      <xdr:row>36</xdr:row>
      <xdr:rowOff>62936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326108"/>
          <a:ext cx="889000" cy="90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165900</xdr:rowOff>
    </xdr:from>
    <xdr:to>
      <xdr:col>50</xdr:col>
      <xdr:colOff>165100</xdr:colOff>
      <xdr:row>37</xdr:row>
      <xdr:rowOff>96050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87177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11158</xdr:rowOff>
    </xdr:from>
    <xdr:to>
      <xdr:col>45</xdr:col>
      <xdr:colOff>177800</xdr:colOff>
      <xdr:row>36</xdr:row>
      <xdr:rowOff>124696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326108"/>
          <a:ext cx="889000" cy="97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89479</xdr:rowOff>
    </xdr:from>
    <xdr:to>
      <xdr:col>46</xdr:col>
      <xdr:colOff>38100</xdr:colOff>
      <xdr:row>33</xdr:row>
      <xdr:rowOff>19629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10756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124696</xdr:rowOff>
    </xdr:from>
    <xdr:to>
      <xdr:col>41</xdr:col>
      <xdr:colOff>50800</xdr:colOff>
      <xdr:row>36</xdr:row>
      <xdr:rowOff>139723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96896"/>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46152</xdr:rowOff>
    </xdr:from>
    <xdr:to>
      <xdr:col>41</xdr:col>
      <xdr:colOff>101600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138878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65164</xdr:rowOff>
    </xdr:from>
    <xdr:to>
      <xdr:col>36</xdr:col>
      <xdr:colOff>165100</xdr:colOff>
      <xdr:row>37</xdr:row>
      <xdr:rowOff>166763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157890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14338</xdr:rowOff>
    </xdr:from>
    <xdr:to>
      <xdr:col>55</xdr:col>
      <xdr:colOff>50800</xdr:colOff>
      <xdr:row>36</xdr:row>
      <xdr:rowOff>115938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37215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12136</xdr:rowOff>
    </xdr:from>
    <xdr:to>
      <xdr:col>50</xdr:col>
      <xdr:colOff>165100</xdr:colOff>
      <xdr:row>36</xdr:row>
      <xdr:rowOff>113736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8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130263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131808</xdr:rowOff>
    </xdr:from>
    <xdr:to>
      <xdr:col>46</xdr:col>
      <xdr:colOff>38100</xdr:colOff>
      <xdr:row>31</xdr:row>
      <xdr:rowOff>61958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2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78485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05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73896</xdr:rowOff>
    </xdr:from>
    <xdr:to>
      <xdr:col>41</xdr:col>
      <xdr:colOff>101600</xdr:colOff>
      <xdr:row>37</xdr:row>
      <xdr:rowOff>4046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4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20573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2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88923</xdr:rowOff>
    </xdr:from>
    <xdr:to>
      <xdr:col>36</xdr:col>
      <xdr:colOff>165100</xdr:colOff>
      <xdr:row>37</xdr:row>
      <xdr:rowOff>19073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6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35600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1039</xdr:rowOff>
    </xdr:from>
    <xdr:to>
      <xdr:col>54</xdr:col>
      <xdr:colOff>189865</xdr:colOff>
      <xdr:row>58</xdr:row>
      <xdr:rowOff>126769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259339"/>
          <a:ext cx="1270" cy="811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130596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126769</xdr:rowOff>
    </xdr:from>
    <xdr:to>
      <xdr:col>55</xdr:col>
      <xdr:colOff>88900</xdr:colOff>
      <xdr:row>58</xdr:row>
      <xdr:rowOff>126769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7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119166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903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1039</xdr:rowOff>
    </xdr:from>
    <xdr:to>
      <xdr:col>55</xdr:col>
      <xdr:colOff>88900</xdr:colOff>
      <xdr:row>54</xdr:row>
      <xdr:rowOff>1039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259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46401</xdr:rowOff>
    </xdr:from>
    <xdr:to>
      <xdr:col>55</xdr:col>
      <xdr:colOff>0</xdr:colOff>
      <xdr:row>57</xdr:row>
      <xdr:rowOff>47482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47601"/>
          <a:ext cx="838200" cy="17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166989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8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17112</xdr:rowOff>
    </xdr:from>
    <xdr:to>
      <xdr:col>55</xdr:col>
      <xdr:colOff>50800</xdr:colOff>
      <xdr:row>57</xdr:row>
      <xdr:rowOff>118712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51437</xdr:rowOff>
    </xdr:from>
    <xdr:to>
      <xdr:col>50</xdr:col>
      <xdr:colOff>114300</xdr:colOff>
      <xdr:row>56</xdr:row>
      <xdr:rowOff>46401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481187"/>
          <a:ext cx="889000" cy="16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1613</xdr:rowOff>
    </xdr:from>
    <xdr:to>
      <xdr:col>50</xdr:col>
      <xdr:colOff>165100</xdr:colOff>
      <xdr:row>57</xdr:row>
      <xdr:rowOff>103213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94340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51437</xdr:rowOff>
    </xdr:from>
    <xdr:to>
      <xdr:col>45</xdr:col>
      <xdr:colOff>177800</xdr:colOff>
      <xdr:row>55</xdr:row>
      <xdr:rowOff>107483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481187"/>
          <a:ext cx="889000" cy="5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xdr:rowOff>
    </xdr:from>
    <xdr:to>
      <xdr:col>46</xdr:col>
      <xdr:colOff>38100</xdr:colOff>
      <xdr:row>57</xdr:row>
      <xdr:rowOff>101643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92770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75143</xdr:rowOff>
    </xdr:from>
    <xdr:to>
      <xdr:col>41</xdr:col>
      <xdr:colOff>50800</xdr:colOff>
      <xdr:row>55</xdr:row>
      <xdr:rowOff>107483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8819093"/>
          <a:ext cx="889000" cy="7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10140</xdr:rowOff>
    </xdr:from>
    <xdr:to>
      <xdr:col>41</xdr:col>
      <xdr:colOff>101600</xdr:colOff>
      <xdr:row>57</xdr:row>
      <xdr:rowOff>111740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102867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7168</xdr:rowOff>
    </xdr:from>
    <xdr:to>
      <xdr:col>36</xdr:col>
      <xdr:colOff>165100</xdr:colOff>
      <xdr:row>57</xdr:row>
      <xdr:rowOff>108768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99895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168132</xdr:rowOff>
    </xdr:from>
    <xdr:to>
      <xdr:col>55</xdr:col>
      <xdr:colOff>50800</xdr:colOff>
      <xdr:row>57</xdr:row>
      <xdr:rowOff>98282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19559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167051</xdr:rowOff>
    </xdr:from>
    <xdr:to>
      <xdr:col>50</xdr:col>
      <xdr:colOff>165100</xdr:colOff>
      <xdr:row>56</xdr:row>
      <xdr:rowOff>97201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9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113728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37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637</xdr:rowOff>
    </xdr:from>
    <xdr:to>
      <xdr:col>46</xdr:col>
      <xdr:colOff>38100</xdr:colOff>
      <xdr:row>55</xdr:row>
      <xdr:rowOff>102237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3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118764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20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56683</xdr:rowOff>
    </xdr:from>
    <xdr:to>
      <xdr:col>41</xdr:col>
      <xdr:colOff>101600</xdr:colOff>
      <xdr:row>55</xdr:row>
      <xdr:rowOff>158283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3360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26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24343</xdr:rowOff>
    </xdr:from>
    <xdr:to>
      <xdr:col>36</xdr:col>
      <xdr:colOff>165100</xdr:colOff>
      <xdr:row>51</xdr:row>
      <xdr:rowOff>125943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87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142470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54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160823</xdr:rowOff>
    </xdr:from>
    <xdr:to>
      <xdr:col>55</xdr:col>
      <xdr:colOff>0</xdr:colOff>
      <xdr:row>78</xdr:row>
      <xdr:rowOff>7500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62473"/>
          <a:ext cx="838200" cy="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39779</xdr:rowOff>
    </xdr:from>
    <xdr:to>
      <xdr:col>50</xdr:col>
      <xdr:colOff>114300</xdr:colOff>
      <xdr:row>77</xdr:row>
      <xdr:rowOff>160823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241429"/>
          <a:ext cx="889000" cy="1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50843</xdr:rowOff>
    </xdr:from>
    <xdr:to>
      <xdr:col>45</xdr:col>
      <xdr:colOff>177800</xdr:colOff>
      <xdr:row>77</xdr:row>
      <xdr:rowOff>39779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081043"/>
          <a:ext cx="889000" cy="16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50843</xdr:rowOff>
    </xdr:from>
    <xdr:to>
      <xdr:col>41</xdr:col>
      <xdr:colOff>50800</xdr:colOff>
      <xdr:row>77</xdr:row>
      <xdr:rowOff>70960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081043"/>
          <a:ext cx="8890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128150</xdr:rowOff>
    </xdr:from>
    <xdr:to>
      <xdr:col>55</xdr:col>
      <xdr:colOff>50800</xdr:colOff>
      <xdr:row>78</xdr:row>
      <xdr:rowOff>58300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106577</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110023</xdr:rowOff>
    </xdr:from>
    <xdr:to>
      <xdr:col>50</xdr:col>
      <xdr:colOff>165100</xdr:colOff>
      <xdr:row>78</xdr:row>
      <xdr:rowOff>40173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31300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4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160429</xdr:rowOff>
    </xdr:from>
    <xdr:to>
      <xdr:col>46</xdr:col>
      <xdr:colOff>38100</xdr:colOff>
      <xdr:row>77</xdr:row>
      <xdr:rowOff>90579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1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81706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28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xdr:rowOff>
    </xdr:from>
    <xdr:to>
      <xdr:col>41</xdr:col>
      <xdr:colOff>101600</xdr:colOff>
      <xdr:row>76</xdr:row>
      <xdr:rowOff>101643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3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118170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8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20160</xdr:rowOff>
    </xdr:from>
    <xdr:to>
      <xdr:col>36</xdr:col>
      <xdr:colOff>165100</xdr:colOff>
      <xdr:row>77</xdr:row>
      <xdr:rowOff>121760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112887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3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80959</xdr:rowOff>
    </xdr:from>
    <xdr:to>
      <xdr:col>54</xdr:col>
      <xdr:colOff>189865</xdr:colOff>
      <xdr:row>98</xdr:row>
      <xdr:rowOff>99978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6368709"/>
          <a:ext cx="1270" cy="53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103805</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0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99978</xdr:rowOff>
    </xdr:from>
    <xdr:to>
      <xdr:col>55</xdr:col>
      <xdr:colOff>88900</xdr:colOff>
      <xdr:row>98</xdr:row>
      <xdr:rowOff>99978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27636</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614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80959</xdr:rowOff>
    </xdr:from>
    <xdr:to>
      <xdr:col>55</xdr:col>
      <xdr:colOff>88900</xdr:colOff>
      <xdr:row>95</xdr:row>
      <xdr:rowOff>80959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36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157330</xdr:rowOff>
    </xdr:from>
    <xdr:to>
      <xdr:col>55</xdr:col>
      <xdr:colOff>0</xdr:colOff>
      <xdr:row>97</xdr:row>
      <xdr:rowOff>51022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16530"/>
          <a:ext cx="838200" cy="6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37143</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6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58716</xdr:rowOff>
    </xdr:from>
    <xdr:to>
      <xdr:col>55</xdr:col>
      <xdr:colOff>50800</xdr:colOff>
      <xdr:row>97</xdr:row>
      <xdr:rowOff>160316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21213</xdr:rowOff>
    </xdr:from>
    <xdr:to>
      <xdr:col>50</xdr:col>
      <xdr:colOff>114300</xdr:colOff>
      <xdr:row>96</xdr:row>
      <xdr:rowOff>157330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08963"/>
          <a:ext cx="889000" cy="30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51939</xdr:rowOff>
    </xdr:from>
    <xdr:to>
      <xdr:col>50</xdr:col>
      <xdr:colOff>165100</xdr:colOff>
      <xdr:row>97</xdr:row>
      <xdr:rowOff>153539</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144666</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21213</xdr:rowOff>
    </xdr:from>
    <xdr:to>
      <xdr:col>45</xdr:col>
      <xdr:colOff>177800</xdr:colOff>
      <xdr:row>96</xdr:row>
      <xdr:rowOff>6362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308963"/>
          <a:ext cx="889000" cy="15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58990</xdr:rowOff>
    </xdr:from>
    <xdr:to>
      <xdr:col>46</xdr:col>
      <xdr:colOff>38100</xdr:colOff>
      <xdr:row>97</xdr:row>
      <xdr:rowOff>160590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8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151717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94593</xdr:rowOff>
    </xdr:from>
    <xdr:to>
      <xdr:col>41</xdr:col>
      <xdr:colOff>50800</xdr:colOff>
      <xdr:row>96</xdr:row>
      <xdr:rowOff>6362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5525093"/>
          <a:ext cx="889000" cy="94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66351</xdr:rowOff>
    </xdr:from>
    <xdr:to>
      <xdr:col>41</xdr:col>
      <xdr:colOff>101600</xdr:colOff>
      <xdr:row>97</xdr:row>
      <xdr:rowOff>167951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9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159078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8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55873</xdr:rowOff>
    </xdr:from>
    <xdr:to>
      <xdr:col>36</xdr:col>
      <xdr:colOff>165100</xdr:colOff>
      <xdr:row>97</xdr:row>
      <xdr:rowOff>157473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148600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222</xdr:rowOff>
    </xdr:from>
    <xdr:to>
      <xdr:col>55</xdr:col>
      <xdr:colOff>50800</xdr:colOff>
      <xdr:row>97</xdr:row>
      <xdr:rowOff>101822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23099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4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106530</xdr:rowOff>
    </xdr:from>
    <xdr:to>
      <xdr:col>50</xdr:col>
      <xdr:colOff>165100</xdr:colOff>
      <xdr:row>97</xdr:row>
      <xdr:rowOff>36680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53207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4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141863</xdr:rowOff>
    </xdr:from>
    <xdr:to>
      <xdr:col>46</xdr:col>
      <xdr:colOff>38100</xdr:colOff>
      <xdr:row>95</xdr:row>
      <xdr:rowOff>72013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2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88540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127012</xdr:rowOff>
    </xdr:from>
    <xdr:to>
      <xdr:col>41</xdr:col>
      <xdr:colOff>101600</xdr:colOff>
      <xdr:row>96</xdr:row>
      <xdr:rowOff>57162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1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73689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18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43793</xdr:rowOff>
    </xdr:from>
    <xdr:to>
      <xdr:col>36</xdr:col>
      <xdr:colOff>165100</xdr:colOff>
      <xdr:row>90</xdr:row>
      <xdr:rowOff>145393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547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161920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524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95580</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924880"/>
          <a:ext cx="1269" cy="615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39908</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55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42257</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70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95580</xdr:rowOff>
    </xdr:from>
    <xdr:to>
      <xdr:col>86</xdr:col>
      <xdr:colOff>25400</xdr:colOff>
      <xdr:row>34</xdr:row>
      <xdr:rowOff>95580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9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60661</xdr:rowOff>
    </xdr:from>
    <xdr:to>
      <xdr:col>85</xdr:col>
      <xdr:colOff>127000</xdr:colOff>
      <xdr:row>35</xdr:row>
      <xdr:rowOff>60033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5889961"/>
          <a:ext cx="838200" cy="1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84358</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280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105931</xdr:rowOff>
    </xdr:from>
    <xdr:to>
      <xdr:col>85</xdr:col>
      <xdr:colOff>177800</xdr:colOff>
      <xdr:row>38</xdr:row>
      <xdr:rowOff>36081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27457</xdr:rowOff>
    </xdr:from>
    <xdr:to>
      <xdr:col>81</xdr:col>
      <xdr:colOff>50800</xdr:colOff>
      <xdr:row>34</xdr:row>
      <xdr:rowOff>60661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5513857"/>
          <a:ext cx="889000" cy="3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105816</xdr:rowOff>
    </xdr:from>
    <xdr:to>
      <xdr:col>81</xdr:col>
      <xdr:colOff>101600</xdr:colOff>
      <xdr:row>38</xdr:row>
      <xdr:rowOff>35967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494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27093</xdr:rowOff>
    </xdr:from>
    <xdr:ext cx="378565"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92017" y="65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45174</xdr:rowOff>
    </xdr:from>
    <xdr:to>
      <xdr:col>76</xdr:col>
      <xdr:colOff>114300</xdr:colOff>
      <xdr:row>32</xdr:row>
      <xdr:rowOff>27457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5360124"/>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86843</xdr:rowOff>
    </xdr:from>
    <xdr:to>
      <xdr:col>76</xdr:col>
      <xdr:colOff>165100</xdr:colOff>
      <xdr:row>38</xdr:row>
      <xdr:rowOff>16993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8120</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45174</xdr:rowOff>
    </xdr:from>
    <xdr:to>
      <xdr:col>71</xdr:col>
      <xdr:colOff>177800</xdr:colOff>
      <xdr:row>31</xdr:row>
      <xdr:rowOff>117469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5360124"/>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74327</xdr:rowOff>
    </xdr:from>
    <xdr:to>
      <xdr:col>72</xdr:col>
      <xdr:colOff>38100</xdr:colOff>
      <xdr:row>38</xdr:row>
      <xdr:rowOff>4477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167053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51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65583</xdr:rowOff>
    </xdr:from>
    <xdr:to>
      <xdr:col>67</xdr:col>
      <xdr:colOff>101600</xdr:colOff>
      <xdr:row>37</xdr:row>
      <xdr:rowOff>167183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158310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9233</xdr:rowOff>
    </xdr:from>
    <xdr:to>
      <xdr:col>85</xdr:col>
      <xdr:colOff>177800</xdr:colOff>
      <xdr:row>35</xdr:row>
      <xdr:rowOff>110833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0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32110</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58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9861</xdr:rowOff>
    </xdr:from>
    <xdr:to>
      <xdr:col>81</xdr:col>
      <xdr:colOff>101600</xdr:colOff>
      <xdr:row>34</xdr:row>
      <xdr:rowOff>111461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58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127988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6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148107</xdr:rowOff>
    </xdr:from>
    <xdr:to>
      <xdr:col>76</xdr:col>
      <xdr:colOff>165100</xdr:colOff>
      <xdr:row>32</xdr:row>
      <xdr:rowOff>78257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54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94784</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23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165824</xdr:rowOff>
    </xdr:from>
    <xdr:to>
      <xdr:col>72</xdr:col>
      <xdr:colOff>38100</xdr:colOff>
      <xdr:row>31</xdr:row>
      <xdr:rowOff>95974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3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112501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0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66669</xdr:rowOff>
    </xdr:from>
    <xdr:to>
      <xdr:col>67</xdr:col>
      <xdr:colOff>101600</xdr:colOff>
      <xdr:row>31</xdr:row>
      <xdr:rowOff>168269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538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13346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51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64186</xdr:rowOff>
    </xdr:from>
    <xdr:to>
      <xdr:col>85</xdr:col>
      <xdr:colOff>127000</xdr:colOff>
      <xdr:row>74</xdr:row>
      <xdr:rowOff>138767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751486"/>
          <a:ext cx="838200" cy="7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138767</xdr:rowOff>
    </xdr:from>
    <xdr:to>
      <xdr:col>81</xdr:col>
      <xdr:colOff>50800</xdr:colOff>
      <xdr:row>74</xdr:row>
      <xdr:rowOff>158064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826067"/>
          <a:ext cx="889000" cy="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158064</xdr:rowOff>
    </xdr:from>
    <xdr:to>
      <xdr:col>76</xdr:col>
      <xdr:colOff>114300</xdr:colOff>
      <xdr:row>74</xdr:row>
      <xdr:rowOff>169342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845364"/>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168618</xdr:rowOff>
    </xdr:from>
    <xdr:to>
      <xdr:col>71</xdr:col>
      <xdr:colOff>177800</xdr:colOff>
      <xdr:row>74</xdr:row>
      <xdr:rowOff>169342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85591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13386</xdr:rowOff>
    </xdr:from>
    <xdr:to>
      <xdr:col>85</xdr:col>
      <xdr:colOff>177800</xdr:colOff>
      <xdr:row>74</xdr:row>
      <xdr:rowOff>114986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7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36263</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5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87967</xdr:rowOff>
    </xdr:from>
    <xdr:to>
      <xdr:col>81</xdr:col>
      <xdr:colOff>101600</xdr:colOff>
      <xdr:row>75</xdr:row>
      <xdr:rowOff>18117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7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34644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5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107264</xdr:rowOff>
    </xdr:from>
    <xdr:to>
      <xdr:col>76</xdr:col>
      <xdr:colOff>165100</xdr:colOff>
      <xdr:row>75</xdr:row>
      <xdr:rowOff>37414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7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53941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118542</xdr:rowOff>
    </xdr:from>
    <xdr:to>
      <xdr:col>72</xdr:col>
      <xdr:colOff>38100</xdr:colOff>
      <xdr:row>75</xdr:row>
      <xdr:rowOff>48692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65219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5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117818</xdr:rowOff>
    </xdr:from>
    <xdr:to>
      <xdr:col>67</xdr:col>
      <xdr:colOff>101600</xdr:colOff>
      <xdr:row>75</xdr:row>
      <xdr:rowOff>47968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64495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5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124361</xdr:rowOff>
    </xdr:from>
    <xdr:to>
      <xdr:col>85</xdr:col>
      <xdr:colOff>127000</xdr:colOff>
      <xdr:row>98</xdr:row>
      <xdr:rowOff>36863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755011"/>
          <a:ext cx="838200" cy="8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36863</xdr:rowOff>
    </xdr:from>
    <xdr:to>
      <xdr:col>81</xdr:col>
      <xdr:colOff>50800</xdr:colOff>
      <xdr:row>98</xdr:row>
      <xdr:rowOff>38452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838963"/>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10726</xdr:rowOff>
    </xdr:from>
    <xdr:to>
      <xdr:col>76</xdr:col>
      <xdr:colOff>114300</xdr:colOff>
      <xdr:row>98</xdr:row>
      <xdr:rowOff>38452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812826"/>
          <a:ext cx="8890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10726</xdr:rowOff>
    </xdr:from>
    <xdr:to>
      <xdr:col>71</xdr:col>
      <xdr:colOff>177800</xdr:colOff>
      <xdr:row>98</xdr:row>
      <xdr:rowOff>25443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812826"/>
          <a:ext cx="8890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165070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101638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9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73561</xdr:rowOff>
    </xdr:from>
    <xdr:to>
      <xdr:col>85</xdr:col>
      <xdr:colOff>177800</xdr:colOff>
      <xdr:row>98</xdr:row>
      <xdr:rowOff>3711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0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96438</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5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157513</xdr:rowOff>
    </xdr:from>
    <xdr:to>
      <xdr:col>81</xdr:col>
      <xdr:colOff>101600</xdr:colOff>
      <xdr:row>98</xdr:row>
      <xdr:rowOff>87663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78790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8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159102</xdr:rowOff>
    </xdr:from>
    <xdr:to>
      <xdr:col>76</xdr:col>
      <xdr:colOff>165100</xdr:colOff>
      <xdr:row>98</xdr:row>
      <xdr:rowOff>89252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105779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6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131376</xdr:rowOff>
    </xdr:from>
    <xdr:to>
      <xdr:col>72</xdr:col>
      <xdr:colOff>38100</xdr:colOff>
      <xdr:row>98</xdr:row>
      <xdr:rowOff>61526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78053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146093</xdr:rowOff>
    </xdr:from>
    <xdr:to>
      <xdr:col>67</xdr:col>
      <xdr:colOff>101600</xdr:colOff>
      <xdr:row>98</xdr:row>
      <xdr:rowOff>76243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92770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5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44069</xdr:rowOff>
    </xdr:from>
    <xdr:to>
      <xdr:col>116</xdr:col>
      <xdr:colOff>63500</xdr:colOff>
      <xdr:row>39</xdr:row>
      <xdr:rowOff>44069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44069</xdr:rowOff>
    </xdr:from>
    <xdr:to>
      <xdr:col>111</xdr:col>
      <xdr:colOff>177800</xdr:colOff>
      <xdr:row>39</xdr:row>
      <xdr:rowOff>44069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44069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44259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7306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79646</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164719</xdr:rowOff>
    </xdr:from>
    <xdr:to>
      <xdr:col>112</xdr:col>
      <xdr:colOff>38100</xdr:colOff>
      <xdr:row>39</xdr:row>
      <xdr:rowOff>94869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85996</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164719</xdr:rowOff>
    </xdr:from>
    <xdr:to>
      <xdr:col>107</xdr:col>
      <xdr:colOff>101600</xdr:colOff>
      <xdr:row>39</xdr:row>
      <xdr:rowOff>94869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85996</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164719</xdr:rowOff>
    </xdr:from>
    <xdr:to>
      <xdr:col>102</xdr:col>
      <xdr:colOff>165100</xdr:colOff>
      <xdr:row>39</xdr:row>
      <xdr:rowOff>94869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85996</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164909</xdr:rowOff>
    </xdr:from>
    <xdr:to>
      <xdr:col>98</xdr:col>
      <xdr:colOff>38100</xdr:colOff>
      <xdr:row>39</xdr:row>
      <xdr:rowOff>95059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86186</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42126</xdr:rowOff>
    </xdr:from>
    <xdr:to>
      <xdr:col>116</xdr:col>
      <xdr:colOff>63500</xdr:colOff>
      <xdr:row>59</xdr:row>
      <xdr:rowOff>42316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57676"/>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41345</xdr:rowOff>
    </xdr:from>
    <xdr:to>
      <xdr:col>111</xdr:col>
      <xdr:colOff>177800</xdr:colOff>
      <xdr:row>59</xdr:row>
      <xdr:rowOff>42126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56895"/>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41249</xdr:rowOff>
    </xdr:from>
    <xdr:to>
      <xdr:col>107</xdr:col>
      <xdr:colOff>50800</xdr:colOff>
      <xdr:row>59</xdr:row>
      <xdr:rowOff>41345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56799"/>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40869</xdr:rowOff>
    </xdr:from>
    <xdr:to>
      <xdr:col>102</xdr:col>
      <xdr:colOff>114300</xdr:colOff>
      <xdr:row>59</xdr:row>
      <xdr:rowOff>41249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5641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162966</xdr:rowOff>
    </xdr:from>
    <xdr:to>
      <xdr:col>116</xdr:col>
      <xdr:colOff>114300</xdr:colOff>
      <xdr:row>59</xdr:row>
      <xdr:rowOff>93116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77893</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1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162776</xdr:rowOff>
    </xdr:from>
    <xdr:to>
      <xdr:col>112</xdr:col>
      <xdr:colOff>38100</xdr:colOff>
      <xdr:row>59</xdr:row>
      <xdr:rowOff>92926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84053</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99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161995</xdr:rowOff>
    </xdr:from>
    <xdr:to>
      <xdr:col>107</xdr:col>
      <xdr:colOff>101600</xdr:colOff>
      <xdr:row>59</xdr:row>
      <xdr:rowOff>92145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83272</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98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161899</xdr:rowOff>
    </xdr:from>
    <xdr:to>
      <xdr:col>102</xdr:col>
      <xdr:colOff>165100</xdr:colOff>
      <xdr:row>59</xdr:row>
      <xdr:rowOff>92049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83176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9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161519</xdr:rowOff>
    </xdr:from>
    <xdr:to>
      <xdr:col>98</xdr:col>
      <xdr:colOff>38100</xdr:colOff>
      <xdr:row>59</xdr:row>
      <xdr:rowOff>91669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82796</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9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74016</xdr:rowOff>
    </xdr:from>
    <xdr:to>
      <xdr:col>116</xdr:col>
      <xdr:colOff>63500</xdr:colOff>
      <xdr:row>72</xdr:row>
      <xdr:rowOff>108686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418416"/>
          <a:ext cx="8382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108686</xdr:rowOff>
    </xdr:from>
    <xdr:to>
      <xdr:col>111</xdr:col>
      <xdr:colOff>177800</xdr:colOff>
      <xdr:row>72</xdr:row>
      <xdr:rowOff>140843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453086"/>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102553</xdr:rowOff>
    </xdr:from>
    <xdr:to>
      <xdr:col>107</xdr:col>
      <xdr:colOff>50800</xdr:colOff>
      <xdr:row>72</xdr:row>
      <xdr:rowOff>140843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446953"/>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102553</xdr:rowOff>
    </xdr:from>
    <xdr:to>
      <xdr:col>102</xdr:col>
      <xdr:colOff>114300</xdr:colOff>
      <xdr:row>72</xdr:row>
      <xdr:rowOff>144158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44695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23216</xdr:rowOff>
    </xdr:from>
    <xdr:to>
      <xdr:col>116</xdr:col>
      <xdr:colOff>114300</xdr:colOff>
      <xdr:row>72</xdr:row>
      <xdr:rowOff>124816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3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46093</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21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57886</xdr:rowOff>
    </xdr:from>
    <xdr:to>
      <xdr:col>112</xdr:col>
      <xdr:colOff>38100</xdr:colOff>
      <xdr:row>72</xdr:row>
      <xdr:rowOff>159486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4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4563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1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90043</xdr:rowOff>
    </xdr:from>
    <xdr:to>
      <xdr:col>107</xdr:col>
      <xdr:colOff>101600</xdr:colOff>
      <xdr:row>73</xdr:row>
      <xdr:rowOff>20193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36720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2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51753</xdr:rowOff>
    </xdr:from>
    <xdr:to>
      <xdr:col>102</xdr:col>
      <xdr:colOff>165100</xdr:colOff>
      <xdr:row>72</xdr:row>
      <xdr:rowOff>153353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3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169880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17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93358</xdr:rowOff>
    </xdr:from>
    <xdr:to>
      <xdr:col>98</xdr:col>
      <xdr:colOff>38100</xdr:colOff>
      <xdr:row>73</xdr:row>
      <xdr:rowOff>23508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4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40035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2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537,116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　主な構成費目のうち、人件費は、決算総額は退職手当支給者数の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人口の減少により住民一人当たりでは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82,957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また、合併により面積が広大であるため類似団体平均と比べても高水準となっていることから、「行政経営改革プラン」により、組織体制の最適化、民間委託の推進などに取り組み、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79,633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岩国市マイナポイント事業等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44,602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黒磯地区いこいと学びの交流テラス整備事業等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進捗に伴う事業費の減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22,642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ただし、類似団体平均と比べると高水準となっており、今後も大規模事業による多額の財政負担が見込まれるため、各種補助金や合併特例債などの財政的に有利な財源を活用し、単年度に事業が集中しないよう計画的に事業を実施し、持続可能な財政運営の確立を図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43,964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円で、近年の大規模事業に係る元金償還が据置期間中であるものも多い中、前年度と比較して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また、類似団体平均と比べ高水準となっており、今後は大規模事業の元金償還開始により数値の更なる増が見込まれるため、市債発行額を可能な限り抑制し、将来負担を軽減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128,609
126,620
873.67
71,886,053
69,077,962
2,373,493
36,289,459
59,134,094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74930</xdr:rowOff>
    </xdr:from>
    <xdr:to>
      <xdr:col>24</xdr:col>
      <xdr:colOff>63500</xdr:colOff>
      <xdr:row>33</xdr:row>
      <xdr:rowOff>91258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389880"/>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74930</xdr:rowOff>
    </xdr:from>
    <xdr:to>
      <xdr:col>19</xdr:col>
      <xdr:colOff>177800</xdr:colOff>
      <xdr:row>33</xdr:row>
      <xdr:rowOff>70576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389880"/>
          <a:ext cx="889000" cy="3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33564</xdr:rowOff>
    </xdr:from>
    <xdr:to>
      <xdr:col>15</xdr:col>
      <xdr:colOff>50800</xdr:colOff>
      <xdr:row>33</xdr:row>
      <xdr:rowOff>70576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91414"/>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10704</xdr:rowOff>
    </xdr:from>
    <xdr:to>
      <xdr:col>10</xdr:col>
      <xdr:colOff>114300</xdr:colOff>
      <xdr:row>33</xdr:row>
      <xdr:rowOff>33564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6855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40458</xdr:rowOff>
    </xdr:from>
    <xdr:to>
      <xdr:col>24</xdr:col>
      <xdr:colOff>114300</xdr:colOff>
      <xdr:row>33</xdr:row>
      <xdr:rowOff>142058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63335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24130</xdr:rowOff>
    </xdr:from>
    <xdr:to>
      <xdr:col>20</xdr:col>
      <xdr:colOff>38100</xdr:colOff>
      <xdr:row>31</xdr:row>
      <xdr:rowOff>125730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142257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19776</xdr:rowOff>
    </xdr:from>
    <xdr:to>
      <xdr:col>15</xdr:col>
      <xdr:colOff>101600</xdr:colOff>
      <xdr:row>33</xdr:row>
      <xdr:rowOff>121376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137903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5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154214</xdr:rowOff>
    </xdr:from>
    <xdr:to>
      <xdr:col>10</xdr:col>
      <xdr:colOff>165100</xdr:colOff>
      <xdr:row>33</xdr:row>
      <xdr:rowOff>84364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100891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1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131354</xdr:rowOff>
    </xdr:from>
    <xdr:to>
      <xdr:col>6</xdr:col>
      <xdr:colOff>38100</xdr:colOff>
      <xdr:row>33</xdr:row>
      <xdr:rowOff>61504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78031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9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171096</xdr:rowOff>
    </xdr:from>
    <xdr:to>
      <xdr:col>24</xdr:col>
      <xdr:colOff>63500</xdr:colOff>
      <xdr:row>57</xdr:row>
      <xdr:rowOff>56357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2296"/>
          <a:ext cx="838200" cy="5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142749</xdr:rowOff>
    </xdr:from>
    <xdr:to>
      <xdr:col>19</xdr:col>
      <xdr:colOff>177800</xdr:colOff>
      <xdr:row>57</xdr:row>
      <xdr:rowOff>56357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229599"/>
          <a:ext cx="889000" cy="59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142749</xdr:rowOff>
    </xdr:from>
    <xdr:to>
      <xdr:col>15</xdr:col>
      <xdr:colOff>50800</xdr:colOff>
      <xdr:row>57</xdr:row>
      <xdr:rowOff>53770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229599"/>
          <a:ext cx="889000" cy="59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1214</xdr:rowOff>
    </xdr:from>
    <xdr:to>
      <xdr:col>10</xdr:col>
      <xdr:colOff>114300</xdr:colOff>
      <xdr:row>57</xdr:row>
      <xdr:rowOff>53770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73864"/>
          <a:ext cx="889000" cy="5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115397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97914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120296</xdr:rowOff>
    </xdr:from>
    <xdr:to>
      <xdr:col>24</xdr:col>
      <xdr:colOff>114300</xdr:colOff>
      <xdr:row>57</xdr:row>
      <xdr:rowOff>50446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143173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5557</xdr:rowOff>
    </xdr:from>
    <xdr:to>
      <xdr:col>20</xdr:col>
      <xdr:colOff>38100</xdr:colOff>
      <xdr:row>57</xdr:row>
      <xdr:rowOff>107157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98284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91949</xdr:rowOff>
    </xdr:from>
    <xdr:to>
      <xdr:col>15</xdr:col>
      <xdr:colOff>101600</xdr:colOff>
      <xdr:row>54</xdr:row>
      <xdr:rowOff>22099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1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38626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95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2970</xdr:rowOff>
    </xdr:from>
    <xdr:to>
      <xdr:col>10</xdr:col>
      <xdr:colOff>165100</xdr:colOff>
      <xdr:row>57</xdr:row>
      <xdr:rowOff>104570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121097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121864</xdr:rowOff>
    </xdr:from>
    <xdr:to>
      <xdr:col>6</xdr:col>
      <xdr:colOff>38100</xdr:colOff>
      <xdr:row>57</xdr:row>
      <xdr:rowOff>52014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68541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145933</xdr:rowOff>
    </xdr:from>
    <xdr:to>
      <xdr:col>24</xdr:col>
      <xdr:colOff>63500</xdr:colOff>
      <xdr:row>75</xdr:row>
      <xdr:rowOff>46622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33233"/>
          <a:ext cx="838200" cy="7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145933</xdr:rowOff>
    </xdr:from>
    <xdr:to>
      <xdr:col>19</xdr:col>
      <xdr:colOff>177800</xdr:colOff>
      <xdr:row>75</xdr:row>
      <xdr:rowOff>163939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33233"/>
          <a:ext cx="889000" cy="18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163939</xdr:rowOff>
    </xdr:from>
    <xdr:to>
      <xdr:col>15</xdr:col>
      <xdr:colOff>50800</xdr:colOff>
      <xdr:row>75</xdr:row>
      <xdr:rowOff>164023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22689"/>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164023</xdr:rowOff>
    </xdr:from>
    <xdr:to>
      <xdr:col>10</xdr:col>
      <xdr:colOff>114300</xdr:colOff>
      <xdr:row>76</xdr:row>
      <xdr:rowOff>87754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22773"/>
          <a:ext cx="889000" cy="9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167272</xdr:rowOff>
    </xdr:from>
    <xdr:to>
      <xdr:col>24</xdr:col>
      <xdr:colOff>114300</xdr:colOff>
      <xdr:row>75</xdr:row>
      <xdr:rowOff>97422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145699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3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95133</xdr:rowOff>
    </xdr:from>
    <xdr:to>
      <xdr:col>20</xdr:col>
      <xdr:colOff>38100</xdr:colOff>
      <xdr:row>75</xdr:row>
      <xdr:rowOff>25283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7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113140</xdr:rowOff>
    </xdr:from>
    <xdr:to>
      <xdr:col>15</xdr:col>
      <xdr:colOff>101600</xdr:colOff>
      <xdr:row>76</xdr:row>
      <xdr:rowOff>43290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7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59817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113223</xdr:rowOff>
    </xdr:from>
    <xdr:to>
      <xdr:col>10</xdr:col>
      <xdr:colOff>165100</xdr:colOff>
      <xdr:row>76</xdr:row>
      <xdr:rowOff>43374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719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59900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4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36954</xdr:rowOff>
    </xdr:from>
    <xdr:to>
      <xdr:col>6</xdr:col>
      <xdr:colOff>38100</xdr:colOff>
      <xdr:row>76</xdr:row>
      <xdr:rowOff>138554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155081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4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165253</xdr:rowOff>
    </xdr:from>
    <xdr:to>
      <xdr:col>24</xdr:col>
      <xdr:colOff>62865</xdr:colOff>
      <xdr:row>98</xdr:row>
      <xdr:rowOff>162381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6110103"/>
          <a:ext cx="1270" cy="854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166208</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6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162381</xdr:rowOff>
    </xdr:from>
    <xdr:to>
      <xdr:col>24</xdr:col>
      <xdr:colOff>152400</xdr:colOff>
      <xdr:row>98</xdr:row>
      <xdr:rowOff>162381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6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111930</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8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165253</xdr:rowOff>
    </xdr:from>
    <xdr:to>
      <xdr:col>24</xdr:col>
      <xdr:colOff>152400</xdr:colOff>
      <xdr:row>93</xdr:row>
      <xdr:rowOff>165253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11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88036</xdr:rowOff>
    </xdr:from>
    <xdr:to>
      <xdr:col>24</xdr:col>
      <xdr:colOff>63500</xdr:colOff>
      <xdr:row>96</xdr:row>
      <xdr:rowOff>102144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47236"/>
          <a:ext cx="8382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4985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26558</xdr:rowOff>
    </xdr:from>
    <xdr:to>
      <xdr:col>24</xdr:col>
      <xdr:colOff>114300</xdr:colOff>
      <xdr:row>97</xdr:row>
      <xdr:rowOff>128158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102144</xdr:rowOff>
    </xdr:from>
    <xdr:to>
      <xdr:col>19</xdr:col>
      <xdr:colOff>177800</xdr:colOff>
      <xdr:row>97</xdr:row>
      <xdr:rowOff>95776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61344"/>
          <a:ext cx="889000" cy="16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45695</xdr:rowOff>
    </xdr:from>
    <xdr:to>
      <xdr:col>20</xdr:col>
      <xdr:colOff>38100</xdr:colOff>
      <xdr:row>97</xdr:row>
      <xdr:rowOff>147295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138422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158054</xdr:rowOff>
    </xdr:from>
    <xdr:to>
      <xdr:col>15</xdr:col>
      <xdr:colOff>50800</xdr:colOff>
      <xdr:row>97</xdr:row>
      <xdr:rowOff>95776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17254"/>
          <a:ext cx="889000" cy="10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168584</xdr:rowOff>
    </xdr:from>
    <xdr:to>
      <xdr:col>15</xdr:col>
      <xdr:colOff>101600</xdr:colOff>
      <xdr:row>98</xdr:row>
      <xdr:rowOff>98734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89861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148371</xdr:rowOff>
    </xdr:from>
    <xdr:to>
      <xdr:col>10</xdr:col>
      <xdr:colOff>114300</xdr:colOff>
      <xdr:row>96</xdr:row>
      <xdr:rowOff>158054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407421"/>
          <a:ext cx="889000" cy="120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14753</xdr:rowOff>
    </xdr:from>
    <xdr:to>
      <xdr:col>10</xdr:col>
      <xdr:colOff>165100</xdr:colOff>
      <xdr:row>98</xdr:row>
      <xdr:rowOff>116353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1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107480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0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140269</xdr:rowOff>
    </xdr:from>
    <xdr:to>
      <xdr:col>6</xdr:col>
      <xdr:colOff>38100</xdr:colOff>
      <xdr:row>98</xdr:row>
      <xdr:rowOff>70419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61546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6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37236</xdr:rowOff>
    </xdr:from>
    <xdr:to>
      <xdr:col>24</xdr:col>
      <xdr:colOff>114300</xdr:colOff>
      <xdr:row>96</xdr:row>
      <xdr:rowOff>138836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60113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51344</xdr:rowOff>
    </xdr:from>
    <xdr:to>
      <xdr:col>20</xdr:col>
      <xdr:colOff>38100</xdr:colOff>
      <xdr:row>96</xdr:row>
      <xdr:rowOff>152944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169471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8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44976</xdr:rowOff>
    </xdr:from>
    <xdr:to>
      <xdr:col>15</xdr:col>
      <xdr:colOff>101600</xdr:colOff>
      <xdr:row>97</xdr:row>
      <xdr:rowOff>146576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7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163103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107254</xdr:rowOff>
    </xdr:from>
    <xdr:to>
      <xdr:col>10</xdr:col>
      <xdr:colOff>165100</xdr:colOff>
      <xdr:row>97</xdr:row>
      <xdr:rowOff>37404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53931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97571</xdr:rowOff>
    </xdr:from>
    <xdr:to>
      <xdr:col>6</xdr:col>
      <xdr:colOff>38100</xdr:colOff>
      <xdr:row>90</xdr:row>
      <xdr:rowOff>27721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3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44248</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1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144653</xdr:rowOff>
    </xdr:from>
    <xdr:to>
      <xdr:col>55</xdr:col>
      <xdr:colOff>0</xdr:colOff>
      <xdr:row>38</xdr:row>
      <xdr:rowOff>33020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88303"/>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73406</xdr:rowOff>
    </xdr:from>
    <xdr:to>
      <xdr:col>50</xdr:col>
      <xdr:colOff>114300</xdr:colOff>
      <xdr:row>37</xdr:row>
      <xdr:rowOff>144653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17056"/>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73406</xdr:rowOff>
    </xdr:from>
    <xdr:to>
      <xdr:col>45</xdr:col>
      <xdr:colOff>177800</xdr:colOff>
      <xdr:row>38</xdr:row>
      <xdr:rowOff>66167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17056"/>
          <a:ext cx="8890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66167</xdr:rowOff>
    </xdr:from>
    <xdr:to>
      <xdr:col>41</xdr:col>
      <xdr:colOff>50800</xdr:colOff>
      <xdr:row>38</xdr:row>
      <xdr:rowOff>72644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8126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153670</xdr:rowOff>
    </xdr:from>
    <xdr:to>
      <xdr:col>55</xdr:col>
      <xdr:colOff>50800</xdr:colOff>
      <xdr:row>38</xdr:row>
      <xdr:rowOff>83820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132097</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93853</xdr:rowOff>
    </xdr:from>
    <xdr:to>
      <xdr:col>50</xdr:col>
      <xdr:colOff>165100</xdr:colOff>
      <xdr:row>38</xdr:row>
      <xdr:rowOff>24003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15130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3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22606</xdr:rowOff>
    </xdr:from>
    <xdr:to>
      <xdr:col>46</xdr:col>
      <xdr:colOff>38100</xdr:colOff>
      <xdr:row>37</xdr:row>
      <xdr:rowOff>124206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140733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15367</xdr:rowOff>
    </xdr:from>
    <xdr:to>
      <xdr:col>41</xdr:col>
      <xdr:colOff>101600</xdr:colOff>
      <xdr:row>38</xdr:row>
      <xdr:rowOff>116967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108094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21844</xdr:rowOff>
    </xdr:from>
    <xdr:to>
      <xdr:col>36</xdr:col>
      <xdr:colOff>165100</xdr:colOff>
      <xdr:row>38</xdr:row>
      <xdr:rowOff>123444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114571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79578</xdr:rowOff>
    </xdr:from>
    <xdr:to>
      <xdr:col>55</xdr:col>
      <xdr:colOff>0</xdr:colOff>
      <xdr:row>55</xdr:row>
      <xdr:rowOff>90277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09328"/>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72492</xdr:rowOff>
    </xdr:from>
    <xdr:to>
      <xdr:col>50</xdr:col>
      <xdr:colOff>114300</xdr:colOff>
      <xdr:row>55</xdr:row>
      <xdr:rowOff>90277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02242"/>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72492</xdr:rowOff>
    </xdr:from>
    <xdr:to>
      <xdr:col>45</xdr:col>
      <xdr:colOff>177800</xdr:colOff>
      <xdr:row>55</xdr:row>
      <xdr:rowOff>95031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0224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158676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95031</xdr:rowOff>
    </xdr:from>
    <xdr:to>
      <xdr:col>41</xdr:col>
      <xdr:colOff>50800</xdr:colOff>
      <xdr:row>56</xdr:row>
      <xdr:rowOff>19639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24781"/>
          <a:ext cx="8890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171386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28778</xdr:rowOff>
    </xdr:from>
    <xdr:to>
      <xdr:col>55</xdr:col>
      <xdr:colOff>50800</xdr:colOff>
      <xdr:row>55</xdr:row>
      <xdr:rowOff>130378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51655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0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39477</xdr:rowOff>
    </xdr:from>
    <xdr:to>
      <xdr:col>50</xdr:col>
      <xdr:colOff>165100</xdr:colOff>
      <xdr:row>55</xdr:row>
      <xdr:rowOff>141077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157604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21692</xdr:rowOff>
    </xdr:from>
    <xdr:to>
      <xdr:col>46</xdr:col>
      <xdr:colOff>38100</xdr:colOff>
      <xdr:row>55</xdr:row>
      <xdr:rowOff>123292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139819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44231</xdr:rowOff>
    </xdr:from>
    <xdr:to>
      <xdr:col>41</xdr:col>
      <xdr:colOff>101600</xdr:colOff>
      <xdr:row>55</xdr:row>
      <xdr:rowOff>145831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162358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140289</xdr:rowOff>
    </xdr:from>
    <xdr:to>
      <xdr:col>36</xdr:col>
      <xdr:colOff>165100</xdr:colOff>
      <xdr:row>56</xdr:row>
      <xdr:rowOff>70439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7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86966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4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43182</xdr:rowOff>
    </xdr:from>
    <xdr:to>
      <xdr:col>55</xdr:col>
      <xdr:colOff>0</xdr:colOff>
      <xdr:row>78</xdr:row>
      <xdr:rowOff>81700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16282"/>
          <a:ext cx="838200" cy="3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34218</xdr:rowOff>
    </xdr:from>
    <xdr:to>
      <xdr:col>50</xdr:col>
      <xdr:colOff>114300</xdr:colOff>
      <xdr:row>78</xdr:row>
      <xdr:rowOff>43182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407318"/>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34218</xdr:rowOff>
    </xdr:from>
    <xdr:to>
      <xdr:col>45</xdr:col>
      <xdr:colOff>177800</xdr:colOff>
      <xdr:row>78</xdr:row>
      <xdr:rowOff>162364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07318"/>
          <a:ext cx="889000" cy="12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89240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153595</xdr:rowOff>
    </xdr:from>
    <xdr:to>
      <xdr:col>41</xdr:col>
      <xdr:colOff>50800</xdr:colOff>
      <xdr:row>78</xdr:row>
      <xdr:rowOff>162364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26695"/>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30900</xdr:rowOff>
    </xdr:from>
    <xdr:to>
      <xdr:col>55</xdr:col>
      <xdr:colOff>50800</xdr:colOff>
      <xdr:row>78</xdr:row>
      <xdr:rowOff>132500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9327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163832</xdr:rowOff>
    </xdr:from>
    <xdr:to>
      <xdr:col>50</xdr:col>
      <xdr:colOff>165100</xdr:colOff>
      <xdr:row>78</xdr:row>
      <xdr:rowOff>93982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110509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154868</xdr:rowOff>
    </xdr:from>
    <xdr:to>
      <xdr:col>46</xdr:col>
      <xdr:colOff>38100</xdr:colOff>
      <xdr:row>78</xdr:row>
      <xdr:rowOff>85018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5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101545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111564</xdr:rowOff>
    </xdr:from>
    <xdr:to>
      <xdr:col>41</xdr:col>
      <xdr:colOff>101600</xdr:colOff>
      <xdr:row>79</xdr:row>
      <xdr:rowOff>41714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32841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7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102795</xdr:rowOff>
    </xdr:from>
    <xdr:to>
      <xdr:col>36</xdr:col>
      <xdr:colOff>165100</xdr:colOff>
      <xdr:row>79</xdr:row>
      <xdr:rowOff>32945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49472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25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146394</xdr:rowOff>
    </xdr:from>
    <xdr:to>
      <xdr:col>55</xdr:col>
      <xdr:colOff>0</xdr:colOff>
      <xdr:row>94</xdr:row>
      <xdr:rowOff>104496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091244"/>
          <a:ext cx="838200" cy="12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146394</xdr:rowOff>
    </xdr:from>
    <xdr:to>
      <xdr:col>50</xdr:col>
      <xdr:colOff>114300</xdr:colOff>
      <xdr:row>94</xdr:row>
      <xdr:rowOff>108693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091244"/>
          <a:ext cx="889000" cy="13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45289</xdr:rowOff>
    </xdr:from>
    <xdr:to>
      <xdr:col>45</xdr:col>
      <xdr:colOff>177800</xdr:colOff>
      <xdr:row>94</xdr:row>
      <xdr:rowOff>108693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161589"/>
          <a:ext cx="889000" cy="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189</xdr:rowOff>
    </xdr:from>
    <xdr:to>
      <xdr:col>41</xdr:col>
      <xdr:colOff>50800</xdr:colOff>
      <xdr:row>94</xdr:row>
      <xdr:rowOff>45289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116489"/>
          <a:ext cx="8890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21395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53696</xdr:rowOff>
    </xdr:from>
    <xdr:to>
      <xdr:col>55</xdr:col>
      <xdr:colOff>50800</xdr:colOff>
      <xdr:row>94</xdr:row>
      <xdr:rowOff>155296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1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76573</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02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95594</xdr:rowOff>
    </xdr:from>
    <xdr:to>
      <xdr:col>50</xdr:col>
      <xdr:colOff>165100</xdr:colOff>
      <xdr:row>94</xdr:row>
      <xdr:rowOff>25744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04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42271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58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57893</xdr:rowOff>
    </xdr:from>
    <xdr:to>
      <xdr:col>46</xdr:col>
      <xdr:colOff>38100</xdr:colOff>
      <xdr:row>94</xdr:row>
      <xdr:rowOff>159493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1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4570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9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165939</xdr:rowOff>
    </xdr:from>
    <xdr:to>
      <xdr:col>41</xdr:col>
      <xdr:colOff>101600</xdr:colOff>
      <xdr:row>94</xdr:row>
      <xdr:rowOff>96089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1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112616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8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120839</xdr:rowOff>
    </xdr:from>
    <xdr:to>
      <xdr:col>36</xdr:col>
      <xdr:colOff>165100</xdr:colOff>
      <xdr:row>94</xdr:row>
      <xdr:rowOff>50989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0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67516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84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15113</xdr:rowOff>
    </xdr:from>
    <xdr:to>
      <xdr:col>85</xdr:col>
      <xdr:colOff>127000</xdr:colOff>
      <xdr:row>32</xdr:row>
      <xdr:rowOff>40449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5481300" y="5501513"/>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15113</xdr:rowOff>
    </xdr:from>
    <xdr:to>
      <xdr:col>81</xdr:col>
      <xdr:colOff>50800</xdr:colOff>
      <xdr:row>32</xdr:row>
      <xdr:rowOff>59214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4592300" y="5501513"/>
          <a:ext cx="8890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152464</xdr:rowOff>
    </xdr:from>
    <xdr:to>
      <xdr:col>76</xdr:col>
      <xdr:colOff>114300</xdr:colOff>
      <xdr:row>32</xdr:row>
      <xdr:rowOff>59214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3703300" y="5295964"/>
          <a:ext cx="889000" cy="24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152464</xdr:rowOff>
    </xdr:from>
    <xdr:to>
      <xdr:col>71</xdr:col>
      <xdr:colOff>177800</xdr:colOff>
      <xdr:row>31</xdr:row>
      <xdr:rowOff>111316</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2814300" y="52959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83615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161099</xdr:rowOff>
    </xdr:from>
    <xdr:to>
      <xdr:col>85</xdr:col>
      <xdr:colOff>177800</xdr:colOff>
      <xdr:row>32</xdr:row>
      <xdr:rowOff>91249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54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12526</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532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135763</xdr:rowOff>
    </xdr:from>
    <xdr:to>
      <xdr:col>81</xdr:col>
      <xdr:colOff>101600</xdr:colOff>
      <xdr:row>32</xdr:row>
      <xdr:rowOff>65913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82440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522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8414</xdr:rowOff>
    </xdr:from>
    <xdr:to>
      <xdr:col>76</xdr:col>
      <xdr:colOff>165100</xdr:colOff>
      <xdr:row>32</xdr:row>
      <xdr:rowOff>110014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54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126541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527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101664</xdr:rowOff>
    </xdr:from>
    <xdr:to>
      <xdr:col>72</xdr:col>
      <xdr:colOff>38100</xdr:colOff>
      <xdr:row>31</xdr:row>
      <xdr:rowOff>31814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52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48341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50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60516</xdr:rowOff>
    </xdr:from>
    <xdr:to>
      <xdr:col>67</xdr:col>
      <xdr:colOff>101600</xdr:colOff>
      <xdr:row>31</xdr:row>
      <xdr:rowOff>162116</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53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7193</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515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54935</xdr:rowOff>
    </xdr:from>
    <xdr:to>
      <xdr:col>85</xdr:col>
      <xdr:colOff>127000</xdr:colOff>
      <xdr:row>54</xdr:row>
      <xdr:rowOff>11730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141785"/>
          <a:ext cx="8382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82596</xdr:rowOff>
    </xdr:from>
    <xdr:to>
      <xdr:col>81</xdr:col>
      <xdr:colOff>50800</xdr:colOff>
      <xdr:row>53</xdr:row>
      <xdr:rowOff>54935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8655096"/>
          <a:ext cx="889000" cy="4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82596</xdr:rowOff>
    </xdr:from>
    <xdr:to>
      <xdr:col>76</xdr:col>
      <xdr:colOff>114300</xdr:colOff>
      <xdr:row>52</xdr:row>
      <xdr:rowOff>163588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8655096"/>
          <a:ext cx="889000" cy="4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29287</xdr:rowOff>
    </xdr:from>
    <xdr:to>
      <xdr:col>71</xdr:col>
      <xdr:colOff>177800</xdr:colOff>
      <xdr:row>52</xdr:row>
      <xdr:rowOff>163588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8944687"/>
          <a:ext cx="889000" cy="13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132380</xdr:rowOff>
    </xdr:from>
    <xdr:to>
      <xdr:col>85</xdr:col>
      <xdr:colOff>177800</xdr:colOff>
      <xdr:row>54</xdr:row>
      <xdr:rowOff>62530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2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155257</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07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4135</xdr:rowOff>
    </xdr:from>
    <xdr:to>
      <xdr:col>81</xdr:col>
      <xdr:colOff>101600</xdr:colOff>
      <xdr:row>53</xdr:row>
      <xdr:rowOff>105735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09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122262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886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31796</xdr:rowOff>
    </xdr:from>
    <xdr:to>
      <xdr:col>76</xdr:col>
      <xdr:colOff>165100</xdr:colOff>
      <xdr:row>50</xdr:row>
      <xdr:rowOff>133396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86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149923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83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112788</xdr:rowOff>
    </xdr:from>
    <xdr:to>
      <xdr:col>72</xdr:col>
      <xdr:colOff>38100</xdr:colOff>
      <xdr:row>53</xdr:row>
      <xdr:rowOff>42938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0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59465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88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149937</xdr:rowOff>
    </xdr:from>
    <xdr:to>
      <xdr:col>67</xdr:col>
      <xdr:colOff>101600</xdr:colOff>
      <xdr:row>52</xdr:row>
      <xdr:rowOff>80087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889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96614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866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95580</xdr:rowOff>
    </xdr:from>
    <xdr:to>
      <xdr:col>85</xdr:col>
      <xdr:colOff>126364</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782880"/>
          <a:ext cx="1269" cy="615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39908</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413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42257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55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95580</xdr:rowOff>
    </xdr:from>
    <xdr:to>
      <xdr:col>86</xdr:col>
      <xdr:colOff>25400</xdr:colOff>
      <xdr:row>74</xdr:row>
      <xdr:rowOff>95580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7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60661</xdr:rowOff>
    </xdr:from>
    <xdr:to>
      <xdr:col>85</xdr:col>
      <xdr:colOff>127000</xdr:colOff>
      <xdr:row>75</xdr:row>
      <xdr:rowOff>60033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2747961"/>
          <a:ext cx="838200" cy="1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84357</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60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105930</xdr:rowOff>
    </xdr:from>
    <xdr:to>
      <xdr:col>85</xdr:col>
      <xdr:colOff>177800</xdr:colOff>
      <xdr:row>78</xdr:row>
      <xdr:rowOff>36080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0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27457</xdr:rowOff>
    </xdr:from>
    <xdr:to>
      <xdr:col>81</xdr:col>
      <xdr:colOff>50800</xdr:colOff>
      <xdr:row>74</xdr:row>
      <xdr:rowOff>60661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371857"/>
          <a:ext cx="889000" cy="3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105817</xdr:rowOff>
    </xdr:from>
    <xdr:to>
      <xdr:col>81</xdr:col>
      <xdr:colOff>101600</xdr:colOff>
      <xdr:row>78</xdr:row>
      <xdr:rowOff>35967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27094</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40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45174</xdr:rowOff>
    </xdr:from>
    <xdr:to>
      <xdr:col>76</xdr:col>
      <xdr:colOff>114300</xdr:colOff>
      <xdr:row>72</xdr:row>
      <xdr:rowOff>27457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2218124"/>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86785</xdr:rowOff>
    </xdr:from>
    <xdr:to>
      <xdr:col>76</xdr:col>
      <xdr:colOff>165100</xdr:colOff>
      <xdr:row>78</xdr:row>
      <xdr:rowOff>16935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8062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8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45174</xdr:rowOff>
    </xdr:from>
    <xdr:to>
      <xdr:col>71</xdr:col>
      <xdr:colOff>177800</xdr:colOff>
      <xdr:row>71</xdr:row>
      <xdr:rowOff>117469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2218124"/>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74327</xdr:rowOff>
    </xdr:from>
    <xdr:to>
      <xdr:col>72</xdr:col>
      <xdr:colOff>38100</xdr:colOff>
      <xdr:row>78</xdr:row>
      <xdr:rowOff>4477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167054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65582</xdr:rowOff>
    </xdr:from>
    <xdr:to>
      <xdr:col>67</xdr:col>
      <xdr:colOff>101600</xdr:colOff>
      <xdr:row>77</xdr:row>
      <xdr:rowOff>167182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158309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9233</xdr:rowOff>
    </xdr:from>
    <xdr:to>
      <xdr:col>85</xdr:col>
      <xdr:colOff>177800</xdr:colOff>
      <xdr:row>75</xdr:row>
      <xdr:rowOff>110833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8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32110</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7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9861</xdr:rowOff>
    </xdr:from>
    <xdr:to>
      <xdr:col>81</xdr:col>
      <xdr:colOff>101600</xdr:colOff>
      <xdr:row>74</xdr:row>
      <xdr:rowOff>111461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6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127988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4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148107</xdr:rowOff>
    </xdr:from>
    <xdr:to>
      <xdr:col>76</xdr:col>
      <xdr:colOff>165100</xdr:colOff>
      <xdr:row>72</xdr:row>
      <xdr:rowOff>78257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3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94784</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0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165824</xdr:rowOff>
    </xdr:from>
    <xdr:to>
      <xdr:col>72</xdr:col>
      <xdr:colOff>38100</xdr:colOff>
      <xdr:row>71</xdr:row>
      <xdr:rowOff>95974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1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112501</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19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66669</xdr:rowOff>
    </xdr:from>
    <xdr:to>
      <xdr:col>67</xdr:col>
      <xdr:colOff>101600</xdr:colOff>
      <xdr:row>71</xdr:row>
      <xdr:rowOff>168269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2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13346</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64185</xdr:rowOff>
    </xdr:from>
    <xdr:to>
      <xdr:col>85</xdr:col>
      <xdr:colOff>127000</xdr:colOff>
      <xdr:row>94</xdr:row>
      <xdr:rowOff>138767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180485"/>
          <a:ext cx="838200" cy="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138767</xdr:rowOff>
    </xdr:from>
    <xdr:to>
      <xdr:col>81</xdr:col>
      <xdr:colOff>50800</xdr:colOff>
      <xdr:row>94</xdr:row>
      <xdr:rowOff>158065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255067"/>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158065</xdr:rowOff>
    </xdr:from>
    <xdr:to>
      <xdr:col>76</xdr:col>
      <xdr:colOff>114300</xdr:colOff>
      <xdr:row>94</xdr:row>
      <xdr:rowOff>169342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27436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168618</xdr:rowOff>
    </xdr:from>
    <xdr:to>
      <xdr:col>71</xdr:col>
      <xdr:colOff>177800</xdr:colOff>
      <xdr:row>94</xdr:row>
      <xdr:rowOff>169342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28491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13385</xdr:rowOff>
    </xdr:from>
    <xdr:to>
      <xdr:col>85</xdr:col>
      <xdr:colOff>177800</xdr:colOff>
      <xdr:row>94</xdr:row>
      <xdr:rowOff>114985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36262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98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87967</xdr:rowOff>
    </xdr:from>
    <xdr:to>
      <xdr:col>81</xdr:col>
      <xdr:colOff>101600</xdr:colOff>
      <xdr:row>95</xdr:row>
      <xdr:rowOff>18117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34644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9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107265</xdr:rowOff>
    </xdr:from>
    <xdr:to>
      <xdr:col>76</xdr:col>
      <xdr:colOff>165100</xdr:colOff>
      <xdr:row>95</xdr:row>
      <xdr:rowOff>37415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53942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9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118542</xdr:rowOff>
    </xdr:from>
    <xdr:to>
      <xdr:col>72</xdr:col>
      <xdr:colOff>38100</xdr:colOff>
      <xdr:row>95</xdr:row>
      <xdr:rowOff>48692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65219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117818</xdr:rowOff>
    </xdr:from>
    <xdr:to>
      <xdr:col>67</xdr:col>
      <xdr:colOff>101600</xdr:colOff>
      <xdr:row>95</xdr:row>
      <xdr:rowOff>47968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2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64495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0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68,133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12,404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岩国市マイナポイント事業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189,715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9,467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子育て世帯への臨時特別給付金給付事業の完了が主な要因である。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72,156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7,934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となっている。これは、黒磯地区いこいと学びの交流テラス整備事業が主な要因である。また、大規模な普通建設事業は引き続き実施していることから類似団体平均と比べると高い水準にある。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55,598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円の減となっている。これは、東小・中学校施設整備事業が主な要因である。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8,394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円の減となっているが、類似団体内においては高い水準にある。これは、平成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月豪雨及び令和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年度災害に伴う災害復旧事業を実施したことが要因である。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億円を積立て、取崩しを行わなかったことから、前年度比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実質収支額は、前年度と比較して、歳入歳出差引が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、翌年度に繰り越すべき財源が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実質単年度収支は、財政調整基金の取崩しを行わなかったことなどから、プラス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すべての会計で黒字となっており、健全な財政運営が行われているものと考えられる。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今後も引き続き、地方債残高の縮減や歳入の確保など財政の健全化に努める。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新市建設計画に基づき実施される大規模事業が増加した影響で地方債残高は増加傾向であるが、元金据置期間の影響で、元利償還金は、近年横ばいとなっている。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一方で分子より控除される算入公債費等も、継続して財政的に有利な普通交付税算入率の高いものを活用するように努めているため、元利償還金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連動するような変化をしている。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これらのことから、実質公債費比率の分子も横ばいの傾向となっている。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将来負担額は、地方債現在高及び債務負担行為に基づく支出予定額の減により、前年度と比較して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また、充当可能財源等については、基準財政需要額算入見込額の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以上により、将来負担比率の分子は、前年度と比較して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今後についても、大規模事業の実施により、地方債残高は増加することが見込まれるため、地方債発行に当たっては、普通交付税算入率の高い起債を活用するなどして将来負担の軽減に努める必要がある。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山口県岩国市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・学校給食の無償化を実施するため「学校給食運営基金」を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決算剰余金として財政調整基金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百万円積み立てたこと等により、基金全体としては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・普通建設事業に係る経費等のため財政調整基金は取り崩し、減債基金も市債の償還に充てるため中長期的には減少傾向にある。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・特定目的基金について、短期的には「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ポンプ場整備基金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学校給食運営基金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」等への積立てにより微増の予定だが、中長期的には減少傾向にある。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・子育て支援基金：安心して子どもを産み育てることができる環境を整備し、子育て支援事業の振興を図る。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・ポンプ場整備基金：災害に強いまちづくりを推進するためポンプ場を整備する。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・公共施設等総合管理基金：岩国市公共施設等総合管理計画の基本方針に基づく公共施設等の計画的な更新等を推進する。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・子育て支援基金：子供の医療費及びインフルエンザ予防接種の助成等を実施するため、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百万円取り崩した一方、財源として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百万円積立てたことによる減少</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ポンプ場整備基金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ポンプ場を整備するため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百万円積立てたことによる増加</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・公共施設等総合管理基金：公共施設等の計画的な更新</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を行うため、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百万円取り崩した一方、財源として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百万円積立てたことによる増加</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・子育て支援基金：子供の医療費及びインフルエンザ予防接種の助成等を実施するため、令和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百万円を積み立てる一方、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349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百万円を取崩し、基金残高は減少する予定</a:t>
          </a: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ポンプ場整備基金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ポンプ場を整備するため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百万円を積み立てる一方、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615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百万円を取崩し、基金残高は減少する予定</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・公共施設等総合管理基金：公共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施設等の計画的な更新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を行うため、令和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百万円を取り崩す一方、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百万円を積立て、基金残高は増加する予定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・決算剰余金を積立てたことによる増加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・普通建設事業に係る経費等のため財政調整基金を取り崩す予定としており、中長期的には減少傾向にある。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・基金利息を積立てたことによる増加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・一定額を取り崩して市債の償還に充当するため、中長期的には減少傾向にある。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128,609
126,620
873.67
71,886,053
69,077,962
2,373,493
36,289,459
59,134,094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年度に策定した公共施設等総合管理計画において、公共施設等の延べ床面積を今後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％削減するという目標を掲げ、老朽化した施設の集約化や統廃合を進めることとした。</a:t>
          </a:r>
          <a:endParaRPr lang="ja-JP" altLang="ja-JP">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71.5</a:t>
          </a:r>
          <a:r>
            <a:rPr kumimoji="1" lang="ja-JP" altLang="ja-JP" sz="1100">
              <a:solidFill>
                <a:schemeClr val="dk1"/>
              </a:solidFill>
              <a:effectLst/>
              <a:latin typeface="+mn-lt"/>
              <a:ea typeface="+mn-ea"/>
              <a:cs typeface="+mn-cs"/>
            </a:rPr>
            <a:t>％で令和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ポイント増加し、類似団体より高い水準にある。公共施設等総合管理計画や個別計画に基づいた施設の改修や維持管理を適切に進めていくこととする。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471160"/>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7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79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98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137583</xdr:rowOff>
    </xdr:from>
    <xdr:to>
      <xdr:col>23</xdr:col>
      <xdr:colOff>136525</xdr:colOff>
      <xdr:row>33</xdr:row>
      <xdr:rowOff>67733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3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116010</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637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33</xdr:row>
      <xdr:rowOff>16933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6334760"/>
          <a:ext cx="7112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161502</xdr:rowOff>
    </xdr:from>
    <xdr:to>
      <xdr:col>15</xdr:col>
      <xdr:colOff>187325</xdr:colOff>
      <xdr:row>32</xdr:row>
      <xdr:rowOff>91652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40852</xdr:rowOff>
    </xdr:from>
    <xdr:to>
      <xdr:col>19</xdr:col>
      <xdr:colOff>136525</xdr:colOff>
      <xdr:row>32</xdr:row>
      <xdr:rowOff>76835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629877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18838</xdr:rowOff>
    </xdr:from>
    <xdr:to>
      <xdr:col>11</xdr:col>
      <xdr:colOff>187325</xdr:colOff>
      <xdr:row>32</xdr:row>
      <xdr:rowOff>120438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40852</xdr:rowOff>
    </xdr:from>
    <xdr:to>
      <xdr:col>15</xdr:col>
      <xdr:colOff>136525</xdr:colOff>
      <xdr:row>32</xdr:row>
      <xdr:rowOff>69638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2527300" y="629877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168698</xdr:rowOff>
    </xdr:from>
    <xdr:to>
      <xdr:col>7</xdr:col>
      <xdr:colOff>187325</xdr:colOff>
      <xdr:row>32</xdr:row>
      <xdr:rowOff>98848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48048</xdr:rowOff>
    </xdr:from>
    <xdr:to>
      <xdr:col>11</xdr:col>
      <xdr:colOff>136525</xdr:colOff>
      <xdr:row>32</xdr:row>
      <xdr:rowOff>69638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630597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82779</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63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111565</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636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89975</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で中程度であり、県内の平均より低い水準である。しかしながら、実施中の福祉・科学学習施設を核とした複合施設建設事業において地方債元利償還金等が増加すると見込まれるため、債務償還比率は上昇することが予想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312833"/>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5693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565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67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8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7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9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98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97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159082</xdr:rowOff>
    </xdr:from>
    <xdr:to>
      <xdr:col>76</xdr:col>
      <xdr:colOff>73025</xdr:colOff>
      <xdr:row>30</xdr:row>
      <xdr:rowOff>89232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9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137509</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88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130055</xdr:rowOff>
    </xdr:from>
    <xdr:to>
      <xdr:col>72</xdr:col>
      <xdr:colOff>123825</xdr:colOff>
      <xdr:row>30</xdr:row>
      <xdr:rowOff>60205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8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9405</xdr:rowOff>
    </xdr:from>
    <xdr:to>
      <xdr:col>76</xdr:col>
      <xdr:colOff>22225</xdr:colOff>
      <xdr:row>30</xdr:row>
      <xdr:rowOff>38432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4084300" y="5924430"/>
          <a:ext cx="711200" cy="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6054</xdr:rowOff>
    </xdr:from>
    <xdr:to>
      <xdr:col>68</xdr:col>
      <xdr:colOff>123825</xdr:colOff>
      <xdr:row>31</xdr:row>
      <xdr:rowOff>107654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60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9405</xdr:rowOff>
    </xdr:from>
    <xdr:to>
      <xdr:col>72</xdr:col>
      <xdr:colOff>73025</xdr:colOff>
      <xdr:row>31</xdr:row>
      <xdr:rowOff>56854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5924430"/>
          <a:ext cx="762000" cy="21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113933</xdr:rowOff>
    </xdr:from>
    <xdr:to>
      <xdr:col>64</xdr:col>
      <xdr:colOff>123825</xdr:colOff>
      <xdr:row>31</xdr:row>
      <xdr:rowOff>44083</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0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164733</xdr:rowOff>
    </xdr:from>
    <xdr:to>
      <xdr:col>68</xdr:col>
      <xdr:colOff>73025</xdr:colOff>
      <xdr:row>31</xdr:row>
      <xdr:rowOff>56854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2560300" y="6079758"/>
          <a:ext cx="762000" cy="6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85027</xdr:rowOff>
    </xdr:from>
    <xdr:to>
      <xdr:col>60</xdr:col>
      <xdr:colOff>123825</xdr:colOff>
      <xdr:row>31</xdr:row>
      <xdr:rowOff>15177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600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135827</xdr:rowOff>
    </xdr:from>
    <xdr:to>
      <xdr:col>64</xdr:col>
      <xdr:colOff>73025</xdr:colOff>
      <xdr:row>30</xdr:row>
      <xdr:rowOff>164733</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6050852"/>
          <a:ext cx="762000" cy="2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55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7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76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7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51332</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96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98781</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618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35210</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612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6304</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609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128,609
126,620
873.67
71,886,053
69,077,962
2,373,493
36,289,459
59,134,094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156989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50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114554</xdr:rowOff>
    </xdr:from>
    <xdr:to>
      <xdr:col>20</xdr:col>
      <xdr:colOff>38100</xdr:colOff>
      <xdr:row>38</xdr:row>
      <xdr:rowOff>44704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165354</xdr:rowOff>
    </xdr:from>
    <xdr:to>
      <xdr:col>24</xdr:col>
      <xdr:colOff>63500</xdr:colOff>
      <xdr:row>38</xdr:row>
      <xdr:rowOff>57912</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5090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84836</xdr:rowOff>
    </xdr:from>
    <xdr:to>
      <xdr:col>15</xdr:col>
      <xdr:colOff>101600</xdr:colOff>
      <xdr:row>38</xdr:row>
      <xdr:rowOff>14986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135636</xdr:rowOff>
    </xdr:from>
    <xdr:to>
      <xdr:col>19</xdr:col>
      <xdr:colOff>177800</xdr:colOff>
      <xdr:row>37</xdr:row>
      <xdr:rowOff>165354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4792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64262</xdr:rowOff>
    </xdr:from>
    <xdr:to>
      <xdr:col>10</xdr:col>
      <xdr:colOff>165100</xdr:colOff>
      <xdr:row>37</xdr:row>
      <xdr:rowOff>165862</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115062</xdr:rowOff>
    </xdr:from>
    <xdr:to>
      <xdr:col>15</xdr:col>
      <xdr:colOff>50800</xdr:colOff>
      <xdr:row>37</xdr:row>
      <xdr:rowOff>135636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45871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34544</xdr:rowOff>
    </xdr:from>
    <xdr:to>
      <xdr:col>6</xdr:col>
      <xdr:colOff>38100</xdr:colOff>
      <xdr:row>37</xdr:row>
      <xdr:rowOff>136144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85344</xdr:rowOff>
    </xdr:from>
    <xdr:to>
      <xdr:col>10</xdr:col>
      <xdr:colOff>114300</xdr:colOff>
      <xdr:row>37</xdr:row>
      <xdr:rowOff>115062</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42899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35831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55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6113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156989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50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127271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91465</xdr:rowOff>
    </xdr:from>
    <xdr:to>
      <xdr:col>55</xdr:col>
      <xdr:colOff>50800</xdr:colOff>
      <xdr:row>37</xdr:row>
      <xdr:rowOff>21615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2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114342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104191</xdr:rowOff>
    </xdr:from>
    <xdr:to>
      <xdr:col>50</xdr:col>
      <xdr:colOff>165100</xdr:colOff>
      <xdr:row>37</xdr:row>
      <xdr:rowOff>34341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2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142265</xdr:rowOff>
    </xdr:from>
    <xdr:to>
      <xdr:col>55</xdr:col>
      <xdr:colOff>0</xdr:colOff>
      <xdr:row>36</xdr:row>
      <xdr:rowOff>154991</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314465"/>
          <a:ext cx="8382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117221</xdr:rowOff>
    </xdr:from>
    <xdr:to>
      <xdr:col>46</xdr:col>
      <xdr:colOff>38100</xdr:colOff>
      <xdr:row>37</xdr:row>
      <xdr:rowOff>47371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2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154991</xdr:rowOff>
    </xdr:from>
    <xdr:to>
      <xdr:col>50</xdr:col>
      <xdr:colOff>114300</xdr:colOff>
      <xdr:row>36</xdr:row>
      <xdr:rowOff>168021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32719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127051</xdr:rowOff>
    </xdr:from>
    <xdr:to>
      <xdr:col>41</xdr:col>
      <xdr:colOff>101600</xdr:colOff>
      <xdr:row>37</xdr:row>
      <xdr:rowOff>57201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2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168021</xdr:rowOff>
    </xdr:from>
    <xdr:to>
      <xdr:col>45</xdr:col>
      <xdr:colOff>177800</xdr:colOff>
      <xdr:row>37</xdr:row>
      <xdr:rowOff>6401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34022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138862</xdr:rowOff>
    </xdr:from>
    <xdr:to>
      <xdr:col>36</xdr:col>
      <xdr:colOff>165100</xdr:colOff>
      <xdr:row>37</xdr:row>
      <xdr:rowOff>69012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3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6401</xdr:rowOff>
    </xdr:from>
    <xdr:to>
      <xdr:col>41</xdr:col>
      <xdr:colOff>50800</xdr:colOff>
      <xdr:row>37</xdr:row>
      <xdr:rowOff>18212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35005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8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160494</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10837</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8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6951</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8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50868</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05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63898</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0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73728</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0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85539</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0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69215</xdr:rowOff>
    </xdr:from>
    <xdr:to>
      <xdr:col>24</xdr:col>
      <xdr:colOff>114300</xdr:colOff>
      <xdr:row>62</xdr:row>
      <xdr:rowOff>170815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47642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50165</xdr:rowOff>
    </xdr:from>
    <xdr:to>
      <xdr:col>20</xdr:col>
      <xdr:colOff>38100</xdr:colOff>
      <xdr:row>62</xdr:row>
      <xdr:rowOff>151765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100965</xdr:rowOff>
    </xdr:from>
    <xdr:to>
      <xdr:col>24</xdr:col>
      <xdr:colOff>63500</xdr:colOff>
      <xdr:row>62</xdr:row>
      <xdr:rowOff>120015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7308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80645</xdr:rowOff>
    </xdr:from>
    <xdr:to>
      <xdr:col>15</xdr:col>
      <xdr:colOff>101600</xdr:colOff>
      <xdr:row>63</xdr:row>
      <xdr:rowOff>10795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100965</xdr:rowOff>
    </xdr:from>
    <xdr:to>
      <xdr:col>19</xdr:col>
      <xdr:colOff>177800</xdr:colOff>
      <xdr:row>62</xdr:row>
      <xdr:rowOff>131445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2908300" y="107308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71120</xdr:rowOff>
    </xdr:from>
    <xdr:to>
      <xdr:col>10</xdr:col>
      <xdr:colOff>165100</xdr:colOff>
      <xdr:row>63</xdr:row>
      <xdr:rowOff>1270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121920</xdr:rowOff>
    </xdr:from>
    <xdr:to>
      <xdr:col>15</xdr:col>
      <xdr:colOff>50800</xdr:colOff>
      <xdr:row>62</xdr:row>
      <xdr:rowOff>131445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7518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57785</xdr:rowOff>
    </xdr:from>
    <xdr:to>
      <xdr:col>6</xdr:col>
      <xdr:colOff>38100</xdr:colOff>
      <xdr:row>62</xdr:row>
      <xdr:rowOff>159385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108585</xdr:rowOff>
    </xdr:from>
    <xdr:to>
      <xdr:col>10</xdr:col>
      <xdr:colOff>114300</xdr:colOff>
      <xdr:row>62</xdr:row>
      <xdr:rowOff>121920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7384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6367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142892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1922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163847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150512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81393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71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12509</xdr:rowOff>
    </xdr:from>
    <xdr:to>
      <xdr:col>55</xdr:col>
      <xdr:colOff>50800</xdr:colOff>
      <xdr:row>56</xdr:row>
      <xdr:rowOff>114109</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961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136986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956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36215</xdr:rowOff>
    </xdr:from>
    <xdr:to>
      <xdr:col>50</xdr:col>
      <xdr:colOff>165100</xdr:colOff>
      <xdr:row>56</xdr:row>
      <xdr:rowOff>137815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963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63309</xdr:rowOff>
    </xdr:from>
    <xdr:to>
      <xdr:col>55</xdr:col>
      <xdr:colOff>0</xdr:colOff>
      <xdr:row>56</xdr:row>
      <xdr:rowOff>87015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9664509"/>
          <a:ext cx="8382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94041</xdr:rowOff>
    </xdr:from>
    <xdr:to>
      <xdr:col>46</xdr:col>
      <xdr:colOff>38100</xdr:colOff>
      <xdr:row>57</xdr:row>
      <xdr:rowOff>24191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96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87015</xdr:rowOff>
    </xdr:from>
    <xdr:to>
      <xdr:col>50</xdr:col>
      <xdr:colOff>114300</xdr:colOff>
      <xdr:row>56</xdr:row>
      <xdr:rowOff>144841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9688215"/>
          <a:ext cx="889000" cy="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110611</xdr:rowOff>
    </xdr:from>
    <xdr:to>
      <xdr:col>41</xdr:col>
      <xdr:colOff>101600</xdr:colOff>
      <xdr:row>57</xdr:row>
      <xdr:rowOff>40761</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97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144841</xdr:rowOff>
    </xdr:from>
    <xdr:to>
      <xdr:col>45</xdr:col>
      <xdr:colOff>177800</xdr:colOff>
      <xdr:row>56</xdr:row>
      <xdr:rowOff>161411</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9746041"/>
          <a:ext cx="8890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128331</xdr:rowOff>
    </xdr:from>
    <xdr:to>
      <xdr:col>36</xdr:col>
      <xdr:colOff>165100</xdr:colOff>
      <xdr:row>57</xdr:row>
      <xdr:rowOff>58481</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97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161411</xdr:rowOff>
    </xdr:from>
    <xdr:to>
      <xdr:col>41</xdr:col>
      <xdr:colOff>50800</xdr:colOff>
      <xdr:row>57</xdr:row>
      <xdr:rowOff>7681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9762611"/>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32107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59411" y="108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31937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831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49341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94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57008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705111" y="108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154342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941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40718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947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57288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948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75008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950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451205"/>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53975</xdr:rowOff>
    </xdr:from>
    <xdr:to>
      <xdr:col>24</xdr:col>
      <xdr:colOff>114300</xdr:colOff>
      <xdr:row>84</xdr:row>
      <xdr:rowOff>155575</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32402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84</xdr:row>
      <xdr:rowOff>104775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4970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23495</xdr:rowOff>
    </xdr:from>
    <xdr:to>
      <xdr:col>15</xdr:col>
      <xdr:colOff>101600</xdr:colOff>
      <xdr:row>84</xdr:row>
      <xdr:rowOff>125095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74295</xdr:rowOff>
    </xdr:from>
    <xdr:to>
      <xdr:col>19</xdr:col>
      <xdr:colOff>177800</xdr:colOff>
      <xdr:row>84</xdr:row>
      <xdr:rowOff>95250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4760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636</xdr:rowOff>
    </xdr:from>
    <xdr:to>
      <xdr:col>10</xdr:col>
      <xdr:colOff>165100</xdr:colOff>
      <xdr:row>84</xdr:row>
      <xdr:rowOff>102236</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51436</xdr:rowOff>
    </xdr:from>
    <xdr:to>
      <xdr:col>15</xdr:col>
      <xdr:colOff>50800</xdr:colOff>
      <xdr:row>84</xdr:row>
      <xdr:rowOff>74295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4532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151130</xdr:rowOff>
    </xdr:from>
    <xdr:to>
      <xdr:col>6</xdr:col>
      <xdr:colOff>38100</xdr:colOff>
      <xdr:row>84</xdr:row>
      <xdr:rowOff>81280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30480</xdr:rowOff>
    </xdr:from>
    <xdr:to>
      <xdr:col>10</xdr:col>
      <xdr:colOff>114300</xdr:colOff>
      <xdr:row>84</xdr:row>
      <xdr:rowOff>51436</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4322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116222</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93363</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72407</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E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10476865" y="13400912"/>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E00-000055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E00-000057010000}"/>
            </a:ext>
          </a:extLst>
        </xdr:cNvPr>
        <xdr:cNvSpPr txBox="1"/>
      </xdr:nvSpPr>
      <xdr:spPr>
        <a:xfrm>
          <a:off x="10515600" y="13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34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E00-000059010000}"/>
            </a:ext>
          </a:extLst>
        </xdr:cNvPr>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9588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8699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7810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6921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98743</xdr:rowOff>
    </xdr:from>
    <xdr:to>
      <xdr:col>55</xdr:col>
      <xdr:colOff>50800</xdr:colOff>
      <xdr:row>82</xdr:row>
      <xdr:rowOff>28893</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10426700" y="1398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121620</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E00-000065010000}"/>
            </a:ext>
          </a:extLst>
        </xdr:cNvPr>
        <xdr:cNvSpPr txBox="1"/>
      </xdr:nvSpPr>
      <xdr:spPr>
        <a:xfrm>
          <a:off x="10515600" y="1383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115315</xdr:rowOff>
    </xdr:from>
    <xdr:to>
      <xdr:col>50</xdr:col>
      <xdr:colOff>165100</xdr:colOff>
      <xdr:row>82</xdr:row>
      <xdr:rowOff>45465</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9588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149543</xdr:rowOff>
    </xdr:from>
    <xdr:to>
      <xdr:col>55</xdr:col>
      <xdr:colOff>0</xdr:colOff>
      <xdr:row>81</xdr:row>
      <xdr:rowOff>166115</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9639300" y="14036993"/>
          <a:ext cx="8382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125031</xdr:rowOff>
    </xdr:from>
    <xdr:to>
      <xdr:col>46</xdr:col>
      <xdr:colOff>38100</xdr:colOff>
      <xdr:row>82</xdr:row>
      <xdr:rowOff>55181</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8699500" y="140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166115</xdr:rowOff>
    </xdr:from>
    <xdr:to>
      <xdr:col>50</xdr:col>
      <xdr:colOff>114300</xdr:colOff>
      <xdr:row>82</xdr:row>
      <xdr:rowOff>4381</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8750300" y="14053565"/>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127888</xdr:rowOff>
    </xdr:from>
    <xdr:to>
      <xdr:col>41</xdr:col>
      <xdr:colOff>101600</xdr:colOff>
      <xdr:row>82</xdr:row>
      <xdr:rowOff>58038</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7810500" y="1401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4381</xdr:rowOff>
    </xdr:from>
    <xdr:to>
      <xdr:col>45</xdr:col>
      <xdr:colOff>177800</xdr:colOff>
      <xdr:row>82</xdr:row>
      <xdr:rowOff>7238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7861300" y="1406328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135319</xdr:rowOff>
    </xdr:from>
    <xdr:to>
      <xdr:col>36</xdr:col>
      <xdr:colOff>165100</xdr:colOff>
      <xdr:row>82</xdr:row>
      <xdr:rowOff>65469</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6921500" y="140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7238</xdr:rowOff>
    </xdr:from>
    <xdr:to>
      <xdr:col>41</xdr:col>
      <xdr:colOff>50800</xdr:colOff>
      <xdr:row>82</xdr:row>
      <xdr:rowOff>14669</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6972300" y="14066138"/>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29163</xdr:rowOff>
    </xdr:from>
    <xdr:ext cx="469744" cy="259045"/>
    <xdr:sp macro="" textlink="">
      <xdr:nvSpPr>
        <xdr:cNvPr id="366" name="n_1aveValue【公営住宅】&#10;一人当たり面積">
          <a:extLst>
            <a:ext uri="{FF2B5EF4-FFF2-40B4-BE49-F238E27FC236}">
              <a16:creationId xmlns:a16="http://schemas.microsoft.com/office/drawing/2014/main" id="{00000000-0008-0000-0E00-00006E010000}"/>
            </a:ext>
          </a:extLst>
        </xdr:cNvPr>
        <xdr:cNvSpPr txBox="1"/>
      </xdr:nvSpPr>
      <xdr:spPr>
        <a:xfrm>
          <a:off x="9391727" y="1443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52024</xdr:rowOff>
    </xdr:from>
    <xdr:ext cx="469744" cy="259045"/>
    <xdr:sp macro="" textlink="">
      <xdr:nvSpPr>
        <xdr:cNvPr id="367" name="n_2aveValue【公営住宅】&#10;一人当たり面積">
          <a:extLst>
            <a:ext uri="{FF2B5EF4-FFF2-40B4-BE49-F238E27FC236}">
              <a16:creationId xmlns:a16="http://schemas.microsoft.com/office/drawing/2014/main" id="{00000000-0008-0000-0E00-00006F010000}"/>
            </a:ext>
          </a:extLst>
        </xdr:cNvPr>
        <xdr:cNvSpPr txBox="1"/>
      </xdr:nvSpPr>
      <xdr:spPr>
        <a:xfrm>
          <a:off x="8515427"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73741</xdr:rowOff>
    </xdr:from>
    <xdr:ext cx="469744" cy="259045"/>
    <xdr:sp macro="" textlink="">
      <xdr:nvSpPr>
        <xdr:cNvPr id="368" name="n_3aveValue【公営住宅】&#10;一人当たり面積">
          <a:extLst>
            <a:ext uri="{FF2B5EF4-FFF2-40B4-BE49-F238E27FC236}">
              <a16:creationId xmlns:a16="http://schemas.microsoft.com/office/drawing/2014/main" id="{00000000-0008-0000-0E00-000070010000}"/>
            </a:ext>
          </a:extLst>
        </xdr:cNvPr>
        <xdr:cNvSpPr txBox="1"/>
      </xdr:nvSpPr>
      <xdr:spPr>
        <a:xfrm>
          <a:off x="7626427"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78884</xdr:rowOff>
    </xdr:from>
    <xdr:ext cx="469744" cy="259045"/>
    <xdr:sp macro="" textlink="">
      <xdr:nvSpPr>
        <xdr:cNvPr id="369" name="n_4aveValue【公営住宅】&#10;一人当たり面積">
          <a:extLst>
            <a:ext uri="{FF2B5EF4-FFF2-40B4-BE49-F238E27FC236}">
              <a16:creationId xmlns:a16="http://schemas.microsoft.com/office/drawing/2014/main" id="{00000000-0008-0000-0E00-000071010000}"/>
            </a:ext>
          </a:extLst>
        </xdr:cNvPr>
        <xdr:cNvSpPr txBox="1"/>
      </xdr:nvSpPr>
      <xdr:spPr>
        <a:xfrm>
          <a:off x="6737427"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61992</xdr:rowOff>
    </xdr:from>
    <xdr:ext cx="469744" cy="259045"/>
    <xdr:sp macro="" textlink="">
      <xdr:nvSpPr>
        <xdr:cNvPr id="370" name="n_1mainValue【公営住宅】&#10;一人当たり面積">
          <a:extLst>
            <a:ext uri="{FF2B5EF4-FFF2-40B4-BE49-F238E27FC236}">
              <a16:creationId xmlns:a16="http://schemas.microsoft.com/office/drawing/2014/main" id="{00000000-0008-0000-0E00-000072010000}"/>
            </a:ext>
          </a:extLst>
        </xdr:cNvPr>
        <xdr:cNvSpPr txBox="1"/>
      </xdr:nvSpPr>
      <xdr:spPr>
        <a:xfrm>
          <a:off x="9391727" y="1377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71708</xdr:rowOff>
    </xdr:from>
    <xdr:ext cx="469744" cy="259045"/>
    <xdr:sp macro="" textlink="">
      <xdr:nvSpPr>
        <xdr:cNvPr id="371" name="n_2mainValue【公営住宅】&#10;一人当たり面積">
          <a:extLst>
            <a:ext uri="{FF2B5EF4-FFF2-40B4-BE49-F238E27FC236}">
              <a16:creationId xmlns:a16="http://schemas.microsoft.com/office/drawing/2014/main" id="{00000000-0008-0000-0E00-000073010000}"/>
            </a:ext>
          </a:extLst>
        </xdr:cNvPr>
        <xdr:cNvSpPr txBox="1"/>
      </xdr:nvSpPr>
      <xdr:spPr>
        <a:xfrm>
          <a:off x="8515427" y="1378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74565</xdr:rowOff>
    </xdr:from>
    <xdr:ext cx="469744" cy="259045"/>
    <xdr:sp macro="" textlink="">
      <xdr:nvSpPr>
        <xdr:cNvPr id="372" name="n_3mainValue【公営住宅】&#10;一人当たり面積">
          <a:extLst>
            <a:ext uri="{FF2B5EF4-FFF2-40B4-BE49-F238E27FC236}">
              <a16:creationId xmlns:a16="http://schemas.microsoft.com/office/drawing/2014/main" id="{00000000-0008-0000-0E00-000074010000}"/>
            </a:ext>
          </a:extLst>
        </xdr:cNvPr>
        <xdr:cNvSpPr txBox="1"/>
      </xdr:nvSpPr>
      <xdr:spPr>
        <a:xfrm>
          <a:off x="7626427" y="1379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81996</xdr:rowOff>
    </xdr:from>
    <xdr:ext cx="469744" cy="259045"/>
    <xdr:sp macro="" textlink="">
      <xdr:nvSpPr>
        <xdr:cNvPr id="373" name="n_4mainValue【公営住宅】&#10;一人当たり面積">
          <a:extLst>
            <a:ext uri="{FF2B5EF4-FFF2-40B4-BE49-F238E27FC236}">
              <a16:creationId xmlns:a16="http://schemas.microsoft.com/office/drawing/2014/main" id="{00000000-0008-0000-0E00-000075010000}"/>
            </a:ext>
          </a:extLst>
        </xdr:cNvPr>
        <xdr:cNvSpPr txBox="1"/>
      </xdr:nvSpPr>
      <xdr:spPr>
        <a:xfrm>
          <a:off x="6737427" y="1379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00000000-0008-0000-0E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87630</xdr:rowOff>
    </xdr:from>
    <xdr:to>
      <xdr:col>24</xdr:col>
      <xdr:colOff>62865</xdr:colOff>
      <xdr:row>108</xdr:row>
      <xdr:rowOff>78487</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4634865" y="17404080"/>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82314</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00000000-0008-0000-0E00-00008D010000}"/>
            </a:ext>
          </a:extLst>
        </xdr:cNvPr>
        <xdr:cNvSpPr txBox="1"/>
      </xdr:nvSpPr>
      <xdr:spPr>
        <a:xfrm>
          <a:off x="4673600" y="1859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78487</xdr:rowOff>
    </xdr:from>
    <xdr:to>
      <xdr:col>24</xdr:col>
      <xdr:colOff>152400</xdr:colOff>
      <xdr:row>108</xdr:row>
      <xdr:rowOff>78487</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4546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34307</xdr:rowOff>
    </xdr:from>
    <xdr:ext cx="405111" cy="259045"/>
    <xdr:sp macro="" textlink="">
      <xdr:nvSpPr>
        <xdr:cNvPr id="399" name="【港湾・漁港】&#10;有形固定資産減価償却率最大値テキスト">
          <a:extLst>
            <a:ext uri="{FF2B5EF4-FFF2-40B4-BE49-F238E27FC236}">
              <a16:creationId xmlns:a16="http://schemas.microsoft.com/office/drawing/2014/main" id="{00000000-0008-0000-0E00-00008F010000}"/>
            </a:ext>
          </a:extLst>
        </xdr:cNvPr>
        <xdr:cNvSpPr txBox="1"/>
      </xdr:nvSpPr>
      <xdr:spPr>
        <a:xfrm>
          <a:off x="4673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87630</xdr:rowOff>
    </xdr:from>
    <xdr:to>
      <xdr:col>24</xdr:col>
      <xdr:colOff>152400</xdr:colOff>
      <xdr:row>101</xdr:row>
      <xdr:rowOff>87630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41419</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00000000-0008-0000-0E00-000091010000}"/>
            </a:ext>
          </a:extLst>
        </xdr:cNvPr>
        <xdr:cNvSpPr txBox="1"/>
      </xdr:nvSpPr>
      <xdr:spPr>
        <a:xfrm>
          <a:off x="4673600" y="18043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18542</xdr:rowOff>
    </xdr:from>
    <xdr:to>
      <xdr:col>24</xdr:col>
      <xdr:colOff>114300</xdr:colOff>
      <xdr:row>106</xdr:row>
      <xdr:rowOff>120142</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4584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153415</xdr:rowOff>
    </xdr:from>
    <xdr:to>
      <xdr:col>20</xdr:col>
      <xdr:colOff>38100</xdr:colOff>
      <xdr:row>106</xdr:row>
      <xdr:rowOff>83565</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3746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2857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7113</xdr:rowOff>
    </xdr:from>
    <xdr:to>
      <xdr:col>10</xdr:col>
      <xdr:colOff>165100</xdr:colOff>
      <xdr:row>106</xdr:row>
      <xdr:rowOff>108713</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96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25400</xdr:rowOff>
    </xdr:from>
    <xdr:to>
      <xdr:col>6</xdr:col>
      <xdr:colOff>38100</xdr:colOff>
      <xdr:row>106</xdr:row>
      <xdr:rowOff>127000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07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27687</xdr:rowOff>
    </xdr:from>
    <xdr:to>
      <xdr:col>24</xdr:col>
      <xdr:colOff>114300</xdr:colOff>
      <xdr:row>108</xdr:row>
      <xdr:rowOff>129287</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45847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114064</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00000000-0008-0000-0E00-00009D010000}"/>
            </a:ext>
          </a:extLst>
        </xdr:cNvPr>
        <xdr:cNvSpPr txBox="1"/>
      </xdr:nvSpPr>
      <xdr:spPr>
        <a:xfrm>
          <a:off x="4673600" y="18459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167132</xdr:rowOff>
    </xdr:from>
    <xdr:to>
      <xdr:col>20</xdr:col>
      <xdr:colOff>38100</xdr:colOff>
      <xdr:row>108</xdr:row>
      <xdr:rowOff>97282</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3746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46482</xdr:rowOff>
    </xdr:from>
    <xdr:to>
      <xdr:col>24</xdr:col>
      <xdr:colOff>63500</xdr:colOff>
      <xdr:row>108</xdr:row>
      <xdr:rowOff>78487</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3797300" y="1856308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57404</xdr:rowOff>
    </xdr:from>
    <xdr:to>
      <xdr:col>15</xdr:col>
      <xdr:colOff>101600</xdr:colOff>
      <xdr:row>108</xdr:row>
      <xdr:rowOff>159004</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2857500" y="185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46482</xdr:rowOff>
    </xdr:from>
    <xdr:to>
      <xdr:col>19</xdr:col>
      <xdr:colOff>177800</xdr:colOff>
      <xdr:row>108</xdr:row>
      <xdr:rowOff>108204</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2908300" y="1856308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25400</xdr:rowOff>
    </xdr:from>
    <xdr:to>
      <xdr:col>10</xdr:col>
      <xdr:colOff>165100</xdr:colOff>
      <xdr:row>108</xdr:row>
      <xdr:rowOff>127000</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96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76200</xdr:rowOff>
    </xdr:from>
    <xdr:to>
      <xdr:col>15</xdr:col>
      <xdr:colOff>50800</xdr:colOff>
      <xdr:row>108</xdr:row>
      <xdr:rowOff>108204</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019300" y="18592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36830</xdr:rowOff>
    </xdr:from>
    <xdr:to>
      <xdr:col>6</xdr:col>
      <xdr:colOff>38100</xdr:colOff>
      <xdr:row>108</xdr:row>
      <xdr:rowOff>138430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079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76200</xdr:rowOff>
    </xdr:from>
    <xdr:to>
      <xdr:col>10</xdr:col>
      <xdr:colOff>114300</xdr:colOff>
      <xdr:row>108</xdr:row>
      <xdr:rowOff>87630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130300" y="18592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100092</xdr:rowOff>
    </xdr:from>
    <xdr:ext cx="405111" cy="259045"/>
    <xdr:sp macro="" textlink="">
      <xdr:nvSpPr>
        <xdr:cNvPr id="422" name="n_1aveValue【港湾・漁港】&#10;有形固定資産減価償却率">
          <a:extLst>
            <a:ext uri="{FF2B5EF4-FFF2-40B4-BE49-F238E27FC236}">
              <a16:creationId xmlns:a16="http://schemas.microsoft.com/office/drawing/2014/main" id="{00000000-0008-0000-0E00-0000A6010000}"/>
            </a:ext>
          </a:extLst>
        </xdr:cNvPr>
        <xdr:cNvSpPr txBox="1"/>
      </xdr:nvSpPr>
      <xdr:spPr>
        <a:xfrm>
          <a:off x="3582044" y="179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154957</xdr:rowOff>
    </xdr:from>
    <xdr:ext cx="405111" cy="259045"/>
    <xdr:sp macro="" textlink="">
      <xdr:nvSpPr>
        <xdr:cNvPr id="423" name="n_2aveValue【港湾・漁港】&#10;有形固定資産減価償却率">
          <a:extLst>
            <a:ext uri="{FF2B5EF4-FFF2-40B4-BE49-F238E27FC236}">
              <a16:creationId xmlns:a16="http://schemas.microsoft.com/office/drawing/2014/main" id="{00000000-0008-0000-0E00-0000A7010000}"/>
            </a:ext>
          </a:extLst>
        </xdr:cNvPr>
        <xdr:cNvSpPr txBox="1"/>
      </xdr:nvSpPr>
      <xdr:spPr>
        <a:xfrm>
          <a:off x="2705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125240</xdr:rowOff>
    </xdr:from>
    <xdr:ext cx="405111" cy="259045"/>
    <xdr:sp macro="" textlink="">
      <xdr:nvSpPr>
        <xdr:cNvPr id="424" name="n_3aveValue【港湾・漁港】&#10;有形固定資産減価償却率">
          <a:extLst>
            <a:ext uri="{FF2B5EF4-FFF2-40B4-BE49-F238E27FC236}">
              <a16:creationId xmlns:a16="http://schemas.microsoft.com/office/drawing/2014/main" id="{00000000-0008-0000-0E00-0000A8010000}"/>
            </a:ext>
          </a:extLst>
        </xdr:cNvPr>
        <xdr:cNvSpPr txBox="1"/>
      </xdr:nvSpPr>
      <xdr:spPr>
        <a:xfrm>
          <a:off x="1816744" y="1795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143527</xdr:rowOff>
    </xdr:from>
    <xdr:ext cx="405111" cy="259045"/>
    <xdr:sp macro="" textlink="">
      <xdr:nvSpPr>
        <xdr:cNvPr id="425" name="n_4aveValue【港湾・漁港】&#10;有形固定資産減価償却率">
          <a:extLst>
            <a:ext uri="{FF2B5EF4-FFF2-40B4-BE49-F238E27FC236}">
              <a16:creationId xmlns:a16="http://schemas.microsoft.com/office/drawing/2014/main" id="{00000000-0008-0000-0E00-0000A9010000}"/>
            </a:ext>
          </a:extLst>
        </xdr:cNvPr>
        <xdr:cNvSpPr txBox="1"/>
      </xdr:nvSpPr>
      <xdr:spPr>
        <a:xfrm>
          <a:off x="927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88409</xdr:rowOff>
    </xdr:from>
    <xdr:ext cx="405111" cy="259045"/>
    <xdr:sp macro="" textlink="">
      <xdr:nvSpPr>
        <xdr:cNvPr id="426" name="n_1mainValue【港湾・漁港】&#10;有形固定資産減価償却率">
          <a:extLst>
            <a:ext uri="{FF2B5EF4-FFF2-40B4-BE49-F238E27FC236}">
              <a16:creationId xmlns:a16="http://schemas.microsoft.com/office/drawing/2014/main" id="{00000000-0008-0000-0E00-0000AA010000}"/>
            </a:ext>
          </a:extLst>
        </xdr:cNvPr>
        <xdr:cNvSpPr txBox="1"/>
      </xdr:nvSpPr>
      <xdr:spPr>
        <a:xfrm>
          <a:off x="3582044" y="1860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150131</xdr:rowOff>
    </xdr:from>
    <xdr:ext cx="405111" cy="259045"/>
    <xdr:sp macro="" textlink="">
      <xdr:nvSpPr>
        <xdr:cNvPr id="427" name="n_2mainValue【港湾・漁港】&#10;有形固定資産減価償却率">
          <a:extLst>
            <a:ext uri="{FF2B5EF4-FFF2-40B4-BE49-F238E27FC236}">
              <a16:creationId xmlns:a16="http://schemas.microsoft.com/office/drawing/2014/main" id="{00000000-0008-0000-0E00-0000AB010000}"/>
            </a:ext>
          </a:extLst>
        </xdr:cNvPr>
        <xdr:cNvSpPr txBox="1"/>
      </xdr:nvSpPr>
      <xdr:spPr>
        <a:xfrm>
          <a:off x="2705744" y="1866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118127</xdr:rowOff>
    </xdr:from>
    <xdr:ext cx="405111" cy="259045"/>
    <xdr:sp macro="" textlink="">
      <xdr:nvSpPr>
        <xdr:cNvPr id="428" name="n_3mainValue【港湾・漁港】&#10;有形固定資産減価償却率">
          <a:extLst>
            <a:ext uri="{FF2B5EF4-FFF2-40B4-BE49-F238E27FC236}">
              <a16:creationId xmlns:a16="http://schemas.microsoft.com/office/drawing/2014/main" id="{00000000-0008-0000-0E00-0000AC010000}"/>
            </a:ext>
          </a:extLst>
        </xdr:cNvPr>
        <xdr:cNvSpPr txBox="1"/>
      </xdr:nvSpPr>
      <xdr:spPr>
        <a:xfrm>
          <a:off x="1816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129557</xdr:rowOff>
    </xdr:from>
    <xdr:ext cx="405111" cy="259045"/>
    <xdr:sp macro="" textlink="">
      <xdr:nvSpPr>
        <xdr:cNvPr id="429" name="n_4mainValue【港湾・漁港】&#10;有形固定資産減価償却率">
          <a:extLst>
            <a:ext uri="{FF2B5EF4-FFF2-40B4-BE49-F238E27FC236}">
              <a16:creationId xmlns:a16="http://schemas.microsoft.com/office/drawing/2014/main" id="{00000000-0008-0000-0E00-0000AD010000}"/>
            </a:ext>
          </a:extLst>
        </xdr:cNvPr>
        <xdr:cNvSpPr txBox="1"/>
      </xdr:nvSpPr>
      <xdr:spPr>
        <a:xfrm>
          <a:off x="927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00000000-0008-0000-0E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20858</xdr:rowOff>
    </xdr:from>
    <xdr:to>
      <xdr:col>54</xdr:col>
      <xdr:colOff>189865</xdr:colOff>
      <xdr:row>108</xdr:row>
      <xdr:rowOff>160390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10476865" y="17165858"/>
          <a:ext cx="0" cy="151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164217</xdr:rowOff>
    </xdr:from>
    <xdr:ext cx="469744" cy="259045"/>
    <xdr:sp macro="" textlink="">
      <xdr:nvSpPr>
        <xdr:cNvPr id="456" name="【港湾・漁港】&#10;一人当たり有形固定資産（償却資産）額最小値テキスト">
          <a:extLst>
            <a:ext uri="{FF2B5EF4-FFF2-40B4-BE49-F238E27FC236}">
              <a16:creationId xmlns:a16="http://schemas.microsoft.com/office/drawing/2014/main" id="{00000000-0008-0000-0E00-0000C8010000}"/>
            </a:ext>
          </a:extLst>
        </xdr:cNvPr>
        <xdr:cNvSpPr txBox="1"/>
      </xdr:nvSpPr>
      <xdr:spPr>
        <a:xfrm>
          <a:off x="10515600" y="1868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160390</xdr:rowOff>
    </xdr:from>
    <xdr:to>
      <xdr:col>55</xdr:col>
      <xdr:colOff>88900</xdr:colOff>
      <xdr:row>108</xdr:row>
      <xdr:rowOff>160390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0388600" y="1867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138985</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00000000-0008-0000-0E00-0000CA010000}"/>
            </a:ext>
          </a:extLst>
        </xdr:cNvPr>
        <xdr:cNvSpPr txBox="1"/>
      </xdr:nvSpPr>
      <xdr:spPr>
        <a:xfrm>
          <a:off x="10515600" y="1694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20858</xdr:rowOff>
    </xdr:from>
    <xdr:to>
      <xdr:col>55</xdr:col>
      <xdr:colOff>88900</xdr:colOff>
      <xdr:row>100</xdr:row>
      <xdr:rowOff>20858</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0388600" y="1716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107241</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00000000-0008-0000-0E00-0000CC010000}"/>
            </a:ext>
          </a:extLst>
        </xdr:cNvPr>
        <xdr:cNvSpPr txBox="1"/>
      </xdr:nvSpPr>
      <xdr:spPr>
        <a:xfrm>
          <a:off x="10515600" y="18109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128814</xdr:rowOff>
    </xdr:from>
    <xdr:to>
      <xdr:col>55</xdr:col>
      <xdr:colOff>50800</xdr:colOff>
      <xdr:row>106</xdr:row>
      <xdr:rowOff>58964</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0426700" y="181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134409</xdr:rowOff>
    </xdr:from>
    <xdr:to>
      <xdr:col>50</xdr:col>
      <xdr:colOff>165100</xdr:colOff>
      <xdr:row>106</xdr:row>
      <xdr:rowOff>64559</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9588500" y="181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80732</xdr:rowOff>
    </xdr:from>
    <xdr:to>
      <xdr:col>46</xdr:col>
      <xdr:colOff>38100</xdr:colOff>
      <xdr:row>106</xdr:row>
      <xdr:rowOff>10882</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8699500" y="1808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23833</xdr:rowOff>
    </xdr:from>
    <xdr:to>
      <xdr:col>41</xdr:col>
      <xdr:colOff>101600</xdr:colOff>
      <xdr:row>106</xdr:row>
      <xdr:rowOff>125433</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7810500" y="1819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145436</xdr:rowOff>
    </xdr:from>
    <xdr:to>
      <xdr:col>36</xdr:col>
      <xdr:colOff>165100</xdr:colOff>
      <xdr:row>106</xdr:row>
      <xdr:rowOff>75586</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6921500" y="181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10182</xdr:rowOff>
    </xdr:from>
    <xdr:to>
      <xdr:col>55</xdr:col>
      <xdr:colOff>50800</xdr:colOff>
      <xdr:row>103</xdr:row>
      <xdr:rowOff>111782</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0426700" y="17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33059</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id="{00000000-0008-0000-0E00-0000D8010000}"/>
            </a:ext>
          </a:extLst>
        </xdr:cNvPr>
        <xdr:cNvSpPr txBox="1"/>
      </xdr:nvSpPr>
      <xdr:spPr>
        <a:xfrm>
          <a:off x="10515600" y="1752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35959</xdr:rowOff>
    </xdr:from>
    <xdr:to>
      <xdr:col>50</xdr:col>
      <xdr:colOff>165100</xdr:colOff>
      <xdr:row>103</xdr:row>
      <xdr:rowOff>137559</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9588500" y="1769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60982</xdr:rowOff>
    </xdr:from>
    <xdr:to>
      <xdr:col>55</xdr:col>
      <xdr:colOff>0</xdr:colOff>
      <xdr:row>103</xdr:row>
      <xdr:rowOff>86759</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9639300" y="17720332"/>
          <a:ext cx="838200" cy="2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94197</xdr:rowOff>
    </xdr:from>
    <xdr:to>
      <xdr:col>46</xdr:col>
      <xdr:colOff>38100</xdr:colOff>
      <xdr:row>104</xdr:row>
      <xdr:rowOff>24347</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8699500" y="1775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86759</xdr:rowOff>
    </xdr:from>
    <xdr:to>
      <xdr:col>50</xdr:col>
      <xdr:colOff>114300</xdr:colOff>
      <xdr:row>103</xdr:row>
      <xdr:rowOff>144997</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8750300" y="17746109"/>
          <a:ext cx="88900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104529</xdr:rowOff>
    </xdr:from>
    <xdr:to>
      <xdr:col>41</xdr:col>
      <xdr:colOff>101600</xdr:colOff>
      <xdr:row>104</xdr:row>
      <xdr:rowOff>34679</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7810500" y="177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144997</xdr:rowOff>
    </xdr:from>
    <xdr:to>
      <xdr:col>45</xdr:col>
      <xdr:colOff>177800</xdr:colOff>
      <xdr:row>103</xdr:row>
      <xdr:rowOff>155329</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7861300" y="17804347"/>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136379</xdr:rowOff>
    </xdr:from>
    <xdr:to>
      <xdr:col>36</xdr:col>
      <xdr:colOff>165100</xdr:colOff>
      <xdr:row>104</xdr:row>
      <xdr:rowOff>66529</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6921500" y="177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155329</xdr:rowOff>
    </xdr:from>
    <xdr:to>
      <xdr:col>41</xdr:col>
      <xdr:colOff>50800</xdr:colOff>
      <xdr:row>104</xdr:row>
      <xdr:rowOff>15729</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6972300" y="17814679"/>
          <a:ext cx="889000" cy="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55686</xdr:rowOff>
    </xdr:from>
    <xdr:ext cx="534377" cy="259045"/>
    <xdr:sp macro="" textlink="">
      <xdr:nvSpPr>
        <xdr:cNvPr id="481" name="n_1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9359411" y="182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2009</xdr:rowOff>
    </xdr:from>
    <xdr:ext cx="534377" cy="259045"/>
    <xdr:sp macro="" textlink="">
      <xdr:nvSpPr>
        <xdr:cNvPr id="482" name="n_2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8483111" y="181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116560</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7594111" y="182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66713</xdr:rowOff>
    </xdr:from>
    <xdr:ext cx="534377" cy="259045"/>
    <xdr:sp macro="" textlink="">
      <xdr:nvSpPr>
        <xdr:cNvPr id="484" name="n_4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6705111" y="182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101</xdr:row>
      <xdr:rowOff>154086</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9359411" y="1747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40874</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8483111" y="175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51206</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7594111" y="175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83056</xdr:rowOff>
    </xdr:from>
    <xdr:ext cx="534377" cy="259045"/>
    <xdr:sp macro="" textlink="">
      <xdr:nvSpPr>
        <xdr:cNvPr id="488" name="n_4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6705111" y="175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00000000-0008-0000-0E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4" name="【認定こども園・幼稚園・保育所】&#10;有形固定資産減価償却率最小値テキスト">
          <a:extLst>
            <a:ext uri="{FF2B5EF4-FFF2-40B4-BE49-F238E27FC236}">
              <a16:creationId xmlns:a16="http://schemas.microsoft.com/office/drawing/2014/main" id="{00000000-0008-0000-0E00-00000202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id="{00000000-0008-0000-0E00-000004020000}"/>
            </a:ext>
          </a:extLst>
        </xdr:cNvPr>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00000000-0008-0000-0E00-000006020000}"/>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74930</xdr:rowOff>
    </xdr:from>
    <xdr:to>
      <xdr:col>85</xdr:col>
      <xdr:colOff>177800</xdr:colOff>
      <xdr:row>40</xdr:row>
      <xdr:rowOff>5080</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6268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53357</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00000000-0008-0000-0E00-000012020000}"/>
            </a:ext>
          </a:extLst>
        </xdr:cNvPr>
        <xdr:cNvSpPr txBox="1"/>
      </xdr:nvSpPr>
      <xdr:spPr>
        <a:xfrm>
          <a:off x="163576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543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125730</xdr:rowOff>
    </xdr:from>
    <xdr:to>
      <xdr:col>85</xdr:col>
      <xdr:colOff>127000</xdr:colOff>
      <xdr:row>41</xdr:row>
      <xdr:rowOff>41910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5481300" y="681228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149225</xdr:rowOff>
    </xdr:from>
    <xdr:to>
      <xdr:col>76</xdr:col>
      <xdr:colOff>165100</xdr:colOff>
      <xdr:row>41</xdr:row>
      <xdr:rowOff>79375</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4541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28575</xdr:rowOff>
    </xdr:from>
    <xdr:to>
      <xdr:col>81</xdr:col>
      <xdr:colOff>50800</xdr:colOff>
      <xdr:row>41</xdr:row>
      <xdr:rowOff>41910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4592300" y="70580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141605</xdr:rowOff>
    </xdr:from>
    <xdr:to>
      <xdr:col>72</xdr:col>
      <xdr:colOff>38100</xdr:colOff>
      <xdr:row>41</xdr:row>
      <xdr:rowOff>71755</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3652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20955</xdr:rowOff>
    </xdr:from>
    <xdr:to>
      <xdr:col>76</xdr:col>
      <xdr:colOff>114300</xdr:colOff>
      <xdr:row>41</xdr:row>
      <xdr:rowOff>28575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3703300" y="7050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111125</xdr:rowOff>
    </xdr:from>
    <xdr:to>
      <xdr:col>67</xdr:col>
      <xdr:colOff>101600</xdr:colOff>
      <xdr:row>41</xdr:row>
      <xdr:rowOff>41275</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2763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161925</xdr:rowOff>
    </xdr:from>
    <xdr:to>
      <xdr:col>71</xdr:col>
      <xdr:colOff>177800</xdr:colOff>
      <xdr:row>41</xdr:row>
      <xdr:rowOff>20955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814300" y="70199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2611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83837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5266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70502</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4389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62882</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3500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32402</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2611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00000000-0008-0000-0E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00000000-0008-0000-0E00-00003B02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00000000-0008-0000-0E00-00003D020000}"/>
            </a:ext>
          </a:extLst>
        </xdr:cNvPr>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00000000-0008-0000-0E00-00003F020000}"/>
            </a:ext>
          </a:extLst>
        </xdr:cNvPr>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00000000-0008-0000-0E00-00004B020000}"/>
            </a:ext>
          </a:extLst>
        </xdr:cNvPr>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90170</xdr:rowOff>
    </xdr:from>
    <xdr:to>
      <xdr:col>112</xdr:col>
      <xdr:colOff>38100</xdr:colOff>
      <xdr:row>40</xdr:row>
      <xdr:rowOff>20320</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127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140970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1323300" y="681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90170</xdr:rowOff>
    </xdr:from>
    <xdr:to>
      <xdr:col>107</xdr:col>
      <xdr:colOff>101600</xdr:colOff>
      <xdr:row>40</xdr:row>
      <xdr:rowOff>20320</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0383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140970</xdr:rowOff>
    </xdr:from>
    <xdr:to>
      <xdr:col>111</xdr:col>
      <xdr:colOff>177800</xdr:colOff>
      <xdr:row>39</xdr:row>
      <xdr:rowOff>140970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0434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9494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140970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9545300" y="6728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132080</xdr:rowOff>
    </xdr:from>
    <xdr:to>
      <xdr:col>98</xdr:col>
      <xdr:colOff>38100</xdr:colOff>
      <xdr:row>39</xdr:row>
      <xdr:rowOff>62230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8605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11430</xdr:rowOff>
    </xdr:from>
    <xdr:to>
      <xdr:col>102</xdr:col>
      <xdr:colOff>114300</xdr:colOff>
      <xdr:row>39</xdr:row>
      <xdr:rowOff>41910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656300" y="6697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0199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11447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1075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11447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0199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109237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9310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78757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421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E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E00-000079020000}"/>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E00-00007B020000}"/>
            </a:ext>
          </a:extLst>
        </xdr:cNvPr>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E00-00007D020000}"/>
            </a:ext>
          </a:extLst>
        </xdr:cNvPr>
        <xdr:cNvSpPr txBox="1"/>
      </xdr:nvSpPr>
      <xdr:spPr>
        <a:xfrm>
          <a:off x="16357600" y="10233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4541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3652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E00-000089020000}"/>
            </a:ext>
          </a:extLst>
        </xdr:cNvPr>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32068</xdr:rowOff>
    </xdr:from>
    <xdr:to>
      <xdr:col>81</xdr:col>
      <xdr:colOff>101600</xdr:colOff>
      <xdr:row>60</xdr:row>
      <xdr:rowOff>133668</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5430500" y="103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82868</xdr:rowOff>
    </xdr:from>
    <xdr:to>
      <xdr:col>85</xdr:col>
      <xdr:colOff>127000</xdr:colOff>
      <xdr:row>61</xdr:row>
      <xdr:rowOff>11430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5481300" y="10369868"/>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82868</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4592300" y="1036701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365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62</xdr:row>
      <xdr:rowOff>22860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3703300" y="1036701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134938</xdr:rowOff>
    </xdr:from>
    <xdr:to>
      <xdr:col>67</xdr:col>
      <xdr:colOff>101600</xdr:colOff>
      <xdr:row>62</xdr:row>
      <xdr:rowOff>65088</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2763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14288</xdr:rowOff>
    </xdr:from>
    <xdr:to>
      <xdr:col>71</xdr:col>
      <xdr:colOff>177800</xdr:colOff>
      <xdr:row>62</xdr:row>
      <xdr:rowOff>22860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814300" y="1064418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E00-000092020000}"/>
            </a:ext>
          </a:extLst>
        </xdr:cNvPr>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E00-000093020000}"/>
            </a:ext>
          </a:extLst>
        </xdr:cNvPr>
        <xdr:cNvSpPr txBox="1"/>
      </xdr:nvSpPr>
      <xdr:spPr>
        <a:xfrm>
          <a:off x="14389744" y="1051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121620</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E00-000094020000}"/>
            </a:ext>
          </a:extLst>
        </xdr:cNvPr>
        <xdr:cNvSpPr txBox="1"/>
      </xdr:nvSpPr>
      <xdr:spPr>
        <a:xfrm>
          <a:off x="13500744" y="1023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E00-000095020000}"/>
            </a:ext>
          </a:extLst>
        </xdr:cNvPr>
        <xdr:cNvSpPr txBox="1"/>
      </xdr:nvSpPr>
      <xdr:spPr>
        <a:xfrm>
          <a:off x="12611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150195</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E00-000096020000}"/>
            </a:ext>
          </a:extLst>
        </xdr:cNvPr>
        <xdr:cNvSpPr txBox="1"/>
      </xdr:nvSpPr>
      <xdr:spPr>
        <a:xfrm>
          <a:off x="15266044" y="1009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147337</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E00-000097020000}"/>
            </a:ext>
          </a:extLst>
        </xdr:cNvPr>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E00-000098020000}"/>
            </a:ext>
          </a:extLst>
        </xdr:cNvPr>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56215</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E00-000099020000}"/>
            </a:ext>
          </a:extLst>
        </xdr:cNvPr>
        <xdr:cNvSpPr txBox="1"/>
      </xdr:nvSpPr>
      <xdr:spPr>
        <a:xfrm>
          <a:off x="12611744" y="1068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0000000-0008-0000-0E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693" name="【学校施設】&#10;一人当たり面積最小値テキスト">
          <a:extLst>
            <a:ext uri="{FF2B5EF4-FFF2-40B4-BE49-F238E27FC236}">
              <a16:creationId xmlns:a16="http://schemas.microsoft.com/office/drawing/2014/main" id="{00000000-0008-0000-0E00-0000B5020000}"/>
            </a:ext>
          </a:extLst>
        </xdr:cNvPr>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695" name="【学校施設】&#10;一人当たり面積最大値テキスト">
          <a:extLst>
            <a:ext uri="{FF2B5EF4-FFF2-40B4-BE49-F238E27FC236}">
              <a16:creationId xmlns:a16="http://schemas.microsoft.com/office/drawing/2014/main" id="{00000000-0008-0000-0E00-0000B7020000}"/>
            </a:ext>
          </a:extLst>
        </xdr:cNvPr>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697" name="【学校施設】&#10;一人当たり面積平均値テキスト">
          <a:extLst>
            <a:ext uri="{FF2B5EF4-FFF2-40B4-BE49-F238E27FC236}">
              <a16:creationId xmlns:a16="http://schemas.microsoft.com/office/drawing/2014/main" id="{00000000-0008-0000-0E00-0000B9020000}"/>
            </a:ext>
          </a:extLst>
        </xdr:cNvPr>
        <xdr:cNvSpPr txBox="1"/>
      </xdr:nvSpPr>
      <xdr:spPr>
        <a:xfrm>
          <a:off x="22199600" y="1026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038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9494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8605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54247</xdr:rowOff>
    </xdr:from>
    <xdr:to>
      <xdr:col>116</xdr:col>
      <xdr:colOff>114300</xdr:colOff>
      <xdr:row>57</xdr:row>
      <xdr:rowOff>155847</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2110700" y="98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77124</xdr:rowOff>
    </xdr:from>
    <xdr:ext cx="469744" cy="259045"/>
    <xdr:sp macro="" textlink="">
      <xdr:nvSpPr>
        <xdr:cNvPr id="709" name="【学校施設】&#10;一人当たり面積該当値テキスト">
          <a:extLst>
            <a:ext uri="{FF2B5EF4-FFF2-40B4-BE49-F238E27FC236}">
              <a16:creationId xmlns:a16="http://schemas.microsoft.com/office/drawing/2014/main" id="{00000000-0008-0000-0E00-0000C5020000}"/>
            </a:ext>
          </a:extLst>
        </xdr:cNvPr>
        <xdr:cNvSpPr txBox="1"/>
      </xdr:nvSpPr>
      <xdr:spPr>
        <a:xfrm>
          <a:off x="22199600" y="967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79284</xdr:rowOff>
    </xdr:from>
    <xdr:to>
      <xdr:col>112</xdr:col>
      <xdr:colOff>38100</xdr:colOff>
      <xdr:row>58</xdr:row>
      <xdr:rowOff>9434</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1272500" y="98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105047</xdr:rowOff>
    </xdr:from>
    <xdr:to>
      <xdr:col>116</xdr:col>
      <xdr:colOff>63500</xdr:colOff>
      <xdr:row>57</xdr:row>
      <xdr:rowOff>130084</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1323300" y="9877697"/>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104322</xdr:rowOff>
    </xdr:from>
    <xdr:to>
      <xdr:col>107</xdr:col>
      <xdr:colOff>101600</xdr:colOff>
      <xdr:row>58</xdr:row>
      <xdr:rowOff>34472</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0383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130084</xdr:rowOff>
    </xdr:from>
    <xdr:to>
      <xdr:col>111</xdr:col>
      <xdr:colOff>177800</xdr:colOff>
      <xdr:row>57</xdr:row>
      <xdr:rowOff>155122</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20434300" y="9902734"/>
          <a:ext cx="8890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130447</xdr:rowOff>
    </xdr:from>
    <xdr:to>
      <xdr:col>102</xdr:col>
      <xdr:colOff>165100</xdr:colOff>
      <xdr:row>58</xdr:row>
      <xdr:rowOff>60597</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9494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155122</xdr:rowOff>
    </xdr:from>
    <xdr:to>
      <xdr:col>107</xdr:col>
      <xdr:colOff>50800</xdr:colOff>
      <xdr:row>58</xdr:row>
      <xdr:rowOff>9797</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9545300" y="99277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152219</xdr:rowOff>
    </xdr:from>
    <xdr:to>
      <xdr:col>98</xdr:col>
      <xdr:colOff>38100</xdr:colOff>
      <xdr:row>58</xdr:row>
      <xdr:rowOff>82369</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8605500" y="99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9797</xdr:rowOff>
    </xdr:from>
    <xdr:to>
      <xdr:col>102</xdr:col>
      <xdr:colOff>114300</xdr:colOff>
      <xdr:row>58</xdr:row>
      <xdr:rowOff>31569</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8656300" y="995389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718" name="n_1aveValue【学校施設】&#10;一人当たり面積">
          <a:extLst>
            <a:ext uri="{FF2B5EF4-FFF2-40B4-BE49-F238E27FC236}">
              <a16:creationId xmlns:a16="http://schemas.microsoft.com/office/drawing/2014/main" id="{00000000-0008-0000-0E00-0000CE020000}"/>
            </a:ext>
          </a:extLst>
        </xdr:cNvPr>
        <xdr:cNvSpPr txBox="1"/>
      </xdr:nvSpPr>
      <xdr:spPr>
        <a:xfrm>
          <a:off x="21075727" y="1037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100710</xdr:rowOff>
    </xdr:from>
    <xdr:ext cx="469744" cy="259045"/>
    <xdr:sp macro="" textlink="">
      <xdr:nvSpPr>
        <xdr:cNvPr id="719" name="n_2aveValue【学校施設】&#10;一人当たり面積">
          <a:extLst>
            <a:ext uri="{FF2B5EF4-FFF2-40B4-BE49-F238E27FC236}">
              <a16:creationId xmlns:a16="http://schemas.microsoft.com/office/drawing/2014/main" id="{00000000-0008-0000-0E00-0000CF020000}"/>
            </a:ext>
          </a:extLst>
        </xdr:cNvPr>
        <xdr:cNvSpPr txBox="1"/>
      </xdr:nvSpPr>
      <xdr:spPr>
        <a:xfrm>
          <a:off x="201994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129012</xdr:rowOff>
    </xdr:from>
    <xdr:ext cx="469744" cy="259045"/>
    <xdr:sp macro="" textlink="">
      <xdr:nvSpPr>
        <xdr:cNvPr id="720" name="n_3aveValue【学校施設】&#10;一人当たり面積">
          <a:extLst>
            <a:ext uri="{FF2B5EF4-FFF2-40B4-BE49-F238E27FC236}">
              <a16:creationId xmlns:a16="http://schemas.microsoft.com/office/drawing/2014/main" id="{00000000-0008-0000-0E00-0000D0020000}"/>
            </a:ext>
          </a:extLst>
        </xdr:cNvPr>
        <xdr:cNvSpPr txBox="1"/>
      </xdr:nvSpPr>
      <xdr:spPr>
        <a:xfrm>
          <a:off x="19310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145342</xdr:rowOff>
    </xdr:from>
    <xdr:ext cx="469744" cy="259045"/>
    <xdr:sp macro="" textlink="">
      <xdr:nvSpPr>
        <xdr:cNvPr id="721" name="n_4aveValue【学校施設】&#10;一人当たり面積">
          <a:extLst>
            <a:ext uri="{FF2B5EF4-FFF2-40B4-BE49-F238E27FC236}">
              <a16:creationId xmlns:a16="http://schemas.microsoft.com/office/drawing/2014/main" id="{00000000-0008-0000-0E00-0000D1020000}"/>
            </a:ext>
          </a:extLst>
        </xdr:cNvPr>
        <xdr:cNvSpPr txBox="1"/>
      </xdr:nvSpPr>
      <xdr:spPr>
        <a:xfrm>
          <a:off x="18421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25961</xdr:rowOff>
    </xdr:from>
    <xdr:ext cx="469744" cy="259045"/>
    <xdr:sp macro="" textlink="">
      <xdr:nvSpPr>
        <xdr:cNvPr id="722" name="n_1mainValue【学校施設】&#10;一人当たり面積">
          <a:extLst>
            <a:ext uri="{FF2B5EF4-FFF2-40B4-BE49-F238E27FC236}">
              <a16:creationId xmlns:a16="http://schemas.microsoft.com/office/drawing/2014/main" id="{00000000-0008-0000-0E00-0000D2020000}"/>
            </a:ext>
          </a:extLst>
        </xdr:cNvPr>
        <xdr:cNvSpPr txBox="1"/>
      </xdr:nvSpPr>
      <xdr:spPr>
        <a:xfrm>
          <a:off x="21075727" y="96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50999</xdr:rowOff>
    </xdr:from>
    <xdr:ext cx="469744" cy="259045"/>
    <xdr:sp macro="" textlink="">
      <xdr:nvSpPr>
        <xdr:cNvPr id="723" name="n_2mainValue【学校施設】&#10;一人当たり面積">
          <a:extLst>
            <a:ext uri="{FF2B5EF4-FFF2-40B4-BE49-F238E27FC236}">
              <a16:creationId xmlns:a16="http://schemas.microsoft.com/office/drawing/2014/main" id="{00000000-0008-0000-0E00-0000D3020000}"/>
            </a:ext>
          </a:extLst>
        </xdr:cNvPr>
        <xdr:cNvSpPr txBox="1"/>
      </xdr:nvSpPr>
      <xdr:spPr>
        <a:xfrm>
          <a:off x="20199427" y="96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77124</xdr:rowOff>
    </xdr:from>
    <xdr:ext cx="469744" cy="259045"/>
    <xdr:sp macro="" textlink="">
      <xdr:nvSpPr>
        <xdr:cNvPr id="724" name="n_3mainValue【学校施設】&#10;一人当たり面積">
          <a:extLst>
            <a:ext uri="{FF2B5EF4-FFF2-40B4-BE49-F238E27FC236}">
              <a16:creationId xmlns:a16="http://schemas.microsoft.com/office/drawing/2014/main" id="{00000000-0008-0000-0E00-0000D4020000}"/>
            </a:ext>
          </a:extLst>
        </xdr:cNvPr>
        <xdr:cNvSpPr txBox="1"/>
      </xdr:nvSpPr>
      <xdr:spPr>
        <a:xfrm>
          <a:off x="19310427" y="967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98896</xdr:rowOff>
    </xdr:from>
    <xdr:ext cx="469744" cy="259045"/>
    <xdr:sp macro="" textlink="">
      <xdr:nvSpPr>
        <xdr:cNvPr id="725" name="n_4mainValue【学校施設】&#10;一人当たり面積">
          <a:extLst>
            <a:ext uri="{FF2B5EF4-FFF2-40B4-BE49-F238E27FC236}">
              <a16:creationId xmlns:a16="http://schemas.microsoft.com/office/drawing/2014/main" id="{00000000-0008-0000-0E00-0000D5020000}"/>
            </a:ext>
          </a:extLst>
        </xdr:cNvPr>
        <xdr:cNvSpPr txBox="1"/>
      </xdr:nvSpPr>
      <xdr:spPr>
        <a:xfrm>
          <a:off x="18421427" y="970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a:extLst>
            <a:ext uri="{FF2B5EF4-FFF2-40B4-BE49-F238E27FC236}">
              <a16:creationId xmlns:a16="http://schemas.microsoft.com/office/drawing/2014/main" id="{00000000-0008-0000-0E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児童館】&#10;有形固定資産減価償却率最小値テキスト">
          <a:extLst>
            <a:ext uri="{FF2B5EF4-FFF2-40B4-BE49-F238E27FC236}">
              <a16:creationId xmlns:a16="http://schemas.microsoft.com/office/drawing/2014/main" id="{00000000-0008-0000-0E00-0000EF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753" name="【児童館】&#10;有形固定資産減価償却率最大値テキスト">
          <a:extLst>
            <a:ext uri="{FF2B5EF4-FFF2-40B4-BE49-F238E27FC236}">
              <a16:creationId xmlns:a16="http://schemas.microsoft.com/office/drawing/2014/main" id="{00000000-0008-0000-0E00-0000F1020000}"/>
            </a:ext>
          </a:extLst>
        </xdr:cNvPr>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55" name="【児童館】&#10;有形固定資産減価償却率平均値テキスト">
          <a:extLst>
            <a:ext uri="{FF2B5EF4-FFF2-40B4-BE49-F238E27FC236}">
              <a16:creationId xmlns:a16="http://schemas.microsoft.com/office/drawing/2014/main" id="{00000000-0008-0000-0E00-0000F3020000}"/>
            </a:ext>
          </a:extLst>
        </xdr:cNvPr>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3652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7" name="【児童館】&#10;有形固定資産減価償却率該当値テキスト">
          <a:extLst>
            <a:ext uri="{FF2B5EF4-FFF2-40B4-BE49-F238E27FC236}">
              <a16:creationId xmlns:a16="http://schemas.microsoft.com/office/drawing/2014/main" id="{00000000-0008-0000-0E00-0000FF020000}"/>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776" name="n_1aveValue【児童館】&#10;有形固定資産減価償却率">
          <a:extLst>
            <a:ext uri="{FF2B5EF4-FFF2-40B4-BE49-F238E27FC236}">
              <a16:creationId xmlns:a16="http://schemas.microsoft.com/office/drawing/2014/main" id="{00000000-0008-0000-0E00-000008030000}"/>
            </a:ext>
          </a:extLst>
        </xdr:cNvPr>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777" name="n_2aveValue【児童館】&#10;有形固定資産減価償却率">
          <a:extLst>
            <a:ext uri="{FF2B5EF4-FFF2-40B4-BE49-F238E27FC236}">
              <a16:creationId xmlns:a16="http://schemas.microsoft.com/office/drawing/2014/main" id="{00000000-0008-0000-0E00-000009030000}"/>
            </a:ext>
          </a:extLst>
        </xdr:cNvPr>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778" name="n_3aveValue【児童館】&#10;有形固定資産減価償却率">
          <a:extLst>
            <a:ext uri="{FF2B5EF4-FFF2-40B4-BE49-F238E27FC236}">
              <a16:creationId xmlns:a16="http://schemas.microsoft.com/office/drawing/2014/main" id="{00000000-0008-0000-0E00-00000A030000}"/>
            </a:ext>
          </a:extLst>
        </xdr:cNvPr>
        <xdr:cNvSpPr txBox="1"/>
      </xdr:nvSpPr>
      <xdr:spPr>
        <a:xfrm>
          <a:off x="13500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779" name="n_4aveValue【児童館】&#10;有形固定資産減価償却率">
          <a:extLst>
            <a:ext uri="{FF2B5EF4-FFF2-40B4-BE49-F238E27FC236}">
              <a16:creationId xmlns:a16="http://schemas.microsoft.com/office/drawing/2014/main" id="{00000000-0008-0000-0E00-00000B030000}"/>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80" name="n_1mainValue【児童館】&#10;有形固定資産減価償却率">
          <a:extLst>
            <a:ext uri="{FF2B5EF4-FFF2-40B4-BE49-F238E27FC236}">
              <a16:creationId xmlns:a16="http://schemas.microsoft.com/office/drawing/2014/main" id="{00000000-0008-0000-0E00-00000C030000}"/>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81" name="n_2mainValue【児童館】&#10;有形固定資産減価償却率">
          <a:extLst>
            <a:ext uri="{FF2B5EF4-FFF2-40B4-BE49-F238E27FC236}">
              <a16:creationId xmlns:a16="http://schemas.microsoft.com/office/drawing/2014/main" id="{00000000-0008-0000-0E00-00000D030000}"/>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82" name="n_3mainValue【児童館】&#10;有形固定資産減価償却率">
          <a:extLst>
            <a:ext uri="{FF2B5EF4-FFF2-40B4-BE49-F238E27FC236}">
              <a16:creationId xmlns:a16="http://schemas.microsoft.com/office/drawing/2014/main" id="{00000000-0008-0000-0E00-00000E030000}"/>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83" name="n_4mainValue【児童館】&#10;有形固定資産減価償却率">
          <a:extLst>
            <a:ext uri="{FF2B5EF4-FFF2-40B4-BE49-F238E27FC236}">
              <a16:creationId xmlns:a16="http://schemas.microsoft.com/office/drawing/2014/main" id="{00000000-0008-0000-0E00-00000F030000}"/>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00000000-0008-0000-0E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808" name="【児童館】&#10;一人当たり面積最小値テキスト">
          <a:extLst>
            <a:ext uri="{FF2B5EF4-FFF2-40B4-BE49-F238E27FC236}">
              <a16:creationId xmlns:a16="http://schemas.microsoft.com/office/drawing/2014/main" id="{00000000-0008-0000-0E00-00002803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810" name="【児童館】&#10;一人当たり面積最大値テキスト">
          <a:extLst>
            <a:ext uri="{FF2B5EF4-FFF2-40B4-BE49-F238E27FC236}">
              <a16:creationId xmlns:a16="http://schemas.microsoft.com/office/drawing/2014/main" id="{00000000-0008-0000-0E00-00002A030000}"/>
            </a:ext>
          </a:extLst>
        </xdr:cNvPr>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812" name="【児童館】&#10;一人当たり面積平均値テキスト">
          <a:extLst>
            <a:ext uri="{FF2B5EF4-FFF2-40B4-BE49-F238E27FC236}">
              <a16:creationId xmlns:a16="http://schemas.microsoft.com/office/drawing/2014/main" id="{00000000-0008-0000-0E00-00002C030000}"/>
            </a:ext>
          </a:extLst>
        </xdr:cNvPr>
        <xdr:cNvSpPr txBox="1"/>
      </xdr:nvSpPr>
      <xdr:spPr>
        <a:xfrm>
          <a:off x="221996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20383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24" name="【児童館】&#10;一人当たり面積該当値テキスト">
          <a:extLst>
            <a:ext uri="{FF2B5EF4-FFF2-40B4-BE49-F238E27FC236}">
              <a16:creationId xmlns:a16="http://schemas.microsoft.com/office/drawing/2014/main" id="{00000000-0008-0000-0E00-000038030000}"/>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833" name="n_1aveValue【児童館】&#10;一人当たり面積">
          <a:extLst>
            <a:ext uri="{FF2B5EF4-FFF2-40B4-BE49-F238E27FC236}">
              <a16:creationId xmlns:a16="http://schemas.microsoft.com/office/drawing/2014/main" id="{00000000-0008-0000-0E00-000041030000}"/>
            </a:ext>
          </a:extLst>
        </xdr:cNvPr>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834" name="n_2aveValue【児童館】&#10;一人当たり面積">
          <a:extLst>
            <a:ext uri="{FF2B5EF4-FFF2-40B4-BE49-F238E27FC236}">
              <a16:creationId xmlns:a16="http://schemas.microsoft.com/office/drawing/2014/main" id="{00000000-0008-0000-0E00-000042030000}"/>
            </a:ext>
          </a:extLst>
        </xdr:cNvPr>
        <xdr:cNvSpPr txBox="1"/>
      </xdr:nvSpPr>
      <xdr:spPr>
        <a:xfrm>
          <a:off x="20199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35" name="n_3aveValue【児童館】&#10;一人当たり面積">
          <a:extLst>
            <a:ext uri="{FF2B5EF4-FFF2-40B4-BE49-F238E27FC236}">
              <a16:creationId xmlns:a16="http://schemas.microsoft.com/office/drawing/2014/main" id="{00000000-0008-0000-0E00-000043030000}"/>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36" name="n_4aveValue【児童館】&#10;一人当たり面積">
          <a:extLst>
            <a:ext uri="{FF2B5EF4-FFF2-40B4-BE49-F238E27FC236}">
              <a16:creationId xmlns:a16="http://schemas.microsoft.com/office/drawing/2014/main" id="{00000000-0008-0000-0E00-000044030000}"/>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37" name="n_1mainValue【児童館】&#10;一人当たり面積">
          <a:extLst>
            <a:ext uri="{FF2B5EF4-FFF2-40B4-BE49-F238E27FC236}">
              <a16:creationId xmlns:a16="http://schemas.microsoft.com/office/drawing/2014/main" id="{00000000-0008-0000-0E00-000045030000}"/>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38" name="n_2mainValue【児童館】&#10;一人当たり面積">
          <a:extLst>
            <a:ext uri="{FF2B5EF4-FFF2-40B4-BE49-F238E27FC236}">
              <a16:creationId xmlns:a16="http://schemas.microsoft.com/office/drawing/2014/main" id="{00000000-0008-0000-0E00-00004603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39" name="n_3mainValue【児童館】&#10;一人当たり面積">
          <a:extLst>
            <a:ext uri="{FF2B5EF4-FFF2-40B4-BE49-F238E27FC236}">
              <a16:creationId xmlns:a16="http://schemas.microsoft.com/office/drawing/2014/main" id="{00000000-0008-0000-0E00-000047030000}"/>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40" name="n_4mainValue【児童館】&#10;一人当たり面積">
          <a:extLst>
            <a:ext uri="{FF2B5EF4-FFF2-40B4-BE49-F238E27FC236}">
              <a16:creationId xmlns:a16="http://schemas.microsoft.com/office/drawing/2014/main" id="{00000000-0008-0000-0E00-000048030000}"/>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a:extLst>
            <a:ext uri="{FF2B5EF4-FFF2-40B4-BE49-F238E27FC236}">
              <a16:creationId xmlns:a16="http://schemas.microsoft.com/office/drawing/2014/main" id="{00000000-0008-0000-0E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flipV="1">
          <a:off x="16318864" y="171069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866" name="【公民館】&#10;有形固定資産減価償却率最小値テキスト">
          <a:extLst>
            <a:ext uri="{FF2B5EF4-FFF2-40B4-BE49-F238E27FC236}">
              <a16:creationId xmlns:a16="http://schemas.microsoft.com/office/drawing/2014/main" id="{00000000-0008-0000-0E00-000062030000}"/>
            </a:ext>
          </a:extLst>
        </xdr:cNvPr>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868" name="【公民館】&#10;有形固定資産減価償却率最大値テキスト">
          <a:extLst>
            <a:ext uri="{FF2B5EF4-FFF2-40B4-BE49-F238E27FC236}">
              <a16:creationId xmlns:a16="http://schemas.microsoft.com/office/drawing/2014/main" id="{00000000-0008-0000-0E00-000064030000}"/>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869" name="直線コネクタ 868">
          <a:extLst>
            <a:ext uri="{FF2B5EF4-FFF2-40B4-BE49-F238E27FC236}">
              <a16:creationId xmlns:a16="http://schemas.microsoft.com/office/drawing/2014/main" id="{00000000-0008-0000-0E00-000065030000}"/>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870" name="【公民館】&#10;有形固定資産減価償却率平均値テキスト">
          <a:extLst>
            <a:ext uri="{FF2B5EF4-FFF2-40B4-BE49-F238E27FC236}">
              <a16:creationId xmlns:a16="http://schemas.microsoft.com/office/drawing/2014/main" id="{00000000-0008-0000-0E00-000066030000}"/>
            </a:ext>
          </a:extLst>
        </xdr:cNvPr>
        <xdr:cNvSpPr txBox="1"/>
      </xdr:nvSpPr>
      <xdr:spPr>
        <a:xfrm>
          <a:off x="16357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875" name="フローチャート: 判断 874">
          <a:extLst>
            <a:ext uri="{FF2B5EF4-FFF2-40B4-BE49-F238E27FC236}">
              <a16:creationId xmlns:a16="http://schemas.microsoft.com/office/drawing/2014/main" id="{00000000-0008-0000-0E00-00006B030000}"/>
            </a:ext>
          </a:extLst>
        </xdr:cNvPr>
        <xdr:cNvSpPr/>
      </xdr:nvSpPr>
      <xdr:spPr>
        <a:xfrm>
          <a:off x="12763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E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84455</xdr:rowOff>
    </xdr:from>
    <xdr:to>
      <xdr:col>85</xdr:col>
      <xdr:colOff>177800</xdr:colOff>
      <xdr:row>108</xdr:row>
      <xdr:rowOff>14605</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62687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170832</xdr:rowOff>
    </xdr:from>
    <xdr:ext cx="405111" cy="259045"/>
    <xdr:sp macro="" textlink="">
      <xdr:nvSpPr>
        <xdr:cNvPr id="882" name="【公民館】&#10;有形固定資産減価償却率該当値テキスト">
          <a:extLst>
            <a:ext uri="{FF2B5EF4-FFF2-40B4-BE49-F238E27FC236}">
              <a16:creationId xmlns:a16="http://schemas.microsoft.com/office/drawing/2014/main" id="{00000000-0008-0000-0E00-000072030000}"/>
            </a:ext>
          </a:extLst>
        </xdr:cNvPr>
        <xdr:cNvSpPr txBox="1"/>
      </xdr:nvSpPr>
      <xdr:spPr>
        <a:xfrm>
          <a:off x="16357600" y="183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74930</xdr:rowOff>
    </xdr:from>
    <xdr:to>
      <xdr:col>81</xdr:col>
      <xdr:colOff>101600</xdr:colOff>
      <xdr:row>108</xdr:row>
      <xdr:rowOff>5080</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5430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125730</xdr:rowOff>
    </xdr:from>
    <xdr:to>
      <xdr:col>85</xdr:col>
      <xdr:colOff>127000</xdr:colOff>
      <xdr:row>107</xdr:row>
      <xdr:rowOff>135255</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5481300" y="184708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53975</xdr:rowOff>
    </xdr:from>
    <xdr:to>
      <xdr:col>76</xdr:col>
      <xdr:colOff>165100</xdr:colOff>
      <xdr:row>107</xdr:row>
      <xdr:rowOff>155575</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4541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104775</xdr:rowOff>
    </xdr:from>
    <xdr:to>
      <xdr:col>81</xdr:col>
      <xdr:colOff>50800</xdr:colOff>
      <xdr:row>107</xdr:row>
      <xdr:rowOff>125730</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4592300" y="184499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33020</xdr:rowOff>
    </xdr:from>
    <xdr:to>
      <xdr:col>72</xdr:col>
      <xdr:colOff>38100</xdr:colOff>
      <xdr:row>107</xdr:row>
      <xdr:rowOff>134620</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3652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83820</xdr:rowOff>
    </xdr:from>
    <xdr:to>
      <xdr:col>76</xdr:col>
      <xdr:colOff>114300</xdr:colOff>
      <xdr:row>107</xdr:row>
      <xdr:rowOff>104775</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a:off x="13703300" y="184289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xdr:rowOff>
    </xdr:from>
    <xdr:to>
      <xdr:col>67</xdr:col>
      <xdr:colOff>101600</xdr:colOff>
      <xdr:row>107</xdr:row>
      <xdr:rowOff>107950</xdr:rowOff>
    </xdr:to>
    <xdr:sp macro="" textlink="">
      <xdr:nvSpPr>
        <xdr:cNvPr id="889" name="楕円 888">
          <a:extLst>
            <a:ext uri="{FF2B5EF4-FFF2-40B4-BE49-F238E27FC236}">
              <a16:creationId xmlns:a16="http://schemas.microsoft.com/office/drawing/2014/main" id="{00000000-0008-0000-0E00-000079030000}"/>
            </a:ext>
          </a:extLst>
        </xdr:cNvPr>
        <xdr:cNvSpPr/>
      </xdr:nvSpPr>
      <xdr:spPr>
        <a:xfrm>
          <a:off x="1276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57150</xdr:rowOff>
    </xdr:from>
    <xdr:to>
      <xdr:col>71</xdr:col>
      <xdr:colOff>177800</xdr:colOff>
      <xdr:row>107</xdr:row>
      <xdr:rowOff>83820</xdr:rowOff>
    </xdr:to>
    <xdr:cxnSp macro="">
      <xdr:nvCxnSpPr>
        <xdr:cNvPr id="890" name="直線コネクタ 889">
          <a:extLst>
            <a:ext uri="{FF2B5EF4-FFF2-40B4-BE49-F238E27FC236}">
              <a16:creationId xmlns:a16="http://schemas.microsoft.com/office/drawing/2014/main" id="{00000000-0008-0000-0E00-00007A030000}"/>
            </a:ext>
          </a:extLst>
        </xdr:cNvPr>
        <xdr:cNvCxnSpPr/>
      </xdr:nvCxnSpPr>
      <xdr:spPr>
        <a:xfrm>
          <a:off x="12814300" y="18402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1" name="n_1aveValue【公民館】&#10;有形固定資産減価償却率">
          <a:extLst>
            <a:ext uri="{FF2B5EF4-FFF2-40B4-BE49-F238E27FC236}">
              <a16:creationId xmlns:a16="http://schemas.microsoft.com/office/drawing/2014/main" id="{00000000-0008-0000-0E00-00007B03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892" name="n_2aveValue【公民館】&#10;有形固定資産減価償却率">
          <a:extLst>
            <a:ext uri="{FF2B5EF4-FFF2-40B4-BE49-F238E27FC236}">
              <a16:creationId xmlns:a16="http://schemas.microsoft.com/office/drawing/2014/main" id="{00000000-0008-0000-0E00-00007C030000}"/>
            </a:ext>
          </a:extLst>
        </xdr:cNvPr>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893" name="n_3aveValue【公民館】&#10;有形固定資産減価償却率">
          <a:extLst>
            <a:ext uri="{FF2B5EF4-FFF2-40B4-BE49-F238E27FC236}">
              <a16:creationId xmlns:a16="http://schemas.microsoft.com/office/drawing/2014/main" id="{00000000-0008-0000-0E00-00007D030000}"/>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894" name="n_4aveValue【公民館】&#10;有形固定資産減価償却率">
          <a:extLst>
            <a:ext uri="{FF2B5EF4-FFF2-40B4-BE49-F238E27FC236}">
              <a16:creationId xmlns:a16="http://schemas.microsoft.com/office/drawing/2014/main" id="{00000000-0008-0000-0E00-00007E030000}"/>
            </a:ext>
          </a:extLst>
        </xdr:cNvPr>
        <xdr:cNvSpPr txBox="1"/>
      </xdr:nvSpPr>
      <xdr:spPr>
        <a:xfrm>
          <a:off x="12611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167657</xdr:rowOff>
    </xdr:from>
    <xdr:ext cx="405111" cy="259045"/>
    <xdr:sp macro="" textlink="">
      <xdr:nvSpPr>
        <xdr:cNvPr id="895" name="n_1mainValue【公民館】&#10;有形固定資産減価償却率">
          <a:extLst>
            <a:ext uri="{FF2B5EF4-FFF2-40B4-BE49-F238E27FC236}">
              <a16:creationId xmlns:a16="http://schemas.microsoft.com/office/drawing/2014/main" id="{00000000-0008-0000-0E00-00007F030000}"/>
            </a:ext>
          </a:extLst>
        </xdr:cNvPr>
        <xdr:cNvSpPr txBox="1"/>
      </xdr:nvSpPr>
      <xdr:spPr>
        <a:xfrm>
          <a:off x="15266044" y="185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146702</xdr:rowOff>
    </xdr:from>
    <xdr:ext cx="405111" cy="259045"/>
    <xdr:sp macro="" textlink="">
      <xdr:nvSpPr>
        <xdr:cNvPr id="896" name="n_2mainValue【公民館】&#10;有形固定資産減価償却率">
          <a:extLst>
            <a:ext uri="{FF2B5EF4-FFF2-40B4-BE49-F238E27FC236}">
              <a16:creationId xmlns:a16="http://schemas.microsoft.com/office/drawing/2014/main" id="{00000000-0008-0000-0E00-000080030000}"/>
            </a:ext>
          </a:extLst>
        </xdr:cNvPr>
        <xdr:cNvSpPr txBox="1"/>
      </xdr:nvSpPr>
      <xdr:spPr>
        <a:xfrm>
          <a:off x="14389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125747</xdr:rowOff>
    </xdr:from>
    <xdr:ext cx="405111" cy="259045"/>
    <xdr:sp macro="" textlink="">
      <xdr:nvSpPr>
        <xdr:cNvPr id="897" name="n_3mainValue【公民館】&#10;有形固定資産減価償却率">
          <a:extLst>
            <a:ext uri="{FF2B5EF4-FFF2-40B4-BE49-F238E27FC236}">
              <a16:creationId xmlns:a16="http://schemas.microsoft.com/office/drawing/2014/main" id="{00000000-0008-0000-0E00-000081030000}"/>
            </a:ext>
          </a:extLst>
        </xdr:cNvPr>
        <xdr:cNvSpPr txBox="1"/>
      </xdr:nvSpPr>
      <xdr:spPr>
        <a:xfrm>
          <a:off x="135007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99077</xdr:rowOff>
    </xdr:from>
    <xdr:ext cx="405111" cy="259045"/>
    <xdr:sp macro="" textlink="">
      <xdr:nvSpPr>
        <xdr:cNvPr id="898" name="n_4mainValue【公民館】&#10;有形固定資産減価償却率">
          <a:extLst>
            <a:ext uri="{FF2B5EF4-FFF2-40B4-BE49-F238E27FC236}">
              <a16:creationId xmlns:a16="http://schemas.microsoft.com/office/drawing/2014/main" id="{00000000-0008-0000-0E00-000082030000}"/>
            </a:ext>
          </a:extLst>
        </xdr:cNvPr>
        <xdr:cNvSpPr txBox="1"/>
      </xdr:nvSpPr>
      <xdr:spPr>
        <a:xfrm>
          <a:off x="12611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E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E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a:extLst>
            <a:ext uri="{FF2B5EF4-FFF2-40B4-BE49-F238E27FC236}">
              <a16:creationId xmlns:a16="http://schemas.microsoft.com/office/drawing/2014/main" id="{00000000-0008-0000-0E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flipV="1">
          <a:off x="22160864" y="173888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3" name="【公民館】&#10;一人当たり面積最小値テキスト">
          <a:extLst>
            <a:ext uri="{FF2B5EF4-FFF2-40B4-BE49-F238E27FC236}">
              <a16:creationId xmlns:a16="http://schemas.microsoft.com/office/drawing/2014/main" id="{00000000-0008-0000-0E00-00009B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4" name="直線コネクタ 923">
          <a:extLst>
            <a:ext uri="{FF2B5EF4-FFF2-40B4-BE49-F238E27FC236}">
              <a16:creationId xmlns:a16="http://schemas.microsoft.com/office/drawing/2014/main" id="{00000000-0008-0000-0E00-00009C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25" name="【公民館】&#10;一人当たり面積最大値テキスト">
          <a:extLst>
            <a:ext uri="{FF2B5EF4-FFF2-40B4-BE49-F238E27FC236}">
              <a16:creationId xmlns:a16="http://schemas.microsoft.com/office/drawing/2014/main" id="{00000000-0008-0000-0E00-00009D030000}"/>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26" name="直線コネクタ 925">
          <a:extLst>
            <a:ext uri="{FF2B5EF4-FFF2-40B4-BE49-F238E27FC236}">
              <a16:creationId xmlns:a16="http://schemas.microsoft.com/office/drawing/2014/main" id="{00000000-0008-0000-0E00-00009E030000}"/>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927" name="【公民館】&#10;一人当たり面積平均値テキスト">
          <a:extLst>
            <a:ext uri="{FF2B5EF4-FFF2-40B4-BE49-F238E27FC236}">
              <a16:creationId xmlns:a16="http://schemas.microsoft.com/office/drawing/2014/main" id="{00000000-0008-0000-0E00-00009F030000}"/>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2127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1" name="フローチャート: 判断 930">
          <a:extLst>
            <a:ext uri="{FF2B5EF4-FFF2-40B4-BE49-F238E27FC236}">
              <a16:creationId xmlns:a16="http://schemas.microsoft.com/office/drawing/2014/main" id="{00000000-0008-0000-0E00-0000A3030000}"/>
            </a:ext>
          </a:extLst>
        </xdr:cNvPr>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932" name="フローチャート: 判断 931">
          <a:extLst>
            <a:ext uri="{FF2B5EF4-FFF2-40B4-BE49-F238E27FC236}">
              <a16:creationId xmlns:a16="http://schemas.microsoft.com/office/drawing/2014/main" id="{00000000-0008-0000-0E00-0000A4030000}"/>
            </a:ext>
          </a:extLst>
        </xdr:cNvPr>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E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E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939" name="【公民館】&#10;一人当たり面積該当値テキスト">
          <a:extLst>
            <a:ext uri="{FF2B5EF4-FFF2-40B4-BE49-F238E27FC236}">
              <a16:creationId xmlns:a16="http://schemas.microsoft.com/office/drawing/2014/main" id="{00000000-0008-0000-0E00-0000AB030000}"/>
            </a:ext>
          </a:extLst>
        </xdr:cNvPr>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52070</xdr:rowOff>
    </xdr:from>
    <xdr:to>
      <xdr:col>112</xdr:col>
      <xdr:colOff>38100</xdr:colOff>
      <xdr:row>105</xdr:row>
      <xdr:rowOff>153670</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2127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102870</xdr:rowOff>
    </xdr:from>
    <xdr:to>
      <xdr:col>116</xdr:col>
      <xdr:colOff>63500</xdr:colOff>
      <xdr:row>106</xdr:row>
      <xdr:rowOff>76200</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a:off x="21323300" y="181051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102870</xdr:rowOff>
    </xdr:from>
    <xdr:to>
      <xdr:col>111</xdr:col>
      <xdr:colOff>177800</xdr:colOff>
      <xdr:row>105</xdr:row>
      <xdr:rowOff>110489</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flipV="1">
          <a:off x="20434300" y="18105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44" name="楕円 943">
          <a:extLst>
            <a:ext uri="{FF2B5EF4-FFF2-40B4-BE49-F238E27FC236}">
              <a16:creationId xmlns:a16="http://schemas.microsoft.com/office/drawing/2014/main" id="{00000000-0008-0000-0E00-0000B0030000}"/>
            </a:ext>
          </a:extLst>
        </xdr:cNvPr>
        <xdr:cNvSpPr/>
      </xdr:nvSpPr>
      <xdr:spPr>
        <a:xfrm>
          <a:off x="19494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118111</xdr:rowOff>
    </xdr:to>
    <xdr:cxnSp macro="">
      <xdr:nvCxnSpPr>
        <xdr:cNvPr id="945" name="直線コネクタ 944">
          <a:extLst>
            <a:ext uri="{FF2B5EF4-FFF2-40B4-BE49-F238E27FC236}">
              <a16:creationId xmlns:a16="http://schemas.microsoft.com/office/drawing/2014/main" id="{00000000-0008-0000-0E00-0000B1030000}"/>
            </a:ext>
          </a:extLst>
        </xdr:cNvPr>
        <xdr:cNvCxnSpPr/>
      </xdr:nvCxnSpPr>
      <xdr:spPr>
        <a:xfrm flipV="1">
          <a:off x="19545300" y="18112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46" name="楕円 945">
          <a:extLst>
            <a:ext uri="{FF2B5EF4-FFF2-40B4-BE49-F238E27FC236}">
              <a16:creationId xmlns:a16="http://schemas.microsoft.com/office/drawing/2014/main" id="{00000000-0008-0000-0E00-0000B2030000}"/>
            </a:ext>
          </a:extLst>
        </xdr:cNvPr>
        <xdr:cNvSpPr/>
      </xdr:nvSpPr>
      <xdr:spPr>
        <a:xfrm>
          <a:off x="18605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125730</xdr:rowOff>
    </xdr:to>
    <xdr:cxnSp macro="">
      <xdr:nvCxnSpPr>
        <xdr:cNvPr id="947" name="直線コネクタ 946">
          <a:extLst>
            <a:ext uri="{FF2B5EF4-FFF2-40B4-BE49-F238E27FC236}">
              <a16:creationId xmlns:a16="http://schemas.microsoft.com/office/drawing/2014/main" id="{00000000-0008-0000-0E00-0000B3030000}"/>
            </a:ext>
          </a:extLst>
        </xdr:cNvPr>
        <xdr:cNvCxnSpPr/>
      </xdr:nvCxnSpPr>
      <xdr:spPr>
        <a:xfrm flipV="1">
          <a:off x="18656300" y="18120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19066</xdr:rowOff>
    </xdr:from>
    <xdr:ext cx="469744" cy="259045"/>
    <xdr:sp macro="" textlink="">
      <xdr:nvSpPr>
        <xdr:cNvPr id="948" name="n_1aveValue【公民館】&#10;一人当たり面積">
          <a:extLst>
            <a:ext uri="{FF2B5EF4-FFF2-40B4-BE49-F238E27FC236}">
              <a16:creationId xmlns:a16="http://schemas.microsoft.com/office/drawing/2014/main" id="{00000000-0008-0000-0E00-0000B4030000}"/>
            </a:ext>
          </a:extLst>
        </xdr:cNvPr>
        <xdr:cNvSpPr txBox="1"/>
      </xdr:nvSpPr>
      <xdr:spPr>
        <a:xfrm>
          <a:off x="21075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949" name="n_2aveValue【公民館】&#10;一人当たり面積">
          <a:extLst>
            <a:ext uri="{FF2B5EF4-FFF2-40B4-BE49-F238E27FC236}">
              <a16:creationId xmlns:a16="http://schemas.microsoft.com/office/drawing/2014/main" id="{00000000-0008-0000-0E00-0000B5030000}"/>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950" name="n_3aveValue【公民館】&#10;一人当たり面積">
          <a:extLst>
            <a:ext uri="{FF2B5EF4-FFF2-40B4-BE49-F238E27FC236}">
              <a16:creationId xmlns:a16="http://schemas.microsoft.com/office/drawing/2014/main" id="{00000000-0008-0000-0E00-0000B6030000}"/>
            </a:ext>
          </a:extLst>
        </xdr:cNvPr>
        <xdr:cNvSpPr txBox="1"/>
      </xdr:nvSpPr>
      <xdr:spPr>
        <a:xfrm>
          <a:off x="19310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951" name="n_4aveValue【公民館】&#10;一人当たり面積">
          <a:extLst>
            <a:ext uri="{FF2B5EF4-FFF2-40B4-BE49-F238E27FC236}">
              <a16:creationId xmlns:a16="http://schemas.microsoft.com/office/drawing/2014/main" id="{00000000-0008-0000-0E00-0000B7030000}"/>
            </a:ext>
          </a:extLst>
        </xdr:cNvPr>
        <xdr:cNvSpPr txBox="1"/>
      </xdr:nvSpPr>
      <xdr:spPr>
        <a:xfrm>
          <a:off x="18421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170197</xdr:rowOff>
    </xdr:from>
    <xdr:ext cx="469744" cy="259045"/>
    <xdr:sp macro="" textlink="">
      <xdr:nvSpPr>
        <xdr:cNvPr id="952" name="n_1mainValue【公民館】&#10;一人当たり面積">
          <a:extLst>
            <a:ext uri="{FF2B5EF4-FFF2-40B4-BE49-F238E27FC236}">
              <a16:creationId xmlns:a16="http://schemas.microsoft.com/office/drawing/2014/main" id="{00000000-0008-0000-0E00-0000B8030000}"/>
            </a:ext>
          </a:extLst>
        </xdr:cNvPr>
        <xdr:cNvSpPr txBox="1"/>
      </xdr:nvSpPr>
      <xdr:spPr>
        <a:xfrm>
          <a:off x="21075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953" name="n_2mainValue【公民館】&#10;一人当たり面積">
          <a:extLst>
            <a:ext uri="{FF2B5EF4-FFF2-40B4-BE49-F238E27FC236}">
              <a16:creationId xmlns:a16="http://schemas.microsoft.com/office/drawing/2014/main" id="{00000000-0008-0000-0E00-0000B9030000}"/>
            </a:ext>
          </a:extLst>
        </xdr:cNvPr>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54" name="n_3mainValue【公民館】&#10;一人当たり面積">
          <a:extLst>
            <a:ext uri="{FF2B5EF4-FFF2-40B4-BE49-F238E27FC236}">
              <a16:creationId xmlns:a16="http://schemas.microsoft.com/office/drawing/2014/main" id="{00000000-0008-0000-0E00-0000BA030000}"/>
            </a:ext>
          </a:extLst>
        </xdr:cNvPr>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955" name="n_4mainValue【公民館】&#10;一人当たり面積">
          <a:extLst>
            <a:ext uri="{FF2B5EF4-FFF2-40B4-BE49-F238E27FC236}">
              <a16:creationId xmlns:a16="http://schemas.microsoft.com/office/drawing/2014/main" id="{00000000-0008-0000-0E00-0000BB030000}"/>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E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E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E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ての施設において、類似団体の平均値よりも有形固定資産減価償却率が高くなっている。特に港湾・漁港、児童館は類似団体内で最も高い償却率である。港湾・漁港については、長寿命化計画を作成中のものもあるが、計画に基づき老朽化に対応する予定である。児童館において引き続き使用する施設は、施設の効率的な管理運営方法を検討するとともに、耐震化、長寿命化を図りつつ計画的な予防保全を行い、統廃合を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128,609
126,620
873.67
71,886,053
69,077,962
2,373,493
36,289,459
59,134,094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67854</xdr:rowOff>
    </xdr:from>
    <xdr:to>
      <xdr:col>20</xdr:col>
      <xdr:colOff>38100</xdr:colOff>
      <xdr:row>38</xdr:row>
      <xdr:rowOff>169454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118654</xdr:rowOff>
    </xdr:from>
    <xdr:to>
      <xdr:col>24</xdr:col>
      <xdr:colOff>63500</xdr:colOff>
      <xdr:row>39</xdr:row>
      <xdr:rowOff>7620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3375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118654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027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4173</xdr:rowOff>
    </xdr:from>
    <xdr:to>
      <xdr:col>10</xdr:col>
      <xdr:colOff>165100</xdr:colOff>
      <xdr:row>38</xdr:row>
      <xdr:rowOff>105773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54973</xdr:rowOff>
    </xdr:from>
    <xdr:to>
      <xdr:col>15</xdr:col>
      <xdr:colOff>50800</xdr:colOff>
      <xdr:row>38</xdr:row>
      <xdr:rowOff>87630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7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149497</xdr:rowOff>
    </xdr:from>
    <xdr:to>
      <xdr:col>6</xdr:col>
      <xdr:colOff>38100</xdr:colOff>
      <xdr:row>38</xdr:row>
      <xdr:rowOff>79647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28847</xdr:rowOff>
    </xdr:from>
    <xdr:to>
      <xdr:col>10</xdr:col>
      <xdr:colOff>114300</xdr:colOff>
      <xdr:row>38</xdr:row>
      <xdr:rowOff>54973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439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160581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96900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70774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23784</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128815</xdr:rowOff>
    </xdr:from>
    <xdr:to>
      <xdr:col>50</xdr:col>
      <xdr:colOff>165100</xdr:colOff>
      <xdr:row>39</xdr:row>
      <xdr:rowOff>58965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8165</xdr:rowOff>
    </xdr:from>
    <xdr:to>
      <xdr:col>55</xdr:col>
      <xdr:colOff>0</xdr:colOff>
      <xdr:row>39</xdr:row>
      <xdr:rowOff>51707</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9639300" y="66947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8165</xdr:rowOff>
    </xdr:from>
    <xdr:to>
      <xdr:col>50</xdr:col>
      <xdr:colOff>114300</xdr:colOff>
      <xdr:row>39</xdr:row>
      <xdr:rowOff>19050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8750300" y="6694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150585</xdr:rowOff>
    </xdr:from>
    <xdr:to>
      <xdr:col>41</xdr:col>
      <xdr:colOff>101600</xdr:colOff>
      <xdr:row>39</xdr:row>
      <xdr:rowOff>80735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29935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7861300" y="6705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29935</xdr:rowOff>
    </xdr:from>
    <xdr:to>
      <xdr:col>41</xdr:col>
      <xdr:colOff>50800</xdr:colOff>
      <xdr:row>39</xdr:row>
      <xdr:rowOff>40822</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6972300" y="67164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8515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74584</xdr:rowOff>
    </xdr:from>
    <xdr:ext cx="469744" cy="2590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7626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85470</xdr:rowOff>
    </xdr:from>
    <xdr:ext cx="469744" cy="2590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737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75491</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939172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97263</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7626427"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120032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65405</xdr:rowOff>
    </xdr:from>
    <xdr:to>
      <xdr:col>20</xdr:col>
      <xdr:colOff>38100</xdr:colOff>
      <xdr:row>60</xdr:row>
      <xdr:rowOff>167005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116205</xdr:rowOff>
    </xdr:from>
    <xdr:to>
      <xdr:col>24</xdr:col>
      <xdr:colOff>63500</xdr:colOff>
      <xdr:row>61</xdr:row>
      <xdr:rowOff>20955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40320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27305</xdr:rowOff>
    </xdr:from>
    <xdr:to>
      <xdr:col>15</xdr:col>
      <xdr:colOff>101600</xdr:colOff>
      <xdr:row>60</xdr:row>
      <xdr:rowOff>128905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78105</xdr:rowOff>
    </xdr:from>
    <xdr:to>
      <xdr:col>19</xdr:col>
      <xdr:colOff>177800</xdr:colOff>
      <xdr:row>60</xdr:row>
      <xdr:rowOff>116205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365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36195</xdr:rowOff>
    </xdr:from>
    <xdr:to>
      <xdr:col>15</xdr:col>
      <xdr:colOff>50800</xdr:colOff>
      <xdr:row>60</xdr:row>
      <xdr:rowOff>78105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323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126365</xdr:rowOff>
    </xdr:from>
    <xdr:to>
      <xdr:col>6</xdr:col>
      <xdr:colOff>38100</xdr:colOff>
      <xdr:row>60</xdr:row>
      <xdr:rowOff>56515</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xdr:rowOff>
    </xdr:from>
    <xdr:to>
      <xdr:col>10</xdr:col>
      <xdr:colOff>114300</xdr:colOff>
      <xdr:row>60</xdr:row>
      <xdr:rowOff>36195</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102927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158132</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582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816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36847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21590</xdr:rowOff>
    </xdr:from>
    <xdr:to>
      <xdr:col>50</xdr:col>
      <xdr:colOff>165100</xdr:colOff>
      <xdr:row>60</xdr:row>
      <xdr:rowOff>123190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64770</xdr:rowOff>
    </xdr:from>
    <xdr:to>
      <xdr:col>55</xdr:col>
      <xdr:colOff>0</xdr:colOff>
      <xdr:row>60</xdr:row>
      <xdr:rowOff>72390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3517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72390</xdr:rowOff>
    </xdr:from>
    <xdr:to>
      <xdr:col>50</xdr:col>
      <xdr:colOff>114300</xdr:colOff>
      <xdr:row>60</xdr:row>
      <xdr:rowOff>83820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3593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40640</xdr:rowOff>
    </xdr:from>
    <xdr:to>
      <xdr:col>41</xdr:col>
      <xdr:colOff>101600</xdr:colOff>
      <xdr:row>60</xdr:row>
      <xdr:rowOff>142240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83820</xdr:rowOff>
    </xdr:from>
    <xdr:to>
      <xdr:col>45</xdr:col>
      <xdr:colOff>177800</xdr:colOff>
      <xdr:row>60</xdr:row>
      <xdr:rowOff>91440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0370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52070</xdr:rowOff>
    </xdr:from>
    <xdr:to>
      <xdr:col>36</xdr:col>
      <xdr:colOff>165100</xdr:colOff>
      <xdr:row>60</xdr:row>
      <xdr:rowOff>153670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91440</xdr:rowOff>
    </xdr:from>
    <xdr:to>
      <xdr:col>41</xdr:col>
      <xdr:colOff>50800</xdr:colOff>
      <xdr:row>60</xdr:row>
      <xdr:rowOff>102870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0378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139717</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158767</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170197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3906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125747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81</xdr:row>
      <xdr:rowOff>26670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3822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19304</xdr:rowOff>
    </xdr:from>
    <xdr:to>
      <xdr:col>15</xdr:col>
      <xdr:colOff>101600</xdr:colOff>
      <xdr:row>80</xdr:row>
      <xdr:rowOff>120904</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70104</xdr:rowOff>
    </xdr:from>
    <xdr:to>
      <xdr:col>19</xdr:col>
      <xdr:colOff>177800</xdr:colOff>
      <xdr:row>80</xdr:row>
      <xdr:rowOff>106680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37861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140463</xdr:rowOff>
    </xdr:from>
    <xdr:to>
      <xdr:col>10</xdr:col>
      <xdr:colOff>165100</xdr:colOff>
      <xdr:row>80</xdr:row>
      <xdr:rowOff>70613</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19813</xdr:rowOff>
    </xdr:from>
    <xdr:to>
      <xdr:col>15</xdr:col>
      <xdr:colOff>50800</xdr:colOff>
      <xdr:row>80</xdr:row>
      <xdr:rowOff>70104</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37358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131318</xdr:rowOff>
    </xdr:from>
    <xdr:to>
      <xdr:col>6</xdr:col>
      <xdr:colOff>38100</xdr:colOff>
      <xdr:row>80</xdr:row>
      <xdr:rowOff>61468</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10668</xdr:rowOff>
    </xdr:from>
    <xdr:to>
      <xdr:col>10</xdr:col>
      <xdr:colOff>114300</xdr:colOff>
      <xdr:row>80</xdr:row>
      <xdr:rowOff>19813</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37266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130319</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84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112031</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8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137431</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87140</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77995</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0000000-0008-0000-0F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0476865" y="13476514"/>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00000000-0008-0000-0F00-00005C010000}"/>
            </a:ext>
          </a:extLst>
        </xdr:cNvPr>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00000000-0008-0000-0F00-00005E010000}"/>
            </a:ext>
          </a:extLst>
        </xdr:cNvPr>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a:extLst>
            <a:ext uri="{FF2B5EF4-FFF2-40B4-BE49-F238E27FC236}">
              <a16:creationId xmlns:a16="http://schemas.microsoft.com/office/drawing/2014/main" id="{00000000-0008-0000-0F00-000060010000}"/>
            </a:ext>
          </a:extLst>
        </xdr:cNvPr>
        <xdr:cNvSpPr txBox="1"/>
      </xdr:nvSpPr>
      <xdr:spPr>
        <a:xfrm>
          <a:off x="10515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921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39007</xdr:rowOff>
    </xdr:from>
    <xdr:to>
      <xdr:col>55</xdr:col>
      <xdr:colOff>50800</xdr:colOff>
      <xdr:row>81</xdr:row>
      <xdr:rowOff>140607</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0426700" y="139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61884</xdr:rowOff>
    </xdr:from>
    <xdr:ext cx="469744" cy="259045"/>
    <xdr:sp macro="" textlink="">
      <xdr:nvSpPr>
        <xdr:cNvPr id="364" name="【福祉施設】&#10;一人当たり面積該当値テキスト">
          <a:extLst>
            <a:ext uri="{FF2B5EF4-FFF2-40B4-BE49-F238E27FC236}">
              <a16:creationId xmlns:a16="http://schemas.microsoft.com/office/drawing/2014/main" id="{00000000-0008-0000-0F00-00006C010000}"/>
            </a:ext>
          </a:extLst>
        </xdr:cNvPr>
        <xdr:cNvSpPr txBox="1"/>
      </xdr:nvSpPr>
      <xdr:spPr>
        <a:xfrm>
          <a:off x="10515600"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49893</xdr:rowOff>
    </xdr:from>
    <xdr:to>
      <xdr:col>50</xdr:col>
      <xdr:colOff>165100</xdr:colOff>
      <xdr:row>81</xdr:row>
      <xdr:rowOff>151493</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958850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89807</xdr:rowOff>
    </xdr:from>
    <xdr:to>
      <xdr:col>55</xdr:col>
      <xdr:colOff>0</xdr:colOff>
      <xdr:row>81</xdr:row>
      <xdr:rowOff>100693</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9639300" y="139772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60779</xdr:rowOff>
    </xdr:from>
    <xdr:to>
      <xdr:col>46</xdr:col>
      <xdr:colOff>38100</xdr:colOff>
      <xdr:row>81</xdr:row>
      <xdr:rowOff>162379</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8699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100693</xdr:rowOff>
    </xdr:from>
    <xdr:to>
      <xdr:col>50</xdr:col>
      <xdr:colOff>114300</xdr:colOff>
      <xdr:row>81</xdr:row>
      <xdr:rowOff>111579</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8750300" y="139881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71664</xdr:rowOff>
    </xdr:from>
    <xdr:to>
      <xdr:col>41</xdr:col>
      <xdr:colOff>101600</xdr:colOff>
      <xdr:row>82</xdr:row>
      <xdr:rowOff>1814</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810500" y="1395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111579</xdr:rowOff>
    </xdr:from>
    <xdr:to>
      <xdr:col>45</xdr:col>
      <xdr:colOff>177800</xdr:colOff>
      <xdr:row>81</xdr:row>
      <xdr:rowOff>122464</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7861300" y="13999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82550</xdr:rowOff>
    </xdr:from>
    <xdr:to>
      <xdr:col>36</xdr:col>
      <xdr:colOff>165100</xdr:colOff>
      <xdr:row>82</xdr:row>
      <xdr:rowOff>12700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92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122464</xdr:rowOff>
    </xdr:from>
    <xdr:to>
      <xdr:col>41</xdr:col>
      <xdr:colOff>50800</xdr:colOff>
      <xdr:row>81</xdr:row>
      <xdr:rowOff>133350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6972300" y="14009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73" name="n_1aveValue【福祉施設】&#10;一人当たり面積">
          <a:extLst>
            <a:ext uri="{FF2B5EF4-FFF2-40B4-BE49-F238E27FC236}">
              <a16:creationId xmlns:a16="http://schemas.microsoft.com/office/drawing/2014/main" id="{00000000-0008-0000-0F00-000075010000}"/>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74" name="n_2aveValue【福祉施設】&#10;一人当たり面積">
          <a:extLst>
            <a:ext uri="{FF2B5EF4-FFF2-40B4-BE49-F238E27FC236}">
              <a16:creationId xmlns:a16="http://schemas.microsoft.com/office/drawing/2014/main" id="{00000000-0008-0000-0F00-000076010000}"/>
            </a:ext>
          </a:extLst>
        </xdr:cNvPr>
        <xdr:cNvSpPr txBox="1"/>
      </xdr:nvSpPr>
      <xdr:spPr>
        <a:xfrm>
          <a:off x="8515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5" name="n_3aveValue【福祉施設】&#10;一人当たり面積">
          <a:extLst>
            <a:ext uri="{FF2B5EF4-FFF2-40B4-BE49-F238E27FC236}">
              <a16:creationId xmlns:a16="http://schemas.microsoft.com/office/drawing/2014/main" id="{00000000-0008-0000-0F00-000077010000}"/>
            </a:ext>
          </a:extLst>
        </xdr:cNvPr>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76" name="n_4aveValue【福祉施設】&#10;一人当たり面積">
          <a:extLst>
            <a:ext uri="{FF2B5EF4-FFF2-40B4-BE49-F238E27FC236}">
              <a16:creationId xmlns:a16="http://schemas.microsoft.com/office/drawing/2014/main" id="{00000000-0008-0000-0F00-000078010000}"/>
            </a:ext>
          </a:extLst>
        </xdr:cNvPr>
        <xdr:cNvSpPr txBox="1"/>
      </xdr:nvSpPr>
      <xdr:spPr>
        <a:xfrm>
          <a:off x="6737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168020</xdr:rowOff>
    </xdr:from>
    <xdr:ext cx="469744" cy="259045"/>
    <xdr:sp macro="" textlink="">
      <xdr:nvSpPr>
        <xdr:cNvPr id="377" name="n_1mainValue【福祉施設】&#10;一人当たり面積">
          <a:extLst>
            <a:ext uri="{FF2B5EF4-FFF2-40B4-BE49-F238E27FC236}">
              <a16:creationId xmlns:a16="http://schemas.microsoft.com/office/drawing/2014/main" id="{00000000-0008-0000-0F00-000079010000}"/>
            </a:ext>
          </a:extLst>
        </xdr:cNvPr>
        <xdr:cNvSpPr txBox="1"/>
      </xdr:nvSpPr>
      <xdr:spPr>
        <a:xfrm>
          <a:off x="9391727" y="1371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7456</xdr:rowOff>
    </xdr:from>
    <xdr:ext cx="469744" cy="259045"/>
    <xdr:sp macro="" textlink="">
      <xdr:nvSpPr>
        <xdr:cNvPr id="378" name="n_2mainValue【福祉施設】&#10;一人当たり面積">
          <a:extLst>
            <a:ext uri="{FF2B5EF4-FFF2-40B4-BE49-F238E27FC236}">
              <a16:creationId xmlns:a16="http://schemas.microsoft.com/office/drawing/2014/main" id="{00000000-0008-0000-0F00-00007A010000}"/>
            </a:ext>
          </a:extLst>
        </xdr:cNvPr>
        <xdr:cNvSpPr txBox="1"/>
      </xdr:nvSpPr>
      <xdr:spPr>
        <a:xfrm>
          <a:off x="8515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18341</xdr:rowOff>
    </xdr:from>
    <xdr:ext cx="469744" cy="259045"/>
    <xdr:sp macro="" textlink="">
      <xdr:nvSpPr>
        <xdr:cNvPr id="379" name="n_3mainValue【福祉施設】&#10;一人当たり面積">
          <a:extLst>
            <a:ext uri="{FF2B5EF4-FFF2-40B4-BE49-F238E27FC236}">
              <a16:creationId xmlns:a16="http://schemas.microsoft.com/office/drawing/2014/main" id="{00000000-0008-0000-0F00-00007B010000}"/>
            </a:ext>
          </a:extLst>
        </xdr:cNvPr>
        <xdr:cNvSpPr txBox="1"/>
      </xdr:nvSpPr>
      <xdr:spPr>
        <a:xfrm>
          <a:off x="7626427"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29227</xdr:rowOff>
    </xdr:from>
    <xdr:ext cx="469744" cy="259045"/>
    <xdr:sp macro="" textlink="">
      <xdr:nvSpPr>
        <xdr:cNvPr id="380" name="n_4mainValue【福祉施設】&#10;一人当たり面積">
          <a:extLst>
            <a:ext uri="{FF2B5EF4-FFF2-40B4-BE49-F238E27FC236}">
              <a16:creationId xmlns:a16="http://schemas.microsoft.com/office/drawing/2014/main" id="{00000000-0008-0000-0F00-00007C010000}"/>
            </a:ext>
          </a:extLst>
        </xdr:cNvPr>
        <xdr:cNvSpPr txBox="1"/>
      </xdr:nvSpPr>
      <xdr:spPr>
        <a:xfrm>
          <a:off x="6737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F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00000000-0008-0000-0F00-000096010000}"/>
            </a:ext>
          </a:extLst>
        </xdr:cNvPr>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00000000-0008-0000-0F00-000098010000}"/>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74313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F00-00009A010000}"/>
            </a:ext>
          </a:extLst>
        </xdr:cNvPr>
        <xdr:cNvSpPr txBox="1"/>
      </xdr:nvSpPr>
      <xdr:spPr>
        <a:xfrm>
          <a:off x="4673600" y="1773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45847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78757</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F00-0000A6010000}"/>
            </a:ext>
          </a:extLst>
        </xdr:cNvPr>
        <xdr:cNvSpPr txBox="1"/>
      </xdr:nvSpPr>
      <xdr:spPr>
        <a:xfrm>
          <a:off x="4673600"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99695</xdr:rowOff>
    </xdr:from>
    <xdr:to>
      <xdr:col>20</xdr:col>
      <xdr:colOff>38100</xdr:colOff>
      <xdr:row>103</xdr:row>
      <xdr:rowOff>29845</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3746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150495</xdr:rowOff>
    </xdr:from>
    <xdr:to>
      <xdr:col>24</xdr:col>
      <xdr:colOff>63500</xdr:colOff>
      <xdr:row>103</xdr:row>
      <xdr:rowOff>106680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3797300" y="17638395"/>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34925</xdr:rowOff>
    </xdr:from>
    <xdr:to>
      <xdr:col>15</xdr:col>
      <xdr:colOff>101600</xdr:colOff>
      <xdr:row>102</xdr:row>
      <xdr:rowOff>136525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2857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85725</xdr:rowOff>
    </xdr:from>
    <xdr:to>
      <xdr:col>19</xdr:col>
      <xdr:colOff>177800</xdr:colOff>
      <xdr:row>102</xdr:row>
      <xdr:rowOff>150495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908300" y="175736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143511</xdr:rowOff>
    </xdr:from>
    <xdr:to>
      <xdr:col>10</xdr:col>
      <xdr:colOff>165100</xdr:colOff>
      <xdr:row>102</xdr:row>
      <xdr:rowOff>73661</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968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22861</xdr:rowOff>
    </xdr:from>
    <xdr:to>
      <xdr:col>15</xdr:col>
      <xdr:colOff>50800</xdr:colOff>
      <xdr:row>102</xdr:row>
      <xdr:rowOff>85725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2019300" y="175107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78739</xdr:rowOff>
    </xdr:from>
    <xdr:to>
      <xdr:col>6</xdr:col>
      <xdr:colOff>38100</xdr:colOff>
      <xdr:row>102</xdr:row>
      <xdr:rowOff>8889</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079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129539</xdr:rowOff>
    </xdr:from>
    <xdr:to>
      <xdr:col>10</xdr:col>
      <xdr:colOff>114300</xdr:colOff>
      <xdr:row>102</xdr:row>
      <xdr:rowOff>22861</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130300" y="174459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160038</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158132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156227</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135272</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46372</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F00-0000B3010000}"/>
            </a:ext>
          </a:extLst>
        </xdr:cNvPr>
        <xdr:cNvSpPr txBox="1"/>
      </xdr:nvSpPr>
      <xdr:spPr>
        <a:xfrm>
          <a:off x="35820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153052</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F00-0000B4010000}"/>
            </a:ext>
          </a:extLst>
        </xdr:cNvPr>
        <xdr:cNvSpPr txBox="1"/>
      </xdr:nvSpPr>
      <xdr:spPr>
        <a:xfrm>
          <a:off x="27057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90188</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F00-0000B5010000}"/>
            </a:ext>
          </a:extLst>
        </xdr:cNvPr>
        <xdr:cNvSpPr txBox="1"/>
      </xdr:nvSpPr>
      <xdr:spPr>
        <a:xfrm>
          <a:off x="18167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25416</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F00-0000B6010000}"/>
            </a:ext>
          </a:extLst>
        </xdr:cNvPr>
        <xdr:cNvSpPr txBox="1"/>
      </xdr:nvSpPr>
      <xdr:spPr>
        <a:xfrm>
          <a:off x="927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10515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112268</xdr:rowOff>
    </xdr:from>
    <xdr:to>
      <xdr:col>55</xdr:col>
      <xdr:colOff>50800</xdr:colOff>
      <xdr:row>105</xdr:row>
      <xdr:rowOff>42418</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135145</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10515600" y="177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121413</xdr:rowOff>
    </xdr:from>
    <xdr:to>
      <xdr:col>50</xdr:col>
      <xdr:colOff>165100</xdr:colOff>
      <xdr:row>105</xdr:row>
      <xdr:rowOff>51563</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163068</xdr:rowOff>
    </xdr:from>
    <xdr:to>
      <xdr:col>55</xdr:col>
      <xdr:colOff>0</xdr:colOff>
      <xdr:row>105</xdr:row>
      <xdr:rowOff>763</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9639300" y="179938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130556</xdr:rowOff>
    </xdr:from>
    <xdr:to>
      <xdr:col>46</xdr:col>
      <xdr:colOff>38100</xdr:colOff>
      <xdr:row>105</xdr:row>
      <xdr:rowOff>60706</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763</xdr:rowOff>
    </xdr:from>
    <xdr:to>
      <xdr:col>50</xdr:col>
      <xdr:colOff>114300</xdr:colOff>
      <xdr:row>105</xdr:row>
      <xdr:rowOff>9906</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8750300" y="180030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107696</xdr:rowOff>
    </xdr:from>
    <xdr:to>
      <xdr:col>41</xdr:col>
      <xdr:colOff>101600</xdr:colOff>
      <xdr:row>105</xdr:row>
      <xdr:rowOff>37846</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158496</xdr:rowOff>
    </xdr:from>
    <xdr:to>
      <xdr:col>45</xdr:col>
      <xdr:colOff>177800</xdr:colOff>
      <xdr:row>105</xdr:row>
      <xdr:rowOff>9906</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7861300" y="179892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116839</xdr:rowOff>
    </xdr:from>
    <xdr:to>
      <xdr:col>36</xdr:col>
      <xdr:colOff>165100</xdr:colOff>
      <xdr:row>105</xdr:row>
      <xdr:rowOff>46989</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158496</xdr:rowOff>
    </xdr:from>
    <xdr:to>
      <xdr:col>41</xdr:col>
      <xdr:colOff>50800</xdr:colOff>
      <xdr:row>104</xdr:row>
      <xdr:rowOff>167639</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6972300" y="179892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9391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147845</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8515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68090</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77233</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8515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54373</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7626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63516</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737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121393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63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40096</xdr:rowOff>
    </xdr:from>
    <xdr:to>
      <xdr:col>85</xdr:col>
      <xdr:colOff>177800</xdr:colOff>
      <xdr:row>38</xdr:row>
      <xdr:rowOff>141696</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62973</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40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126637</xdr:rowOff>
    </xdr:from>
    <xdr:to>
      <xdr:col>81</xdr:col>
      <xdr:colOff>101600</xdr:colOff>
      <xdr:row>38</xdr:row>
      <xdr:rowOff>56787</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xdr:rowOff>
    </xdr:from>
    <xdr:to>
      <xdr:col>85</xdr:col>
      <xdr:colOff>127000</xdr:colOff>
      <xdr:row>38</xdr:row>
      <xdr:rowOff>90896</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52108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72753</xdr:rowOff>
    </xdr:from>
    <xdr:to>
      <xdr:col>76</xdr:col>
      <xdr:colOff>165100</xdr:colOff>
      <xdr:row>38</xdr:row>
      <xdr:rowOff>2903</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123553</xdr:rowOff>
    </xdr:from>
    <xdr:to>
      <xdr:col>81</xdr:col>
      <xdr:colOff>50800</xdr:colOff>
      <xdr:row>38</xdr:row>
      <xdr:rowOff>5987</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46720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18869</xdr:rowOff>
    </xdr:from>
    <xdr:to>
      <xdr:col>72</xdr:col>
      <xdr:colOff>38100</xdr:colOff>
      <xdr:row>37</xdr:row>
      <xdr:rowOff>120469</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69669</xdr:rowOff>
    </xdr:from>
    <xdr:to>
      <xdr:col>76</xdr:col>
      <xdr:colOff>114300</xdr:colOff>
      <xdr:row>37</xdr:row>
      <xdr:rowOff>123553</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41331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120106</xdr:rowOff>
    </xdr:from>
    <xdr:to>
      <xdr:col>67</xdr:col>
      <xdr:colOff>101600</xdr:colOff>
      <xdr:row>37</xdr:row>
      <xdr:rowOff>50256</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170906</xdr:rowOff>
    </xdr:from>
    <xdr:to>
      <xdr:col>71</xdr:col>
      <xdr:colOff>177800</xdr:colOff>
      <xdr:row>37</xdr:row>
      <xdr:rowOff>69669</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34310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51180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82204</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73314</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19430</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136996</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66783</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22199600" y="671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139860</xdr:rowOff>
    </xdr:from>
    <xdr:to>
      <xdr:col>116</xdr:col>
      <xdr:colOff>114300</xdr:colOff>
      <xdr:row>34</xdr:row>
      <xdr:rowOff>70010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57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92887</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22199600" y="575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109305</xdr:rowOff>
    </xdr:from>
    <xdr:to>
      <xdr:col>112</xdr:col>
      <xdr:colOff>38100</xdr:colOff>
      <xdr:row>34</xdr:row>
      <xdr:rowOff>39455</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57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160105</xdr:rowOff>
    </xdr:from>
    <xdr:to>
      <xdr:col>116</xdr:col>
      <xdr:colOff>63500</xdr:colOff>
      <xdr:row>34</xdr:row>
      <xdr:rowOff>19210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1323300" y="5817955"/>
          <a:ext cx="838200" cy="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127529</xdr:rowOff>
    </xdr:from>
    <xdr:to>
      <xdr:col>107</xdr:col>
      <xdr:colOff>101600</xdr:colOff>
      <xdr:row>34</xdr:row>
      <xdr:rowOff>57679</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57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160105</xdr:rowOff>
    </xdr:from>
    <xdr:to>
      <xdr:col>111</xdr:col>
      <xdr:colOff>177800</xdr:colOff>
      <xdr:row>34</xdr:row>
      <xdr:rowOff>6879</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0434300" y="5817955"/>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141968</xdr:rowOff>
    </xdr:from>
    <xdr:to>
      <xdr:col>102</xdr:col>
      <xdr:colOff>165100</xdr:colOff>
      <xdr:row>34</xdr:row>
      <xdr:rowOff>72118</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57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6879</xdr:rowOff>
    </xdr:from>
    <xdr:to>
      <xdr:col>107</xdr:col>
      <xdr:colOff>50800</xdr:colOff>
      <xdr:row>34</xdr:row>
      <xdr:rowOff>21318</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545300" y="5836179"/>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135965</xdr:rowOff>
    </xdr:from>
    <xdr:to>
      <xdr:col>98</xdr:col>
      <xdr:colOff>38100</xdr:colOff>
      <xdr:row>34</xdr:row>
      <xdr:rowOff>66115</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57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15315</xdr:rowOff>
    </xdr:from>
    <xdr:to>
      <xdr:col>102</xdr:col>
      <xdr:colOff>114300</xdr:colOff>
      <xdr:row>34</xdr:row>
      <xdr:rowOff>21318</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656300" y="5844615"/>
          <a:ext cx="889000" cy="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149912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43411" y="68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129644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67111" y="68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129470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781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140795</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89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55982</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11095" y="554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74206</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34795" y="556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88645</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45795" y="557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82642</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56795" y="556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00000000-0008-0000-0F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00000000-0008-0000-0F00-00007A020000}"/>
            </a:ext>
          </a:extLst>
        </xdr:cNvPr>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00000000-0008-0000-0F00-00007C020000}"/>
            </a:ext>
          </a:extLst>
        </xdr:cNvPr>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00000000-0008-0000-0F00-00007E020000}"/>
            </a:ext>
          </a:extLst>
        </xdr:cNvPr>
        <xdr:cNvSpPr txBox="1"/>
      </xdr:nvSpPr>
      <xdr:spPr>
        <a:xfrm>
          <a:off x="16357600" y="1015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4541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3652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115751</xdr:rowOff>
    </xdr:from>
    <xdr:to>
      <xdr:col>85</xdr:col>
      <xdr:colOff>177800</xdr:colOff>
      <xdr:row>63</xdr:row>
      <xdr:rowOff>45901</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6268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30678</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00000000-0008-0000-0F00-00008A020000}"/>
            </a:ext>
          </a:extLst>
        </xdr:cNvPr>
        <xdr:cNvSpPr txBox="1"/>
      </xdr:nvSpPr>
      <xdr:spPr>
        <a:xfrm>
          <a:off x="16357600" y="1066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166551</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5481300" y="107442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39007</xdr:rowOff>
    </xdr:from>
    <xdr:to>
      <xdr:col>76</xdr:col>
      <xdr:colOff>165100</xdr:colOff>
      <xdr:row>62</xdr:row>
      <xdr:rowOff>140607</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4541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89807</xdr:rowOff>
    </xdr:from>
    <xdr:to>
      <xdr:col>81</xdr:col>
      <xdr:colOff>50800</xdr:colOff>
      <xdr:row>62</xdr:row>
      <xdr:rowOff>114300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4592300" y="107197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12881</xdr:rowOff>
    </xdr:from>
    <xdr:to>
      <xdr:col>72</xdr:col>
      <xdr:colOff>38100</xdr:colOff>
      <xdr:row>62</xdr:row>
      <xdr:rowOff>114481</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3652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63681</xdr:rowOff>
    </xdr:from>
    <xdr:to>
      <xdr:col>76</xdr:col>
      <xdr:colOff>114300</xdr:colOff>
      <xdr:row>62</xdr:row>
      <xdr:rowOff>89807</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3703300" y="106935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158206</xdr:rowOff>
    </xdr:from>
    <xdr:to>
      <xdr:col>67</xdr:col>
      <xdr:colOff>101600</xdr:colOff>
      <xdr:row>62</xdr:row>
      <xdr:rowOff>88356</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2763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37556</xdr:rowOff>
    </xdr:from>
    <xdr:to>
      <xdr:col>71</xdr:col>
      <xdr:colOff>177800</xdr:colOff>
      <xdr:row>62</xdr:row>
      <xdr:rowOff>63681</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814300" y="106674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131734</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43897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105608</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3500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79483</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611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22678</xdr:rowOff>
    </xdr:from>
    <xdr:to>
      <xdr:col>116</xdr:col>
      <xdr:colOff>114300</xdr:colOff>
      <xdr:row>61</xdr:row>
      <xdr:rowOff>124278</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45555</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1033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39007</xdr:rowOff>
    </xdr:from>
    <xdr:to>
      <xdr:col>112</xdr:col>
      <xdr:colOff>38100</xdr:colOff>
      <xdr:row>61</xdr:row>
      <xdr:rowOff>140607</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73478</xdr:rowOff>
    </xdr:from>
    <xdr:to>
      <xdr:col>116</xdr:col>
      <xdr:colOff>63500</xdr:colOff>
      <xdr:row>61</xdr:row>
      <xdr:rowOff>89807</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1323300" y="10531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39007</xdr:rowOff>
    </xdr:from>
    <xdr:to>
      <xdr:col>107</xdr:col>
      <xdr:colOff>101600</xdr:colOff>
      <xdr:row>61</xdr:row>
      <xdr:rowOff>140607</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89807</xdr:rowOff>
    </xdr:from>
    <xdr:to>
      <xdr:col>111</xdr:col>
      <xdr:colOff>177800</xdr:colOff>
      <xdr:row>61</xdr:row>
      <xdr:rowOff>89807</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0434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61</xdr:row>
      <xdr:rowOff>89807</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9545300" y="104013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114300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656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157134</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63576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154939</xdr:rowOff>
    </xdr:from>
    <xdr:to>
      <xdr:col>85</xdr:col>
      <xdr:colOff>177800</xdr:colOff>
      <xdr:row>80</xdr:row>
      <xdr:rowOff>85089</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6268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6366</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F00-0000FF020000}"/>
            </a:ext>
          </a:extLst>
        </xdr:cNvPr>
        <xdr:cNvSpPr txBox="1"/>
      </xdr:nvSpPr>
      <xdr:spPr>
        <a:xfrm>
          <a:off x="16357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154939</xdr:rowOff>
    </xdr:from>
    <xdr:to>
      <xdr:col>81</xdr:col>
      <xdr:colOff>101600</xdr:colOff>
      <xdr:row>80</xdr:row>
      <xdr:rowOff>85089</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5430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34289</xdr:rowOff>
    </xdr:from>
    <xdr:to>
      <xdr:col>85</xdr:col>
      <xdr:colOff>127000</xdr:colOff>
      <xdr:row>80</xdr:row>
      <xdr:rowOff>34289</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5481300" y="137502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109220</xdr:rowOff>
    </xdr:from>
    <xdr:to>
      <xdr:col>76</xdr:col>
      <xdr:colOff>165100</xdr:colOff>
      <xdr:row>80</xdr:row>
      <xdr:rowOff>39370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4541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160020</xdr:rowOff>
    </xdr:from>
    <xdr:to>
      <xdr:col>81</xdr:col>
      <xdr:colOff>50800</xdr:colOff>
      <xdr:row>80</xdr:row>
      <xdr:rowOff>34289</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4592300" y="137045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67311</xdr:rowOff>
    </xdr:from>
    <xdr:to>
      <xdr:col>72</xdr:col>
      <xdr:colOff>38100</xdr:colOff>
      <xdr:row>79</xdr:row>
      <xdr:rowOff>168911</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3652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118111</xdr:rowOff>
    </xdr:from>
    <xdr:to>
      <xdr:col>76</xdr:col>
      <xdr:colOff>114300</xdr:colOff>
      <xdr:row>79</xdr:row>
      <xdr:rowOff>160020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3703300" y="13662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105411</xdr:rowOff>
    </xdr:from>
    <xdr:to>
      <xdr:col>67</xdr:col>
      <xdr:colOff>101600</xdr:colOff>
      <xdr:row>80</xdr:row>
      <xdr:rowOff>35561</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2763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118111</xdr:rowOff>
    </xdr:from>
    <xdr:to>
      <xdr:col>71</xdr:col>
      <xdr:colOff>177800</xdr:colOff>
      <xdr:row>79</xdr:row>
      <xdr:rowOff>156211</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flipV="1">
          <a:off x="12814300" y="13662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101616</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52660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55897</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4389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13988</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3500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52088</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2611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F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F00-00002803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F00-00002A030000}"/>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F00-00002C030000}"/>
            </a:ext>
          </a:extLst>
        </xdr:cNvPr>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101616</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F00-000038030000}"/>
            </a:ext>
          </a:extLst>
        </xdr:cNvPr>
        <xdr:cNvSpPr txBox="1"/>
      </xdr:nvSpPr>
      <xdr:spPr>
        <a:xfrm>
          <a:off x="22199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86361</xdr:rowOff>
    </xdr:from>
    <xdr:to>
      <xdr:col>112</xdr:col>
      <xdr:colOff>38100</xdr:colOff>
      <xdr:row>85</xdr:row>
      <xdr:rowOff>16511</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1272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137161</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1323300" y="14531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90170</xdr:rowOff>
    </xdr:from>
    <xdr:to>
      <xdr:col>107</xdr:col>
      <xdr:colOff>101600</xdr:colOff>
      <xdr:row>85</xdr:row>
      <xdr:rowOff>20320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0383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137161</xdr:rowOff>
    </xdr:from>
    <xdr:to>
      <xdr:col>111</xdr:col>
      <xdr:colOff>177800</xdr:colOff>
      <xdr:row>84</xdr:row>
      <xdr:rowOff>140970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20434300" y="14538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105411</xdr:rowOff>
    </xdr:from>
    <xdr:to>
      <xdr:col>102</xdr:col>
      <xdr:colOff>165100</xdr:colOff>
      <xdr:row>85</xdr:row>
      <xdr:rowOff>35561</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9494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140970</xdr:rowOff>
    </xdr:from>
    <xdr:to>
      <xdr:col>107</xdr:col>
      <xdr:colOff>50800</xdr:colOff>
      <xdr:row>84</xdr:row>
      <xdr:rowOff>156211</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9545300" y="14542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156211</xdr:rowOff>
    </xdr:from>
    <xdr:to>
      <xdr:col>102</xdr:col>
      <xdr:colOff>114300</xdr:colOff>
      <xdr:row>85</xdr:row>
      <xdr:rowOff>26670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18656300" y="14558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833" name="n_1aveValue【消防施設】&#10;一人当たり面積">
          <a:extLst>
            <a:ext uri="{FF2B5EF4-FFF2-40B4-BE49-F238E27FC236}">
              <a16:creationId xmlns:a16="http://schemas.microsoft.com/office/drawing/2014/main" id="{00000000-0008-0000-0F00-000041030000}"/>
            </a:ext>
          </a:extLst>
        </xdr:cNvPr>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4" name="n_2aveValue【消防施設】&#10;一人当たり面積">
          <a:extLst>
            <a:ext uri="{FF2B5EF4-FFF2-40B4-BE49-F238E27FC236}">
              <a16:creationId xmlns:a16="http://schemas.microsoft.com/office/drawing/2014/main" id="{00000000-0008-0000-0F00-000042030000}"/>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5" name="n_3aveValue【消防施設】&#10;一人当たり面積">
          <a:extLst>
            <a:ext uri="{FF2B5EF4-FFF2-40B4-BE49-F238E27FC236}">
              <a16:creationId xmlns:a16="http://schemas.microsoft.com/office/drawing/2014/main" id="{00000000-0008-0000-0F00-000043030000}"/>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6" name="n_4aveValue【消防施設】&#10;一人当たり面積">
          <a:extLst>
            <a:ext uri="{FF2B5EF4-FFF2-40B4-BE49-F238E27FC236}">
              <a16:creationId xmlns:a16="http://schemas.microsoft.com/office/drawing/2014/main" id="{00000000-0008-0000-0F00-000044030000}"/>
            </a:ext>
          </a:extLst>
        </xdr:cNvPr>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33038</xdr:rowOff>
    </xdr:from>
    <xdr:ext cx="469744" cy="259045"/>
    <xdr:sp macro="" textlink="">
      <xdr:nvSpPr>
        <xdr:cNvPr id="837" name="n_1mainValue【消防施設】&#10;一人当たり面積">
          <a:extLst>
            <a:ext uri="{FF2B5EF4-FFF2-40B4-BE49-F238E27FC236}">
              <a16:creationId xmlns:a16="http://schemas.microsoft.com/office/drawing/2014/main" id="{00000000-0008-0000-0F00-000045030000}"/>
            </a:ext>
          </a:extLst>
        </xdr:cNvPr>
        <xdr:cNvSpPr txBox="1"/>
      </xdr:nvSpPr>
      <xdr:spPr>
        <a:xfrm>
          <a:off x="210757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36847</xdr:rowOff>
    </xdr:from>
    <xdr:ext cx="469744" cy="259045"/>
    <xdr:sp macro="" textlink="">
      <xdr:nvSpPr>
        <xdr:cNvPr id="838" name="n_2mainValue【消防施設】&#10;一人当たり面積">
          <a:extLst>
            <a:ext uri="{FF2B5EF4-FFF2-40B4-BE49-F238E27FC236}">
              <a16:creationId xmlns:a16="http://schemas.microsoft.com/office/drawing/2014/main" id="{00000000-0008-0000-0F00-000046030000}"/>
            </a:ext>
          </a:extLst>
        </xdr:cNvPr>
        <xdr:cNvSpPr txBox="1"/>
      </xdr:nvSpPr>
      <xdr:spPr>
        <a:xfrm>
          <a:off x="20199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52088</xdr:rowOff>
    </xdr:from>
    <xdr:ext cx="469744" cy="259045"/>
    <xdr:sp macro="" textlink="">
      <xdr:nvSpPr>
        <xdr:cNvPr id="839" name="n_3mainValue【消防施設】&#10;一人当たり面積">
          <a:extLst>
            <a:ext uri="{FF2B5EF4-FFF2-40B4-BE49-F238E27FC236}">
              <a16:creationId xmlns:a16="http://schemas.microsoft.com/office/drawing/2014/main" id="{00000000-0008-0000-0F00-000047030000}"/>
            </a:ext>
          </a:extLst>
        </xdr:cNvPr>
        <xdr:cNvSpPr txBox="1"/>
      </xdr:nvSpPr>
      <xdr:spPr>
        <a:xfrm>
          <a:off x="19310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40" name="n_4mainValue【消防施設】&#10;一人当たり面積">
          <a:extLst>
            <a:ext uri="{FF2B5EF4-FFF2-40B4-BE49-F238E27FC236}">
              <a16:creationId xmlns:a16="http://schemas.microsoft.com/office/drawing/2014/main" id="{00000000-0008-0000-0F00-000048030000}"/>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00000000-0008-0000-0F00-00006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00000000-0008-0000-0F00-000063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a:extLst>
            <a:ext uri="{FF2B5EF4-FFF2-40B4-BE49-F238E27FC236}">
              <a16:creationId xmlns:a16="http://schemas.microsoft.com/office/drawing/2014/main" id="{00000000-0008-0000-0F00-000065030000}"/>
            </a:ext>
          </a:extLst>
        </xdr:cNvPr>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871" name="【庁舎】&#10;有形固定資産減価償却率平均値テキスト">
          <a:extLst>
            <a:ext uri="{FF2B5EF4-FFF2-40B4-BE49-F238E27FC236}">
              <a16:creationId xmlns:a16="http://schemas.microsoft.com/office/drawing/2014/main" id="{00000000-0008-0000-0F00-000067030000}"/>
            </a:ext>
          </a:extLst>
        </xdr:cNvPr>
        <xdr:cNvSpPr txBox="1"/>
      </xdr:nvSpPr>
      <xdr:spPr>
        <a:xfrm>
          <a:off x="16357600" y="1789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4541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3652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2763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6268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883" name="【庁舎】&#10;有形固定資産減価償却率該当値テキスト">
          <a:extLst>
            <a:ext uri="{FF2B5EF4-FFF2-40B4-BE49-F238E27FC236}">
              <a16:creationId xmlns:a16="http://schemas.microsoft.com/office/drawing/2014/main" id="{00000000-0008-0000-0F00-000073030000}"/>
            </a:ext>
          </a:extLst>
        </xdr:cNvPr>
        <xdr:cNvSpPr txBox="1"/>
      </xdr:nvSpPr>
      <xdr:spPr>
        <a:xfrm>
          <a:off x="16357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xdr:rowOff>
    </xdr:from>
    <xdr:to>
      <xdr:col>81</xdr:col>
      <xdr:colOff>101600</xdr:colOff>
      <xdr:row>102</xdr:row>
      <xdr:rowOff>113937</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5430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63137</xdr:rowOff>
    </xdr:from>
    <xdr:to>
      <xdr:col>85</xdr:col>
      <xdr:colOff>127000</xdr:colOff>
      <xdr:row>102</xdr:row>
      <xdr:rowOff>120287</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5481300" y="1755103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31931</xdr:rowOff>
    </xdr:from>
    <xdr:to>
      <xdr:col>76</xdr:col>
      <xdr:colOff>165100</xdr:colOff>
      <xdr:row>102</xdr:row>
      <xdr:rowOff>133531</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4541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63137</xdr:rowOff>
    </xdr:from>
    <xdr:to>
      <xdr:col>81</xdr:col>
      <xdr:colOff>50800</xdr:colOff>
      <xdr:row>102</xdr:row>
      <xdr:rowOff>82731</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flipV="1">
          <a:off x="14592300" y="175510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156029</xdr:rowOff>
    </xdr:from>
    <xdr:to>
      <xdr:col>72</xdr:col>
      <xdr:colOff>38100</xdr:colOff>
      <xdr:row>103</xdr:row>
      <xdr:rowOff>86179</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3652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82731</xdr:rowOff>
    </xdr:from>
    <xdr:to>
      <xdr:col>76</xdr:col>
      <xdr:colOff>114300</xdr:colOff>
      <xdr:row>103</xdr:row>
      <xdr:rowOff>35379</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flipV="1">
          <a:off x="13703300" y="1757063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123371</xdr:rowOff>
    </xdr:from>
    <xdr:to>
      <xdr:col>67</xdr:col>
      <xdr:colOff>101600</xdr:colOff>
      <xdr:row>103</xdr:row>
      <xdr:rowOff>53521</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2763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2721</xdr:rowOff>
    </xdr:from>
    <xdr:to>
      <xdr:col>71</xdr:col>
      <xdr:colOff>177800</xdr:colOff>
      <xdr:row>103</xdr:row>
      <xdr:rowOff>35379</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2814300" y="17662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892" name="n_1aveValue【庁舎】&#10;有形固定資産減価償却率">
          <a:extLst>
            <a:ext uri="{FF2B5EF4-FFF2-40B4-BE49-F238E27FC236}">
              <a16:creationId xmlns:a16="http://schemas.microsoft.com/office/drawing/2014/main" id="{00000000-0008-0000-0F00-00007C030000}"/>
            </a:ext>
          </a:extLst>
        </xdr:cNvPr>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121393</xdr:rowOff>
    </xdr:from>
    <xdr:ext cx="405111" cy="259045"/>
    <xdr:sp macro="" textlink="">
      <xdr:nvSpPr>
        <xdr:cNvPr id="893" name="n_2aveValue【庁舎】&#10;有形固定資産減価償却率">
          <a:extLst>
            <a:ext uri="{FF2B5EF4-FFF2-40B4-BE49-F238E27FC236}">
              <a16:creationId xmlns:a16="http://schemas.microsoft.com/office/drawing/2014/main" id="{00000000-0008-0000-0F00-00007D030000}"/>
            </a:ext>
          </a:extLst>
        </xdr:cNvPr>
        <xdr:cNvSpPr txBox="1"/>
      </xdr:nvSpPr>
      <xdr:spPr>
        <a:xfrm>
          <a:off x="14389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96900</xdr:rowOff>
    </xdr:from>
    <xdr:ext cx="405111" cy="259045"/>
    <xdr:sp macro="" textlink="">
      <xdr:nvSpPr>
        <xdr:cNvPr id="894" name="n_3aveValue【庁舎】&#10;有形固定資産減価償却率">
          <a:extLst>
            <a:ext uri="{FF2B5EF4-FFF2-40B4-BE49-F238E27FC236}">
              <a16:creationId xmlns:a16="http://schemas.microsoft.com/office/drawing/2014/main" id="{00000000-0008-0000-0F00-00007E030000}"/>
            </a:ext>
          </a:extLst>
        </xdr:cNvPr>
        <xdr:cNvSpPr txBox="1"/>
      </xdr:nvSpPr>
      <xdr:spPr>
        <a:xfrm>
          <a:off x="13500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56078</xdr:rowOff>
    </xdr:from>
    <xdr:ext cx="405111" cy="259045"/>
    <xdr:sp macro="" textlink="">
      <xdr:nvSpPr>
        <xdr:cNvPr id="895" name="n_4aveValue【庁舎】&#10;有形固定資産減価償却率">
          <a:extLst>
            <a:ext uri="{FF2B5EF4-FFF2-40B4-BE49-F238E27FC236}">
              <a16:creationId xmlns:a16="http://schemas.microsoft.com/office/drawing/2014/main" id="{00000000-0008-0000-0F00-00007F030000}"/>
            </a:ext>
          </a:extLst>
        </xdr:cNvPr>
        <xdr:cNvSpPr txBox="1"/>
      </xdr:nvSpPr>
      <xdr:spPr>
        <a:xfrm>
          <a:off x="12611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130464</xdr:rowOff>
    </xdr:from>
    <xdr:ext cx="405111" cy="259045"/>
    <xdr:sp macro="" textlink="">
      <xdr:nvSpPr>
        <xdr:cNvPr id="896" name="n_1mainValue【庁舎】&#10;有形固定資産減価償却率">
          <a:extLst>
            <a:ext uri="{FF2B5EF4-FFF2-40B4-BE49-F238E27FC236}">
              <a16:creationId xmlns:a16="http://schemas.microsoft.com/office/drawing/2014/main" id="{00000000-0008-0000-0F00-000080030000}"/>
            </a:ext>
          </a:extLst>
        </xdr:cNvPr>
        <xdr:cNvSpPr txBox="1"/>
      </xdr:nvSpPr>
      <xdr:spPr>
        <a:xfrm>
          <a:off x="152660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150058</xdr:rowOff>
    </xdr:from>
    <xdr:ext cx="405111" cy="259045"/>
    <xdr:sp macro="" textlink="">
      <xdr:nvSpPr>
        <xdr:cNvPr id="897" name="n_2mainValue【庁舎】&#10;有形固定資産減価償却率">
          <a:extLst>
            <a:ext uri="{FF2B5EF4-FFF2-40B4-BE49-F238E27FC236}">
              <a16:creationId xmlns:a16="http://schemas.microsoft.com/office/drawing/2014/main" id="{00000000-0008-0000-0F00-000081030000}"/>
            </a:ext>
          </a:extLst>
        </xdr:cNvPr>
        <xdr:cNvSpPr txBox="1"/>
      </xdr:nvSpPr>
      <xdr:spPr>
        <a:xfrm>
          <a:off x="14389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102706</xdr:rowOff>
    </xdr:from>
    <xdr:ext cx="405111" cy="259045"/>
    <xdr:sp macro="" textlink="">
      <xdr:nvSpPr>
        <xdr:cNvPr id="898" name="n_3mainValue【庁舎】&#10;有形固定資産減価償却率">
          <a:extLst>
            <a:ext uri="{FF2B5EF4-FFF2-40B4-BE49-F238E27FC236}">
              <a16:creationId xmlns:a16="http://schemas.microsoft.com/office/drawing/2014/main" id="{00000000-0008-0000-0F00-000082030000}"/>
            </a:ext>
          </a:extLst>
        </xdr:cNvPr>
        <xdr:cNvSpPr txBox="1"/>
      </xdr:nvSpPr>
      <xdr:spPr>
        <a:xfrm>
          <a:off x="13500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70048</xdr:rowOff>
    </xdr:from>
    <xdr:ext cx="405111" cy="259045"/>
    <xdr:sp macro="" textlink="">
      <xdr:nvSpPr>
        <xdr:cNvPr id="899" name="n_4mainValue【庁舎】&#10;有形固定資産減価償却率">
          <a:extLst>
            <a:ext uri="{FF2B5EF4-FFF2-40B4-BE49-F238E27FC236}">
              <a16:creationId xmlns:a16="http://schemas.microsoft.com/office/drawing/2014/main" id="{00000000-0008-0000-0F00-000083030000}"/>
            </a:ext>
          </a:extLst>
        </xdr:cNvPr>
        <xdr:cNvSpPr txBox="1"/>
      </xdr:nvSpPr>
      <xdr:spPr>
        <a:xfrm>
          <a:off x="12611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8605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128270</xdr:rowOff>
    </xdr:from>
    <xdr:to>
      <xdr:col>116</xdr:col>
      <xdr:colOff>114300</xdr:colOff>
      <xdr:row>102</xdr:row>
      <xdr:rowOff>58420</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2110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151147</xdr:rowOff>
    </xdr:from>
    <xdr:ext cx="469744" cy="259045"/>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221996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151130</xdr:rowOff>
    </xdr:from>
    <xdr:to>
      <xdr:col>112</xdr:col>
      <xdr:colOff>38100</xdr:colOff>
      <xdr:row>102</xdr:row>
      <xdr:rowOff>81280</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1272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7620</xdr:rowOff>
    </xdr:from>
    <xdr:to>
      <xdr:col>116</xdr:col>
      <xdr:colOff>63500</xdr:colOff>
      <xdr:row>102</xdr:row>
      <xdr:rowOff>30480</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21323300" y="17495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10161</xdr:rowOff>
    </xdr:from>
    <xdr:to>
      <xdr:col>107</xdr:col>
      <xdr:colOff>101600</xdr:colOff>
      <xdr:row>102</xdr:row>
      <xdr:rowOff>111761</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0383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30480</xdr:rowOff>
    </xdr:from>
    <xdr:to>
      <xdr:col>111</xdr:col>
      <xdr:colOff>177800</xdr:colOff>
      <xdr:row>102</xdr:row>
      <xdr:rowOff>60961</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0434300" y="17518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143511</xdr:rowOff>
    </xdr:from>
    <xdr:to>
      <xdr:col>102</xdr:col>
      <xdr:colOff>165100</xdr:colOff>
      <xdr:row>103</xdr:row>
      <xdr:rowOff>73661</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9494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60961</xdr:rowOff>
    </xdr:from>
    <xdr:to>
      <xdr:col>107</xdr:col>
      <xdr:colOff>50800</xdr:colOff>
      <xdr:row>103</xdr:row>
      <xdr:rowOff>22861</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9545300" y="175488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154939</xdr:rowOff>
    </xdr:from>
    <xdr:to>
      <xdr:col>98</xdr:col>
      <xdr:colOff>38100</xdr:colOff>
      <xdr:row>103</xdr:row>
      <xdr:rowOff>85089</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8605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22861</xdr:rowOff>
    </xdr:from>
    <xdr:to>
      <xdr:col>102</xdr:col>
      <xdr:colOff>114300</xdr:colOff>
      <xdr:row>103</xdr:row>
      <xdr:rowOff>34289</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8656300" y="17682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21075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102888</xdr:rowOff>
    </xdr:from>
    <xdr:ext cx="469744" cy="2590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201994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114316</xdr:rowOff>
    </xdr:from>
    <xdr:ext cx="469744" cy="259045"/>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8421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97807</xdr:rowOff>
    </xdr:from>
    <xdr:ext cx="469744" cy="2590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210757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128288</xdr:rowOff>
    </xdr:from>
    <xdr:ext cx="469744" cy="2590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201994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90188</xdr:rowOff>
    </xdr:from>
    <xdr:ext cx="469744" cy="259045"/>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9310427" y="1740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101616</xdr:rowOff>
    </xdr:from>
    <xdr:ext cx="469744" cy="259045"/>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8421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類似団体と比較して特に有形固定資産減価償却率が低くなっている施設は、市民会館・一般廃棄物処理施設・消防施設・庁舎である。平成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市民会館では大規模改修が完了し、一般廃棄物処理施設についても新たなゴミ処理施設が完成したため、有形固定資産減価償却率は大きく改善されている。引き続き利用する施設については、施設の効率的な管理運営方法を検討するとともに、耐震化、長寿命化を図りつつ計画的な予防保全を行い、統廃合を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83</v>
      </c>
      <c r="C2" s="176"/>
      <c r="D2" s="177"/>
    </row>
    <row r="3" spans="1:119" ht="18.75" customHeight="1" thickBot="1" x14ac:dyDescent="0.2">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71886053</v>
      </c>
      <c r="BO4" s="462"/>
      <c r="BP4" s="462"/>
      <c r="BQ4" s="462"/>
      <c r="BR4" s="462"/>
      <c r="BS4" s="462"/>
      <c r="BT4" s="462"/>
      <c r="BU4" s="463"/>
      <c r="BV4" s="461">
        <v>74505919</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6.5</v>
      </c>
      <c r="CU4" s="602"/>
      <c r="CV4" s="602"/>
      <c r="CW4" s="602"/>
      <c r="CX4" s="602"/>
      <c r="CY4" s="602"/>
      <c r="CZ4" s="602"/>
      <c r="DA4" s="603"/>
      <c r="DB4" s="601">
        <v>6.5</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69077962</v>
      </c>
      <c r="BO5" s="433"/>
      <c r="BP5" s="433"/>
      <c r="BQ5" s="433"/>
      <c r="BR5" s="433"/>
      <c r="BS5" s="433"/>
      <c r="BT5" s="433"/>
      <c r="BU5" s="434"/>
      <c r="BV5" s="432">
        <v>71531950</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92.9</v>
      </c>
      <c r="CU5" s="430"/>
      <c r="CV5" s="430"/>
      <c r="CW5" s="430"/>
      <c r="CX5" s="430"/>
      <c r="CY5" s="430"/>
      <c r="CZ5" s="430"/>
      <c r="DA5" s="431"/>
      <c r="DB5" s="429">
        <v>90.2</v>
      </c>
      <c r="DC5" s="430"/>
      <c r="DD5" s="430"/>
      <c r="DE5" s="430"/>
      <c r="DF5" s="430"/>
      <c r="DG5" s="430"/>
      <c r="DH5" s="430"/>
      <c r="DI5" s="431"/>
    </row>
    <row r="6" spans="1:119" ht="18.75" customHeight="1" x14ac:dyDescent="0.15">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2808091</v>
      </c>
      <c r="BO6" s="433"/>
      <c r="BP6" s="433"/>
      <c r="BQ6" s="433"/>
      <c r="BR6" s="433"/>
      <c r="BS6" s="433"/>
      <c r="BT6" s="433"/>
      <c r="BU6" s="434"/>
      <c r="BV6" s="432">
        <v>2973969</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92.9</v>
      </c>
      <c r="CU6" s="576"/>
      <c r="CV6" s="576"/>
      <c r="CW6" s="576"/>
      <c r="CX6" s="576"/>
      <c r="CY6" s="576"/>
      <c r="CZ6" s="576"/>
      <c r="DA6" s="577"/>
      <c r="DB6" s="575">
        <v>92.1</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96</v>
      </c>
      <c r="AV7" s="491"/>
      <c r="AW7" s="491"/>
      <c r="AX7" s="491"/>
      <c r="AY7" s="446" t="s">
        <v>108</v>
      </c>
      <c r="AZ7" s="447"/>
      <c r="BA7" s="447"/>
      <c r="BB7" s="447"/>
      <c r="BC7" s="447"/>
      <c r="BD7" s="447"/>
      <c r="BE7" s="447"/>
      <c r="BF7" s="447"/>
      <c r="BG7" s="447"/>
      <c r="BH7" s="447"/>
      <c r="BI7" s="447"/>
      <c r="BJ7" s="447"/>
      <c r="BK7" s="447"/>
      <c r="BL7" s="447"/>
      <c r="BM7" s="448"/>
      <c r="BN7" s="432">
        <v>434598</v>
      </c>
      <c r="BO7" s="433"/>
      <c r="BP7" s="433"/>
      <c r="BQ7" s="433"/>
      <c r="BR7" s="433"/>
      <c r="BS7" s="433"/>
      <c r="BT7" s="433"/>
      <c r="BU7" s="434"/>
      <c r="BV7" s="432">
        <v>593719</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36289459</v>
      </c>
      <c r="CU7" s="433"/>
      <c r="CV7" s="433"/>
      <c r="CW7" s="433"/>
      <c r="CX7" s="433"/>
      <c r="CY7" s="433"/>
      <c r="CZ7" s="433"/>
      <c r="DA7" s="434"/>
      <c r="DB7" s="432">
        <v>36832846</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2373493</v>
      </c>
      <c r="BO8" s="433"/>
      <c r="BP8" s="433"/>
      <c r="BQ8" s="433"/>
      <c r="BR8" s="433"/>
      <c r="BS8" s="433"/>
      <c r="BT8" s="433"/>
      <c r="BU8" s="434"/>
      <c r="BV8" s="432">
        <v>2380250</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0.56000000000000005</v>
      </c>
      <c r="CU8" s="536"/>
      <c r="CV8" s="536"/>
      <c r="CW8" s="536"/>
      <c r="CX8" s="536"/>
      <c r="CY8" s="536"/>
      <c r="CZ8" s="536"/>
      <c r="DA8" s="537"/>
      <c r="DB8" s="535">
        <v>0.56000000000000005</v>
      </c>
      <c r="DC8" s="536"/>
      <c r="DD8" s="536"/>
      <c r="DE8" s="536"/>
      <c r="DF8" s="536"/>
      <c r="DG8" s="536"/>
      <c r="DH8" s="536"/>
      <c r="DI8" s="537"/>
    </row>
    <row r="9" spans="1:119" ht="18.75" customHeight="1" thickBot="1" x14ac:dyDescent="0.2">
      <c r="A9" s="175"/>
      <c r="B9" s="564" t="s">
        <v>114</v>
      </c>
      <c r="C9" s="565"/>
      <c r="D9" s="565"/>
      <c r="E9" s="565"/>
      <c r="F9" s="565"/>
      <c r="G9" s="565"/>
      <c r="H9" s="565"/>
      <c r="I9" s="565"/>
      <c r="J9" s="565"/>
      <c r="K9" s="483"/>
      <c r="L9" s="566" t="s">
        <v>115</v>
      </c>
      <c r="M9" s="567"/>
      <c r="N9" s="567"/>
      <c r="O9" s="567"/>
      <c r="P9" s="567"/>
      <c r="Q9" s="568"/>
      <c r="R9" s="569">
        <v>129125</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96</v>
      </c>
      <c r="AV9" s="491"/>
      <c r="AW9" s="491"/>
      <c r="AX9" s="491"/>
      <c r="AY9" s="446" t="s">
        <v>118</v>
      </c>
      <c r="AZ9" s="447"/>
      <c r="BA9" s="447"/>
      <c r="BB9" s="447"/>
      <c r="BC9" s="447"/>
      <c r="BD9" s="447"/>
      <c r="BE9" s="447"/>
      <c r="BF9" s="447"/>
      <c r="BG9" s="447"/>
      <c r="BH9" s="447"/>
      <c r="BI9" s="447"/>
      <c r="BJ9" s="447"/>
      <c r="BK9" s="447"/>
      <c r="BL9" s="447"/>
      <c r="BM9" s="448"/>
      <c r="BN9" s="432">
        <v>-6757</v>
      </c>
      <c r="BO9" s="433"/>
      <c r="BP9" s="433"/>
      <c r="BQ9" s="433"/>
      <c r="BR9" s="433"/>
      <c r="BS9" s="433"/>
      <c r="BT9" s="433"/>
      <c r="BU9" s="434"/>
      <c r="BV9" s="432">
        <v>1191593</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10.9</v>
      </c>
      <c r="CU9" s="430"/>
      <c r="CV9" s="430"/>
      <c r="CW9" s="430"/>
      <c r="CX9" s="430"/>
      <c r="CY9" s="430"/>
      <c r="CZ9" s="430"/>
      <c r="DA9" s="431"/>
      <c r="DB9" s="429">
        <v>10.4</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120</v>
      </c>
      <c r="M10" s="389"/>
      <c r="N10" s="389"/>
      <c r="O10" s="389"/>
      <c r="P10" s="389"/>
      <c r="Q10" s="390"/>
      <c r="R10" s="385">
        <v>136757</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122</v>
      </c>
      <c r="AV10" s="491"/>
      <c r="AW10" s="491"/>
      <c r="AX10" s="491"/>
      <c r="AY10" s="446" t="s">
        <v>123</v>
      </c>
      <c r="AZ10" s="447"/>
      <c r="BA10" s="447"/>
      <c r="BB10" s="447"/>
      <c r="BC10" s="447"/>
      <c r="BD10" s="447"/>
      <c r="BE10" s="447"/>
      <c r="BF10" s="447"/>
      <c r="BG10" s="447"/>
      <c r="BH10" s="447"/>
      <c r="BI10" s="447"/>
      <c r="BJ10" s="447"/>
      <c r="BK10" s="447"/>
      <c r="BL10" s="447"/>
      <c r="BM10" s="448"/>
      <c r="BN10" s="432">
        <v>1210145</v>
      </c>
      <c r="BO10" s="433"/>
      <c r="BP10" s="433"/>
      <c r="BQ10" s="433"/>
      <c r="BR10" s="433"/>
      <c r="BS10" s="433"/>
      <c r="BT10" s="433"/>
      <c r="BU10" s="434"/>
      <c r="BV10" s="432">
        <v>607999</v>
      </c>
      <c r="BW10" s="433"/>
      <c r="BX10" s="433"/>
      <c r="BY10" s="433"/>
      <c r="BZ10" s="433"/>
      <c r="CA10" s="433"/>
      <c r="CB10" s="433"/>
      <c r="CC10" s="434"/>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128</v>
      </c>
      <c r="AV11" s="491"/>
      <c r="AW11" s="491"/>
      <c r="AX11" s="491"/>
      <c r="AY11" s="446" t="s">
        <v>129</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14929</v>
      </c>
      <c r="BW11" s="433"/>
      <c r="BX11" s="433"/>
      <c r="BY11" s="433"/>
      <c r="BZ11" s="433"/>
      <c r="CA11" s="433"/>
      <c r="CB11" s="433"/>
      <c r="CC11" s="434"/>
      <c r="CD11" s="472" t="s">
        <v>130</v>
      </c>
      <c r="CE11" s="392"/>
      <c r="CF11" s="392"/>
      <c r="CG11" s="392"/>
      <c r="CH11" s="392"/>
      <c r="CI11" s="392"/>
      <c r="CJ11" s="392"/>
      <c r="CK11" s="392"/>
      <c r="CL11" s="392"/>
      <c r="CM11" s="392"/>
      <c r="CN11" s="392"/>
      <c r="CO11" s="392"/>
      <c r="CP11" s="392"/>
      <c r="CQ11" s="392"/>
      <c r="CR11" s="392"/>
      <c r="CS11" s="473"/>
      <c r="CT11" s="535" t="s">
        <v>131</v>
      </c>
      <c r="CU11" s="536"/>
      <c r="CV11" s="536"/>
      <c r="CW11" s="536"/>
      <c r="CX11" s="536"/>
      <c r="CY11" s="536"/>
      <c r="CZ11" s="536"/>
      <c r="DA11" s="537"/>
      <c r="DB11" s="535" t="s">
        <v>131</v>
      </c>
      <c r="DC11" s="536"/>
      <c r="DD11" s="536"/>
      <c r="DE11" s="536"/>
      <c r="DF11" s="536"/>
      <c r="DG11" s="536"/>
      <c r="DH11" s="536"/>
      <c r="DI11" s="537"/>
    </row>
    <row r="12" spans="1:119" ht="18.75" customHeight="1" x14ac:dyDescent="0.15">
      <c r="A12" s="175"/>
      <c r="B12" s="538" t="s">
        <v>132</v>
      </c>
      <c r="C12" s="539"/>
      <c r="D12" s="539"/>
      <c r="E12" s="539"/>
      <c r="F12" s="539"/>
      <c r="G12" s="539"/>
      <c r="H12" s="539"/>
      <c r="I12" s="539"/>
      <c r="J12" s="539"/>
      <c r="K12" s="540"/>
      <c r="L12" s="547" t="s">
        <v>133</v>
      </c>
      <c r="M12" s="548"/>
      <c r="N12" s="548"/>
      <c r="O12" s="548"/>
      <c r="P12" s="548"/>
      <c r="Q12" s="549"/>
      <c r="R12" s="550">
        <v>128609</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137</v>
      </c>
      <c r="AV12" s="491"/>
      <c r="AW12" s="491"/>
      <c r="AX12" s="491"/>
      <c r="AY12" s="446" t="s">
        <v>138</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139</v>
      </c>
      <c r="CE12" s="392"/>
      <c r="CF12" s="392"/>
      <c r="CG12" s="392"/>
      <c r="CH12" s="392"/>
      <c r="CI12" s="392"/>
      <c r="CJ12" s="392"/>
      <c r="CK12" s="392"/>
      <c r="CL12" s="392"/>
      <c r="CM12" s="392"/>
      <c r="CN12" s="392"/>
      <c r="CO12" s="392"/>
      <c r="CP12" s="392"/>
      <c r="CQ12" s="392"/>
      <c r="CR12" s="392"/>
      <c r="CS12" s="473"/>
      <c r="CT12" s="535" t="s">
        <v>140</v>
      </c>
      <c r="CU12" s="536"/>
      <c r="CV12" s="536"/>
      <c r="CW12" s="536"/>
      <c r="CX12" s="536"/>
      <c r="CY12" s="536"/>
      <c r="CZ12" s="536"/>
      <c r="DA12" s="537"/>
      <c r="DB12" s="535" t="s">
        <v>141</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142</v>
      </c>
      <c r="N13" s="517"/>
      <c r="O13" s="517"/>
      <c r="P13" s="517"/>
      <c r="Q13" s="518"/>
      <c r="R13" s="519">
        <v>126620</v>
      </c>
      <c r="S13" s="520"/>
      <c r="T13" s="520"/>
      <c r="U13" s="520"/>
      <c r="V13" s="521"/>
      <c r="W13" s="522" t="s">
        <v>143</v>
      </c>
      <c r="X13" s="418"/>
      <c r="Y13" s="418"/>
      <c r="Z13" s="418"/>
      <c r="AA13" s="418"/>
      <c r="AB13" s="419"/>
      <c r="AC13" s="385">
        <v>1709</v>
      </c>
      <c r="AD13" s="386"/>
      <c r="AE13" s="386"/>
      <c r="AF13" s="386"/>
      <c r="AG13" s="387"/>
      <c r="AH13" s="385">
        <v>2143</v>
      </c>
      <c r="AI13" s="386"/>
      <c r="AJ13" s="386"/>
      <c r="AK13" s="386"/>
      <c r="AL13" s="445"/>
      <c r="AM13" s="489" t="s">
        <v>144</v>
      </c>
      <c r="AN13" s="389"/>
      <c r="AO13" s="389"/>
      <c r="AP13" s="389"/>
      <c r="AQ13" s="389"/>
      <c r="AR13" s="389"/>
      <c r="AS13" s="389"/>
      <c r="AT13" s="390"/>
      <c r="AU13" s="490" t="s">
        <v>145</v>
      </c>
      <c r="AV13" s="491"/>
      <c r="AW13" s="491"/>
      <c r="AX13" s="491"/>
      <c r="AY13" s="446" t="s">
        <v>146</v>
      </c>
      <c r="AZ13" s="447"/>
      <c r="BA13" s="447"/>
      <c r="BB13" s="447"/>
      <c r="BC13" s="447"/>
      <c r="BD13" s="447"/>
      <c r="BE13" s="447"/>
      <c r="BF13" s="447"/>
      <c r="BG13" s="447"/>
      <c r="BH13" s="447"/>
      <c r="BI13" s="447"/>
      <c r="BJ13" s="447"/>
      <c r="BK13" s="447"/>
      <c r="BL13" s="447"/>
      <c r="BM13" s="448"/>
      <c r="BN13" s="432">
        <v>1203388</v>
      </c>
      <c r="BO13" s="433"/>
      <c r="BP13" s="433"/>
      <c r="BQ13" s="433"/>
      <c r="BR13" s="433"/>
      <c r="BS13" s="433"/>
      <c r="BT13" s="433"/>
      <c r="BU13" s="434"/>
      <c r="BV13" s="432">
        <v>1814521</v>
      </c>
      <c r="BW13" s="433"/>
      <c r="BX13" s="433"/>
      <c r="BY13" s="433"/>
      <c r="BZ13" s="433"/>
      <c r="CA13" s="433"/>
      <c r="CB13" s="433"/>
      <c r="CC13" s="434"/>
      <c r="CD13" s="472" t="s">
        <v>147</v>
      </c>
      <c r="CE13" s="392"/>
      <c r="CF13" s="392"/>
      <c r="CG13" s="392"/>
      <c r="CH13" s="392"/>
      <c r="CI13" s="392"/>
      <c r="CJ13" s="392"/>
      <c r="CK13" s="392"/>
      <c r="CL13" s="392"/>
      <c r="CM13" s="392"/>
      <c r="CN13" s="392"/>
      <c r="CO13" s="392"/>
      <c r="CP13" s="392"/>
      <c r="CQ13" s="392"/>
      <c r="CR13" s="392"/>
      <c r="CS13" s="473"/>
      <c r="CT13" s="429">
        <v>4.3</v>
      </c>
      <c r="CU13" s="430"/>
      <c r="CV13" s="430"/>
      <c r="CW13" s="430"/>
      <c r="CX13" s="430"/>
      <c r="CY13" s="430"/>
      <c r="CZ13" s="430"/>
      <c r="DA13" s="431"/>
      <c r="DB13" s="429">
        <v>4.2</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148</v>
      </c>
      <c r="M14" s="559"/>
      <c r="N14" s="559"/>
      <c r="O14" s="559"/>
      <c r="P14" s="559"/>
      <c r="Q14" s="560"/>
      <c r="R14" s="519">
        <v>130340</v>
      </c>
      <c r="S14" s="520"/>
      <c r="T14" s="520"/>
      <c r="U14" s="520"/>
      <c r="V14" s="521"/>
      <c r="W14" s="523"/>
      <c r="X14" s="421"/>
      <c r="Y14" s="421"/>
      <c r="Z14" s="421"/>
      <c r="AA14" s="421"/>
      <c r="AB14" s="422"/>
      <c r="AC14" s="512">
        <v>3</v>
      </c>
      <c r="AD14" s="513"/>
      <c r="AE14" s="513"/>
      <c r="AF14" s="513"/>
      <c r="AG14" s="514"/>
      <c r="AH14" s="512">
        <v>3.7</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149</v>
      </c>
      <c r="CE14" s="470"/>
      <c r="CF14" s="470"/>
      <c r="CG14" s="470"/>
      <c r="CH14" s="470"/>
      <c r="CI14" s="470"/>
      <c r="CJ14" s="470"/>
      <c r="CK14" s="470"/>
      <c r="CL14" s="470"/>
      <c r="CM14" s="470"/>
      <c r="CN14" s="470"/>
      <c r="CO14" s="470"/>
      <c r="CP14" s="470"/>
      <c r="CQ14" s="470"/>
      <c r="CR14" s="470"/>
      <c r="CS14" s="471"/>
      <c r="CT14" s="529" t="s">
        <v>131</v>
      </c>
      <c r="CU14" s="530"/>
      <c r="CV14" s="530"/>
      <c r="CW14" s="530"/>
      <c r="CX14" s="530"/>
      <c r="CY14" s="530"/>
      <c r="CZ14" s="530"/>
      <c r="DA14" s="531"/>
      <c r="DB14" s="529" t="s">
        <v>141</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150</v>
      </c>
      <c r="N15" s="517"/>
      <c r="O15" s="517"/>
      <c r="P15" s="517"/>
      <c r="Q15" s="518"/>
      <c r="R15" s="519">
        <v>128416</v>
      </c>
      <c r="S15" s="520"/>
      <c r="T15" s="520"/>
      <c r="U15" s="520"/>
      <c r="V15" s="521"/>
      <c r="W15" s="522" t="s">
        <v>151</v>
      </c>
      <c r="X15" s="418"/>
      <c r="Y15" s="418"/>
      <c r="Z15" s="418"/>
      <c r="AA15" s="418"/>
      <c r="AB15" s="419"/>
      <c r="AC15" s="385">
        <v>15956</v>
      </c>
      <c r="AD15" s="386"/>
      <c r="AE15" s="386"/>
      <c r="AF15" s="386"/>
      <c r="AG15" s="387"/>
      <c r="AH15" s="385">
        <v>16337</v>
      </c>
      <c r="AI15" s="386"/>
      <c r="AJ15" s="386"/>
      <c r="AK15" s="386"/>
      <c r="AL15" s="445"/>
      <c r="AM15" s="489"/>
      <c r="AN15" s="389"/>
      <c r="AO15" s="389"/>
      <c r="AP15" s="389"/>
      <c r="AQ15" s="389"/>
      <c r="AR15" s="389"/>
      <c r="AS15" s="389"/>
      <c r="AT15" s="390"/>
      <c r="AU15" s="490"/>
      <c r="AV15" s="491"/>
      <c r="AW15" s="491"/>
      <c r="AX15" s="491"/>
      <c r="AY15" s="458" t="s">
        <v>152</v>
      </c>
      <c r="AZ15" s="459"/>
      <c r="BA15" s="459"/>
      <c r="BB15" s="459"/>
      <c r="BC15" s="459"/>
      <c r="BD15" s="459"/>
      <c r="BE15" s="459"/>
      <c r="BF15" s="459"/>
      <c r="BG15" s="459"/>
      <c r="BH15" s="459"/>
      <c r="BI15" s="459"/>
      <c r="BJ15" s="459"/>
      <c r="BK15" s="459"/>
      <c r="BL15" s="459"/>
      <c r="BM15" s="460"/>
      <c r="BN15" s="461">
        <v>16978014</v>
      </c>
      <c r="BO15" s="462"/>
      <c r="BP15" s="462"/>
      <c r="BQ15" s="462"/>
      <c r="BR15" s="462"/>
      <c r="BS15" s="462"/>
      <c r="BT15" s="462"/>
      <c r="BU15" s="463"/>
      <c r="BV15" s="461">
        <v>16289781</v>
      </c>
      <c r="BW15" s="462"/>
      <c r="BX15" s="462"/>
      <c r="BY15" s="462"/>
      <c r="BZ15" s="462"/>
      <c r="CA15" s="462"/>
      <c r="CB15" s="462"/>
      <c r="CC15" s="463"/>
      <c r="CD15" s="532" t="s">
        <v>153</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154</v>
      </c>
      <c r="M16" s="507"/>
      <c r="N16" s="507"/>
      <c r="O16" s="507"/>
      <c r="P16" s="507"/>
      <c r="Q16" s="508"/>
      <c r="R16" s="509" t="s">
        <v>155</v>
      </c>
      <c r="S16" s="510"/>
      <c r="T16" s="510"/>
      <c r="U16" s="510"/>
      <c r="V16" s="511"/>
      <c r="W16" s="523"/>
      <c r="X16" s="421"/>
      <c r="Y16" s="421"/>
      <c r="Z16" s="421"/>
      <c r="AA16" s="421"/>
      <c r="AB16" s="422"/>
      <c r="AC16" s="512">
        <v>28.1</v>
      </c>
      <c r="AD16" s="513"/>
      <c r="AE16" s="513"/>
      <c r="AF16" s="513"/>
      <c r="AG16" s="514"/>
      <c r="AH16" s="512">
        <v>27.8</v>
      </c>
      <c r="AI16" s="513"/>
      <c r="AJ16" s="513"/>
      <c r="AK16" s="513"/>
      <c r="AL16" s="515"/>
      <c r="AM16" s="489"/>
      <c r="AN16" s="389"/>
      <c r="AO16" s="389"/>
      <c r="AP16" s="389"/>
      <c r="AQ16" s="389"/>
      <c r="AR16" s="389"/>
      <c r="AS16" s="389"/>
      <c r="AT16" s="390"/>
      <c r="AU16" s="490"/>
      <c r="AV16" s="491"/>
      <c r="AW16" s="491"/>
      <c r="AX16" s="491"/>
      <c r="AY16" s="446" t="s">
        <v>156</v>
      </c>
      <c r="AZ16" s="447"/>
      <c r="BA16" s="447"/>
      <c r="BB16" s="447"/>
      <c r="BC16" s="447"/>
      <c r="BD16" s="447"/>
      <c r="BE16" s="447"/>
      <c r="BF16" s="447"/>
      <c r="BG16" s="447"/>
      <c r="BH16" s="447"/>
      <c r="BI16" s="447"/>
      <c r="BJ16" s="447"/>
      <c r="BK16" s="447"/>
      <c r="BL16" s="447"/>
      <c r="BM16" s="448"/>
      <c r="BN16" s="432">
        <v>31120537</v>
      </c>
      <c r="BO16" s="433"/>
      <c r="BP16" s="433"/>
      <c r="BQ16" s="433"/>
      <c r="BR16" s="433"/>
      <c r="BS16" s="433"/>
      <c r="BT16" s="433"/>
      <c r="BU16" s="434"/>
      <c r="BV16" s="432">
        <v>30361199</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157</v>
      </c>
      <c r="N17" s="526"/>
      <c r="O17" s="526"/>
      <c r="P17" s="526"/>
      <c r="Q17" s="527"/>
      <c r="R17" s="509" t="s">
        <v>158</v>
      </c>
      <c r="S17" s="510"/>
      <c r="T17" s="510"/>
      <c r="U17" s="510"/>
      <c r="V17" s="511"/>
      <c r="W17" s="522" t="s">
        <v>159</v>
      </c>
      <c r="X17" s="418"/>
      <c r="Y17" s="418"/>
      <c r="Z17" s="418"/>
      <c r="AA17" s="418"/>
      <c r="AB17" s="419"/>
      <c r="AC17" s="385">
        <v>39204</v>
      </c>
      <c r="AD17" s="386"/>
      <c r="AE17" s="386"/>
      <c r="AF17" s="386"/>
      <c r="AG17" s="387"/>
      <c r="AH17" s="385">
        <v>40198</v>
      </c>
      <c r="AI17" s="386"/>
      <c r="AJ17" s="386"/>
      <c r="AK17" s="386"/>
      <c r="AL17" s="445"/>
      <c r="AM17" s="489"/>
      <c r="AN17" s="389"/>
      <c r="AO17" s="389"/>
      <c r="AP17" s="389"/>
      <c r="AQ17" s="389"/>
      <c r="AR17" s="389"/>
      <c r="AS17" s="389"/>
      <c r="AT17" s="390"/>
      <c r="AU17" s="490"/>
      <c r="AV17" s="491"/>
      <c r="AW17" s="491"/>
      <c r="AX17" s="491"/>
      <c r="AY17" s="446" t="s">
        <v>160</v>
      </c>
      <c r="AZ17" s="447"/>
      <c r="BA17" s="447"/>
      <c r="BB17" s="447"/>
      <c r="BC17" s="447"/>
      <c r="BD17" s="447"/>
      <c r="BE17" s="447"/>
      <c r="BF17" s="447"/>
      <c r="BG17" s="447"/>
      <c r="BH17" s="447"/>
      <c r="BI17" s="447"/>
      <c r="BJ17" s="447"/>
      <c r="BK17" s="447"/>
      <c r="BL17" s="447"/>
      <c r="BM17" s="448"/>
      <c r="BN17" s="432">
        <v>21491987</v>
      </c>
      <c r="BO17" s="433"/>
      <c r="BP17" s="433"/>
      <c r="BQ17" s="433"/>
      <c r="BR17" s="433"/>
      <c r="BS17" s="433"/>
      <c r="BT17" s="433"/>
      <c r="BU17" s="434"/>
      <c r="BV17" s="432">
        <v>20585387</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161</v>
      </c>
      <c r="C18" s="483"/>
      <c r="D18" s="483"/>
      <c r="E18" s="484"/>
      <c r="F18" s="484"/>
      <c r="G18" s="484"/>
      <c r="H18" s="484"/>
      <c r="I18" s="484"/>
      <c r="J18" s="484"/>
      <c r="K18" s="484"/>
      <c r="L18" s="485">
        <v>873.67</v>
      </c>
      <c r="M18" s="485"/>
      <c r="N18" s="485"/>
      <c r="O18" s="485"/>
      <c r="P18" s="485"/>
      <c r="Q18" s="485"/>
      <c r="R18" s="486"/>
      <c r="S18" s="486"/>
      <c r="T18" s="486"/>
      <c r="U18" s="486"/>
      <c r="V18" s="487"/>
      <c r="W18" s="503"/>
      <c r="X18" s="504"/>
      <c r="Y18" s="504"/>
      <c r="Z18" s="504"/>
      <c r="AA18" s="504"/>
      <c r="AB18" s="528"/>
      <c r="AC18" s="402">
        <v>68.900000000000006</v>
      </c>
      <c r="AD18" s="403"/>
      <c r="AE18" s="403"/>
      <c r="AF18" s="403"/>
      <c r="AG18" s="488"/>
      <c r="AH18" s="402">
        <v>68.5</v>
      </c>
      <c r="AI18" s="403"/>
      <c r="AJ18" s="403"/>
      <c r="AK18" s="403"/>
      <c r="AL18" s="404"/>
      <c r="AM18" s="489"/>
      <c r="AN18" s="389"/>
      <c r="AO18" s="389"/>
      <c r="AP18" s="389"/>
      <c r="AQ18" s="389"/>
      <c r="AR18" s="389"/>
      <c r="AS18" s="389"/>
      <c r="AT18" s="390"/>
      <c r="AU18" s="490"/>
      <c r="AV18" s="491"/>
      <c r="AW18" s="491"/>
      <c r="AX18" s="491"/>
      <c r="AY18" s="446" t="s">
        <v>162</v>
      </c>
      <c r="AZ18" s="447"/>
      <c r="BA18" s="447"/>
      <c r="BB18" s="447"/>
      <c r="BC18" s="447"/>
      <c r="BD18" s="447"/>
      <c r="BE18" s="447"/>
      <c r="BF18" s="447"/>
      <c r="BG18" s="447"/>
      <c r="BH18" s="447"/>
      <c r="BI18" s="447"/>
      <c r="BJ18" s="447"/>
      <c r="BK18" s="447"/>
      <c r="BL18" s="447"/>
      <c r="BM18" s="448"/>
      <c r="BN18" s="432">
        <v>36304726</v>
      </c>
      <c r="BO18" s="433"/>
      <c r="BP18" s="433"/>
      <c r="BQ18" s="433"/>
      <c r="BR18" s="433"/>
      <c r="BS18" s="433"/>
      <c r="BT18" s="433"/>
      <c r="BU18" s="434"/>
      <c r="BV18" s="432">
        <v>35445432</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163</v>
      </c>
      <c r="C19" s="483"/>
      <c r="D19" s="483"/>
      <c r="E19" s="484"/>
      <c r="F19" s="484"/>
      <c r="G19" s="484"/>
      <c r="H19" s="484"/>
      <c r="I19" s="484"/>
      <c r="J19" s="484"/>
      <c r="K19" s="484"/>
      <c r="L19" s="492">
        <v>148</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164</v>
      </c>
      <c r="AZ19" s="447"/>
      <c r="BA19" s="447"/>
      <c r="BB19" s="447"/>
      <c r="BC19" s="447"/>
      <c r="BD19" s="447"/>
      <c r="BE19" s="447"/>
      <c r="BF19" s="447"/>
      <c r="BG19" s="447"/>
      <c r="BH19" s="447"/>
      <c r="BI19" s="447"/>
      <c r="BJ19" s="447"/>
      <c r="BK19" s="447"/>
      <c r="BL19" s="447"/>
      <c r="BM19" s="448"/>
      <c r="BN19" s="432">
        <v>49725581</v>
      </c>
      <c r="BO19" s="433"/>
      <c r="BP19" s="433"/>
      <c r="BQ19" s="433"/>
      <c r="BR19" s="433"/>
      <c r="BS19" s="433"/>
      <c r="BT19" s="433"/>
      <c r="BU19" s="434"/>
      <c r="BV19" s="432">
        <v>47573906</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165</v>
      </c>
      <c r="C20" s="483"/>
      <c r="D20" s="483"/>
      <c r="E20" s="484"/>
      <c r="F20" s="484"/>
      <c r="G20" s="484"/>
      <c r="H20" s="484"/>
      <c r="I20" s="484"/>
      <c r="J20" s="484"/>
      <c r="K20" s="484"/>
      <c r="L20" s="492">
        <v>57911</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166</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167</v>
      </c>
      <c r="C22" s="409"/>
      <c r="D22" s="410"/>
      <c r="E22" s="417" t="s">
        <v>1</v>
      </c>
      <c r="F22" s="418"/>
      <c r="G22" s="418"/>
      <c r="H22" s="418"/>
      <c r="I22" s="418"/>
      <c r="J22" s="418"/>
      <c r="K22" s="419"/>
      <c r="L22" s="417" t="s">
        <v>168</v>
      </c>
      <c r="M22" s="418"/>
      <c r="N22" s="418"/>
      <c r="O22" s="418"/>
      <c r="P22" s="419"/>
      <c r="Q22" s="423" t="s">
        <v>169</v>
      </c>
      <c r="R22" s="424"/>
      <c r="S22" s="424"/>
      <c r="T22" s="424"/>
      <c r="U22" s="424"/>
      <c r="V22" s="425"/>
      <c r="W22" s="474" t="s">
        <v>170</v>
      </c>
      <c r="X22" s="409"/>
      <c r="Y22" s="410"/>
      <c r="Z22" s="417" t="s">
        <v>1</v>
      </c>
      <c r="AA22" s="418"/>
      <c r="AB22" s="418"/>
      <c r="AC22" s="418"/>
      <c r="AD22" s="418"/>
      <c r="AE22" s="418"/>
      <c r="AF22" s="418"/>
      <c r="AG22" s="419"/>
      <c r="AH22" s="435" t="s">
        <v>171</v>
      </c>
      <c r="AI22" s="418"/>
      <c r="AJ22" s="418"/>
      <c r="AK22" s="418"/>
      <c r="AL22" s="419"/>
      <c r="AM22" s="435" t="s">
        <v>172</v>
      </c>
      <c r="AN22" s="436"/>
      <c r="AO22" s="436"/>
      <c r="AP22" s="436"/>
      <c r="AQ22" s="436"/>
      <c r="AR22" s="437"/>
      <c r="AS22" s="423" t="s">
        <v>169</v>
      </c>
      <c r="AT22" s="424"/>
      <c r="AU22" s="424"/>
      <c r="AV22" s="424"/>
      <c r="AW22" s="424"/>
      <c r="AX22" s="441"/>
      <c r="AY22" s="458" t="s">
        <v>173</v>
      </c>
      <c r="AZ22" s="459"/>
      <c r="BA22" s="459"/>
      <c r="BB22" s="459"/>
      <c r="BC22" s="459"/>
      <c r="BD22" s="459"/>
      <c r="BE22" s="459"/>
      <c r="BF22" s="459"/>
      <c r="BG22" s="459"/>
      <c r="BH22" s="459"/>
      <c r="BI22" s="459"/>
      <c r="BJ22" s="459"/>
      <c r="BK22" s="459"/>
      <c r="BL22" s="459"/>
      <c r="BM22" s="460"/>
      <c r="BN22" s="461">
        <v>59134094</v>
      </c>
      <c r="BO22" s="462"/>
      <c r="BP22" s="462"/>
      <c r="BQ22" s="462"/>
      <c r="BR22" s="462"/>
      <c r="BS22" s="462"/>
      <c r="BT22" s="462"/>
      <c r="BU22" s="463"/>
      <c r="BV22" s="461">
        <v>62589529</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174</v>
      </c>
      <c r="AZ23" s="447"/>
      <c r="BA23" s="447"/>
      <c r="BB23" s="447"/>
      <c r="BC23" s="447"/>
      <c r="BD23" s="447"/>
      <c r="BE23" s="447"/>
      <c r="BF23" s="447"/>
      <c r="BG23" s="447"/>
      <c r="BH23" s="447"/>
      <c r="BI23" s="447"/>
      <c r="BJ23" s="447"/>
      <c r="BK23" s="447"/>
      <c r="BL23" s="447"/>
      <c r="BM23" s="448"/>
      <c r="BN23" s="432">
        <v>36153035</v>
      </c>
      <c r="BO23" s="433"/>
      <c r="BP23" s="433"/>
      <c r="BQ23" s="433"/>
      <c r="BR23" s="433"/>
      <c r="BS23" s="433"/>
      <c r="BT23" s="433"/>
      <c r="BU23" s="434"/>
      <c r="BV23" s="432">
        <v>38270119</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175</v>
      </c>
      <c r="F24" s="389"/>
      <c r="G24" s="389"/>
      <c r="H24" s="389"/>
      <c r="I24" s="389"/>
      <c r="J24" s="389"/>
      <c r="K24" s="390"/>
      <c r="L24" s="385">
        <v>1</v>
      </c>
      <c r="M24" s="386"/>
      <c r="N24" s="386"/>
      <c r="O24" s="386"/>
      <c r="P24" s="387"/>
      <c r="Q24" s="385">
        <v>9650</v>
      </c>
      <c r="R24" s="386"/>
      <c r="S24" s="386"/>
      <c r="T24" s="386"/>
      <c r="U24" s="386"/>
      <c r="V24" s="387"/>
      <c r="W24" s="475"/>
      <c r="X24" s="412"/>
      <c r="Y24" s="413"/>
      <c r="Z24" s="388" t="s">
        <v>176</v>
      </c>
      <c r="AA24" s="389"/>
      <c r="AB24" s="389"/>
      <c r="AC24" s="389"/>
      <c r="AD24" s="389"/>
      <c r="AE24" s="389"/>
      <c r="AF24" s="389"/>
      <c r="AG24" s="390"/>
      <c r="AH24" s="385">
        <v>1028</v>
      </c>
      <c r="AI24" s="386"/>
      <c r="AJ24" s="386"/>
      <c r="AK24" s="386"/>
      <c r="AL24" s="387"/>
      <c r="AM24" s="385">
        <v>3273152</v>
      </c>
      <c r="AN24" s="386"/>
      <c r="AO24" s="386"/>
      <c r="AP24" s="386"/>
      <c r="AQ24" s="386"/>
      <c r="AR24" s="387"/>
      <c r="AS24" s="385">
        <v>3184</v>
      </c>
      <c r="AT24" s="386"/>
      <c r="AU24" s="386"/>
      <c r="AV24" s="386"/>
      <c r="AW24" s="386"/>
      <c r="AX24" s="445"/>
      <c r="AY24" s="405" t="s">
        <v>177</v>
      </c>
      <c r="AZ24" s="406"/>
      <c r="BA24" s="406"/>
      <c r="BB24" s="406"/>
      <c r="BC24" s="406"/>
      <c r="BD24" s="406"/>
      <c r="BE24" s="406"/>
      <c r="BF24" s="406"/>
      <c r="BG24" s="406"/>
      <c r="BH24" s="406"/>
      <c r="BI24" s="406"/>
      <c r="BJ24" s="406"/>
      <c r="BK24" s="406"/>
      <c r="BL24" s="406"/>
      <c r="BM24" s="407"/>
      <c r="BN24" s="432">
        <v>43321613</v>
      </c>
      <c r="BO24" s="433"/>
      <c r="BP24" s="433"/>
      <c r="BQ24" s="433"/>
      <c r="BR24" s="433"/>
      <c r="BS24" s="433"/>
      <c r="BT24" s="433"/>
      <c r="BU24" s="434"/>
      <c r="BV24" s="432">
        <v>44530011</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178</v>
      </c>
      <c r="F25" s="389"/>
      <c r="G25" s="389"/>
      <c r="H25" s="389"/>
      <c r="I25" s="389"/>
      <c r="J25" s="389"/>
      <c r="K25" s="390"/>
      <c r="L25" s="385">
        <v>1</v>
      </c>
      <c r="M25" s="386"/>
      <c r="N25" s="386"/>
      <c r="O25" s="386"/>
      <c r="P25" s="387"/>
      <c r="Q25" s="385">
        <v>7850</v>
      </c>
      <c r="R25" s="386"/>
      <c r="S25" s="386"/>
      <c r="T25" s="386"/>
      <c r="U25" s="386"/>
      <c r="V25" s="387"/>
      <c r="W25" s="475"/>
      <c r="X25" s="412"/>
      <c r="Y25" s="413"/>
      <c r="Z25" s="388" t="s">
        <v>179</v>
      </c>
      <c r="AA25" s="389"/>
      <c r="AB25" s="389"/>
      <c r="AC25" s="389"/>
      <c r="AD25" s="389"/>
      <c r="AE25" s="389"/>
      <c r="AF25" s="389"/>
      <c r="AG25" s="390"/>
      <c r="AH25" s="385" t="s">
        <v>141</v>
      </c>
      <c r="AI25" s="386"/>
      <c r="AJ25" s="386"/>
      <c r="AK25" s="386"/>
      <c r="AL25" s="387"/>
      <c r="AM25" s="385" t="s">
        <v>141</v>
      </c>
      <c r="AN25" s="386"/>
      <c r="AO25" s="386"/>
      <c r="AP25" s="386"/>
      <c r="AQ25" s="386"/>
      <c r="AR25" s="387"/>
      <c r="AS25" s="385" t="s">
        <v>180</v>
      </c>
      <c r="AT25" s="386"/>
      <c r="AU25" s="386"/>
      <c r="AV25" s="386"/>
      <c r="AW25" s="386"/>
      <c r="AX25" s="445"/>
      <c r="AY25" s="458" t="s">
        <v>181</v>
      </c>
      <c r="AZ25" s="459"/>
      <c r="BA25" s="459"/>
      <c r="BB25" s="459"/>
      <c r="BC25" s="459"/>
      <c r="BD25" s="459"/>
      <c r="BE25" s="459"/>
      <c r="BF25" s="459"/>
      <c r="BG25" s="459"/>
      <c r="BH25" s="459"/>
      <c r="BI25" s="459"/>
      <c r="BJ25" s="459"/>
      <c r="BK25" s="459"/>
      <c r="BL25" s="459"/>
      <c r="BM25" s="460"/>
      <c r="BN25" s="461">
        <v>16534476</v>
      </c>
      <c r="BO25" s="462"/>
      <c r="BP25" s="462"/>
      <c r="BQ25" s="462"/>
      <c r="BR25" s="462"/>
      <c r="BS25" s="462"/>
      <c r="BT25" s="462"/>
      <c r="BU25" s="463"/>
      <c r="BV25" s="461">
        <v>16907063</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182</v>
      </c>
      <c r="F26" s="389"/>
      <c r="G26" s="389"/>
      <c r="H26" s="389"/>
      <c r="I26" s="389"/>
      <c r="J26" s="389"/>
      <c r="K26" s="390"/>
      <c r="L26" s="385">
        <v>1</v>
      </c>
      <c r="M26" s="386"/>
      <c r="N26" s="386"/>
      <c r="O26" s="386"/>
      <c r="P26" s="387"/>
      <c r="Q26" s="385">
        <v>6850</v>
      </c>
      <c r="R26" s="386"/>
      <c r="S26" s="386"/>
      <c r="T26" s="386"/>
      <c r="U26" s="386"/>
      <c r="V26" s="387"/>
      <c r="W26" s="475"/>
      <c r="X26" s="412"/>
      <c r="Y26" s="413"/>
      <c r="Z26" s="388" t="s">
        <v>183</v>
      </c>
      <c r="AA26" s="443"/>
      <c r="AB26" s="443"/>
      <c r="AC26" s="443"/>
      <c r="AD26" s="443"/>
      <c r="AE26" s="443"/>
      <c r="AF26" s="443"/>
      <c r="AG26" s="444"/>
      <c r="AH26" s="385">
        <v>42</v>
      </c>
      <c r="AI26" s="386"/>
      <c r="AJ26" s="386"/>
      <c r="AK26" s="386"/>
      <c r="AL26" s="387"/>
      <c r="AM26" s="385">
        <v>120918</v>
      </c>
      <c r="AN26" s="386"/>
      <c r="AO26" s="386"/>
      <c r="AP26" s="386"/>
      <c r="AQ26" s="386"/>
      <c r="AR26" s="387"/>
      <c r="AS26" s="385">
        <v>2879</v>
      </c>
      <c r="AT26" s="386"/>
      <c r="AU26" s="386"/>
      <c r="AV26" s="386"/>
      <c r="AW26" s="386"/>
      <c r="AX26" s="445"/>
      <c r="AY26" s="472" t="s">
        <v>184</v>
      </c>
      <c r="AZ26" s="392"/>
      <c r="BA26" s="392"/>
      <c r="BB26" s="392"/>
      <c r="BC26" s="392"/>
      <c r="BD26" s="392"/>
      <c r="BE26" s="392"/>
      <c r="BF26" s="392"/>
      <c r="BG26" s="392"/>
      <c r="BH26" s="392"/>
      <c r="BI26" s="392"/>
      <c r="BJ26" s="392"/>
      <c r="BK26" s="392"/>
      <c r="BL26" s="392"/>
      <c r="BM26" s="473"/>
      <c r="BN26" s="432" t="s">
        <v>140</v>
      </c>
      <c r="BO26" s="433"/>
      <c r="BP26" s="433"/>
      <c r="BQ26" s="433"/>
      <c r="BR26" s="433"/>
      <c r="BS26" s="433"/>
      <c r="BT26" s="433"/>
      <c r="BU26" s="434"/>
      <c r="BV26" s="432" t="s">
        <v>141</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185</v>
      </c>
      <c r="F27" s="389"/>
      <c r="G27" s="389"/>
      <c r="H27" s="389"/>
      <c r="I27" s="389"/>
      <c r="J27" s="389"/>
      <c r="K27" s="390"/>
      <c r="L27" s="385">
        <v>1</v>
      </c>
      <c r="M27" s="386"/>
      <c r="N27" s="386"/>
      <c r="O27" s="386"/>
      <c r="P27" s="387"/>
      <c r="Q27" s="385">
        <v>5400</v>
      </c>
      <c r="R27" s="386"/>
      <c r="S27" s="386"/>
      <c r="T27" s="386"/>
      <c r="U27" s="386"/>
      <c r="V27" s="387"/>
      <c r="W27" s="475"/>
      <c r="X27" s="412"/>
      <c r="Y27" s="413"/>
      <c r="Z27" s="388" t="s">
        <v>186</v>
      </c>
      <c r="AA27" s="389"/>
      <c r="AB27" s="389"/>
      <c r="AC27" s="389"/>
      <c r="AD27" s="389"/>
      <c r="AE27" s="389"/>
      <c r="AF27" s="389"/>
      <c r="AG27" s="390"/>
      <c r="AH27" s="385">
        <v>21</v>
      </c>
      <c r="AI27" s="386"/>
      <c r="AJ27" s="386"/>
      <c r="AK27" s="386"/>
      <c r="AL27" s="387"/>
      <c r="AM27" s="385">
        <v>55734</v>
      </c>
      <c r="AN27" s="386"/>
      <c r="AO27" s="386"/>
      <c r="AP27" s="386"/>
      <c r="AQ27" s="386"/>
      <c r="AR27" s="387"/>
      <c r="AS27" s="385">
        <v>2654</v>
      </c>
      <c r="AT27" s="386"/>
      <c r="AU27" s="386"/>
      <c r="AV27" s="386"/>
      <c r="AW27" s="386"/>
      <c r="AX27" s="445"/>
      <c r="AY27" s="469" t="s">
        <v>187</v>
      </c>
      <c r="AZ27" s="470"/>
      <c r="BA27" s="470"/>
      <c r="BB27" s="470"/>
      <c r="BC27" s="470"/>
      <c r="BD27" s="470"/>
      <c r="BE27" s="470"/>
      <c r="BF27" s="470"/>
      <c r="BG27" s="470"/>
      <c r="BH27" s="470"/>
      <c r="BI27" s="470"/>
      <c r="BJ27" s="470"/>
      <c r="BK27" s="470"/>
      <c r="BL27" s="470"/>
      <c r="BM27" s="471"/>
      <c r="BN27" s="466">
        <v>922256</v>
      </c>
      <c r="BO27" s="467"/>
      <c r="BP27" s="467"/>
      <c r="BQ27" s="467"/>
      <c r="BR27" s="467"/>
      <c r="BS27" s="467"/>
      <c r="BT27" s="467"/>
      <c r="BU27" s="468"/>
      <c r="BV27" s="466">
        <v>922248</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188</v>
      </c>
      <c r="F28" s="389"/>
      <c r="G28" s="389"/>
      <c r="H28" s="389"/>
      <c r="I28" s="389"/>
      <c r="J28" s="389"/>
      <c r="K28" s="390"/>
      <c r="L28" s="385">
        <v>1</v>
      </c>
      <c r="M28" s="386"/>
      <c r="N28" s="386"/>
      <c r="O28" s="386"/>
      <c r="P28" s="387"/>
      <c r="Q28" s="385">
        <v>4700</v>
      </c>
      <c r="R28" s="386"/>
      <c r="S28" s="386"/>
      <c r="T28" s="386"/>
      <c r="U28" s="386"/>
      <c r="V28" s="387"/>
      <c r="W28" s="475"/>
      <c r="X28" s="412"/>
      <c r="Y28" s="413"/>
      <c r="Z28" s="388" t="s">
        <v>189</v>
      </c>
      <c r="AA28" s="389"/>
      <c r="AB28" s="389"/>
      <c r="AC28" s="389"/>
      <c r="AD28" s="389"/>
      <c r="AE28" s="389"/>
      <c r="AF28" s="389"/>
      <c r="AG28" s="390"/>
      <c r="AH28" s="385" t="s">
        <v>140</v>
      </c>
      <c r="AI28" s="386"/>
      <c r="AJ28" s="386"/>
      <c r="AK28" s="386"/>
      <c r="AL28" s="387"/>
      <c r="AM28" s="385" t="s">
        <v>141</v>
      </c>
      <c r="AN28" s="386"/>
      <c r="AO28" s="386"/>
      <c r="AP28" s="386"/>
      <c r="AQ28" s="386"/>
      <c r="AR28" s="387"/>
      <c r="AS28" s="385" t="s">
        <v>141</v>
      </c>
      <c r="AT28" s="386"/>
      <c r="AU28" s="386"/>
      <c r="AV28" s="386"/>
      <c r="AW28" s="386"/>
      <c r="AX28" s="445"/>
      <c r="AY28" s="449" t="s">
        <v>190</v>
      </c>
      <c r="AZ28" s="450"/>
      <c r="BA28" s="450"/>
      <c r="BB28" s="451"/>
      <c r="BC28" s="458" t="s">
        <v>50</v>
      </c>
      <c r="BD28" s="459"/>
      <c r="BE28" s="459"/>
      <c r="BF28" s="459"/>
      <c r="BG28" s="459"/>
      <c r="BH28" s="459"/>
      <c r="BI28" s="459"/>
      <c r="BJ28" s="459"/>
      <c r="BK28" s="459"/>
      <c r="BL28" s="459"/>
      <c r="BM28" s="460"/>
      <c r="BN28" s="461">
        <v>9372605</v>
      </c>
      <c r="BO28" s="462"/>
      <c r="BP28" s="462"/>
      <c r="BQ28" s="462"/>
      <c r="BR28" s="462"/>
      <c r="BS28" s="462"/>
      <c r="BT28" s="462"/>
      <c r="BU28" s="463"/>
      <c r="BV28" s="461">
        <v>8162427</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191</v>
      </c>
      <c r="F29" s="389"/>
      <c r="G29" s="389"/>
      <c r="H29" s="389"/>
      <c r="I29" s="389"/>
      <c r="J29" s="389"/>
      <c r="K29" s="390"/>
      <c r="L29" s="385">
        <v>28</v>
      </c>
      <c r="M29" s="386"/>
      <c r="N29" s="386"/>
      <c r="O29" s="386"/>
      <c r="P29" s="387"/>
      <c r="Q29" s="385">
        <v>4400</v>
      </c>
      <c r="R29" s="386"/>
      <c r="S29" s="386"/>
      <c r="T29" s="386"/>
      <c r="U29" s="386"/>
      <c r="V29" s="387"/>
      <c r="W29" s="476"/>
      <c r="X29" s="477"/>
      <c r="Y29" s="478"/>
      <c r="Z29" s="388" t="s">
        <v>192</v>
      </c>
      <c r="AA29" s="389"/>
      <c r="AB29" s="389"/>
      <c r="AC29" s="389"/>
      <c r="AD29" s="389"/>
      <c r="AE29" s="389"/>
      <c r="AF29" s="389"/>
      <c r="AG29" s="390"/>
      <c r="AH29" s="385">
        <v>1049</v>
      </c>
      <c r="AI29" s="386"/>
      <c r="AJ29" s="386"/>
      <c r="AK29" s="386"/>
      <c r="AL29" s="387"/>
      <c r="AM29" s="385">
        <v>3328886</v>
      </c>
      <c r="AN29" s="386"/>
      <c r="AO29" s="386"/>
      <c r="AP29" s="386"/>
      <c r="AQ29" s="386"/>
      <c r="AR29" s="387"/>
      <c r="AS29" s="385">
        <v>3173</v>
      </c>
      <c r="AT29" s="386"/>
      <c r="AU29" s="386"/>
      <c r="AV29" s="386"/>
      <c r="AW29" s="386"/>
      <c r="AX29" s="445"/>
      <c r="AY29" s="452"/>
      <c r="AZ29" s="453"/>
      <c r="BA29" s="453"/>
      <c r="BB29" s="454"/>
      <c r="BC29" s="446" t="s">
        <v>193</v>
      </c>
      <c r="BD29" s="447"/>
      <c r="BE29" s="447"/>
      <c r="BF29" s="447"/>
      <c r="BG29" s="447"/>
      <c r="BH29" s="447"/>
      <c r="BI29" s="447"/>
      <c r="BJ29" s="447"/>
      <c r="BK29" s="447"/>
      <c r="BL29" s="447"/>
      <c r="BM29" s="448"/>
      <c r="BN29" s="432">
        <v>4003611</v>
      </c>
      <c r="BO29" s="433"/>
      <c r="BP29" s="433"/>
      <c r="BQ29" s="433"/>
      <c r="BR29" s="433"/>
      <c r="BS29" s="433"/>
      <c r="BT29" s="433"/>
      <c r="BU29" s="434"/>
      <c r="BV29" s="432">
        <v>4002014</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194</v>
      </c>
      <c r="X30" s="400"/>
      <c r="Y30" s="400"/>
      <c r="Z30" s="400"/>
      <c r="AA30" s="400"/>
      <c r="AB30" s="400"/>
      <c r="AC30" s="400"/>
      <c r="AD30" s="400"/>
      <c r="AE30" s="400"/>
      <c r="AF30" s="400"/>
      <c r="AG30" s="401"/>
      <c r="AH30" s="402">
        <v>97.6</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9689570</v>
      </c>
      <c r="BO30" s="467"/>
      <c r="BP30" s="467"/>
      <c r="BQ30" s="467"/>
      <c r="BR30" s="467"/>
      <c r="BS30" s="467"/>
      <c r="BT30" s="467"/>
      <c r="BU30" s="468"/>
      <c r="BV30" s="466">
        <v>8471362</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195</v>
      </c>
      <c r="D32" s="391"/>
      <c r="E32" s="391"/>
      <c r="F32" s="391"/>
      <c r="G32" s="391"/>
      <c r="H32" s="391"/>
      <c r="I32" s="391"/>
      <c r="J32" s="391"/>
      <c r="K32" s="391"/>
      <c r="L32" s="391"/>
      <c r="M32" s="391"/>
      <c r="N32" s="391"/>
      <c r="O32" s="391"/>
      <c r="P32" s="391"/>
      <c r="Q32" s="391"/>
      <c r="R32" s="391"/>
      <c r="S32" s="391"/>
      <c r="U32" s="392" t="s">
        <v>196</v>
      </c>
      <c r="V32" s="392"/>
      <c r="W32" s="392"/>
      <c r="X32" s="392"/>
      <c r="Y32" s="392"/>
      <c r="Z32" s="392"/>
      <c r="AA32" s="392"/>
      <c r="AB32" s="392"/>
      <c r="AC32" s="392"/>
      <c r="AD32" s="392"/>
      <c r="AE32" s="392"/>
      <c r="AF32" s="392"/>
      <c r="AG32" s="392"/>
      <c r="AH32" s="392"/>
      <c r="AI32" s="392"/>
      <c r="AJ32" s="392"/>
      <c r="AK32" s="392"/>
      <c r="AM32" s="392" t="s">
        <v>197</v>
      </c>
      <c r="AN32" s="392"/>
      <c r="AO32" s="392"/>
      <c r="AP32" s="392"/>
      <c r="AQ32" s="392"/>
      <c r="AR32" s="392"/>
      <c r="AS32" s="392"/>
      <c r="AT32" s="392"/>
      <c r="AU32" s="392"/>
      <c r="AV32" s="392"/>
      <c r="AW32" s="392"/>
      <c r="AX32" s="392"/>
      <c r="AY32" s="392"/>
      <c r="AZ32" s="392"/>
      <c r="BA32" s="392"/>
      <c r="BB32" s="392"/>
      <c r="BC32" s="392"/>
      <c r="BE32" s="392" t="s">
        <v>198</v>
      </c>
      <c r="BF32" s="392"/>
      <c r="BG32" s="392"/>
      <c r="BH32" s="392"/>
      <c r="BI32" s="392"/>
      <c r="BJ32" s="392"/>
      <c r="BK32" s="392"/>
      <c r="BL32" s="392"/>
      <c r="BM32" s="392"/>
      <c r="BN32" s="392"/>
      <c r="BO32" s="392"/>
      <c r="BP32" s="392"/>
      <c r="BQ32" s="392"/>
      <c r="BR32" s="392"/>
      <c r="BS32" s="392"/>
      <c r="BT32" s="392"/>
      <c r="BU32" s="392"/>
      <c r="BW32" s="392" t="s">
        <v>199</v>
      </c>
      <c r="BX32" s="392"/>
      <c r="BY32" s="392"/>
      <c r="BZ32" s="392"/>
      <c r="CA32" s="392"/>
      <c r="CB32" s="392"/>
      <c r="CC32" s="392"/>
      <c r="CD32" s="392"/>
      <c r="CE32" s="392"/>
      <c r="CF32" s="392"/>
      <c r="CG32" s="392"/>
      <c r="CH32" s="392"/>
      <c r="CI32" s="392"/>
      <c r="CJ32" s="392"/>
      <c r="CK32" s="392"/>
      <c r="CL32" s="392"/>
      <c r="CM32" s="392"/>
      <c r="CO32" s="392" t="s">
        <v>200</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201</v>
      </c>
      <c r="D33" s="384"/>
      <c r="E33" s="383" t="s">
        <v>202</v>
      </c>
      <c r="F33" s="383"/>
      <c r="G33" s="383"/>
      <c r="H33" s="383"/>
      <c r="I33" s="383"/>
      <c r="J33" s="383"/>
      <c r="K33" s="383"/>
      <c r="L33" s="383"/>
      <c r="M33" s="383"/>
      <c r="N33" s="383"/>
      <c r="O33" s="383"/>
      <c r="P33" s="383"/>
      <c r="Q33" s="383"/>
      <c r="R33" s="383"/>
      <c r="S33" s="383"/>
      <c r="T33" s="200"/>
      <c r="U33" s="384" t="s">
        <v>201</v>
      </c>
      <c r="V33" s="384"/>
      <c r="W33" s="383" t="s">
        <v>202</v>
      </c>
      <c r="X33" s="383"/>
      <c r="Y33" s="383"/>
      <c r="Z33" s="383"/>
      <c r="AA33" s="383"/>
      <c r="AB33" s="383"/>
      <c r="AC33" s="383"/>
      <c r="AD33" s="383"/>
      <c r="AE33" s="383"/>
      <c r="AF33" s="383"/>
      <c r="AG33" s="383"/>
      <c r="AH33" s="383"/>
      <c r="AI33" s="383"/>
      <c r="AJ33" s="383"/>
      <c r="AK33" s="383"/>
      <c r="AL33" s="200"/>
      <c r="AM33" s="384" t="s">
        <v>201</v>
      </c>
      <c r="AN33" s="384"/>
      <c r="AO33" s="383" t="s">
        <v>202</v>
      </c>
      <c r="AP33" s="383"/>
      <c r="AQ33" s="383"/>
      <c r="AR33" s="383"/>
      <c r="AS33" s="383"/>
      <c r="AT33" s="383"/>
      <c r="AU33" s="383"/>
      <c r="AV33" s="383"/>
      <c r="AW33" s="383"/>
      <c r="AX33" s="383"/>
      <c r="AY33" s="383"/>
      <c r="AZ33" s="383"/>
      <c r="BA33" s="383"/>
      <c r="BB33" s="383"/>
      <c r="BC33" s="383"/>
      <c r="BD33" s="201"/>
      <c r="BE33" s="383" t="s">
        <v>203</v>
      </c>
      <c r="BF33" s="383"/>
      <c r="BG33" s="383" t="s">
        <v>204</v>
      </c>
      <c r="BH33" s="383"/>
      <c r="BI33" s="383"/>
      <c r="BJ33" s="383"/>
      <c r="BK33" s="383"/>
      <c r="BL33" s="383"/>
      <c r="BM33" s="383"/>
      <c r="BN33" s="383"/>
      <c r="BO33" s="383"/>
      <c r="BP33" s="383"/>
      <c r="BQ33" s="383"/>
      <c r="BR33" s="383"/>
      <c r="BS33" s="383"/>
      <c r="BT33" s="383"/>
      <c r="BU33" s="383"/>
      <c r="BV33" s="201"/>
      <c r="BW33" s="384" t="s">
        <v>203</v>
      </c>
      <c r="BX33" s="384"/>
      <c r="BY33" s="383" t="s">
        <v>205</v>
      </c>
      <c r="BZ33" s="383"/>
      <c r="CA33" s="383"/>
      <c r="CB33" s="383"/>
      <c r="CC33" s="383"/>
      <c r="CD33" s="383"/>
      <c r="CE33" s="383"/>
      <c r="CF33" s="383"/>
      <c r="CG33" s="383"/>
      <c r="CH33" s="383"/>
      <c r="CI33" s="383"/>
      <c r="CJ33" s="383"/>
      <c r="CK33" s="383"/>
      <c r="CL33" s="383"/>
      <c r="CM33" s="383"/>
      <c r="CN33" s="200"/>
      <c r="CO33" s="384" t="s">
        <v>201</v>
      </c>
      <c r="CP33" s="384"/>
      <c r="CQ33" s="383" t="s">
        <v>206</v>
      </c>
      <c r="CR33" s="383"/>
      <c r="CS33" s="383"/>
      <c r="CT33" s="383"/>
      <c r="CU33" s="383"/>
      <c r="CV33" s="383"/>
      <c r="CW33" s="383"/>
      <c r="CX33" s="383"/>
      <c r="CY33" s="383"/>
      <c r="CZ33" s="383"/>
      <c r="DA33" s="383"/>
      <c r="DB33" s="383"/>
      <c r="DC33" s="383"/>
      <c r="DD33" s="383"/>
      <c r="DE33" s="383"/>
      <c r="DF33" s="200"/>
      <c r="DG33" s="382" t="s">
        <v>207</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7</v>
      </c>
      <c r="AN34" s="380"/>
      <c r="AO34" s="381" t="str">
        <f>IF('各会計、関係団体の財政状況及び健全化判断比率'!B32="","",'各会計、関係団体の財政状況及び健全化判断比率'!B32)</f>
        <v>水道事業会計</v>
      </c>
      <c r="AP34" s="381"/>
      <c r="AQ34" s="381"/>
      <c r="AR34" s="381"/>
      <c r="AS34" s="381"/>
      <c r="AT34" s="381"/>
      <c r="AU34" s="381"/>
      <c r="AV34" s="381"/>
      <c r="AW34" s="381"/>
      <c r="AX34" s="381"/>
      <c r="AY34" s="381"/>
      <c r="AZ34" s="381"/>
      <c r="BA34" s="381"/>
      <c r="BB34" s="381"/>
      <c r="BC34" s="381"/>
      <c r="BD34" s="175"/>
      <c r="BE34" s="380">
        <f>IF(BG34="","",MAX(C34:D43,U34:V43,AM34:AN43)+1)</f>
        <v>12</v>
      </c>
      <c r="BF34" s="380"/>
      <c r="BG34" s="381" t="str">
        <f>IF('各会計、関係団体の財政状況及び健全化判断比率'!B37="","",'各会計、関係団体の財政状況及び健全化判断比率'!B37)</f>
        <v>周東食肉センター事業特別会計</v>
      </c>
      <c r="BH34" s="381"/>
      <c r="BI34" s="381"/>
      <c r="BJ34" s="381"/>
      <c r="BK34" s="381"/>
      <c r="BL34" s="381"/>
      <c r="BM34" s="381"/>
      <c r="BN34" s="381"/>
      <c r="BO34" s="381"/>
      <c r="BP34" s="381"/>
      <c r="BQ34" s="381"/>
      <c r="BR34" s="381"/>
      <c r="BS34" s="381"/>
      <c r="BT34" s="381"/>
      <c r="BU34" s="381"/>
      <c r="BV34" s="175"/>
      <c r="BW34" s="380">
        <f>IF(BY34="","",MAX(C34:D43,U34:V43,AM34:AN43,BE34:BF43)+1)</f>
        <v>16</v>
      </c>
      <c r="BX34" s="380"/>
      <c r="BY34" s="381" t="str">
        <f>IF('各会計、関係団体の財政状況及び健全化判断比率'!B68="","",'各会計、関係団体の財政状況及び健全化判断比率'!B68)</f>
        <v>玖珂地方老人福祉施設組合（一般会計）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26</v>
      </c>
      <c r="CP34" s="380"/>
      <c r="CQ34" s="381" t="str">
        <f>IF('各会計、関係団体の財政状況及び健全化判断比率'!BS7="","",'各会計、関係団体の財政状況及び健全化判断比率'!BS7)</f>
        <v>岩国柱島海運</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15">
      <c r="A35" s="175"/>
      <c r="B35" s="199"/>
      <c r="C35" s="380">
        <f>IF(E35="","",C34+1)</f>
        <v>2</v>
      </c>
      <c r="D35" s="380"/>
      <c r="E35" s="381" t="str">
        <f>IF('各会計、関係団体の財政状況及び健全化判断比率'!B8="","",'各会計、関係団体の財政状況及び健全化判断比率'!B8)</f>
        <v>土地取得事業特別会計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f t="shared" ref="AM35:AM43" si="0">IF(AO35="","",AM34+1)</f>
        <v>8</v>
      </c>
      <c r="AN35" s="380"/>
      <c r="AO35" s="381" t="str">
        <f>IF('各会計、関係団体の財政状況及び健全化判断比率'!B33="","",'各会計、関係団体の財政状況及び健全化判断比率'!B33)</f>
        <v>工業用水道事業会計</v>
      </c>
      <c r="AP35" s="381"/>
      <c r="AQ35" s="381"/>
      <c r="AR35" s="381"/>
      <c r="AS35" s="381"/>
      <c r="AT35" s="381"/>
      <c r="AU35" s="381"/>
      <c r="AV35" s="381"/>
      <c r="AW35" s="381"/>
      <c r="AX35" s="381"/>
      <c r="AY35" s="381"/>
      <c r="AZ35" s="381"/>
      <c r="BA35" s="381"/>
      <c r="BB35" s="381"/>
      <c r="BC35" s="381"/>
      <c r="BD35" s="175"/>
      <c r="BE35" s="380">
        <f t="shared" ref="BE35:BE43" si="1">IF(BG35="","",BE34+1)</f>
        <v>13</v>
      </c>
      <c r="BF35" s="380"/>
      <c r="BG35" s="381" t="str">
        <f>IF('各会計、関係団体の財政状況及び健全化判断比率'!B38="","",'各会計、関係団体の財政状況及び健全化判断比率'!B38)</f>
        <v>観光施設運営事業特別会計</v>
      </c>
      <c r="BH35" s="381"/>
      <c r="BI35" s="381"/>
      <c r="BJ35" s="381"/>
      <c r="BK35" s="381"/>
      <c r="BL35" s="381"/>
      <c r="BM35" s="381"/>
      <c r="BN35" s="381"/>
      <c r="BO35" s="381"/>
      <c r="BP35" s="381"/>
      <c r="BQ35" s="381"/>
      <c r="BR35" s="381"/>
      <c r="BS35" s="381"/>
      <c r="BT35" s="381"/>
      <c r="BU35" s="381"/>
      <c r="BV35" s="175"/>
      <c r="BW35" s="380">
        <f t="shared" ref="BW35:BW43" si="2">IF(BY35="","",BW34+1)</f>
        <v>17</v>
      </c>
      <c r="BX35" s="380"/>
      <c r="BY35" s="381" t="str">
        <f>IF('各会計、関係団体の財政状況及び健全化判断比率'!B69="","",'各会計、関係団体の財政状況及び健全化判断比率'!B69)</f>
        <v>玖珂地方老人福祉施設組合（指定訪問介護事業特別会計）</v>
      </c>
      <c r="BZ35" s="381"/>
      <c r="CA35" s="381"/>
      <c r="CB35" s="381"/>
      <c r="CC35" s="381"/>
      <c r="CD35" s="381"/>
      <c r="CE35" s="381"/>
      <c r="CF35" s="381"/>
      <c r="CG35" s="381"/>
      <c r="CH35" s="381"/>
      <c r="CI35" s="381"/>
      <c r="CJ35" s="381"/>
      <c r="CK35" s="381"/>
      <c r="CL35" s="381"/>
      <c r="CM35" s="381"/>
      <c r="CN35" s="175"/>
      <c r="CO35" s="380">
        <f t="shared" ref="CO35:CO43" si="3">IF(CQ35="","",CO34+1)</f>
        <v>27</v>
      </c>
      <c r="CP35" s="380"/>
      <c r="CQ35" s="381" t="str">
        <f>IF('各会計、関係団体の財政状況及び健全化判断比率'!BS8="","",'各会計、関係団体の財政状況及び健全化判断比率'!BS8)</f>
        <v>岩国市土地開発公社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v>
      </c>
      <c r="DH35" s="378"/>
      <c r="DI35" s="202"/>
    </row>
    <row r="36" spans="1:113" ht="32.25" customHeight="1" x14ac:dyDescent="0.15">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f t="shared" si="0"/>
        <v>9</v>
      </c>
      <c r="AN36" s="380"/>
      <c r="AO36" s="381" t="str">
        <f>IF('各会計、関係団体の財政状況及び健全化判断比率'!B34="","",'各会計、関係団体の財政状況及び健全化判断比率'!B34)</f>
        <v>病院事業会計</v>
      </c>
      <c r="AP36" s="381"/>
      <c r="AQ36" s="381"/>
      <c r="AR36" s="381"/>
      <c r="AS36" s="381"/>
      <c r="AT36" s="381"/>
      <c r="AU36" s="381"/>
      <c r="AV36" s="381"/>
      <c r="AW36" s="381"/>
      <c r="AX36" s="381"/>
      <c r="AY36" s="381"/>
      <c r="AZ36" s="381"/>
      <c r="BA36" s="381"/>
      <c r="BB36" s="381"/>
      <c r="BC36" s="381"/>
      <c r="BD36" s="175"/>
      <c r="BE36" s="380">
        <f t="shared" si="1"/>
        <v>14</v>
      </c>
      <c r="BF36" s="380"/>
      <c r="BG36" s="381" t="str">
        <f>IF('各会計、関係団体の財政状況及び健全化判断比率'!B39="","",'各会計、関係団体の財政状況及び健全化判断比率'!B39)</f>
        <v>錦帯橋管理特別会計</v>
      </c>
      <c r="BH36" s="381"/>
      <c r="BI36" s="381"/>
      <c r="BJ36" s="381"/>
      <c r="BK36" s="381"/>
      <c r="BL36" s="381"/>
      <c r="BM36" s="381"/>
      <c r="BN36" s="381"/>
      <c r="BO36" s="381"/>
      <c r="BP36" s="381"/>
      <c r="BQ36" s="381"/>
      <c r="BR36" s="381"/>
      <c r="BS36" s="381"/>
      <c r="BT36" s="381"/>
      <c r="BU36" s="381"/>
      <c r="BV36" s="175"/>
      <c r="BW36" s="380">
        <f t="shared" si="2"/>
        <v>18</v>
      </c>
      <c r="BX36" s="380"/>
      <c r="BY36" s="381" t="str">
        <f>IF('各会計、関係団体の財政状況及び健全化判断比率'!B70="","",'各会計、関係団体の財政状況及び健全化判断比率'!B70)</f>
        <v>周東環境衛生組合（一般会計）</v>
      </c>
      <c r="BZ36" s="381"/>
      <c r="CA36" s="381"/>
      <c r="CB36" s="381"/>
      <c r="CC36" s="381"/>
      <c r="CD36" s="381"/>
      <c r="CE36" s="381"/>
      <c r="CF36" s="381"/>
      <c r="CG36" s="381"/>
      <c r="CH36" s="381"/>
      <c r="CI36" s="381"/>
      <c r="CJ36" s="381"/>
      <c r="CK36" s="381"/>
      <c r="CL36" s="381"/>
      <c r="CM36" s="381"/>
      <c r="CN36" s="175"/>
      <c r="CO36" s="380">
        <f t="shared" si="3"/>
        <v>28</v>
      </c>
      <c r="CP36" s="380"/>
      <c r="CQ36" s="381" t="str">
        <f>IF('各会計、関係団体の財政状況及び健全化判断比率'!BS9="","",'各会計、関係団体の財政状況及び健全化判断比率'!BS9)</f>
        <v>玖珂町体育施設等管理協会</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15">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6</v>
      </c>
      <c r="V37" s="380"/>
      <c r="W37" s="381" t="str">
        <f>IF('各会計、関係団体の財政状況及び健全化判断比率'!B31="","",'各会計、関係団体の財政状況及び健全化判断比率'!B31)</f>
        <v>駐車場事業特別会計</v>
      </c>
      <c r="X37" s="381"/>
      <c r="Y37" s="381"/>
      <c r="Z37" s="381"/>
      <c r="AA37" s="381"/>
      <c r="AB37" s="381"/>
      <c r="AC37" s="381"/>
      <c r="AD37" s="381"/>
      <c r="AE37" s="381"/>
      <c r="AF37" s="381"/>
      <c r="AG37" s="381"/>
      <c r="AH37" s="381"/>
      <c r="AI37" s="381"/>
      <c r="AJ37" s="381"/>
      <c r="AK37" s="381"/>
      <c r="AL37" s="175"/>
      <c r="AM37" s="380">
        <f t="shared" si="0"/>
        <v>10</v>
      </c>
      <c r="AN37" s="380"/>
      <c r="AO37" s="381" t="str">
        <f>IF('各会計、関係団体の財政状況及び健全化判断比率'!B35="","",'各会計、関係団体の財政状況及び健全化判断比率'!B35)</f>
        <v>下水道事業会計</v>
      </c>
      <c r="AP37" s="381"/>
      <c r="AQ37" s="381"/>
      <c r="AR37" s="381"/>
      <c r="AS37" s="381"/>
      <c r="AT37" s="381"/>
      <c r="AU37" s="381"/>
      <c r="AV37" s="381"/>
      <c r="AW37" s="381"/>
      <c r="AX37" s="381"/>
      <c r="AY37" s="381"/>
      <c r="AZ37" s="381"/>
      <c r="BA37" s="381"/>
      <c r="BB37" s="381"/>
      <c r="BC37" s="381"/>
      <c r="BD37" s="175"/>
      <c r="BE37" s="380">
        <f t="shared" si="1"/>
        <v>15</v>
      </c>
      <c r="BF37" s="380"/>
      <c r="BG37" s="381" t="str">
        <f>IF('各会計、関係団体の財政状況及び健全化判断比率'!B40="","",'各会計、関係団体の財政状況及び健全化判断比率'!B40)</f>
        <v>市場事業特別会計</v>
      </c>
      <c r="BH37" s="381"/>
      <c r="BI37" s="381"/>
      <c r="BJ37" s="381"/>
      <c r="BK37" s="381"/>
      <c r="BL37" s="381"/>
      <c r="BM37" s="381"/>
      <c r="BN37" s="381"/>
      <c r="BO37" s="381"/>
      <c r="BP37" s="381"/>
      <c r="BQ37" s="381"/>
      <c r="BR37" s="381"/>
      <c r="BS37" s="381"/>
      <c r="BT37" s="381"/>
      <c r="BU37" s="381"/>
      <c r="BV37" s="175"/>
      <c r="BW37" s="380">
        <f t="shared" si="2"/>
        <v>19</v>
      </c>
      <c r="BX37" s="380"/>
      <c r="BY37" s="381" t="str">
        <f>IF('各会計、関係団体の財政状況及び健全化判断比率'!B71="","",'各会計、関係団体の財政状況及び健全化判断比率'!B71)</f>
        <v>岩国地区消防組合（一般会計）</v>
      </c>
      <c r="BZ37" s="381"/>
      <c r="CA37" s="381"/>
      <c r="CB37" s="381"/>
      <c r="CC37" s="381"/>
      <c r="CD37" s="381"/>
      <c r="CE37" s="381"/>
      <c r="CF37" s="381"/>
      <c r="CG37" s="381"/>
      <c r="CH37" s="381"/>
      <c r="CI37" s="381"/>
      <c r="CJ37" s="381"/>
      <c r="CK37" s="381"/>
      <c r="CL37" s="381"/>
      <c r="CM37" s="381"/>
      <c r="CN37" s="175"/>
      <c r="CO37" s="380">
        <f t="shared" si="3"/>
        <v>29</v>
      </c>
      <c r="CP37" s="380"/>
      <c r="CQ37" s="381" t="str">
        <f>IF('各会計、関係団体の財政状況及び健全化判断比率'!BS10="","",'各会計、関係団体の財政状況及び健全化判断比率'!BS10)</f>
        <v>美川開発</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f t="shared" si="0"/>
        <v>11</v>
      </c>
      <c r="AN38" s="380"/>
      <c r="AO38" s="381" t="str">
        <f>IF('各会計、関係団体の財政状況及び健全化判断比率'!B36="","",'各会計、関係団体の財政状況及び健全化判断比率'!B36)</f>
        <v>簡易水道事業会計</v>
      </c>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20</v>
      </c>
      <c r="BX38" s="380"/>
      <c r="BY38" s="381" t="str">
        <f>IF('各会計、関係団体の財政状況及び健全化判断比率'!B72="","",'各会計、関係団体の財政状況及び健全化判断比率'!B72)</f>
        <v>周陽環境整備組合（一般会計）</v>
      </c>
      <c r="BZ38" s="381"/>
      <c r="CA38" s="381"/>
      <c r="CB38" s="381"/>
      <c r="CC38" s="381"/>
      <c r="CD38" s="381"/>
      <c r="CE38" s="381"/>
      <c r="CF38" s="381"/>
      <c r="CG38" s="381"/>
      <c r="CH38" s="381"/>
      <c r="CI38" s="381"/>
      <c r="CJ38" s="381"/>
      <c r="CK38" s="381"/>
      <c r="CL38" s="381"/>
      <c r="CM38" s="381"/>
      <c r="CN38" s="175"/>
      <c r="CO38" s="380">
        <f t="shared" si="3"/>
        <v>30</v>
      </c>
      <c r="CP38" s="380"/>
      <c r="CQ38" s="381" t="str">
        <f>IF('各会計、関係団体の財政状況及び健全化判断比率'!BS11="","",'各会計、関係団体の財政状況及び健全化判断比率'!BS11)</f>
        <v>やさか</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21</v>
      </c>
      <c r="BX39" s="380"/>
      <c r="BY39" s="381" t="str">
        <f>IF('各会計、関係団体の財政状況及び健全化判断比率'!B73="","",'各会計、関係団体の財政状況及び健全化判断比率'!B73)</f>
        <v>柳井地域広域水道企業団（水道用水供給事業会計）</v>
      </c>
      <c r="BZ39" s="381"/>
      <c r="CA39" s="381"/>
      <c r="CB39" s="381"/>
      <c r="CC39" s="381"/>
      <c r="CD39" s="381"/>
      <c r="CE39" s="381"/>
      <c r="CF39" s="381"/>
      <c r="CG39" s="381"/>
      <c r="CH39" s="381"/>
      <c r="CI39" s="381"/>
      <c r="CJ39" s="381"/>
      <c r="CK39" s="381"/>
      <c r="CL39" s="381"/>
      <c r="CM39" s="381"/>
      <c r="CN39" s="175"/>
      <c r="CO39" s="380">
        <f t="shared" si="3"/>
        <v>31</v>
      </c>
      <c r="CP39" s="380"/>
      <c r="CQ39" s="381" t="str">
        <f>IF('各会計、関係団体の財政状況及び健全化判断比率'!BS12="","",'各会計、関係団体の財政状況及び健全化判断比率'!BS12)</f>
        <v>錦川鉄道</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22</v>
      </c>
      <c r="BX40" s="380"/>
      <c r="BY40" s="381" t="str">
        <f>IF('各会計、関係団体の財政状況及び健全化判断比率'!B74="","",'各会計、関係団体の財政状況及び健全化判断比率'!B74)</f>
        <v>山口県市町総合事務組合（一般会計）</v>
      </c>
      <c r="BZ40" s="381"/>
      <c r="CA40" s="381"/>
      <c r="CB40" s="381"/>
      <c r="CC40" s="381"/>
      <c r="CD40" s="381"/>
      <c r="CE40" s="381"/>
      <c r="CF40" s="381"/>
      <c r="CG40" s="381"/>
      <c r="CH40" s="381"/>
      <c r="CI40" s="381"/>
      <c r="CJ40" s="381"/>
      <c r="CK40" s="381"/>
      <c r="CL40" s="381"/>
      <c r="CM40" s="381"/>
      <c r="CN40" s="175"/>
      <c r="CO40" s="380">
        <f t="shared" si="3"/>
        <v>32</v>
      </c>
      <c r="CP40" s="380"/>
      <c r="CQ40" s="381" t="str">
        <f>IF('各会計、関係団体の財政状況及び健全化判断比率'!BS13="","",'各会計、関係団体の財政状況及び健全化判断比率'!BS13)</f>
        <v>街づくり岩国</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23</v>
      </c>
      <c r="BX41" s="380"/>
      <c r="BY41" s="381" t="str">
        <f>IF('各会計、関係団体の財政状況及び健全化判断比率'!B75="","",'各会計、関係団体の財政状況及び健全化判断比率'!B75)</f>
        <v>山口県市町総合事務組合（非常勤職員公務災害補償特別会計）</v>
      </c>
      <c r="BZ41" s="381"/>
      <c r="CA41" s="381"/>
      <c r="CB41" s="381"/>
      <c r="CC41" s="381"/>
      <c r="CD41" s="381"/>
      <c r="CE41" s="381"/>
      <c r="CF41" s="381"/>
      <c r="CG41" s="381"/>
      <c r="CH41" s="381"/>
      <c r="CI41" s="381"/>
      <c r="CJ41" s="381"/>
      <c r="CK41" s="381"/>
      <c r="CL41" s="381"/>
      <c r="CM41" s="381"/>
      <c r="CN41" s="175"/>
      <c r="CO41" s="380">
        <f t="shared" si="3"/>
        <v>33</v>
      </c>
      <c r="CP41" s="380"/>
      <c r="CQ41" s="381" t="str">
        <f>IF('各会計、関係団体の財政状況及び健全化判断比率'!BS14="","",'各会計、関係団体の財政状況及び健全化判断比率'!BS14)</f>
        <v>いわくにバス</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24</v>
      </c>
      <c r="BX42" s="380"/>
      <c r="BY42" s="381" t="str">
        <f>IF('各会計、関係団体の財政状況及び健全化判断比率'!B76="","",'各会計、関係団体の財政状況及び健全化判断比率'!B76)</f>
        <v>山口県市町総合事務組合（山口県自治会館管理特別会計）</v>
      </c>
      <c r="BZ42" s="381"/>
      <c r="CA42" s="381"/>
      <c r="CB42" s="381"/>
      <c r="CC42" s="381"/>
      <c r="CD42" s="381"/>
      <c r="CE42" s="381"/>
      <c r="CF42" s="381"/>
      <c r="CG42" s="381"/>
      <c r="CH42" s="381"/>
      <c r="CI42" s="381"/>
      <c r="CJ42" s="381"/>
      <c r="CK42" s="381"/>
      <c r="CL42" s="381"/>
      <c r="CM42" s="381"/>
      <c r="CN42" s="175"/>
      <c r="CO42" s="380">
        <f t="shared" si="3"/>
        <v>34</v>
      </c>
      <c r="CP42" s="380"/>
      <c r="CQ42" s="381" t="str">
        <f>IF('各会計、関係団体の財政状況及び健全化判断比率'!BS15="","",'各会計、関係団体の財政状況及び健全化判断比率'!BS15)</f>
        <v>やまぐち農林振興公社（林業公社）</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25</v>
      </c>
      <c r="BX43" s="380"/>
      <c r="BY43" s="381" t="str">
        <f>IF('各会計、関係団体の財政状況及び健全化判断比率'!B77="","",'各会計、関係団体の財政状況及び健全化判断比率'!B77)</f>
        <v>山口県後期高齢者医療広域連合（一般会計）</v>
      </c>
      <c r="BZ43" s="381"/>
      <c r="CA43" s="381"/>
      <c r="CB43" s="381"/>
      <c r="CC43" s="381"/>
      <c r="CD43" s="381"/>
      <c r="CE43" s="381"/>
      <c r="CF43" s="381"/>
      <c r="CG43" s="381"/>
      <c r="CH43" s="381"/>
      <c r="CI43" s="381"/>
      <c r="CJ43" s="381"/>
      <c r="CK43" s="381"/>
      <c r="CL43" s="381"/>
      <c r="CM43" s="381"/>
      <c r="CN43" s="175"/>
      <c r="CO43" s="380">
        <f t="shared" si="3"/>
        <v>35</v>
      </c>
      <c r="CP43" s="380"/>
      <c r="CQ43" s="381" t="str">
        <f>IF('各会計、関係団体の財政状況及び健全化判断比率'!BS16="","",'各会計、関係団体の財政状況及び健全化判断比率'!BS16)</f>
        <v>岩国空港ビル</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377" t="s">
        <v>209</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210</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211</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212</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213</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214</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215</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216</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3hqJCAWMzhAUdTaBZiAVFYQYs9xS3sto6AVT7MUASqINX53jquQxzPwMHhiCSn1JmXZ0XtzcWHrCHBWCA5o/Q==" saltValue="rIx6uWCYON0Il5ZyCzRF1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217</v>
      </c>
      <c r="DI1" s="731"/>
      <c r="DJ1" s="731"/>
      <c r="DK1" s="731"/>
      <c r="DL1" s="731"/>
      <c r="DM1" s="731"/>
      <c r="DN1" s="732"/>
      <c r="DO1" s="208"/>
      <c r="DP1" s="730" t="s">
        <v>218</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220</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221</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222</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223</v>
      </c>
      <c r="S4" s="687"/>
      <c r="T4" s="687"/>
      <c r="U4" s="687"/>
      <c r="V4" s="687"/>
      <c r="W4" s="687"/>
      <c r="X4" s="687"/>
      <c r="Y4" s="688"/>
      <c r="Z4" s="686" t="s">
        <v>224</v>
      </c>
      <c r="AA4" s="687"/>
      <c r="AB4" s="687"/>
      <c r="AC4" s="688"/>
      <c r="AD4" s="686" t="s">
        <v>225</v>
      </c>
      <c r="AE4" s="687"/>
      <c r="AF4" s="687"/>
      <c r="AG4" s="687"/>
      <c r="AH4" s="687"/>
      <c r="AI4" s="687"/>
      <c r="AJ4" s="687"/>
      <c r="AK4" s="688"/>
      <c r="AL4" s="686" t="s">
        <v>224</v>
      </c>
      <c r="AM4" s="687"/>
      <c r="AN4" s="687"/>
      <c r="AO4" s="688"/>
      <c r="AP4" s="733" t="s">
        <v>226</v>
      </c>
      <c r="AQ4" s="733"/>
      <c r="AR4" s="733"/>
      <c r="AS4" s="733"/>
      <c r="AT4" s="733"/>
      <c r="AU4" s="733"/>
      <c r="AV4" s="733"/>
      <c r="AW4" s="733"/>
      <c r="AX4" s="733"/>
      <c r="AY4" s="733"/>
      <c r="AZ4" s="733"/>
      <c r="BA4" s="733"/>
      <c r="BB4" s="733"/>
      <c r="BC4" s="733"/>
      <c r="BD4" s="733"/>
      <c r="BE4" s="733"/>
      <c r="BF4" s="733"/>
      <c r="BG4" s="733" t="s">
        <v>227</v>
      </c>
      <c r="BH4" s="733"/>
      <c r="BI4" s="733"/>
      <c r="BJ4" s="733"/>
      <c r="BK4" s="733"/>
      <c r="BL4" s="733"/>
      <c r="BM4" s="733"/>
      <c r="BN4" s="733"/>
      <c r="BO4" s="733" t="s">
        <v>224</v>
      </c>
      <c r="BP4" s="733"/>
      <c r="BQ4" s="733"/>
      <c r="BR4" s="733"/>
      <c r="BS4" s="733" t="s">
        <v>228</v>
      </c>
      <c r="BT4" s="733"/>
      <c r="BU4" s="733"/>
      <c r="BV4" s="733"/>
      <c r="BW4" s="733"/>
      <c r="BX4" s="733"/>
      <c r="BY4" s="733"/>
      <c r="BZ4" s="733"/>
      <c r="CA4" s="733"/>
      <c r="CB4" s="733"/>
      <c r="CD4" s="686" t="s">
        <v>229</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230</v>
      </c>
      <c r="C5" s="693"/>
      <c r="D5" s="693"/>
      <c r="E5" s="693"/>
      <c r="F5" s="693"/>
      <c r="G5" s="693"/>
      <c r="H5" s="693"/>
      <c r="I5" s="693"/>
      <c r="J5" s="693"/>
      <c r="K5" s="693"/>
      <c r="L5" s="693"/>
      <c r="M5" s="693"/>
      <c r="N5" s="693"/>
      <c r="O5" s="693"/>
      <c r="P5" s="693"/>
      <c r="Q5" s="694"/>
      <c r="R5" s="689">
        <v>18773190</v>
      </c>
      <c r="S5" s="690"/>
      <c r="T5" s="690"/>
      <c r="U5" s="690"/>
      <c r="V5" s="690"/>
      <c r="W5" s="690"/>
      <c r="X5" s="690"/>
      <c r="Y5" s="715"/>
      <c r="Z5" s="728">
        <v>26.1</v>
      </c>
      <c r="AA5" s="728"/>
      <c r="AB5" s="728"/>
      <c r="AC5" s="728"/>
      <c r="AD5" s="729">
        <v>17867877</v>
      </c>
      <c r="AE5" s="729"/>
      <c r="AF5" s="729"/>
      <c r="AG5" s="729"/>
      <c r="AH5" s="729"/>
      <c r="AI5" s="729"/>
      <c r="AJ5" s="729"/>
      <c r="AK5" s="729"/>
      <c r="AL5" s="716">
        <v>45.7</v>
      </c>
      <c r="AM5" s="698"/>
      <c r="AN5" s="698"/>
      <c r="AO5" s="717"/>
      <c r="AP5" s="692" t="s">
        <v>231</v>
      </c>
      <c r="AQ5" s="693"/>
      <c r="AR5" s="693"/>
      <c r="AS5" s="693"/>
      <c r="AT5" s="693"/>
      <c r="AU5" s="693"/>
      <c r="AV5" s="693"/>
      <c r="AW5" s="693"/>
      <c r="AX5" s="693"/>
      <c r="AY5" s="693"/>
      <c r="AZ5" s="693"/>
      <c r="BA5" s="693"/>
      <c r="BB5" s="693"/>
      <c r="BC5" s="693"/>
      <c r="BD5" s="693"/>
      <c r="BE5" s="693"/>
      <c r="BF5" s="694"/>
      <c r="BG5" s="634">
        <v>17860712</v>
      </c>
      <c r="BH5" s="635"/>
      <c r="BI5" s="635"/>
      <c r="BJ5" s="635"/>
      <c r="BK5" s="635"/>
      <c r="BL5" s="635"/>
      <c r="BM5" s="635"/>
      <c r="BN5" s="636"/>
      <c r="BO5" s="672">
        <v>95.1</v>
      </c>
      <c r="BP5" s="672"/>
      <c r="BQ5" s="672"/>
      <c r="BR5" s="672"/>
      <c r="BS5" s="673">
        <v>258768</v>
      </c>
      <c r="BT5" s="673"/>
      <c r="BU5" s="673"/>
      <c r="BV5" s="673"/>
      <c r="BW5" s="673"/>
      <c r="BX5" s="673"/>
      <c r="BY5" s="673"/>
      <c r="BZ5" s="673"/>
      <c r="CA5" s="673"/>
      <c r="CB5" s="713"/>
      <c r="CD5" s="686" t="s">
        <v>226</v>
      </c>
      <c r="CE5" s="687"/>
      <c r="CF5" s="687"/>
      <c r="CG5" s="687"/>
      <c r="CH5" s="687"/>
      <c r="CI5" s="687"/>
      <c r="CJ5" s="687"/>
      <c r="CK5" s="687"/>
      <c r="CL5" s="687"/>
      <c r="CM5" s="687"/>
      <c r="CN5" s="687"/>
      <c r="CO5" s="687"/>
      <c r="CP5" s="687"/>
      <c r="CQ5" s="688"/>
      <c r="CR5" s="686" t="s">
        <v>232</v>
      </c>
      <c r="CS5" s="687"/>
      <c r="CT5" s="687"/>
      <c r="CU5" s="687"/>
      <c r="CV5" s="687"/>
      <c r="CW5" s="687"/>
      <c r="CX5" s="687"/>
      <c r="CY5" s="688"/>
      <c r="CZ5" s="686" t="s">
        <v>224</v>
      </c>
      <c r="DA5" s="687"/>
      <c r="DB5" s="687"/>
      <c r="DC5" s="688"/>
      <c r="DD5" s="686" t="s">
        <v>233</v>
      </c>
      <c r="DE5" s="687"/>
      <c r="DF5" s="687"/>
      <c r="DG5" s="687"/>
      <c r="DH5" s="687"/>
      <c r="DI5" s="687"/>
      <c r="DJ5" s="687"/>
      <c r="DK5" s="687"/>
      <c r="DL5" s="687"/>
      <c r="DM5" s="687"/>
      <c r="DN5" s="687"/>
      <c r="DO5" s="687"/>
      <c r="DP5" s="688"/>
      <c r="DQ5" s="686" t="s">
        <v>234</v>
      </c>
      <c r="DR5" s="687"/>
      <c r="DS5" s="687"/>
      <c r="DT5" s="687"/>
      <c r="DU5" s="687"/>
      <c r="DV5" s="687"/>
      <c r="DW5" s="687"/>
      <c r="DX5" s="687"/>
      <c r="DY5" s="687"/>
      <c r="DZ5" s="687"/>
      <c r="EA5" s="687"/>
      <c r="EB5" s="687"/>
      <c r="EC5" s="688"/>
    </row>
    <row r="6" spans="2:143" ht="11.25" customHeight="1" x14ac:dyDescent="0.15">
      <c r="B6" s="631" t="s">
        <v>235</v>
      </c>
      <c r="C6" s="632"/>
      <c r="D6" s="632"/>
      <c r="E6" s="632"/>
      <c r="F6" s="632"/>
      <c r="G6" s="632"/>
      <c r="H6" s="632"/>
      <c r="I6" s="632"/>
      <c r="J6" s="632"/>
      <c r="K6" s="632"/>
      <c r="L6" s="632"/>
      <c r="M6" s="632"/>
      <c r="N6" s="632"/>
      <c r="O6" s="632"/>
      <c r="P6" s="632"/>
      <c r="Q6" s="633"/>
      <c r="R6" s="634">
        <v>655955</v>
      </c>
      <c r="S6" s="635"/>
      <c r="T6" s="635"/>
      <c r="U6" s="635"/>
      <c r="V6" s="635"/>
      <c r="W6" s="635"/>
      <c r="X6" s="635"/>
      <c r="Y6" s="636"/>
      <c r="Z6" s="672">
        <v>0.9</v>
      </c>
      <c r="AA6" s="672"/>
      <c r="AB6" s="672"/>
      <c r="AC6" s="672"/>
      <c r="AD6" s="673">
        <v>655955</v>
      </c>
      <c r="AE6" s="673"/>
      <c r="AF6" s="673"/>
      <c r="AG6" s="673"/>
      <c r="AH6" s="673"/>
      <c r="AI6" s="673"/>
      <c r="AJ6" s="673"/>
      <c r="AK6" s="673"/>
      <c r="AL6" s="637">
        <v>1.7</v>
      </c>
      <c r="AM6" s="638"/>
      <c r="AN6" s="638"/>
      <c r="AO6" s="674"/>
      <c r="AP6" s="631" t="s">
        <v>236</v>
      </c>
      <c r="AQ6" s="632"/>
      <c r="AR6" s="632"/>
      <c r="AS6" s="632"/>
      <c r="AT6" s="632"/>
      <c r="AU6" s="632"/>
      <c r="AV6" s="632"/>
      <c r="AW6" s="632"/>
      <c r="AX6" s="632"/>
      <c r="AY6" s="632"/>
      <c r="AZ6" s="632"/>
      <c r="BA6" s="632"/>
      <c r="BB6" s="632"/>
      <c r="BC6" s="632"/>
      <c r="BD6" s="632"/>
      <c r="BE6" s="632"/>
      <c r="BF6" s="633"/>
      <c r="BG6" s="634">
        <v>17860712</v>
      </c>
      <c r="BH6" s="635"/>
      <c r="BI6" s="635"/>
      <c r="BJ6" s="635"/>
      <c r="BK6" s="635"/>
      <c r="BL6" s="635"/>
      <c r="BM6" s="635"/>
      <c r="BN6" s="636"/>
      <c r="BO6" s="672">
        <v>95.1</v>
      </c>
      <c r="BP6" s="672"/>
      <c r="BQ6" s="672"/>
      <c r="BR6" s="672"/>
      <c r="BS6" s="673">
        <v>258768</v>
      </c>
      <c r="BT6" s="673"/>
      <c r="BU6" s="673"/>
      <c r="BV6" s="673"/>
      <c r="BW6" s="673"/>
      <c r="BX6" s="673"/>
      <c r="BY6" s="673"/>
      <c r="BZ6" s="673"/>
      <c r="CA6" s="673"/>
      <c r="CB6" s="713"/>
      <c r="CD6" s="692" t="s">
        <v>237</v>
      </c>
      <c r="CE6" s="693"/>
      <c r="CF6" s="693"/>
      <c r="CG6" s="693"/>
      <c r="CH6" s="693"/>
      <c r="CI6" s="693"/>
      <c r="CJ6" s="693"/>
      <c r="CK6" s="693"/>
      <c r="CL6" s="693"/>
      <c r="CM6" s="693"/>
      <c r="CN6" s="693"/>
      <c r="CO6" s="693"/>
      <c r="CP6" s="693"/>
      <c r="CQ6" s="694"/>
      <c r="CR6" s="634">
        <v>353873</v>
      </c>
      <c r="CS6" s="635"/>
      <c r="CT6" s="635"/>
      <c r="CU6" s="635"/>
      <c r="CV6" s="635"/>
      <c r="CW6" s="635"/>
      <c r="CX6" s="635"/>
      <c r="CY6" s="636"/>
      <c r="CZ6" s="716">
        <v>0.5</v>
      </c>
      <c r="DA6" s="698"/>
      <c r="DB6" s="698"/>
      <c r="DC6" s="718"/>
      <c r="DD6" s="640" t="s">
        <v>238</v>
      </c>
      <c r="DE6" s="635"/>
      <c r="DF6" s="635"/>
      <c r="DG6" s="635"/>
      <c r="DH6" s="635"/>
      <c r="DI6" s="635"/>
      <c r="DJ6" s="635"/>
      <c r="DK6" s="635"/>
      <c r="DL6" s="635"/>
      <c r="DM6" s="635"/>
      <c r="DN6" s="635"/>
      <c r="DO6" s="635"/>
      <c r="DP6" s="636"/>
      <c r="DQ6" s="640">
        <v>353823</v>
      </c>
      <c r="DR6" s="635"/>
      <c r="DS6" s="635"/>
      <c r="DT6" s="635"/>
      <c r="DU6" s="635"/>
      <c r="DV6" s="635"/>
      <c r="DW6" s="635"/>
      <c r="DX6" s="635"/>
      <c r="DY6" s="635"/>
      <c r="DZ6" s="635"/>
      <c r="EA6" s="635"/>
      <c r="EB6" s="635"/>
      <c r="EC6" s="671"/>
    </row>
    <row r="7" spans="2:143" ht="11.25" customHeight="1" x14ac:dyDescent="0.15">
      <c r="B7" s="631" t="s">
        <v>239</v>
      </c>
      <c r="C7" s="632"/>
      <c r="D7" s="632"/>
      <c r="E7" s="632"/>
      <c r="F7" s="632"/>
      <c r="G7" s="632"/>
      <c r="H7" s="632"/>
      <c r="I7" s="632"/>
      <c r="J7" s="632"/>
      <c r="K7" s="632"/>
      <c r="L7" s="632"/>
      <c r="M7" s="632"/>
      <c r="N7" s="632"/>
      <c r="O7" s="632"/>
      <c r="P7" s="632"/>
      <c r="Q7" s="633"/>
      <c r="R7" s="634">
        <v>12251</v>
      </c>
      <c r="S7" s="635"/>
      <c r="T7" s="635"/>
      <c r="U7" s="635"/>
      <c r="V7" s="635"/>
      <c r="W7" s="635"/>
      <c r="X7" s="635"/>
      <c r="Y7" s="636"/>
      <c r="Z7" s="672">
        <v>0</v>
      </c>
      <c r="AA7" s="672"/>
      <c r="AB7" s="672"/>
      <c r="AC7" s="672"/>
      <c r="AD7" s="673">
        <v>12251</v>
      </c>
      <c r="AE7" s="673"/>
      <c r="AF7" s="673"/>
      <c r="AG7" s="673"/>
      <c r="AH7" s="673"/>
      <c r="AI7" s="673"/>
      <c r="AJ7" s="673"/>
      <c r="AK7" s="673"/>
      <c r="AL7" s="637">
        <v>0</v>
      </c>
      <c r="AM7" s="638"/>
      <c r="AN7" s="638"/>
      <c r="AO7" s="674"/>
      <c r="AP7" s="631" t="s">
        <v>240</v>
      </c>
      <c r="AQ7" s="632"/>
      <c r="AR7" s="632"/>
      <c r="AS7" s="632"/>
      <c r="AT7" s="632"/>
      <c r="AU7" s="632"/>
      <c r="AV7" s="632"/>
      <c r="AW7" s="632"/>
      <c r="AX7" s="632"/>
      <c r="AY7" s="632"/>
      <c r="AZ7" s="632"/>
      <c r="BA7" s="632"/>
      <c r="BB7" s="632"/>
      <c r="BC7" s="632"/>
      <c r="BD7" s="632"/>
      <c r="BE7" s="632"/>
      <c r="BF7" s="633"/>
      <c r="BG7" s="634">
        <v>7801062</v>
      </c>
      <c r="BH7" s="635"/>
      <c r="BI7" s="635"/>
      <c r="BJ7" s="635"/>
      <c r="BK7" s="635"/>
      <c r="BL7" s="635"/>
      <c r="BM7" s="635"/>
      <c r="BN7" s="636"/>
      <c r="BO7" s="672">
        <v>41.6</v>
      </c>
      <c r="BP7" s="672"/>
      <c r="BQ7" s="672"/>
      <c r="BR7" s="672"/>
      <c r="BS7" s="673">
        <v>258768</v>
      </c>
      <c r="BT7" s="673"/>
      <c r="BU7" s="673"/>
      <c r="BV7" s="673"/>
      <c r="BW7" s="673"/>
      <c r="BX7" s="673"/>
      <c r="BY7" s="673"/>
      <c r="BZ7" s="673"/>
      <c r="CA7" s="673"/>
      <c r="CB7" s="713"/>
      <c r="CD7" s="631" t="s">
        <v>241</v>
      </c>
      <c r="CE7" s="632"/>
      <c r="CF7" s="632"/>
      <c r="CG7" s="632"/>
      <c r="CH7" s="632"/>
      <c r="CI7" s="632"/>
      <c r="CJ7" s="632"/>
      <c r="CK7" s="632"/>
      <c r="CL7" s="632"/>
      <c r="CM7" s="632"/>
      <c r="CN7" s="632"/>
      <c r="CO7" s="632"/>
      <c r="CP7" s="632"/>
      <c r="CQ7" s="633"/>
      <c r="CR7" s="634">
        <v>8762528</v>
      </c>
      <c r="CS7" s="635"/>
      <c r="CT7" s="635"/>
      <c r="CU7" s="635"/>
      <c r="CV7" s="635"/>
      <c r="CW7" s="635"/>
      <c r="CX7" s="635"/>
      <c r="CY7" s="636"/>
      <c r="CZ7" s="672">
        <v>12.7</v>
      </c>
      <c r="DA7" s="672"/>
      <c r="DB7" s="672"/>
      <c r="DC7" s="672"/>
      <c r="DD7" s="640">
        <v>360296</v>
      </c>
      <c r="DE7" s="635"/>
      <c r="DF7" s="635"/>
      <c r="DG7" s="635"/>
      <c r="DH7" s="635"/>
      <c r="DI7" s="635"/>
      <c r="DJ7" s="635"/>
      <c r="DK7" s="635"/>
      <c r="DL7" s="635"/>
      <c r="DM7" s="635"/>
      <c r="DN7" s="635"/>
      <c r="DO7" s="635"/>
      <c r="DP7" s="636"/>
      <c r="DQ7" s="640">
        <v>7514475</v>
      </c>
      <c r="DR7" s="635"/>
      <c r="DS7" s="635"/>
      <c r="DT7" s="635"/>
      <c r="DU7" s="635"/>
      <c r="DV7" s="635"/>
      <c r="DW7" s="635"/>
      <c r="DX7" s="635"/>
      <c r="DY7" s="635"/>
      <c r="DZ7" s="635"/>
      <c r="EA7" s="635"/>
      <c r="EB7" s="635"/>
      <c r="EC7" s="671"/>
    </row>
    <row r="8" spans="2:143" ht="11.25" customHeight="1" x14ac:dyDescent="0.15">
      <c r="B8" s="631" t="s">
        <v>242</v>
      </c>
      <c r="C8" s="632"/>
      <c r="D8" s="632"/>
      <c r="E8" s="632"/>
      <c r="F8" s="632"/>
      <c r="G8" s="632"/>
      <c r="H8" s="632"/>
      <c r="I8" s="632"/>
      <c r="J8" s="632"/>
      <c r="K8" s="632"/>
      <c r="L8" s="632"/>
      <c r="M8" s="632"/>
      <c r="N8" s="632"/>
      <c r="O8" s="632"/>
      <c r="P8" s="632"/>
      <c r="Q8" s="633"/>
      <c r="R8" s="634">
        <v>88207</v>
      </c>
      <c r="S8" s="635"/>
      <c r="T8" s="635"/>
      <c r="U8" s="635"/>
      <c r="V8" s="635"/>
      <c r="W8" s="635"/>
      <c r="X8" s="635"/>
      <c r="Y8" s="636"/>
      <c r="Z8" s="672">
        <v>0.1</v>
      </c>
      <c r="AA8" s="672"/>
      <c r="AB8" s="672"/>
      <c r="AC8" s="672"/>
      <c r="AD8" s="673">
        <v>88207</v>
      </c>
      <c r="AE8" s="673"/>
      <c r="AF8" s="673"/>
      <c r="AG8" s="673"/>
      <c r="AH8" s="673"/>
      <c r="AI8" s="673"/>
      <c r="AJ8" s="673"/>
      <c r="AK8" s="673"/>
      <c r="AL8" s="637">
        <v>0.2</v>
      </c>
      <c r="AM8" s="638"/>
      <c r="AN8" s="638"/>
      <c r="AO8" s="674"/>
      <c r="AP8" s="631" t="s">
        <v>243</v>
      </c>
      <c r="AQ8" s="632"/>
      <c r="AR8" s="632"/>
      <c r="AS8" s="632"/>
      <c r="AT8" s="632"/>
      <c r="AU8" s="632"/>
      <c r="AV8" s="632"/>
      <c r="AW8" s="632"/>
      <c r="AX8" s="632"/>
      <c r="AY8" s="632"/>
      <c r="AZ8" s="632"/>
      <c r="BA8" s="632"/>
      <c r="BB8" s="632"/>
      <c r="BC8" s="632"/>
      <c r="BD8" s="632"/>
      <c r="BE8" s="632"/>
      <c r="BF8" s="633"/>
      <c r="BG8" s="634">
        <v>223013</v>
      </c>
      <c r="BH8" s="635"/>
      <c r="BI8" s="635"/>
      <c r="BJ8" s="635"/>
      <c r="BK8" s="635"/>
      <c r="BL8" s="635"/>
      <c r="BM8" s="635"/>
      <c r="BN8" s="636"/>
      <c r="BO8" s="672">
        <v>1.2</v>
      </c>
      <c r="BP8" s="672"/>
      <c r="BQ8" s="672"/>
      <c r="BR8" s="672"/>
      <c r="BS8" s="673" t="s">
        <v>238</v>
      </c>
      <c r="BT8" s="673"/>
      <c r="BU8" s="673"/>
      <c r="BV8" s="673"/>
      <c r="BW8" s="673"/>
      <c r="BX8" s="673"/>
      <c r="BY8" s="673"/>
      <c r="BZ8" s="673"/>
      <c r="CA8" s="673"/>
      <c r="CB8" s="713"/>
      <c r="CD8" s="631" t="s">
        <v>244</v>
      </c>
      <c r="CE8" s="632"/>
      <c r="CF8" s="632"/>
      <c r="CG8" s="632"/>
      <c r="CH8" s="632"/>
      <c r="CI8" s="632"/>
      <c r="CJ8" s="632"/>
      <c r="CK8" s="632"/>
      <c r="CL8" s="632"/>
      <c r="CM8" s="632"/>
      <c r="CN8" s="632"/>
      <c r="CO8" s="632"/>
      <c r="CP8" s="632"/>
      <c r="CQ8" s="633"/>
      <c r="CR8" s="634">
        <v>24399014</v>
      </c>
      <c r="CS8" s="635"/>
      <c r="CT8" s="635"/>
      <c r="CU8" s="635"/>
      <c r="CV8" s="635"/>
      <c r="CW8" s="635"/>
      <c r="CX8" s="635"/>
      <c r="CY8" s="636"/>
      <c r="CZ8" s="672">
        <v>35.299999999999997</v>
      </c>
      <c r="DA8" s="672"/>
      <c r="DB8" s="672"/>
      <c r="DC8" s="672"/>
      <c r="DD8" s="640">
        <v>189492</v>
      </c>
      <c r="DE8" s="635"/>
      <c r="DF8" s="635"/>
      <c r="DG8" s="635"/>
      <c r="DH8" s="635"/>
      <c r="DI8" s="635"/>
      <c r="DJ8" s="635"/>
      <c r="DK8" s="635"/>
      <c r="DL8" s="635"/>
      <c r="DM8" s="635"/>
      <c r="DN8" s="635"/>
      <c r="DO8" s="635"/>
      <c r="DP8" s="636"/>
      <c r="DQ8" s="640">
        <v>11671737</v>
      </c>
      <c r="DR8" s="635"/>
      <c r="DS8" s="635"/>
      <c r="DT8" s="635"/>
      <c r="DU8" s="635"/>
      <c r="DV8" s="635"/>
      <c r="DW8" s="635"/>
      <c r="DX8" s="635"/>
      <c r="DY8" s="635"/>
      <c r="DZ8" s="635"/>
      <c r="EA8" s="635"/>
      <c r="EB8" s="635"/>
      <c r="EC8" s="671"/>
    </row>
    <row r="9" spans="2:143" ht="11.25" customHeight="1" x14ac:dyDescent="0.15">
      <c r="B9" s="631" t="s">
        <v>245</v>
      </c>
      <c r="C9" s="632"/>
      <c r="D9" s="632"/>
      <c r="E9" s="632"/>
      <c r="F9" s="632"/>
      <c r="G9" s="632"/>
      <c r="H9" s="632"/>
      <c r="I9" s="632"/>
      <c r="J9" s="632"/>
      <c r="K9" s="632"/>
      <c r="L9" s="632"/>
      <c r="M9" s="632"/>
      <c r="N9" s="632"/>
      <c r="O9" s="632"/>
      <c r="P9" s="632"/>
      <c r="Q9" s="633"/>
      <c r="R9" s="634">
        <v>65075</v>
      </c>
      <c r="S9" s="635"/>
      <c r="T9" s="635"/>
      <c r="U9" s="635"/>
      <c r="V9" s="635"/>
      <c r="W9" s="635"/>
      <c r="X9" s="635"/>
      <c r="Y9" s="636"/>
      <c r="Z9" s="672">
        <v>0.1</v>
      </c>
      <c r="AA9" s="672"/>
      <c r="AB9" s="672"/>
      <c r="AC9" s="672"/>
      <c r="AD9" s="673">
        <v>65075</v>
      </c>
      <c r="AE9" s="673"/>
      <c r="AF9" s="673"/>
      <c r="AG9" s="673"/>
      <c r="AH9" s="673"/>
      <c r="AI9" s="673"/>
      <c r="AJ9" s="673"/>
      <c r="AK9" s="673"/>
      <c r="AL9" s="637">
        <v>0.2</v>
      </c>
      <c r="AM9" s="638"/>
      <c r="AN9" s="638"/>
      <c r="AO9" s="674"/>
      <c r="AP9" s="631" t="s">
        <v>246</v>
      </c>
      <c r="AQ9" s="632"/>
      <c r="AR9" s="632"/>
      <c r="AS9" s="632"/>
      <c r="AT9" s="632"/>
      <c r="AU9" s="632"/>
      <c r="AV9" s="632"/>
      <c r="AW9" s="632"/>
      <c r="AX9" s="632"/>
      <c r="AY9" s="632"/>
      <c r="AZ9" s="632"/>
      <c r="BA9" s="632"/>
      <c r="BB9" s="632"/>
      <c r="BC9" s="632"/>
      <c r="BD9" s="632"/>
      <c r="BE9" s="632"/>
      <c r="BF9" s="633"/>
      <c r="BG9" s="634">
        <v>6307806</v>
      </c>
      <c r="BH9" s="635"/>
      <c r="BI9" s="635"/>
      <c r="BJ9" s="635"/>
      <c r="BK9" s="635"/>
      <c r="BL9" s="635"/>
      <c r="BM9" s="635"/>
      <c r="BN9" s="636"/>
      <c r="BO9" s="672">
        <v>33.6</v>
      </c>
      <c r="BP9" s="672"/>
      <c r="BQ9" s="672"/>
      <c r="BR9" s="672"/>
      <c r="BS9" s="673" t="s">
        <v>131</v>
      </c>
      <c r="BT9" s="673"/>
      <c r="BU9" s="673"/>
      <c r="BV9" s="673"/>
      <c r="BW9" s="673"/>
      <c r="BX9" s="673"/>
      <c r="BY9" s="673"/>
      <c r="BZ9" s="673"/>
      <c r="CA9" s="673"/>
      <c r="CB9" s="713"/>
      <c r="CD9" s="631" t="s">
        <v>247</v>
      </c>
      <c r="CE9" s="632"/>
      <c r="CF9" s="632"/>
      <c r="CG9" s="632"/>
      <c r="CH9" s="632"/>
      <c r="CI9" s="632"/>
      <c r="CJ9" s="632"/>
      <c r="CK9" s="632"/>
      <c r="CL9" s="632"/>
      <c r="CM9" s="632"/>
      <c r="CN9" s="632"/>
      <c r="CO9" s="632"/>
      <c r="CP9" s="632"/>
      <c r="CQ9" s="633"/>
      <c r="CR9" s="634">
        <v>6708809</v>
      </c>
      <c r="CS9" s="635"/>
      <c r="CT9" s="635"/>
      <c r="CU9" s="635"/>
      <c r="CV9" s="635"/>
      <c r="CW9" s="635"/>
      <c r="CX9" s="635"/>
      <c r="CY9" s="636"/>
      <c r="CZ9" s="672">
        <v>9.6999999999999993</v>
      </c>
      <c r="DA9" s="672"/>
      <c r="DB9" s="672"/>
      <c r="DC9" s="672"/>
      <c r="DD9" s="640">
        <v>71373</v>
      </c>
      <c r="DE9" s="635"/>
      <c r="DF9" s="635"/>
      <c r="DG9" s="635"/>
      <c r="DH9" s="635"/>
      <c r="DI9" s="635"/>
      <c r="DJ9" s="635"/>
      <c r="DK9" s="635"/>
      <c r="DL9" s="635"/>
      <c r="DM9" s="635"/>
      <c r="DN9" s="635"/>
      <c r="DO9" s="635"/>
      <c r="DP9" s="636"/>
      <c r="DQ9" s="640">
        <v>4910717</v>
      </c>
      <c r="DR9" s="635"/>
      <c r="DS9" s="635"/>
      <c r="DT9" s="635"/>
      <c r="DU9" s="635"/>
      <c r="DV9" s="635"/>
      <c r="DW9" s="635"/>
      <c r="DX9" s="635"/>
      <c r="DY9" s="635"/>
      <c r="DZ9" s="635"/>
      <c r="EA9" s="635"/>
      <c r="EB9" s="635"/>
      <c r="EC9" s="671"/>
    </row>
    <row r="10" spans="2:143" ht="11.25" customHeight="1" x14ac:dyDescent="0.15">
      <c r="B10" s="631" t="s">
        <v>248</v>
      </c>
      <c r="C10" s="632"/>
      <c r="D10" s="632"/>
      <c r="E10" s="632"/>
      <c r="F10" s="632"/>
      <c r="G10" s="632"/>
      <c r="H10" s="632"/>
      <c r="I10" s="632"/>
      <c r="J10" s="632"/>
      <c r="K10" s="632"/>
      <c r="L10" s="632"/>
      <c r="M10" s="632"/>
      <c r="N10" s="632"/>
      <c r="O10" s="632"/>
      <c r="P10" s="632"/>
      <c r="Q10" s="633"/>
      <c r="R10" s="634" t="s">
        <v>141</v>
      </c>
      <c r="S10" s="635"/>
      <c r="T10" s="635"/>
      <c r="U10" s="635"/>
      <c r="V10" s="635"/>
      <c r="W10" s="635"/>
      <c r="X10" s="635"/>
      <c r="Y10" s="636"/>
      <c r="Z10" s="672" t="s">
        <v>238</v>
      </c>
      <c r="AA10" s="672"/>
      <c r="AB10" s="672"/>
      <c r="AC10" s="672"/>
      <c r="AD10" s="673" t="s">
        <v>131</v>
      </c>
      <c r="AE10" s="673"/>
      <c r="AF10" s="673"/>
      <c r="AG10" s="673"/>
      <c r="AH10" s="673"/>
      <c r="AI10" s="673"/>
      <c r="AJ10" s="673"/>
      <c r="AK10" s="673"/>
      <c r="AL10" s="637" t="s">
        <v>238</v>
      </c>
      <c r="AM10" s="638"/>
      <c r="AN10" s="638"/>
      <c r="AO10" s="674"/>
      <c r="AP10" s="631" t="s">
        <v>249</v>
      </c>
      <c r="AQ10" s="632"/>
      <c r="AR10" s="632"/>
      <c r="AS10" s="632"/>
      <c r="AT10" s="632"/>
      <c r="AU10" s="632"/>
      <c r="AV10" s="632"/>
      <c r="AW10" s="632"/>
      <c r="AX10" s="632"/>
      <c r="AY10" s="632"/>
      <c r="AZ10" s="632"/>
      <c r="BA10" s="632"/>
      <c r="BB10" s="632"/>
      <c r="BC10" s="632"/>
      <c r="BD10" s="632"/>
      <c r="BE10" s="632"/>
      <c r="BF10" s="633"/>
      <c r="BG10" s="634">
        <v>361829</v>
      </c>
      <c r="BH10" s="635"/>
      <c r="BI10" s="635"/>
      <c r="BJ10" s="635"/>
      <c r="BK10" s="635"/>
      <c r="BL10" s="635"/>
      <c r="BM10" s="635"/>
      <c r="BN10" s="636"/>
      <c r="BO10" s="672">
        <v>1.9</v>
      </c>
      <c r="BP10" s="672"/>
      <c r="BQ10" s="672"/>
      <c r="BR10" s="672"/>
      <c r="BS10" s="673" t="s">
        <v>131</v>
      </c>
      <c r="BT10" s="673"/>
      <c r="BU10" s="673"/>
      <c r="BV10" s="673"/>
      <c r="BW10" s="673"/>
      <c r="BX10" s="673"/>
      <c r="BY10" s="673"/>
      <c r="BZ10" s="673"/>
      <c r="CA10" s="673"/>
      <c r="CB10" s="713"/>
      <c r="CD10" s="631" t="s">
        <v>250</v>
      </c>
      <c r="CE10" s="632"/>
      <c r="CF10" s="632"/>
      <c r="CG10" s="632"/>
      <c r="CH10" s="632"/>
      <c r="CI10" s="632"/>
      <c r="CJ10" s="632"/>
      <c r="CK10" s="632"/>
      <c r="CL10" s="632"/>
      <c r="CM10" s="632"/>
      <c r="CN10" s="632"/>
      <c r="CO10" s="632"/>
      <c r="CP10" s="632"/>
      <c r="CQ10" s="633"/>
      <c r="CR10" s="634">
        <v>61759</v>
      </c>
      <c r="CS10" s="635"/>
      <c r="CT10" s="635"/>
      <c r="CU10" s="635"/>
      <c r="CV10" s="635"/>
      <c r="CW10" s="635"/>
      <c r="CX10" s="635"/>
      <c r="CY10" s="636"/>
      <c r="CZ10" s="672">
        <v>0.1</v>
      </c>
      <c r="DA10" s="672"/>
      <c r="DB10" s="672"/>
      <c r="DC10" s="672"/>
      <c r="DD10" s="640" t="s">
        <v>238</v>
      </c>
      <c r="DE10" s="635"/>
      <c r="DF10" s="635"/>
      <c r="DG10" s="635"/>
      <c r="DH10" s="635"/>
      <c r="DI10" s="635"/>
      <c r="DJ10" s="635"/>
      <c r="DK10" s="635"/>
      <c r="DL10" s="635"/>
      <c r="DM10" s="635"/>
      <c r="DN10" s="635"/>
      <c r="DO10" s="635"/>
      <c r="DP10" s="636"/>
      <c r="DQ10" s="640">
        <v>60068</v>
      </c>
      <c r="DR10" s="635"/>
      <c r="DS10" s="635"/>
      <c r="DT10" s="635"/>
      <c r="DU10" s="635"/>
      <c r="DV10" s="635"/>
      <c r="DW10" s="635"/>
      <c r="DX10" s="635"/>
      <c r="DY10" s="635"/>
      <c r="DZ10" s="635"/>
      <c r="EA10" s="635"/>
      <c r="EB10" s="635"/>
      <c r="EC10" s="671"/>
    </row>
    <row r="11" spans="2:143" ht="11.25" customHeight="1" x14ac:dyDescent="0.15">
      <c r="B11" s="631" t="s">
        <v>251</v>
      </c>
      <c r="C11" s="632"/>
      <c r="D11" s="632"/>
      <c r="E11" s="632"/>
      <c r="F11" s="632"/>
      <c r="G11" s="632"/>
      <c r="H11" s="632"/>
      <c r="I11" s="632"/>
      <c r="J11" s="632"/>
      <c r="K11" s="632"/>
      <c r="L11" s="632"/>
      <c r="M11" s="632"/>
      <c r="N11" s="632"/>
      <c r="O11" s="632"/>
      <c r="P11" s="632"/>
      <c r="Q11" s="633"/>
      <c r="R11" s="634">
        <v>3114462</v>
      </c>
      <c r="S11" s="635"/>
      <c r="T11" s="635"/>
      <c r="U11" s="635"/>
      <c r="V11" s="635"/>
      <c r="W11" s="635"/>
      <c r="X11" s="635"/>
      <c r="Y11" s="636"/>
      <c r="Z11" s="637">
        <v>4.3</v>
      </c>
      <c r="AA11" s="638"/>
      <c r="AB11" s="638"/>
      <c r="AC11" s="639"/>
      <c r="AD11" s="640">
        <v>3114462</v>
      </c>
      <c r="AE11" s="635"/>
      <c r="AF11" s="635"/>
      <c r="AG11" s="635"/>
      <c r="AH11" s="635"/>
      <c r="AI11" s="635"/>
      <c r="AJ11" s="635"/>
      <c r="AK11" s="636"/>
      <c r="AL11" s="637">
        <v>8</v>
      </c>
      <c r="AM11" s="638"/>
      <c r="AN11" s="638"/>
      <c r="AO11" s="674"/>
      <c r="AP11" s="631" t="s">
        <v>252</v>
      </c>
      <c r="AQ11" s="632"/>
      <c r="AR11" s="632"/>
      <c r="AS11" s="632"/>
      <c r="AT11" s="632"/>
      <c r="AU11" s="632"/>
      <c r="AV11" s="632"/>
      <c r="AW11" s="632"/>
      <c r="AX11" s="632"/>
      <c r="AY11" s="632"/>
      <c r="AZ11" s="632"/>
      <c r="BA11" s="632"/>
      <c r="BB11" s="632"/>
      <c r="BC11" s="632"/>
      <c r="BD11" s="632"/>
      <c r="BE11" s="632"/>
      <c r="BF11" s="633"/>
      <c r="BG11" s="634">
        <v>908414</v>
      </c>
      <c r="BH11" s="635"/>
      <c r="BI11" s="635"/>
      <c r="BJ11" s="635"/>
      <c r="BK11" s="635"/>
      <c r="BL11" s="635"/>
      <c r="BM11" s="635"/>
      <c r="BN11" s="636"/>
      <c r="BO11" s="672">
        <v>4.8</v>
      </c>
      <c r="BP11" s="672"/>
      <c r="BQ11" s="672"/>
      <c r="BR11" s="672"/>
      <c r="BS11" s="673">
        <v>258768</v>
      </c>
      <c r="BT11" s="673"/>
      <c r="BU11" s="673"/>
      <c r="BV11" s="673"/>
      <c r="BW11" s="673"/>
      <c r="BX11" s="673"/>
      <c r="BY11" s="673"/>
      <c r="BZ11" s="673"/>
      <c r="CA11" s="673"/>
      <c r="CB11" s="713"/>
      <c r="CD11" s="631" t="s">
        <v>253</v>
      </c>
      <c r="CE11" s="632"/>
      <c r="CF11" s="632"/>
      <c r="CG11" s="632"/>
      <c r="CH11" s="632"/>
      <c r="CI11" s="632"/>
      <c r="CJ11" s="632"/>
      <c r="CK11" s="632"/>
      <c r="CL11" s="632"/>
      <c r="CM11" s="632"/>
      <c r="CN11" s="632"/>
      <c r="CO11" s="632"/>
      <c r="CP11" s="632"/>
      <c r="CQ11" s="633"/>
      <c r="CR11" s="634">
        <v>1616023</v>
      </c>
      <c r="CS11" s="635"/>
      <c r="CT11" s="635"/>
      <c r="CU11" s="635"/>
      <c r="CV11" s="635"/>
      <c r="CW11" s="635"/>
      <c r="CX11" s="635"/>
      <c r="CY11" s="636"/>
      <c r="CZ11" s="672">
        <v>2.2999999999999998</v>
      </c>
      <c r="DA11" s="672"/>
      <c r="DB11" s="672"/>
      <c r="DC11" s="672"/>
      <c r="DD11" s="640">
        <v>341475</v>
      </c>
      <c r="DE11" s="635"/>
      <c r="DF11" s="635"/>
      <c r="DG11" s="635"/>
      <c r="DH11" s="635"/>
      <c r="DI11" s="635"/>
      <c r="DJ11" s="635"/>
      <c r="DK11" s="635"/>
      <c r="DL11" s="635"/>
      <c r="DM11" s="635"/>
      <c r="DN11" s="635"/>
      <c r="DO11" s="635"/>
      <c r="DP11" s="636"/>
      <c r="DQ11" s="640">
        <v>1195381</v>
      </c>
      <c r="DR11" s="635"/>
      <c r="DS11" s="635"/>
      <c r="DT11" s="635"/>
      <c r="DU11" s="635"/>
      <c r="DV11" s="635"/>
      <c r="DW11" s="635"/>
      <c r="DX11" s="635"/>
      <c r="DY11" s="635"/>
      <c r="DZ11" s="635"/>
      <c r="EA11" s="635"/>
      <c r="EB11" s="635"/>
      <c r="EC11" s="671"/>
    </row>
    <row r="12" spans="2:143" ht="11.25" customHeight="1" x14ac:dyDescent="0.15">
      <c r="B12" s="631" t="s">
        <v>254</v>
      </c>
      <c r="C12" s="632"/>
      <c r="D12" s="632"/>
      <c r="E12" s="632"/>
      <c r="F12" s="632"/>
      <c r="G12" s="632"/>
      <c r="H12" s="632"/>
      <c r="I12" s="632"/>
      <c r="J12" s="632"/>
      <c r="K12" s="632"/>
      <c r="L12" s="632"/>
      <c r="M12" s="632"/>
      <c r="N12" s="632"/>
      <c r="O12" s="632"/>
      <c r="P12" s="632"/>
      <c r="Q12" s="633"/>
      <c r="R12" s="634">
        <v>21910</v>
      </c>
      <c r="S12" s="635"/>
      <c r="T12" s="635"/>
      <c r="U12" s="635"/>
      <c r="V12" s="635"/>
      <c r="W12" s="635"/>
      <c r="X12" s="635"/>
      <c r="Y12" s="636"/>
      <c r="Z12" s="672">
        <v>0</v>
      </c>
      <c r="AA12" s="672"/>
      <c r="AB12" s="672"/>
      <c r="AC12" s="672"/>
      <c r="AD12" s="673">
        <v>21910</v>
      </c>
      <c r="AE12" s="673"/>
      <c r="AF12" s="673"/>
      <c r="AG12" s="673"/>
      <c r="AH12" s="673"/>
      <c r="AI12" s="673"/>
      <c r="AJ12" s="673"/>
      <c r="AK12" s="673"/>
      <c r="AL12" s="637">
        <v>0.1</v>
      </c>
      <c r="AM12" s="638"/>
      <c r="AN12" s="638"/>
      <c r="AO12" s="674"/>
      <c r="AP12" s="631" t="s">
        <v>255</v>
      </c>
      <c r="AQ12" s="632"/>
      <c r="AR12" s="632"/>
      <c r="AS12" s="632"/>
      <c r="AT12" s="632"/>
      <c r="AU12" s="632"/>
      <c r="AV12" s="632"/>
      <c r="AW12" s="632"/>
      <c r="AX12" s="632"/>
      <c r="AY12" s="632"/>
      <c r="AZ12" s="632"/>
      <c r="BA12" s="632"/>
      <c r="BB12" s="632"/>
      <c r="BC12" s="632"/>
      <c r="BD12" s="632"/>
      <c r="BE12" s="632"/>
      <c r="BF12" s="633"/>
      <c r="BG12" s="634">
        <v>8750424</v>
      </c>
      <c r="BH12" s="635"/>
      <c r="BI12" s="635"/>
      <c r="BJ12" s="635"/>
      <c r="BK12" s="635"/>
      <c r="BL12" s="635"/>
      <c r="BM12" s="635"/>
      <c r="BN12" s="636"/>
      <c r="BO12" s="672">
        <v>46.6</v>
      </c>
      <c r="BP12" s="672"/>
      <c r="BQ12" s="672"/>
      <c r="BR12" s="672"/>
      <c r="BS12" s="673" t="s">
        <v>238</v>
      </c>
      <c r="BT12" s="673"/>
      <c r="BU12" s="673"/>
      <c r="BV12" s="673"/>
      <c r="BW12" s="673"/>
      <c r="BX12" s="673"/>
      <c r="BY12" s="673"/>
      <c r="BZ12" s="673"/>
      <c r="CA12" s="673"/>
      <c r="CB12" s="713"/>
      <c r="CD12" s="631" t="s">
        <v>256</v>
      </c>
      <c r="CE12" s="632"/>
      <c r="CF12" s="632"/>
      <c r="CG12" s="632"/>
      <c r="CH12" s="632"/>
      <c r="CI12" s="632"/>
      <c r="CJ12" s="632"/>
      <c r="CK12" s="632"/>
      <c r="CL12" s="632"/>
      <c r="CM12" s="632"/>
      <c r="CN12" s="632"/>
      <c r="CO12" s="632"/>
      <c r="CP12" s="632"/>
      <c r="CQ12" s="633"/>
      <c r="CR12" s="634">
        <v>1485661</v>
      </c>
      <c r="CS12" s="635"/>
      <c r="CT12" s="635"/>
      <c r="CU12" s="635"/>
      <c r="CV12" s="635"/>
      <c r="CW12" s="635"/>
      <c r="CX12" s="635"/>
      <c r="CY12" s="636"/>
      <c r="CZ12" s="672">
        <v>2.2000000000000002</v>
      </c>
      <c r="DA12" s="672"/>
      <c r="DB12" s="672"/>
      <c r="DC12" s="672"/>
      <c r="DD12" s="640">
        <v>37781</v>
      </c>
      <c r="DE12" s="635"/>
      <c r="DF12" s="635"/>
      <c r="DG12" s="635"/>
      <c r="DH12" s="635"/>
      <c r="DI12" s="635"/>
      <c r="DJ12" s="635"/>
      <c r="DK12" s="635"/>
      <c r="DL12" s="635"/>
      <c r="DM12" s="635"/>
      <c r="DN12" s="635"/>
      <c r="DO12" s="635"/>
      <c r="DP12" s="636"/>
      <c r="DQ12" s="640">
        <v>1391526</v>
      </c>
      <c r="DR12" s="635"/>
      <c r="DS12" s="635"/>
      <c r="DT12" s="635"/>
      <c r="DU12" s="635"/>
      <c r="DV12" s="635"/>
      <c r="DW12" s="635"/>
      <c r="DX12" s="635"/>
      <c r="DY12" s="635"/>
      <c r="DZ12" s="635"/>
      <c r="EA12" s="635"/>
      <c r="EB12" s="635"/>
      <c r="EC12" s="671"/>
    </row>
    <row r="13" spans="2:143" ht="11.25" customHeight="1" x14ac:dyDescent="0.15">
      <c r="B13" s="631" t="s">
        <v>257</v>
      </c>
      <c r="C13" s="632"/>
      <c r="D13" s="632"/>
      <c r="E13" s="632"/>
      <c r="F13" s="632"/>
      <c r="G13" s="632"/>
      <c r="H13" s="632"/>
      <c r="I13" s="632"/>
      <c r="J13" s="632"/>
      <c r="K13" s="632"/>
      <c r="L13" s="632"/>
      <c r="M13" s="632"/>
      <c r="N13" s="632"/>
      <c r="O13" s="632"/>
      <c r="P13" s="632"/>
      <c r="Q13" s="633"/>
      <c r="R13" s="634" t="s">
        <v>131</v>
      </c>
      <c r="S13" s="635"/>
      <c r="T13" s="635"/>
      <c r="U13" s="635"/>
      <c r="V13" s="635"/>
      <c r="W13" s="635"/>
      <c r="X13" s="635"/>
      <c r="Y13" s="636"/>
      <c r="Z13" s="672" t="s">
        <v>131</v>
      </c>
      <c r="AA13" s="672"/>
      <c r="AB13" s="672"/>
      <c r="AC13" s="672"/>
      <c r="AD13" s="673" t="s">
        <v>131</v>
      </c>
      <c r="AE13" s="673"/>
      <c r="AF13" s="673"/>
      <c r="AG13" s="673"/>
      <c r="AH13" s="673"/>
      <c r="AI13" s="673"/>
      <c r="AJ13" s="673"/>
      <c r="AK13" s="673"/>
      <c r="AL13" s="637" t="s">
        <v>131</v>
      </c>
      <c r="AM13" s="638"/>
      <c r="AN13" s="638"/>
      <c r="AO13" s="674"/>
      <c r="AP13" s="631" t="s">
        <v>258</v>
      </c>
      <c r="AQ13" s="632"/>
      <c r="AR13" s="632"/>
      <c r="AS13" s="632"/>
      <c r="AT13" s="632"/>
      <c r="AU13" s="632"/>
      <c r="AV13" s="632"/>
      <c r="AW13" s="632"/>
      <c r="AX13" s="632"/>
      <c r="AY13" s="632"/>
      <c r="AZ13" s="632"/>
      <c r="BA13" s="632"/>
      <c r="BB13" s="632"/>
      <c r="BC13" s="632"/>
      <c r="BD13" s="632"/>
      <c r="BE13" s="632"/>
      <c r="BF13" s="633"/>
      <c r="BG13" s="634">
        <v>8606812</v>
      </c>
      <c r="BH13" s="635"/>
      <c r="BI13" s="635"/>
      <c r="BJ13" s="635"/>
      <c r="BK13" s="635"/>
      <c r="BL13" s="635"/>
      <c r="BM13" s="635"/>
      <c r="BN13" s="636"/>
      <c r="BO13" s="672">
        <v>45.8</v>
      </c>
      <c r="BP13" s="672"/>
      <c r="BQ13" s="672"/>
      <c r="BR13" s="672"/>
      <c r="BS13" s="673" t="s">
        <v>131</v>
      </c>
      <c r="BT13" s="673"/>
      <c r="BU13" s="673"/>
      <c r="BV13" s="673"/>
      <c r="BW13" s="673"/>
      <c r="BX13" s="673"/>
      <c r="BY13" s="673"/>
      <c r="BZ13" s="673"/>
      <c r="CA13" s="673"/>
      <c r="CB13" s="713"/>
      <c r="CD13" s="631" t="s">
        <v>259</v>
      </c>
      <c r="CE13" s="632"/>
      <c r="CF13" s="632"/>
      <c r="CG13" s="632"/>
      <c r="CH13" s="632"/>
      <c r="CI13" s="632"/>
      <c r="CJ13" s="632"/>
      <c r="CK13" s="632"/>
      <c r="CL13" s="632"/>
      <c r="CM13" s="632"/>
      <c r="CN13" s="632"/>
      <c r="CO13" s="632"/>
      <c r="CP13" s="632"/>
      <c r="CQ13" s="633"/>
      <c r="CR13" s="634">
        <v>9279973</v>
      </c>
      <c r="CS13" s="635"/>
      <c r="CT13" s="635"/>
      <c r="CU13" s="635"/>
      <c r="CV13" s="635"/>
      <c r="CW13" s="635"/>
      <c r="CX13" s="635"/>
      <c r="CY13" s="636"/>
      <c r="CZ13" s="672">
        <v>13.4</v>
      </c>
      <c r="DA13" s="672"/>
      <c r="DB13" s="672"/>
      <c r="DC13" s="672"/>
      <c r="DD13" s="640">
        <v>4055148</v>
      </c>
      <c r="DE13" s="635"/>
      <c r="DF13" s="635"/>
      <c r="DG13" s="635"/>
      <c r="DH13" s="635"/>
      <c r="DI13" s="635"/>
      <c r="DJ13" s="635"/>
      <c r="DK13" s="635"/>
      <c r="DL13" s="635"/>
      <c r="DM13" s="635"/>
      <c r="DN13" s="635"/>
      <c r="DO13" s="635"/>
      <c r="DP13" s="636"/>
      <c r="DQ13" s="640">
        <v>6377695</v>
      </c>
      <c r="DR13" s="635"/>
      <c r="DS13" s="635"/>
      <c r="DT13" s="635"/>
      <c r="DU13" s="635"/>
      <c r="DV13" s="635"/>
      <c r="DW13" s="635"/>
      <c r="DX13" s="635"/>
      <c r="DY13" s="635"/>
      <c r="DZ13" s="635"/>
      <c r="EA13" s="635"/>
      <c r="EB13" s="635"/>
      <c r="EC13" s="671"/>
    </row>
    <row r="14" spans="2:143" ht="11.25" customHeight="1" x14ac:dyDescent="0.15">
      <c r="B14" s="631" t="s">
        <v>260</v>
      </c>
      <c r="C14" s="632"/>
      <c r="D14" s="632"/>
      <c r="E14" s="632"/>
      <c r="F14" s="632"/>
      <c r="G14" s="632"/>
      <c r="H14" s="632"/>
      <c r="I14" s="632"/>
      <c r="J14" s="632"/>
      <c r="K14" s="632"/>
      <c r="L14" s="632"/>
      <c r="M14" s="632"/>
      <c r="N14" s="632"/>
      <c r="O14" s="632"/>
      <c r="P14" s="632"/>
      <c r="Q14" s="633"/>
      <c r="R14" s="634" t="s">
        <v>238</v>
      </c>
      <c r="S14" s="635"/>
      <c r="T14" s="635"/>
      <c r="U14" s="635"/>
      <c r="V14" s="635"/>
      <c r="W14" s="635"/>
      <c r="X14" s="635"/>
      <c r="Y14" s="636"/>
      <c r="Z14" s="672" t="s">
        <v>131</v>
      </c>
      <c r="AA14" s="672"/>
      <c r="AB14" s="672"/>
      <c r="AC14" s="672"/>
      <c r="AD14" s="673" t="s">
        <v>238</v>
      </c>
      <c r="AE14" s="673"/>
      <c r="AF14" s="673"/>
      <c r="AG14" s="673"/>
      <c r="AH14" s="673"/>
      <c r="AI14" s="673"/>
      <c r="AJ14" s="673"/>
      <c r="AK14" s="673"/>
      <c r="AL14" s="637" t="s">
        <v>238</v>
      </c>
      <c r="AM14" s="638"/>
      <c r="AN14" s="638"/>
      <c r="AO14" s="674"/>
      <c r="AP14" s="631" t="s">
        <v>261</v>
      </c>
      <c r="AQ14" s="632"/>
      <c r="AR14" s="632"/>
      <c r="AS14" s="632"/>
      <c r="AT14" s="632"/>
      <c r="AU14" s="632"/>
      <c r="AV14" s="632"/>
      <c r="AW14" s="632"/>
      <c r="AX14" s="632"/>
      <c r="AY14" s="632"/>
      <c r="AZ14" s="632"/>
      <c r="BA14" s="632"/>
      <c r="BB14" s="632"/>
      <c r="BC14" s="632"/>
      <c r="BD14" s="632"/>
      <c r="BE14" s="632"/>
      <c r="BF14" s="633"/>
      <c r="BG14" s="634">
        <v>456666</v>
      </c>
      <c r="BH14" s="635"/>
      <c r="BI14" s="635"/>
      <c r="BJ14" s="635"/>
      <c r="BK14" s="635"/>
      <c r="BL14" s="635"/>
      <c r="BM14" s="635"/>
      <c r="BN14" s="636"/>
      <c r="BO14" s="672">
        <v>2.4</v>
      </c>
      <c r="BP14" s="672"/>
      <c r="BQ14" s="672"/>
      <c r="BR14" s="672"/>
      <c r="BS14" s="673" t="s">
        <v>238</v>
      </c>
      <c r="BT14" s="673"/>
      <c r="BU14" s="673"/>
      <c r="BV14" s="673"/>
      <c r="BW14" s="673"/>
      <c r="BX14" s="673"/>
      <c r="BY14" s="673"/>
      <c r="BZ14" s="673"/>
      <c r="CA14" s="673"/>
      <c r="CB14" s="713"/>
      <c r="CD14" s="631" t="s">
        <v>262</v>
      </c>
      <c r="CE14" s="632"/>
      <c r="CF14" s="632"/>
      <c r="CG14" s="632"/>
      <c r="CH14" s="632"/>
      <c r="CI14" s="632"/>
      <c r="CJ14" s="632"/>
      <c r="CK14" s="632"/>
      <c r="CL14" s="632"/>
      <c r="CM14" s="632"/>
      <c r="CN14" s="632"/>
      <c r="CO14" s="632"/>
      <c r="CP14" s="632"/>
      <c r="CQ14" s="633"/>
      <c r="CR14" s="634">
        <v>2526128</v>
      </c>
      <c r="CS14" s="635"/>
      <c r="CT14" s="635"/>
      <c r="CU14" s="635"/>
      <c r="CV14" s="635"/>
      <c r="CW14" s="635"/>
      <c r="CX14" s="635"/>
      <c r="CY14" s="636"/>
      <c r="CZ14" s="672">
        <v>3.7</v>
      </c>
      <c r="DA14" s="672"/>
      <c r="DB14" s="672"/>
      <c r="DC14" s="672"/>
      <c r="DD14" s="640">
        <v>229091</v>
      </c>
      <c r="DE14" s="635"/>
      <c r="DF14" s="635"/>
      <c r="DG14" s="635"/>
      <c r="DH14" s="635"/>
      <c r="DI14" s="635"/>
      <c r="DJ14" s="635"/>
      <c r="DK14" s="635"/>
      <c r="DL14" s="635"/>
      <c r="DM14" s="635"/>
      <c r="DN14" s="635"/>
      <c r="DO14" s="635"/>
      <c r="DP14" s="636"/>
      <c r="DQ14" s="640">
        <v>2292842</v>
      </c>
      <c r="DR14" s="635"/>
      <c r="DS14" s="635"/>
      <c r="DT14" s="635"/>
      <c r="DU14" s="635"/>
      <c r="DV14" s="635"/>
      <c r="DW14" s="635"/>
      <c r="DX14" s="635"/>
      <c r="DY14" s="635"/>
      <c r="DZ14" s="635"/>
      <c r="EA14" s="635"/>
      <c r="EB14" s="635"/>
      <c r="EC14" s="671"/>
    </row>
    <row r="15" spans="2:143" ht="11.25" customHeight="1" x14ac:dyDescent="0.15">
      <c r="B15" s="631" t="s">
        <v>263</v>
      </c>
      <c r="C15" s="632"/>
      <c r="D15" s="632"/>
      <c r="E15" s="632"/>
      <c r="F15" s="632"/>
      <c r="G15" s="632"/>
      <c r="H15" s="632"/>
      <c r="I15" s="632"/>
      <c r="J15" s="632"/>
      <c r="K15" s="632"/>
      <c r="L15" s="632"/>
      <c r="M15" s="632"/>
      <c r="N15" s="632"/>
      <c r="O15" s="632"/>
      <c r="P15" s="632"/>
      <c r="Q15" s="633"/>
      <c r="R15" s="634" t="s">
        <v>238</v>
      </c>
      <c r="S15" s="635"/>
      <c r="T15" s="635"/>
      <c r="U15" s="635"/>
      <c r="V15" s="635"/>
      <c r="W15" s="635"/>
      <c r="X15" s="635"/>
      <c r="Y15" s="636"/>
      <c r="Z15" s="672" t="s">
        <v>131</v>
      </c>
      <c r="AA15" s="672"/>
      <c r="AB15" s="672"/>
      <c r="AC15" s="672"/>
      <c r="AD15" s="673" t="s">
        <v>238</v>
      </c>
      <c r="AE15" s="673"/>
      <c r="AF15" s="673"/>
      <c r="AG15" s="673"/>
      <c r="AH15" s="673"/>
      <c r="AI15" s="673"/>
      <c r="AJ15" s="673"/>
      <c r="AK15" s="673"/>
      <c r="AL15" s="637" t="s">
        <v>141</v>
      </c>
      <c r="AM15" s="638"/>
      <c r="AN15" s="638"/>
      <c r="AO15" s="674"/>
      <c r="AP15" s="631" t="s">
        <v>264</v>
      </c>
      <c r="AQ15" s="632"/>
      <c r="AR15" s="632"/>
      <c r="AS15" s="632"/>
      <c r="AT15" s="632"/>
      <c r="AU15" s="632"/>
      <c r="AV15" s="632"/>
      <c r="AW15" s="632"/>
      <c r="AX15" s="632"/>
      <c r="AY15" s="632"/>
      <c r="AZ15" s="632"/>
      <c r="BA15" s="632"/>
      <c r="BB15" s="632"/>
      <c r="BC15" s="632"/>
      <c r="BD15" s="632"/>
      <c r="BE15" s="632"/>
      <c r="BF15" s="633"/>
      <c r="BG15" s="634">
        <v>852560</v>
      </c>
      <c r="BH15" s="635"/>
      <c r="BI15" s="635"/>
      <c r="BJ15" s="635"/>
      <c r="BK15" s="635"/>
      <c r="BL15" s="635"/>
      <c r="BM15" s="635"/>
      <c r="BN15" s="636"/>
      <c r="BO15" s="672">
        <v>4.5</v>
      </c>
      <c r="BP15" s="672"/>
      <c r="BQ15" s="672"/>
      <c r="BR15" s="672"/>
      <c r="BS15" s="673" t="s">
        <v>131</v>
      </c>
      <c r="BT15" s="673"/>
      <c r="BU15" s="673"/>
      <c r="BV15" s="673"/>
      <c r="BW15" s="673"/>
      <c r="BX15" s="673"/>
      <c r="BY15" s="673"/>
      <c r="BZ15" s="673"/>
      <c r="CA15" s="673"/>
      <c r="CB15" s="713"/>
      <c r="CD15" s="631" t="s">
        <v>265</v>
      </c>
      <c r="CE15" s="632"/>
      <c r="CF15" s="632"/>
      <c r="CG15" s="632"/>
      <c r="CH15" s="632"/>
      <c r="CI15" s="632"/>
      <c r="CJ15" s="632"/>
      <c r="CK15" s="632"/>
      <c r="CL15" s="632"/>
      <c r="CM15" s="632"/>
      <c r="CN15" s="632"/>
      <c r="CO15" s="632"/>
      <c r="CP15" s="632"/>
      <c r="CQ15" s="633"/>
      <c r="CR15" s="634">
        <v>7150428</v>
      </c>
      <c r="CS15" s="635"/>
      <c r="CT15" s="635"/>
      <c r="CU15" s="635"/>
      <c r="CV15" s="635"/>
      <c r="CW15" s="635"/>
      <c r="CX15" s="635"/>
      <c r="CY15" s="636"/>
      <c r="CZ15" s="672">
        <v>10.4</v>
      </c>
      <c r="DA15" s="672"/>
      <c r="DB15" s="672"/>
      <c r="DC15" s="672"/>
      <c r="DD15" s="640">
        <v>451606</v>
      </c>
      <c r="DE15" s="635"/>
      <c r="DF15" s="635"/>
      <c r="DG15" s="635"/>
      <c r="DH15" s="635"/>
      <c r="DI15" s="635"/>
      <c r="DJ15" s="635"/>
      <c r="DK15" s="635"/>
      <c r="DL15" s="635"/>
      <c r="DM15" s="635"/>
      <c r="DN15" s="635"/>
      <c r="DO15" s="635"/>
      <c r="DP15" s="636"/>
      <c r="DQ15" s="640">
        <v>5171090</v>
      </c>
      <c r="DR15" s="635"/>
      <c r="DS15" s="635"/>
      <c r="DT15" s="635"/>
      <c r="DU15" s="635"/>
      <c r="DV15" s="635"/>
      <c r="DW15" s="635"/>
      <c r="DX15" s="635"/>
      <c r="DY15" s="635"/>
      <c r="DZ15" s="635"/>
      <c r="EA15" s="635"/>
      <c r="EB15" s="635"/>
      <c r="EC15" s="671"/>
    </row>
    <row r="16" spans="2:143" ht="11.25" customHeight="1" x14ac:dyDescent="0.15">
      <c r="B16" s="631" t="s">
        <v>266</v>
      </c>
      <c r="C16" s="632"/>
      <c r="D16" s="632"/>
      <c r="E16" s="632"/>
      <c r="F16" s="632"/>
      <c r="G16" s="632"/>
      <c r="H16" s="632"/>
      <c r="I16" s="632"/>
      <c r="J16" s="632"/>
      <c r="K16" s="632"/>
      <c r="L16" s="632"/>
      <c r="M16" s="632"/>
      <c r="N16" s="632"/>
      <c r="O16" s="632"/>
      <c r="P16" s="632"/>
      <c r="Q16" s="633"/>
      <c r="R16" s="634">
        <v>55589</v>
      </c>
      <c r="S16" s="635"/>
      <c r="T16" s="635"/>
      <c r="U16" s="635"/>
      <c r="V16" s="635"/>
      <c r="W16" s="635"/>
      <c r="X16" s="635"/>
      <c r="Y16" s="636"/>
      <c r="Z16" s="672">
        <v>0.1</v>
      </c>
      <c r="AA16" s="672"/>
      <c r="AB16" s="672"/>
      <c r="AC16" s="672"/>
      <c r="AD16" s="673">
        <v>55589</v>
      </c>
      <c r="AE16" s="673"/>
      <c r="AF16" s="673"/>
      <c r="AG16" s="673"/>
      <c r="AH16" s="673"/>
      <c r="AI16" s="673"/>
      <c r="AJ16" s="673"/>
      <c r="AK16" s="673"/>
      <c r="AL16" s="637">
        <v>0.1</v>
      </c>
      <c r="AM16" s="638"/>
      <c r="AN16" s="638"/>
      <c r="AO16" s="674"/>
      <c r="AP16" s="631" t="s">
        <v>267</v>
      </c>
      <c r="AQ16" s="632"/>
      <c r="AR16" s="632"/>
      <c r="AS16" s="632"/>
      <c r="AT16" s="632"/>
      <c r="AU16" s="632"/>
      <c r="AV16" s="632"/>
      <c r="AW16" s="632"/>
      <c r="AX16" s="632"/>
      <c r="AY16" s="632"/>
      <c r="AZ16" s="632"/>
      <c r="BA16" s="632"/>
      <c r="BB16" s="632"/>
      <c r="BC16" s="632"/>
      <c r="BD16" s="632"/>
      <c r="BE16" s="632"/>
      <c r="BF16" s="633"/>
      <c r="BG16" s="634" t="s">
        <v>238</v>
      </c>
      <c r="BH16" s="635"/>
      <c r="BI16" s="635"/>
      <c r="BJ16" s="635"/>
      <c r="BK16" s="635"/>
      <c r="BL16" s="635"/>
      <c r="BM16" s="635"/>
      <c r="BN16" s="636"/>
      <c r="BO16" s="672" t="s">
        <v>141</v>
      </c>
      <c r="BP16" s="672"/>
      <c r="BQ16" s="672"/>
      <c r="BR16" s="672"/>
      <c r="BS16" s="673" t="s">
        <v>238</v>
      </c>
      <c r="BT16" s="673"/>
      <c r="BU16" s="673"/>
      <c r="BV16" s="673"/>
      <c r="BW16" s="673"/>
      <c r="BX16" s="673"/>
      <c r="BY16" s="673"/>
      <c r="BZ16" s="673"/>
      <c r="CA16" s="673"/>
      <c r="CB16" s="713"/>
      <c r="CD16" s="631" t="s">
        <v>268</v>
      </c>
      <c r="CE16" s="632"/>
      <c r="CF16" s="632"/>
      <c r="CG16" s="632"/>
      <c r="CH16" s="632"/>
      <c r="CI16" s="632"/>
      <c r="CJ16" s="632"/>
      <c r="CK16" s="632"/>
      <c r="CL16" s="632"/>
      <c r="CM16" s="632"/>
      <c r="CN16" s="632"/>
      <c r="CO16" s="632"/>
      <c r="CP16" s="632"/>
      <c r="CQ16" s="633"/>
      <c r="CR16" s="634">
        <v>1079589</v>
      </c>
      <c r="CS16" s="635"/>
      <c r="CT16" s="635"/>
      <c r="CU16" s="635"/>
      <c r="CV16" s="635"/>
      <c r="CW16" s="635"/>
      <c r="CX16" s="635"/>
      <c r="CY16" s="636"/>
      <c r="CZ16" s="672">
        <v>1.6</v>
      </c>
      <c r="DA16" s="672"/>
      <c r="DB16" s="672"/>
      <c r="DC16" s="672"/>
      <c r="DD16" s="640" t="s">
        <v>131</v>
      </c>
      <c r="DE16" s="635"/>
      <c r="DF16" s="635"/>
      <c r="DG16" s="635"/>
      <c r="DH16" s="635"/>
      <c r="DI16" s="635"/>
      <c r="DJ16" s="635"/>
      <c r="DK16" s="635"/>
      <c r="DL16" s="635"/>
      <c r="DM16" s="635"/>
      <c r="DN16" s="635"/>
      <c r="DO16" s="635"/>
      <c r="DP16" s="636"/>
      <c r="DQ16" s="640">
        <v>564177</v>
      </c>
      <c r="DR16" s="635"/>
      <c r="DS16" s="635"/>
      <c r="DT16" s="635"/>
      <c r="DU16" s="635"/>
      <c r="DV16" s="635"/>
      <c r="DW16" s="635"/>
      <c r="DX16" s="635"/>
      <c r="DY16" s="635"/>
      <c r="DZ16" s="635"/>
      <c r="EA16" s="635"/>
      <c r="EB16" s="635"/>
      <c r="EC16" s="671"/>
    </row>
    <row r="17" spans="2:133" ht="11.25" customHeight="1" x14ac:dyDescent="0.15">
      <c r="B17" s="631" t="s">
        <v>269</v>
      </c>
      <c r="C17" s="632"/>
      <c r="D17" s="632"/>
      <c r="E17" s="632"/>
      <c r="F17" s="632"/>
      <c r="G17" s="632"/>
      <c r="H17" s="632"/>
      <c r="I17" s="632"/>
      <c r="J17" s="632"/>
      <c r="K17" s="632"/>
      <c r="L17" s="632"/>
      <c r="M17" s="632"/>
      <c r="N17" s="632"/>
      <c r="O17" s="632"/>
      <c r="P17" s="632"/>
      <c r="Q17" s="633"/>
      <c r="R17" s="634">
        <v>291607</v>
      </c>
      <c r="S17" s="635"/>
      <c r="T17" s="635"/>
      <c r="U17" s="635"/>
      <c r="V17" s="635"/>
      <c r="W17" s="635"/>
      <c r="X17" s="635"/>
      <c r="Y17" s="636"/>
      <c r="Z17" s="672">
        <v>0.4</v>
      </c>
      <c r="AA17" s="672"/>
      <c r="AB17" s="672"/>
      <c r="AC17" s="672"/>
      <c r="AD17" s="673">
        <v>291607</v>
      </c>
      <c r="AE17" s="673"/>
      <c r="AF17" s="673"/>
      <c r="AG17" s="673"/>
      <c r="AH17" s="673"/>
      <c r="AI17" s="673"/>
      <c r="AJ17" s="673"/>
      <c r="AK17" s="673"/>
      <c r="AL17" s="637">
        <v>0.7</v>
      </c>
      <c r="AM17" s="638"/>
      <c r="AN17" s="638"/>
      <c r="AO17" s="674"/>
      <c r="AP17" s="631" t="s">
        <v>270</v>
      </c>
      <c r="AQ17" s="632"/>
      <c r="AR17" s="632"/>
      <c r="AS17" s="632"/>
      <c r="AT17" s="632"/>
      <c r="AU17" s="632"/>
      <c r="AV17" s="632"/>
      <c r="AW17" s="632"/>
      <c r="AX17" s="632"/>
      <c r="AY17" s="632"/>
      <c r="AZ17" s="632"/>
      <c r="BA17" s="632"/>
      <c r="BB17" s="632"/>
      <c r="BC17" s="632"/>
      <c r="BD17" s="632"/>
      <c r="BE17" s="632"/>
      <c r="BF17" s="633"/>
      <c r="BG17" s="634" t="s">
        <v>131</v>
      </c>
      <c r="BH17" s="635"/>
      <c r="BI17" s="635"/>
      <c r="BJ17" s="635"/>
      <c r="BK17" s="635"/>
      <c r="BL17" s="635"/>
      <c r="BM17" s="635"/>
      <c r="BN17" s="636"/>
      <c r="BO17" s="672" t="s">
        <v>131</v>
      </c>
      <c r="BP17" s="672"/>
      <c r="BQ17" s="672"/>
      <c r="BR17" s="672"/>
      <c r="BS17" s="673" t="s">
        <v>238</v>
      </c>
      <c r="BT17" s="673"/>
      <c r="BU17" s="673"/>
      <c r="BV17" s="673"/>
      <c r="BW17" s="673"/>
      <c r="BX17" s="673"/>
      <c r="BY17" s="673"/>
      <c r="BZ17" s="673"/>
      <c r="CA17" s="673"/>
      <c r="CB17" s="713"/>
      <c r="CD17" s="631" t="s">
        <v>271</v>
      </c>
      <c r="CE17" s="632"/>
      <c r="CF17" s="632"/>
      <c r="CG17" s="632"/>
      <c r="CH17" s="632"/>
      <c r="CI17" s="632"/>
      <c r="CJ17" s="632"/>
      <c r="CK17" s="632"/>
      <c r="CL17" s="632"/>
      <c r="CM17" s="632"/>
      <c r="CN17" s="632"/>
      <c r="CO17" s="632"/>
      <c r="CP17" s="632"/>
      <c r="CQ17" s="633"/>
      <c r="CR17" s="634">
        <v>5654177</v>
      </c>
      <c r="CS17" s="635"/>
      <c r="CT17" s="635"/>
      <c r="CU17" s="635"/>
      <c r="CV17" s="635"/>
      <c r="CW17" s="635"/>
      <c r="CX17" s="635"/>
      <c r="CY17" s="636"/>
      <c r="CZ17" s="672">
        <v>8.1999999999999993</v>
      </c>
      <c r="DA17" s="672"/>
      <c r="DB17" s="672"/>
      <c r="DC17" s="672"/>
      <c r="DD17" s="640" t="s">
        <v>131</v>
      </c>
      <c r="DE17" s="635"/>
      <c r="DF17" s="635"/>
      <c r="DG17" s="635"/>
      <c r="DH17" s="635"/>
      <c r="DI17" s="635"/>
      <c r="DJ17" s="635"/>
      <c r="DK17" s="635"/>
      <c r="DL17" s="635"/>
      <c r="DM17" s="635"/>
      <c r="DN17" s="635"/>
      <c r="DO17" s="635"/>
      <c r="DP17" s="636"/>
      <c r="DQ17" s="640">
        <v>5423399</v>
      </c>
      <c r="DR17" s="635"/>
      <c r="DS17" s="635"/>
      <c r="DT17" s="635"/>
      <c r="DU17" s="635"/>
      <c r="DV17" s="635"/>
      <c r="DW17" s="635"/>
      <c r="DX17" s="635"/>
      <c r="DY17" s="635"/>
      <c r="DZ17" s="635"/>
      <c r="EA17" s="635"/>
      <c r="EB17" s="635"/>
      <c r="EC17" s="671"/>
    </row>
    <row r="18" spans="2:133" ht="11.25" customHeight="1" x14ac:dyDescent="0.15">
      <c r="B18" s="631" t="s">
        <v>272</v>
      </c>
      <c r="C18" s="632"/>
      <c r="D18" s="632"/>
      <c r="E18" s="632"/>
      <c r="F18" s="632"/>
      <c r="G18" s="632"/>
      <c r="H18" s="632"/>
      <c r="I18" s="632"/>
      <c r="J18" s="632"/>
      <c r="K18" s="632"/>
      <c r="L18" s="632"/>
      <c r="M18" s="632"/>
      <c r="N18" s="632"/>
      <c r="O18" s="632"/>
      <c r="P18" s="632"/>
      <c r="Q18" s="633"/>
      <c r="R18" s="634">
        <v>141043</v>
      </c>
      <c r="S18" s="635"/>
      <c r="T18" s="635"/>
      <c r="U18" s="635"/>
      <c r="V18" s="635"/>
      <c r="W18" s="635"/>
      <c r="X18" s="635"/>
      <c r="Y18" s="636"/>
      <c r="Z18" s="672">
        <v>0.2</v>
      </c>
      <c r="AA18" s="672"/>
      <c r="AB18" s="672"/>
      <c r="AC18" s="672"/>
      <c r="AD18" s="673">
        <v>141043</v>
      </c>
      <c r="AE18" s="673"/>
      <c r="AF18" s="673"/>
      <c r="AG18" s="673"/>
      <c r="AH18" s="673"/>
      <c r="AI18" s="673"/>
      <c r="AJ18" s="673"/>
      <c r="AK18" s="673"/>
      <c r="AL18" s="637">
        <v>0.4</v>
      </c>
      <c r="AM18" s="638"/>
      <c r="AN18" s="638"/>
      <c r="AO18" s="674"/>
      <c r="AP18" s="631" t="s">
        <v>273</v>
      </c>
      <c r="AQ18" s="632"/>
      <c r="AR18" s="632"/>
      <c r="AS18" s="632"/>
      <c r="AT18" s="632"/>
      <c r="AU18" s="632"/>
      <c r="AV18" s="632"/>
      <c r="AW18" s="632"/>
      <c r="AX18" s="632"/>
      <c r="AY18" s="632"/>
      <c r="AZ18" s="632"/>
      <c r="BA18" s="632"/>
      <c r="BB18" s="632"/>
      <c r="BC18" s="632"/>
      <c r="BD18" s="632"/>
      <c r="BE18" s="632"/>
      <c r="BF18" s="633"/>
      <c r="BG18" s="634" t="s">
        <v>141</v>
      </c>
      <c r="BH18" s="635"/>
      <c r="BI18" s="635"/>
      <c r="BJ18" s="635"/>
      <c r="BK18" s="635"/>
      <c r="BL18" s="635"/>
      <c r="BM18" s="635"/>
      <c r="BN18" s="636"/>
      <c r="BO18" s="672" t="s">
        <v>141</v>
      </c>
      <c r="BP18" s="672"/>
      <c r="BQ18" s="672"/>
      <c r="BR18" s="672"/>
      <c r="BS18" s="673" t="s">
        <v>238</v>
      </c>
      <c r="BT18" s="673"/>
      <c r="BU18" s="673"/>
      <c r="BV18" s="673"/>
      <c r="BW18" s="673"/>
      <c r="BX18" s="673"/>
      <c r="BY18" s="673"/>
      <c r="BZ18" s="673"/>
      <c r="CA18" s="673"/>
      <c r="CB18" s="713"/>
      <c r="CD18" s="631" t="s">
        <v>274</v>
      </c>
      <c r="CE18" s="632"/>
      <c r="CF18" s="632"/>
      <c r="CG18" s="632"/>
      <c r="CH18" s="632"/>
      <c r="CI18" s="632"/>
      <c r="CJ18" s="632"/>
      <c r="CK18" s="632"/>
      <c r="CL18" s="632"/>
      <c r="CM18" s="632"/>
      <c r="CN18" s="632"/>
      <c r="CO18" s="632"/>
      <c r="CP18" s="632"/>
      <c r="CQ18" s="633"/>
      <c r="CR18" s="634" t="s">
        <v>141</v>
      </c>
      <c r="CS18" s="635"/>
      <c r="CT18" s="635"/>
      <c r="CU18" s="635"/>
      <c r="CV18" s="635"/>
      <c r="CW18" s="635"/>
      <c r="CX18" s="635"/>
      <c r="CY18" s="636"/>
      <c r="CZ18" s="672" t="s">
        <v>238</v>
      </c>
      <c r="DA18" s="672"/>
      <c r="DB18" s="672"/>
      <c r="DC18" s="672"/>
      <c r="DD18" s="640" t="s">
        <v>131</v>
      </c>
      <c r="DE18" s="635"/>
      <c r="DF18" s="635"/>
      <c r="DG18" s="635"/>
      <c r="DH18" s="635"/>
      <c r="DI18" s="635"/>
      <c r="DJ18" s="635"/>
      <c r="DK18" s="635"/>
      <c r="DL18" s="635"/>
      <c r="DM18" s="635"/>
      <c r="DN18" s="635"/>
      <c r="DO18" s="635"/>
      <c r="DP18" s="636"/>
      <c r="DQ18" s="640" t="s">
        <v>131</v>
      </c>
      <c r="DR18" s="635"/>
      <c r="DS18" s="635"/>
      <c r="DT18" s="635"/>
      <c r="DU18" s="635"/>
      <c r="DV18" s="635"/>
      <c r="DW18" s="635"/>
      <c r="DX18" s="635"/>
      <c r="DY18" s="635"/>
      <c r="DZ18" s="635"/>
      <c r="EA18" s="635"/>
      <c r="EB18" s="635"/>
      <c r="EC18" s="671"/>
    </row>
    <row r="19" spans="2:133" ht="11.25" customHeight="1" x14ac:dyDescent="0.15">
      <c r="B19" s="631" t="s">
        <v>275</v>
      </c>
      <c r="C19" s="632"/>
      <c r="D19" s="632"/>
      <c r="E19" s="632"/>
      <c r="F19" s="632"/>
      <c r="G19" s="632"/>
      <c r="H19" s="632"/>
      <c r="I19" s="632"/>
      <c r="J19" s="632"/>
      <c r="K19" s="632"/>
      <c r="L19" s="632"/>
      <c r="M19" s="632"/>
      <c r="N19" s="632"/>
      <c r="O19" s="632"/>
      <c r="P19" s="632"/>
      <c r="Q19" s="633"/>
      <c r="R19" s="634">
        <v>137553</v>
      </c>
      <c r="S19" s="635"/>
      <c r="T19" s="635"/>
      <c r="U19" s="635"/>
      <c r="V19" s="635"/>
      <c r="W19" s="635"/>
      <c r="X19" s="635"/>
      <c r="Y19" s="636"/>
      <c r="Z19" s="672">
        <v>0.2</v>
      </c>
      <c r="AA19" s="672"/>
      <c r="AB19" s="672"/>
      <c r="AC19" s="672"/>
      <c r="AD19" s="673">
        <v>137553</v>
      </c>
      <c r="AE19" s="673"/>
      <c r="AF19" s="673"/>
      <c r="AG19" s="673"/>
      <c r="AH19" s="673"/>
      <c r="AI19" s="673"/>
      <c r="AJ19" s="673"/>
      <c r="AK19" s="673"/>
      <c r="AL19" s="637">
        <v>0.4</v>
      </c>
      <c r="AM19" s="638"/>
      <c r="AN19" s="638"/>
      <c r="AO19" s="674"/>
      <c r="AP19" s="631" t="s">
        <v>276</v>
      </c>
      <c r="AQ19" s="632"/>
      <c r="AR19" s="632"/>
      <c r="AS19" s="632"/>
      <c r="AT19" s="632"/>
      <c r="AU19" s="632"/>
      <c r="AV19" s="632"/>
      <c r="AW19" s="632"/>
      <c r="AX19" s="632"/>
      <c r="AY19" s="632"/>
      <c r="AZ19" s="632"/>
      <c r="BA19" s="632"/>
      <c r="BB19" s="632"/>
      <c r="BC19" s="632"/>
      <c r="BD19" s="632"/>
      <c r="BE19" s="632"/>
      <c r="BF19" s="633"/>
      <c r="BG19" s="634">
        <v>912478</v>
      </c>
      <c r="BH19" s="635"/>
      <c r="BI19" s="635"/>
      <c r="BJ19" s="635"/>
      <c r="BK19" s="635"/>
      <c r="BL19" s="635"/>
      <c r="BM19" s="635"/>
      <c r="BN19" s="636"/>
      <c r="BO19" s="672">
        <v>4.9000000000000004</v>
      </c>
      <c r="BP19" s="672"/>
      <c r="BQ19" s="672"/>
      <c r="BR19" s="672"/>
      <c r="BS19" s="673" t="s">
        <v>238</v>
      </c>
      <c r="BT19" s="673"/>
      <c r="BU19" s="673"/>
      <c r="BV19" s="673"/>
      <c r="BW19" s="673"/>
      <c r="BX19" s="673"/>
      <c r="BY19" s="673"/>
      <c r="BZ19" s="673"/>
      <c r="CA19" s="673"/>
      <c r="CB19" s="713"/>
      <c r="CD19" s="631" t="s">
        <v>277</v>
      </c>
      <c r="CE19" s="632"/>
      <c r="CF19" s="632"/>
      <c r="CG19" s="632"/>
      <c r="CH19" s="632"/>
      <c r="CI19" s="632"/>
      <c r="CJ19" s="632"/>
      <c r="CK19" s="632"/>
      <c r="CL19" s="632"/>
      <c r="CM19" s="632"/>
      <c r="CN19" s="632"/>
      <c r="CO19" s="632"/>
      <c r="CP19" s="632"/>
      <c r="CQ19" s="633"/>
      <c r="CR19" s="634" t="s">
        <v>141</v>
      </c>
      <c r="CS19" s="635"/>
      <c r="CT19" s="635"/>
      <c r="CU19" s="635"/>
      <c r="CV19" s="635"/>
      <c r="CW19" s="635"/>
      <c r="CX19" s="635"/>
      <c r="CY19" s="636"/>
      <c r="CZ19" s="672" t="s">
        <v>238</v>
      </c>
      <c r="DA19" s="672"/>
      <c r="DB19" s="672"/>
      <c r="DC19" s="672"/>
      <c r="DD19" s="640" t="s">
        <v>141</v>
      </c>
      <c r="DE19" s="635"/>
      <c r="DF19" s="635"/>
      <c r="DG19" s="635"/>
      <c r="DH19" s="635"/>
      <c r="DI19" s="635"/>
      <c r="DJ19" s="635"/>
      <c r="DK19" s="635"/>
      <c r="DL19" s="635"/>
      <c r="DM19" s="635"/>
      <c r="DN19" s="635"/>
      <c r="DO19" s="635"/>
      <c r="DP19" s="636"/>
      <c r="DQ19" s="640" t="s">
        <v>238</v>
      </c>
      <c r="DR19" s="635"/>
      <c r="DS19" s="635"/>
      <c r="DT19" s="635"/>
      <c r="DU19" s="635"/>
      <c r="DV19" s="635"/>
      <c r="DW19" s="635"/>
      <c r="DX19" s="635"/>
      <c r="DY19" s="635"/>
      <c r="DZ19" s="635"/>
      <c r="EA19" s="635"/>
      <c r="EB19" s="635"/>
      <c r="EC19" s="671"/>
    </row>
    <row r="20" spans="2:133" ht="11.25" customHeight="1" x14ac:dyDescent="0.15">
      <c r="B20" s="701" t="s">
        <v>278</v>
      </c>
      <c r="C20" s="702"/>
      <c r="D20" s="702"/>
      <c r="E20" s="702"/>
      <c r="F20" s="702"/>
      <c r="G20" s="702"/>
      <c r="H20" s="702"/>
      <c r="I20" s="702"/>
      <c r="J20" s="702"/>
      <c r="K20" s="702"/>
      <c r="L20" s="702"/>
      <c r="M20" s="702"/>
      <c r="N20" s="702"/>
      <c r="O20" s="702"/>
      <c r="P20" s="702"/>
      <c r="Q20" s="703"/>
      <c r="R20" s="634">
        <v>3490</v>
      </c>
      <c r="S20" s="635"/>
      <c r="T20" s="635"/>
      <c r="U20" s="635"/>
      <c r="V20" s="635"/>
      <c r="W20" s="635"/>
      <c r="X20" s="635"/>
      <c r="Y20" s="636"/>
      <c r="Z20" s="672">
        <v>0</v>
      </c>
      <c r="AA20" s="672"/>
      <c r="AB20" s="672"/>
      <c r="AC20" s="672"/>
      <c r="AD20" s="673">
        <v>3490</v>
      </c>
      <c r="AE20" s="673"/>
      <c r="AF20" s="673"/>
      <c r="AG20" s="673"/>
      <c r="AH20" s="673"/>
      <c r="AI20" s="673"/>
      <c r="AJ20" s="673"/>
      <c r="AK20" s="673"/>
      <c r="AL20" s="637">
        <v>0</v>
      </c>
      <c r="AM20" s="638"/>
      <c r="AN20" s="638"/>
      <c r="AO20" s="674"/>
      <c r="AP20" s="631" t="s">
        <v>279</v>
      </c>
      <c r="AQ20" s="632"/>
      <c r="AR20" s="632"/>
      <c r="AS20" s="632"/>
      <c r="AT20" s="632"/>
      <c r="AU20" s="632"/>
      <c r="AV20" s="632"/>
      <c r="AW20" s="632"/>
      <c r="AX20" s="632"/>
      <c r="AY20" s="632"/>
      <c r="AZ20" s="632"/>
      <c r="BA20" s="632"/>
      <c r="BB20" s="632"/>
      <c r="BC20" s="632"/>
      <c r="BD20" s="632"/>
      <c r="BE20" s="632"/>
      <c r="BF20" s="633"/>
      <c r="BG20" s="634">
        <v>912478</v>
      </c>
      <c r="BH20" s="635"/>
      <c r="BI20" s="635"/>
      <c r="BJ20" s="635"/>
      <c r="BK20" s="635"/>
      <c r="BL20" s="635"/>
      <c r="BM20" s="635"/>
      <c r="BN20" s="636"/>
      <c r="BO20" s="672">
        <v>4.9000000000000004</v>
      </c>
      <c r="BP20" s="672"/>
      <c r="BQ20" s="672"/>
      <c r="BR20" s="672"/>
      <c r="BS20" s="673" t="s">
        <v>238</v>
      </c>
      <c r="BT20" s="673"/>
      <c r="BU20" s="673"/>
      <c r="BV20" s="673"/>
      <c r="BW20" s="673"/>
      <c r="BX20" s="673"/>
      <c r="BY20" s="673"/>
      <c r="BZ20" s="673"/>
      <c r="CA20" s="673"/>
      <c r="CB20" s="713"/>
      <c r="CD20" s="631" t="s">
        <v>280</v>
      </c>
      <c r="CE20" s="632"/>
      <c r="CF20" s="632"/>
      <c r="CG20" s="632"/>
      <c r="CH20" s="632"/>
      <c r="CI20" s="632"/>
      <c r="CJ20" s="632"/>
      <c r="CK20" s="632"/>
      <c r="CL20" s="632"/>
      <c r="CM20" s="632"/>
      <c r="CN20" s="632"/>
      <c r="CO20" s="632"/>
      <c r="CP20" s="632"/>
      <c r="CQ20" s="633"/>
      <c r="CR20" s="634">
        <v>69077962</v>
      </c>
      <c r="CS20" s="635"/>
      <c r="CT20" s="635"/>
      <c r="CU20" s="635"/>
      <c r="CV20" s="635"/>
      <c r="CW20" s="635"/>
      <c r="CX20" s="635"/>
      <c r="CY20" s="636"/>
      <c r="CZ20" s="672">
        <v>100</v>
      </c>
      <c r="DA20" s="672"/>
      <c r="DB20" s="672"/>
      <c r="DC20" s="672"/>
      <c r="DD20" s="640">
        <v>5736262</v>
      </c>
      <c r="DE20" s="635"/>
      <c r="DF20" s="635"/>
      <c r="DG20" s="635"/>
      <c r="DH20" s="635"/>
      <c r="DI20" s="635"/>
      <c r="DJ20" s="635"/>
      <c r="DK20" s="635"/>
      <c r="DL20" s="635"/>
      <c r="DM20" s="635"/>
      <c r="DN20" s="635"/>
      <c r="DO20" s="635"/>
      <c r="DP20" s="636"/>
      <c r="DQ20" s="640">
        <v>46926930</v>
      </c>
      <c r="DR20" s="635"/>
      <c r="DS20" s="635"/>
      <c r="DT20" s="635"/>
      <c r="DU20" s="635"/>
      <c r="DV20" s="635"/>
      <c r="DW20" s="635"/>
      <c r="DX20" s="635"/>
      <c r="DY20" s="635"/>
      <c r="DZ20" s="635"/>
      <c r="EA20" s="635"/>
      <c r="EB20" s="635"/>
      <c r="EC20" s="671"/>
    </row>
    <row r="21" spans="2:133" ht="11.25" customHeight="1" x14ac:dyDescent="0.15">
      <c r="B21" s="631" t="s">
        <v>281</v>
      </c>
      <c r="C21" s="632"/>
      <c r="D21" s="632"/>
      <c r="E21" s="632"/>
      <c r="F21" s="632"/>
      <c r="G21" s="632"/>
      <c r="H21" s="632"/>
      <c r="I21" s="632"/>
      <c r="J21" s="632"/>
      <c r="K21" s="632"/>
      <c r="L21" s="632"/>
      <c r="M21" s="632"/>
      <c r="N21" s="632"/>
      <c r="O21" s="632"/>
      <c r="P21" s="632"/>
      <c r="Q21" s="633"/>
      <c r="R21" s="634">
        <v>16658965</v>
      </c>
      <c r="S21" s="635"/>
      <c r="T21" s="635"/>
      <c r="U21" s="635"/>
      <c r="V21" s="635"/>
      <c r="W21" s="635"/>
      <c r="X21" s="635"/>
      <c r="Y21" s="636"/>
      <c r="Z21" s="672">
        <v>23.2</v>
      </c>
      <c r="AA21" s="672"/>
      <c r="AB21" s="672"/>
      <c r="AC21" s="672"/>
      <c r="AD21" s="673">
        <v>14142523</v>
      </c>
      <c r="AE21" s="673"/>
      <c r="AF21" s="673"/>
      <c r="AG21" s="673"/>
      <c r="AH21" s="673"/>
      <c r="AI21" s="673"/>
      <c r="AJ21" s="673"/>
      <c r="AK21" s="673"/>
      <c r="AL21" s="637">
        <v>36.200000000000003</v>
      </c>
      <c r="AM21" s="638"/>
      <c r="AN21" s="638"/>
      <c r="AO21" s="674"/>
      <c r="AP21" s="631" t="s">
        <v>282</v>
      </c>
      <c r="AQ21" s="711"/>
      <c r="AR21" s="711"/>
      <c r="AS21" s="711"/>
      <c r="AT21" s="711"/>
      <c r="AU21" s="711"/>
      <c r="AV21" s="711"/>
      <c r="AW21" s="711"/>
      <c r="AX21" s="711"/>
      <c r="AY21" s="711"/>
      <c r="AZ21" s="711"/>
      <c r="BA21" s="711"/>
      <c r="BB21" s="711"/>
      <c r="BC21" s="711"/>
      <c r="BD21" s="711"/>
      <c r="BE21" s="711"/>
      <c r="BF21" s="712"/>
      <c r="BG21" s="634">
        <v>7165</v>
      </c>
      <c r="BH21" s="635"/>
      <c r="BI21" s="635"/>
      <c r="BJ21" s="635"/>
      <c r="BK21" s="635"/>
      <c r="BL21" s="635"/>
      <c r="BM21" s="635"/>
      <c r="BN21" s="636"/>
      <c r="BO21" s="672">
        <v>0</v>
      </c>
      <c r="BP21" s="672"/>
      <c r="BQ21" s="672"/>
      <c r="BR21" s="672"/>
      <c r="BS21" s="673" t="s">
        <v>131</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283</v>
      </c>
      <c r="C22" s="632"/>
      <c r="D22" s="632"/>
      <c r="E22" s="632"/>
      <c r="F22" s="632"/>
      <c r="G22" s="632"/>
      <c r="H22" s="632"/>
      <c r="I22" s="632"/>
      <c r="J22" s="632"/>
      <c r="K22" s="632"/>
      <c r="L22" s="632"/>
      <c r="M22" s="632"/>
      <c r="N22" s="632"/>
      <c r="O22" s="632"/>
      <c r="P22" s="632"/>
      <c r="Q22" s="633"/>
      <c r="R22" s="634">
        <v>14142523</v>
      </c>
      <c r="S22" s="635"/>
      <c r="T22" s="635"/>
      <c r="U22" s="635"/>
      <c r="V22" s="635"/>
      <c r="W22" s="635"/>
      <c r="X22" s="635"/>
      <c r="Y22" s="636"/>
      <c r="Z22" s="672">
        <v>19.7</v>
      </c>
      <c r="AA22" s="672"/>
      <c r="AB22" s="672"/>
      <c r="AC22" s="672"/>
      <c r="AD22" s="673">
        <v>14142523</v>
      </c>
      <c r="AE22" s="673"/>
      <c r="AF22" s="673"/>
      <c r="AG22" s="673"/>
      <c r="AH22" s="673"/>
      <c r="AI22" s="673"/>
      <c r="AJ22" s="673"/>
      <c r="AK22" s="673"/>
      <c r="AL22" s="637">
        <v>36.200000000000003</v>
      </c>
      <c r="AM22" s="638"/>
      <c r="AN22" s="638"/>
      <c r="AO22" s="674"/>
      <c r="AP22" s="631" t="s">
        <v>284</v>
      </c>
      <c r="AQ22" s="711"/>
      <c r="AR22" s="711"/>
      <c r="AS22" s="711"/>
      <c r="AT22" s="711"/>
      <c r="AU22" s="711"/>
      <c r="AV22" s="711"/>
      <c r="AW22" s="711"/>
      <c r="AX22" s="711"/>
      <c r="AY22" s="711"/>
      <c r="AZ22" s="711"/>
      <c r="BA22" s="711"/>
      <c r="BB22" s="711"/>
      <c r="BC22" s="711"/>
      <c r="BD22" s="711"/>
      <c r="BE22" s="711"/>
      <c r="BF22" s="712"/>
      <c r="BG22" s="634" t="s">
        <v>131</v>
      </c>
      <c r="BH22" s="635"/>
      <c r="BI22" s="635"/>
      <c r="BJ22" s="635"/>
      <c r="BK22" s="635"/>
      <c r="BL22" s="635"/>
      <c r="BM22" s="635"/>
      <c r="BN22" s="636"/>
      <c r="BO22" s="672" t="s">
        <v>238</v>
      </c>
      <c r="BP22" s="672"/>
      <c r="BQ22" s="672"/>
      <c r="BR22" s="672"/>
      <c r="BS22" s="673" t="s">
        <v>238</v>
      </c>
      <c r="BT22" s="673"/>
      <c r="BU22" s="673"/>
      <c r="BV22" s="673"/>
      <c r="BW22" s="673"/>
      <c r="BX22" s="673"/>
      <c r="BY22" s="673"/>
      <c r="BZ22" s="673"/>
      <c r="CA22" s="673"/>
      <c r="CB22" s="713"/>
      <c r="CD22" s="686" t="s">
        <v>285</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286</v>
      </c>
      <c r="C23" s="632"/>
      <c r="D23" s="632"/>
      <c r="E23" s="632"/>
      <c r="F23" s="632"/>
      <c r="G23" s="632"/>
      <c r="H23" s="632"/>
      <c r="I23" s="632"/>
      <c r="J23" s="632"/>
      <c r="K23" s="632"/>
      <c r="L23" s="632"/>
      <c r="M23" s="632"/>
      <c r="N23" s="632"/>
      <c r="O23" s="632"/>
      <c r="P23" s="632"/>
      <c r="Q23" s="633"/>
      <c r="R23" s="634">
        <v>2516442</v>
      </c>
      <c r="S23" s="635"/>
      <c r="T23" s="635"/>
      <c r="U23" s="635"/>
      <c r="V23" s="635"/>
      <c r="W23" s="635"/>
      <c r="X23" s="635"/>
      <c r="Y23" s="636"/>
      <c r="Z23" s="672">
        <v>3.5</v>
      </c>
      <c r="AA23" s="672"/>
      <c r="AB23" s="672"/>
      <c r="AC23" s="672"/>
      <c r="AD23" s="673" t="s">
        <v>131</v>
      </c>
      <c r="AE23" s="673"/>
      <c r="AF23" s="673"/>
      <c r="AG23" s="673"/>
      <c r="AH23" s="673"/>
      <c r="AI23" s="673"/>
      <c r="AJ23" s="673"/>
      <c r="AK23" s="673"/>
      <c r="AL23" s="637" t="s">
        <v>141</v>
      </c>
      <c r="AM23" s="638"/>
      <c r="AN23" s="638"/>
      <c r="AO23" s="674"/>
      <c r="AP23" s="631" t="s">
        <v>287</v>
      </c>
      <c r="AQ23" s="711"/>
      <c r="AR23" s="711"/>
      <c r="AS23" s="711"/>
      <c r="AT23" s="711"/>
      <c r="AU23" s="711"/>
      <c r="AV23" s="711"/>
      <c r="AW23" s="711"/>
      <c r="AX23" s="711"/>
      <c r="AY23" s="711"/>
      <c r="AZ23" s="711"/>
      <c r="BA23" s="711"/>
      <c r="BB23" s="711"/>
      <c r="BC23" s="711"/>
      <c r="BD23" s="711"/>
      <c r="BE23" s="711"/>
      <c r="BF23" s="712"/>
      <c r="BG23" s="634">
        <v>905313</v>
      </c>
      <c r="BH23" s="635"/>
      <c r="BI23" s="635"/>
      <c r="BJ23" s="635"/>
      <c r="BK23" s="635"/>
      <c r="BL23" s="635"/>
      <c r="BM23" s="635"/>
      <c r="BN23" s="636"/>
      <c r="BO23" s="672">
        <v>4.8</v>
      </c>
      <c r="BP23" s="672"/>
      <c r="BQ23" s="672"/>
      <c r="BR23" s="672"/>
      <c r="BS23" s="673" t="s">
        <v>238</v>
      </c>
      <c r="BT23" s="673"/>
      <c r="BU23" s="673"/>
      <c r="BV23" s="673"/>
      <c r="BW23" s="673"/>
      <c r="BX23" s="673"/>
      <c r="BY23" s="673"/>
      <c r="BZ23" s="673"/>
      <c r="CA23" s="673"/>
      <c r="CB23" s="713"/>
      <c r="CD23" s="686" t="s">
        <v>226</v>
      </c>
      <c r="CE23" s="687"/>
      <c r="CF23" s="687"/>
      <c r="CG23" s="687"/>
      <c r="CH23" s="687"/>
      <c r="CI23" s="687"/>
      <c r="CJ23" s="687"/>
      <c r="CK23" s="687"/>
      <c r="CL23" s="687"/>
      <c r="CM23" s="687"/>
      <c r="CN23" s="687"/>
      <c r="CO23" s="687"/>
      <c r="CP23" s="687"/>
      <c r="CQ23" s="688"/>
      <c r="CR23" s="686" t="s">
        <v>288</v>
      </c>
      <c r="CS23" s="687"/>
      <c r="CT23" s="687"/>
      <c r="CU23" s="687"/>
      <c r="CV23" s="687"/>
      <c r="CW23" s="687"/>
      <c r="CX23" s="687"/>
      <c r="CY23" s="688"/>
      <c r="CZ23" s="686" t="s">
        <v>289</v>
      </c>
      <c r="DA23" s="687"/>
      <c r="DB23" s="687"/>
      <c r="DC23" s="688"/>
      <c r="DD23" s="686" t="s">
        <v>290</v>
      </c>
      <c r="DE23" s="687"/>
      <c r="DF23" s="687"/>
      <c r="DG23" s="687"/>
      <c r="DH23" s="687"/>
      <c r="DI23" s="687"/>
      <c r="DJ23" s="687"/>
      <c r="DK23" s="688"/>
      <c r="DL23" s="724" t="s">
        <v>291</v>
      </c>
      <c r="DM23" s="725"/>
      <c r="DN23" s="725"/>
      <c r="DO23" s="725"/>
      <c r="DP23" s="725"/>
      <c r="DQ23" s="725"/>
      <c r="DR23" s="725"/>
      <c r="DS23" s="725"/>
      <c r="DT23" s="725"/>
      <c r="DU23" s="725"/>
      <c r="DV23" s="726"/>
      <c r="DW23" s="686" t="s">
        <v>292</v>
      </c>
      <c r="DX23" s="687"/>
      <c r="DY23" s="687"/>
      <c r="DZ23" s="687"/>
      <c r="EA23" s="687"/>
      <c r="EB23" s="687"/>
      <c r="EC23" s="688"/>
    </row>
    <row r="24" spans="2:133" ht="11.25" customHeight="1" x14ac:dyDescent="0.15">
      <c r="B24" s="631" t="s">
        <v>293</v>
      </c>
      <c r="C24" s="632"/>
      <c r="D24" s="632"/>
      <c r="E24" s="632"/>
      <c r="F24" s="632"/>
      <c r="G24" s="632"/>
      <c r="H24" s="632"/>
      <c r="I24" s="632"/>
      <c r="J24" s="632"/>
      <c r="K24" s="632"/>
      <c r="L24" s="632"/>
      <c r="M24" s="632"/>
      <c r="N24" s="632"/>
      <c r="O24" s="632"/>
      <c r="P24" s="632"/>
      <c r="Q24" s="633"/>
      <c r="R24" s="634" t="s">
        <v>131</v>
      </c>
      <c r="S24" s="635"/>
      <c r="T24" s="635"/>
      <c r="U24" s="635"/>
      <c r="V24" s="635"/>
      <c r="W24" s="635"/>
      <c r="X24" s="635"/>
      <c r="Y24" s="636"/>
      <c r="Z24" s="672" t="s">
        <v>131</v>
      </c>
      <c r="AA24" s="672"/>
      <c r="AB24" s="672"/>
      <c r="AC24" s="672"/>
      <c r="AD24" s="673" t="s">
        <v>131</v>
      </c>
      <c r="AE24" s="673"/>
      <c r="AF24" s="673"/>
      <c r="AG24" s="673"/>
      <c r="AH24" s="673"/>
      <c r="AI24" s="673"/>
      <c r="AJ24" s="673"/>
      <c r="AK24" s="673"/>
      <c r="AL24" s="637" t="s">
        <v>238</v>
      </c>
      <c r="AM24" s="638"/>
      <c r="AN24" s="638"/>
      <c r="AO24" s="674"/>
      <c r="AP24" s="631" t="s">
        <v>294</v>
      </c>
      <c r="AQ24" s="711"/>
      <c r="AR24" s="711"/>
      <c r="AS24" s="711"/>
      <c r="AT24" s="711"/>
      <c r="AU24" s="711"/>
      <c r="AV24" s="711"/>
      <c r="AW24" s="711"/>
      <c r="AX24" s="711"/>
      <c r="AY24" s="711"/>
      <c r="AZ24" s="711"/>
      <c r="BA24" s="711"/>
      <c r="BB24" s="711"/>
      <c r="BC24" s="711"/>
      <c r="BD24" s="711"/>
      <c r="BE24" s="711"/>
      <c r="BF24" s="712"/>
      <c r="BG24" s="634" t="s">
        <v>238</v>
      </c>
      <c r="BH24" s="635"/>
      <c r="BI24" s="635"/>
      <c r="BJ24" s="635"/>
      <c r="BK24" s="635"/>
      <c r="BL24" s="635"/>
      <c r="BM24" s="635"/>
      <c r="BN24" s="636"/>
      <c r="BO24" s="672" t="s">
        <v>238</v>
      </c>
      <c r="BP24" s="672"/>
      <c r="BQ24" s="672"/>
      <c r="BR24" s="672"/>
      <c r="BS24" s="673" t="s">
        <v>238</v>
      </c>
      <c r="BT24" s="673"/>
      <c r="BU24" s="673"/>
      <c r="BV24" s="673"/>
      <c r="BW24" s="673"/>
      <c r="BX24" s="673"/>
      <c r="BY24" s="673"/>
      <c r="BZ24" s="673"/>
      <c r="CA24" s="673"/>
      <c r="CB24" s="713"/>
      <c r="CD24" s="692" t="s">
        <v>295</v>
      </c>
      <c r="CE24" s="693"/>
      <c r="CF24" s="693"/>
      <c r="CG24" s="693"/>
      <c r="CH24" s="693"/>
      <c r="CI24" s="693"/>
      <c r="CJ24" s="693"/>
      <c r="CK24" s="693"/>
      <c r="CL24" s="693"/>
      <c r="CM24" s="693"/>
      <c r="CN24" s="693"/>
      <c r="CO24" s="693"/>
      <c r="CP24" s="693"/>
      <c r="CQ24" s="694"/>
      <c r="CR24" s="689">
        <v>31818543</v>
      </c>
      <c r="CS24" s="690"/>
      <c r="CT24" s="690"/>
      <c r="CU24" s="690"/>
      <c r="CV24" s="690"/>
      <c r="CW24" s="690"/>
      <c r="CX24" s="690"/>
      <c r="CY24" s="715"/>
      <c r="CZ24" s="716">
        <v>46.1</v>
      </c>
      <c r="DA24" s="698"/>
      <c r="DB24" s="698"/>
      <c r="DC24" s="718"/>
      <c r="DD24" s="714">
        <v>19285229</v>
      </c>
      <c r="DE24" s="690"/>
      <c r="DF24" s="690"/>
      <c r="DG24" s="690"/>
      <c r="DH24" s="690"/>
      <c r="DI24" s="690"/>
      <c r="DJ24" s="690"/>
      <c r="DK24" s="715"/>
      <c r="DL24" s="714">
        <v>18593957</v>
      </c>
      <c r="DM24" s="690"/>
      <c r="DN24" s="690"/>
      <c r="DO24" s="690"/>
      <c r="DP24" s="690"/>
      <c r="DQ24" s="690"/>
      <c r="DR24" s="690"/>
      <c r="DS24" s="690"/>
      <c r="DT24" s="690"/>
      <c r="DU24" s="690"/>
      <c r="DV24" s="715"/>
      <c r="DW24" s="716">
        <v>47.6</v>
      </c>
      <c r="DX24" s="698"/>
      <c r="DY24" s="698"/>
      <c r="DZ24" s="698"/>
      <c r="EA24" s="698"/>
      <c r="EB24" s="698"/>
      <c r="EC24" s="717"/>
    </row>
    <row r="25" spans="2:133" ht="11.25" customHeight="1" x14ac:dyDescent="0.15">
      <c r="B25" s="631" t="s">
        <v>296</v>
      </c>
      <c r="C25" s="632"/>
      <c r="D25" s="632"/>
      <c r="E25" s="632"/>
      <c r="F25" s="632"/>
      <c r="G25" s="632"/>
      <c r="H25" s="632"/>
      <c r="I25" s="632"/>
      <c r="J25" s="632"/>
      <c r="K25" s="632"/>
      <c r="L25" s="632"/>
      <c r="M25" s="632"/>
      <c r="N25" s="632"/>
      <c r="O25" s="632"/>
      <c r="P25" s="632"/>
      <c r="Q25" s="633"/>
      <c r="R25" s="634">
        <v>39878254</v>
      </c>
      <c r="S25" s="635"/>
      <c r="T25" s="635"/>
      <c r="U25" s="635"/>
      <c r="V25" s="635"/>
      <c r="W25" s="635"/>
      <c r="X25" s="635"/>
      <c r="Y25" s="636"/>
      <c r="Z25" s="672">
        <v>55.5</v>
      </c>
      <c r="AA25" s="672"/>
      <c r="AB25" s="672"/>
      <c r="AC25" s="672"/>
      <c r="AD25" s="673">
        <v>36456499</v>
      </c>
      <c r="AE25" s="673"/>
      <c r="AF25" s="673"/>
      <c r="AG25" s="673"/>
      <c r="AH25" s="673"/>
      <c r="AI25" s="673"/>
      <c r="AJ25" s="673"/>
      <c r="AK25" s="673"/>
      <c r="AL25" s="637">
        <v>93.3</v>
      </c>
      <c r="AM25" s="638"/>
      <c r="AN25" s="638"/>
      <c r="AO25" s="674"/>
      <c r="AP25" s="631" t="s">
        <v>297</v>
      </c>
      <c r="AQ25" s="711"/>
      <c r="AR25" s="711"/>
      <c r="AS25" s="711"/>
      <c r="AT25" s="711"/>
      <c r="AU25" s="711"/>
      <c r="AV25" s="711"/>
      <c r="AW25" s="711"/>
      <c r="AX25" s="711"/>
      <c r="AY25" s="711"/>
      <c r="AZ25" s="711"/>
      <c r="BA25" s="711"/>
      <c r="BB25" s="711"/>
      <c r="BC25" s="711"/>
      <c r="BD25" s="711"/>
      <c r="BE25" s="711"/>
      <c r="BF25" s="712"/>
      <c r="BG25" s="634" t="s">
        <v>141</v>
      </c>
      <c r="BH25" s="635"/>
      <c r="BI25" s="635"/>
      <c r="BJ25" s="635"/>
      <c r="BK25" s="635"/>
      <c r="BL25" s="635"/>
      <c r="BM25" s="635"/>
      <c r="BN25" s="636"/>
      <c r="BO25" s="672" t="s">
        <v>238</v>
      </c>
      <c r="BP25" s="672"/>
      <c r="BQ25" s="672"/>
      <c r="BR25" s="672"/>
      <c r="BS25" s="673" t="s">
        <v>131</v>
      </c>
      <c r="BT25" s="673"/>
      <c r="BU25" s="673"/>
      <c r="BV25" s="673"/>
      <c r="BW25" s="673"/>
      <c r="BX25" s="673"/>
      <c r="BY25" s="673"/>
      <c r="BZ25" s="673"/>
      <c r="CA25" s="673"/>
      <c r="CB25" s="713"/>
      <c r="CD25" s="631" t="s">
        <v>298</v>
      </c>
      <c r="CE25" s="632"/>
      <c r="CF25" s="632"/>
      <c r="CG25" s="632"/>
      <c r="CH25" s="632"/>
      <c r="CI25" s="632"/>
      <c r="CJ25" s="632"/>
      <c r="CK25" s="632"/>
      <c r="CL25" s="632"/>
      <c r="CM25" s="632"/>
      <c r="CN25" s="632"/>
      <c r="CO25" s="632"/>
      <c r="CP25" s="632"/>
      <c r="CQ25" s="633"/>
      <c r="CR25" s="634">
        <v>10668971</v>
      </c>
      <c r="CS25" s="647"/>
      <c r="CT25" s="647"/>
      <c r="CU25" s="647"/>
      <c r="CV25" s="647"/>
      <c r="CW25" s="647"/>
      <c r="CX25" s="647"/>
      <c r="CY25" s="648"/>
      <c r="CZ25" s="637">
        <v>15.4</v>
      </c>
      <c r="DA25" s="649"/>
      <c r="DB25" s="649"/>
      <c r="DC25" s="650"/>
      <c r="DD25" s="640">
        <v>9919901</v>
      </c>
      <c r="DE25" s="647"/>
      <c r="DF25" s="647"/>
      <c r="DG25" s="647"/>
      <c r="DH25" s="647"/>
      <c r="DI25" s="647"/>
      <c r="DJ25" s="647"/>
      <c r="DK25" s="648"/>
      <c r="DL25" s="640">
        <v>9868471</v>
      </c>
      <c r="DM25" s="647"/>
      <c r="DN25" s="647"/>
      <c r="DO25" s="647"/>
      <c r="DP25" s="647"/>
      <c r="DQ25" s="647"/>
      <c r="DR25" s="647"/>
      <c r="DS25" s="647"/>
      <c r="DT25" s="647"/>
      <c r="DU25" s="647"/>
      <c r="DV25" s="648"/>
      <c r="DW25" s="637">
        <v>25.2</v>
      </c>
      <c r="DX25" s="649"/>
      <c r="DY25" s="649"/>
      <c r="DZ25" s="649"/>
      <c r="EA25" s="649"/>
      <c r="EB25" s="649"/>
      <c r="EC25" s="661"/>
    </row>
    <row r="26" spans="2:133" ht="11.25" customHeight="1" x14ac:dyDescent="0.15">
      <c r="B26" s="631" t="s">
        <v>299</v>
      </c>
      <c r="C26" s="632"/>
      <c r="D26" s="632"/>
      <c r="E26" s="632"/>
      <c r="F26" s="632"/>
      <c r="G26" s="632"/>
      <c r="H26" s="632"/>
      <c r="I26" s="632"/>
      <c r="J26" s="632"/>
      <c r="K26" s="632"/>
      <c r="L26" s="632"/>
      <c r="M26" s="632"/>
      <c r="N26" s="632"/>
      <c r="O26" s="632"/>
      <c r="P26" s="632"/>
      <c r="Q26" s="633"/>
      <c r="R26" s="634">
        <v>13677</v>
      </c>
      <c r="S26" s="635"/>
      <c r="T26" s="635"/>
      <c r="U26" s="635"/>
      <c r="V26" s="635"/>
      <c r="W26" s="635"/>
      <c r="X26" s="635"/>
      <c r="Y26" s="636"/>
      <c r="Z26" s="672">
        <v>0</v>
      </c>
      <c r="AA26" s="672"/>
      <c r="AB26" s="672"/>
      <c r="AC26" s="672"/>
      <c r="AD26" s="673">
        <v>13677</v>
      </c>
      <c r="AE26" s="673"/>
      <c r="AF26" s="673"/>
      <c r="AG26" s="673"/>
      <c r="AH26" s="673"/>
      <c r="AI26" s="673"/>
      <c r="AJ26" s="673"/>
      <c r="AK26" s="673"/>
      <c r="AL26" s="637">
        <v>0</v>
      </c>
      <c r="AM26" s="638"/>
      <c r="AN26" s="638"/>
      <c r="AO26" s="674"/>
      <c r="AP26" s="631" t="s">
        <v>300</v>
      </c>
      <c r="AQ26" s="711"/>
      <c r="AR26" s="711"/>
      <c r="AS26" s="711"/>
      <c r="AT26" s="711"/>
      <c r="AU26" s="711"/>
      <c r="AV26" s="711"/>
      <c r="AW26" s="711"/>
      <c r="AX26" s="711"/>
      <c r="AY26" s="711"/>
      <c r="AZ26" s="711"/>
      <c r="BA26" s="711"/>
      <c r="BB26" s="711"/>
      <c r="BC26" s="711"/>
      <c r="BD26" s="711"/>
      <c r="BE26" s="711"/>
      <c r="BF26" s="712"/>
      <c r="BG26" s="634" t="s">
        <v>131</v>
      </c>
      <c r="BH26" s="635"/>
      <c r="BI26" s="635"/>
      <c r="BJ26" s="635"/>
      <c r="BK26" s="635"/>
      <c r="BL26" s="635"/>
      <c r="BM26" s="635"/>
      <c r="BN26" s="636"/>
      <c r="BO26" s="672" t="s">
        <v>131</v>
      </c>
      <c r="BP26" s="672"/>
      <c r="BQ26" s="672"/>
      <c r="BR26" s="672"/>
      <c r="BS26" s="673" t="s">
        <v>238</v>
      </c>
      <c r="BT26" s="673"/>
      <c r="BU26" s="673"/>
      <c r="BV26" s="673"/>
      <c r="BW26" s="673"/>
      <c r="BX26" s="673"/>
      <c r="BY26" s="673"/>
      <c r="BZ26" s="673"/>
      <c r="CA26" s="673"/>
      <c r="CB26" s="713"/>
      <c r="CD26" s="631" t="s">
        <v>301</v>
      </c>
      <c r="CE26" s="632"/>
      <c r="CF26" s="632"/>
      <c r="CG26" s="632"/>
      <c r="CH26" s="632"/>
      <c r="CI26" s="632"/>
      <c r="CJ26" s="632"/>
      <c r="CK26" s="632"/>
      <c r="CL26" s="632"/>
      <c r="CM26" s="632"/>
      <c r="CN26" s="632"/>
      <c r="CO26" s="632"/>
      <c r="CP26" s="632"/>
      <c r="CQ26" s="633"/>
      <c r="CR26" s="634">
        <v>6334603</v>
      </c>
      <c r="CS26" s="635"/>
      <c r="CT26" s="635"/>
      <c r="CU26" s="635"/>
      <c r="CV26" s="635"/>
      <c r="CW26" s="635"/>
      <c r="CX26" s="635"/>
      <c r="CY26" s="636"/>
      <c r="CZ26" s="637">
        <v>9.1999999999999993</v>
      </c>
      <c r="DA26" s="649"/>
      <c r="DB26" s="649"/>
      <c r="DC26" s="650"/>
      <c r="DD26" s="640">
        <v>5846592</v>
      </c>
      <c r="DE26" s="635"/>
      <c r="DF26" s="635"/>
      <c r="DG26" s="635"/>
      <c r="DH26" s="635"/>
      <c r="DI26" s="635"/>
      <c r="DJ26" s="635"/>
      <c r="DK26" s="636"/>
      <c r="DL26" s="640" t="s">
        <v>238</v>
      </c>
      <c r="DM26" s="635"/>
      <c r="DN26" s="635"/>
      <c r="DO26" s="635"/>
      <c r="DP26" s="635"/>
      <c r="DQ26" s="635"/>
      <c r="DR26" s="635"/>
      <c r="DS26" s="635"/>
      <c r="DT26" s="635"/>
      <c r="DU26" s="635"/>
      <c r="DV26" s="636"/>
      <c r="DW26" s="637" t="s">
        <v>238</v>
      </c>
      <c r="DX26" s="649"/>
      <c r="DY26" s="649"/>
      <c r="DZ26" s="649"/>
      <c r="EA26" s="649"/>
      <c r="EB26" s="649"/>
      <c r="EC26" s="661"/>
    </row>
    <row r="27" spans="2:133" ht="11.25" customHeight="1" x14ac:dyDescent="0.15">
      <c r="B27" s="631" t="s">
        <v>302</v>
      </c>
      <c r="C27" s="632"/>
      <c r="D27" s="632"/>
      <c r="E27" s="632"/>
      <c r="F27" s="632"/>
      <c r="G27" s="632"/>
      <c r="H27" s="632"/>
      <c r="I27" s="632"/>
      <c r="J27" s="632"/>
      <c r="K27" s="632"/>
      <c r="L27" s="632"/>
      <c r="M27" s="632"/>
      <c r="N27" s="632"/>
      <c r="O27" s="632"/>
      <c r="P27" s="632"/>
      <c r="Q27" s="633"/>
      <c r="R27" s="634">
        <v>243641</v>
      </c>
      <c r="S27" s="635"/>
      <c r="T27" s="635"/>
      <c r="U27" s="635"/>
      <c r="V27" s="635"/>
      <c r="W27" s="635"/>
      <c r="X27" s="635"/>
      <c r="Y27" s="636"/>
      <c r="Z27" s="672">
        <v>0.3</v>
      </c>
      <c r="AA27" s="672"/>
      <c r="AB27" s="672"/>
      <c r="AC27" s="672"/>
      <c r="AD27" s="673" t="s">
        <v>238</v>
      </c>
      <c r="AE27" s="673"/>
      <c r="AF27" s="673"/>
      <c r="AG27" s="673"/>
      <c r="AH27" s="673"/>
      <c r="AI27" s="673"/>
      <c r="AJ27" s="673"/>
      <c r="AK27" s="673"/>
      <c r="AL27" s="637" t="s">
        <v>238</v>
      </c>
      <c r="AM27" s="638"/>
      <c r="AN27" s="638"/>
      <c r="AO27" s="674"/>
      <c r="AP27" s="631" t="s">
        <v>303</v>
      </c>
      <c r="AQ27" s="632"/>
      <c r="AR27" s="632"/>
      <c r="AS27" s="632"/>
      <c r="AT27" s="632"/>
      <c r="AU27" s="632"/>
      <c r="AV27" s="632"/>
      <c r="AW27" s="632"/>
      <c r="AX27" s="632"/>
      <c r="AY27" s="632"/>
      <c r="AZ27" s="632"/>
      <c r="BA27" s="632"/>
      <c r="BB27" s="632"/>
      <c r="BC27" s="632"/>
      <c r="BD27" s="632"/>
      <c r="BE27" s="632"/>
      <c r="BF27" s="633"/>
      <c r="BG27" s="634">
        <v>18773190</v>
      </c>
      <c r="BH27" s="635"/>
      <c r="BI27" s="635"/>
      <c r="BJ27" s="635"/>
      <c r="BK27" s="635"/>
      <c r="BL27" s="635"/>
      <c r="BM27" s="635"/>
      <c r="BN27" s="636"/>
      <c r="BO27" s="672">
        <v>100</v>
      </c>
      <c r="BP27" s="672"/>
      <c r="BQ27" s="672"/>
      <c r="BR27" s="672"/>
      <c r="BS27" s="673">
        <v>258768</v>
      </c>
      <c r="BT27" s="673"/>
      <c r="BU27" s="673"/>
      <c r="BV27" s="673"/>
      <c r="BW27" s="673"/>
      <c r="BX27" s="673"/>
      <c r="BY27" s="673"/>
      <c r="BZ27" s="673"/>
      <c r="CA27" s="673"/>
      <c r="CB27" s="713"/>
      <c r="CD27" s="631" t="s">
        <v>304</v>
      </c>
      <c r="CE27" s="632"/>
      <c r="CF27" s="632"/>
      <c r="CG27" s="632"/>
      <c r="CH27" s="632"/>
      <c r="CI27" s="632"/>
      <c r="CJ27" s="632"/>
      <c r="CK27" s="632"/>
      <c r="CL27" s="632"/>
      <c r="CM27" s="632"/>
      <c r="CN27" s="632"/>
      <c r="CO27" s="632"/>
      <c r="CP27" s="632"/>
      <c r="CQ27" s="633"/>
      <c r="CR27" s="634">
        <v>15495395</v>
      </c>
      <c r="CS27" s="647"/>
      <c r="CT27" s="647"/>
      <c r="CU27" s="647"/>
      <c r="CV27" s="647"/>
      <c r="CW27" s="647"/>
      <c r="CX27" s="647"/>
      <c r="CY27" s="648"/>
      <c r="CZ27" s="637">
        <v>22.4</v>
      </c>
      <c r="DA27" s="649"/>
      <c r="DB27" s="649"/>
      <c r="DC27" s="650"/>
      <c r="DD27" s="640">
        <v>3941929</v>
      </c>
      <c r="DE27" s="647"/>
      <c r="DF27" s="647"/>
      <c r="DG27" s="647"/>
      <c r="DH27" s="647"/>
      <c r="DI27" s="647"/>
      <c r="DJ27" s="647"/>
      <c r="DK27" s="648"/>
      <c r="DL27" s="640">
        <v>3302087</v>
      </c>
      <c r="DM27" s="647"/>
      <c r="DN27" s="647"/>
      <c r="DO27" s="647"/>
      <c r="DP27" s="647"/>
      <c r="DQ27" s="647"/>
      <c r="DR27" s="647"/>
      <c r="DS27" s="647"/>
      <c r="DT27" s="647"/>
      <c r="DU27" s="647"/>
      <c r="DV27" s="648"/>
      <c r="DW27" s="637">
        <v>8.4</v>
      </c>
      <c r="DX27" s="649"/>
      <c r="DY27" s="649"/>
      <c r="DZ27" s="649"/>
      <c r="EA27" s="649"/>
      <c r="EB27" s="649"/>
      <c r="EC27" s="661"/>
    </row>
    <row r="28" spans="2:133" ht="11.25" customHeight="1" x14ac:dyDescent="0.15">
      <c r="B28" s="631" t="s">
        <v>305</v>
      </c>
      <c r="C28" s="632"/>
      <c r="D28" s="632"/>
      <c r="E28" s="632"/>
      <c r="F28" s="632"/>
      <c r="G28" s="632"/>
      <c r="H28" s="632"/>
      <c r="I28" s="632"/>
      <c r="J28" s="632"/>
      <c r="K28" s="632"/>
      <c r="L28" s="632"/>
      <c r="M28" s="632"/>
      <c r="N28" s="632"/>
      <c r="O28" s="632"/>
      <c r="P28" s="632"/>
      <c r="Q28" s="633"/>
      <c r="R28" s="634">
        <v>591280</v>
      </c>
      <c r="S28" s="635"/>
      <c r="T28" s="635"/>
      <c r="U28" s="635"/>
      <c r="V28" s="635"/>
      <c r="W28" s="635"/>
      <c r="X28" s="635"/>
      <c r="Y28" s="636"/>
      <c r="Z28" s="672">
        <v>0.8</v>
      </c>
      <c r="AA28" s="672"/>
      <c r="AB28" s="672"/>
      <c r="AC28" s="672"/>
      <c r="AD28" s="673">
        <v>40691</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306</v>
      </c>
      <c r="CE28" s="632"/>
      <c r="CF28" s="632"/>
      <c r="CG28" s="632"/>
      <c r="CH28" s="632"/>
      <c r="CI28" s="632"/>
      <c r="CJ28" s="632"/>
      <c r="CK28" s="632"/>
      <c r="CL28" s="632"/>
      <c r="CM28" s="632"/>
      <c r="CN28" s="632"/>
      <c r="CO28" s="632"/>
      <c r="CP28" s="632"/>
      <c r="CQ28" s="633"/>
      <c r="CR28" s="634">
        <v>5654177</v>
      </c>
      <c r="CS28" s="635"/>
      <c r="CT28" s="635"/>
      <c r="CU28" s="635"/>
      <c r="CV28" s="635"/>
      <c r="CW28" s="635"/>
      <c r="CX28" s="635"/>
      <c r="CY28" s="636"/>
      <c r="CZ28" s="637">
        <v>8.1999999999999993</v>
      </c>
      <c r="DA28" s="649"/>
      <c r="DB28" s="649"/>
      <c r="DC28" s="650"/>
      <c r="DD28" s="640">
        <v>5423399</v>
      </c>
      <c r="DE28" s="635"/>
      <c r="DF28" s="635"/>
      <c r="DG28" s="635"/>
      <c r="DH28" s="635"/>
      <c r="DI28" s="635"/>
      <c r="DJ28" s="635"/>
      <c r="DK28" s="636"/>
      <c r="DL28" s="640">
        <v>5423399</v>
      </c>
      <c r="DM28" s="635"/>
      <c r="DN28" s="635"/>
      <c r="DO28" s="635"/>
      <c r="DP28" s="635"/>
      <c r="DQ28" s="635"/>
      <c r="DR28" s="635"/>
      <c r="DS28" s="635"/>
      <c r="DT28" s="635"/>
      <c r="DU28" s="635"/>
      <c r="DV28" s="636"/>
      <c r="DW28" s="637">
        <v>13.9</v>
      </c>
      <c r="DX28" s="649"/>
      <c r="DY28" s="649"/>
      <c r="DZ28" s="649"/>
      <c r="EA28" s="649"/>
      <c r="EB28" s="649"/>
      <c r="EC28" s="661"/>
    </row>
    <row r="29" spans="2:133" ht="11.25" customHeight="1" x14ac:dyDescent="0.15">
      <c r="B29" s="631" t="s">
        <v>307</v>
      </c>
      <c r="C29" s="632"/>
      <c r="D29" s="632"/>
      <c r="E29" s="632"/>
      <c r="F29" s="632"/>
      <c r="G29" s="632"/>
      <c r="H29" s="632"/>
      <c r="I29" s="632"/>
      <c r="J29" s="632"/>
      <c r="K29" s="632"/>
      <c r="L29" s="632"/>
      <c r="M29" s="632"/>
      <c r="N29" s="632"/>
      <c r="O29" s="632"/>
      <c r="P29" s="632"/>
      <c r="Q29" s="633"/>
      <c r="R29" s="634">
        <v>566679</v>
      </c>
      <c r="S29" s="635"/>
      <c r="T29" s="635"/>
      <c r="U29" s="635"/>
      <c r="V29" s="635"/>
      <c r="W29" s="635"/>
      <c r="X29" s="635"/>
      <c r="Y29" s="636"/>
      <c r="Z29" s="672">
        <v>0.8</v>
      </c>
      <c r="AA29" s="672"/>
      <c r="AB29" s="672"/>
      <c r="AC29" s="672"/>
      <c r="AD29" s="673" t="s">
        <v>238</v>
      </c>
      <c r="AE29" s="673"/>
      <c r="AF29" s="673"/>
      <c r="AG29" s="673"/>
      <c r="AH29" s="673"/>
      <c r="AI29" s="673"/>
      <c r="AJ29" s="673"/>
      <c r="AK29" s="673"/>
      <c r="AL29" s="637" t="s">
        <v>131</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308</v>
      </c>
      <c r="CE29" s="654"/>
      <c r="CF29" s="631" t="s">
        <v>72</v>
      </c>
      <c r="CG29" s="632"/>
      <c r="CH29" s="632"/>
      <c r="CI29" s="632"/>
      <c r="CJ29" s="632"/>
      <c r="CK29" s="632"/>
      <c r="CL29" s="632"/>
      <c r="CM29" s="632"/>
      <c r="CN29" s="632"/>
      <c r="CO29" s="632"/>
      <c r="CP29" s="632"/>
      <c r="CQ29" s="633"/>
      <c r="CR29" s="634">
        <v>5654136</v>
      </c>
      <c r="CS29" s="647"/>
      <c r="CT29" s="647"/>
      <c r="CU29" s="647"/>
      <c r="CV29" s="647"/>
      <c r="CW29" s="647"/>
      <c r="CX29" s="647"/>
      <c r="CY29" s="648"/>
      <c r="CZ29" s="637">
        <v>8.1999999999999993</v>
      </c>
      <c r="DA29" s="649"/>
      <c r="DB29" s="649"/>
      <c r="DC29" s="650"/>
      <c r="DD29" s="640">
        <v>5423358</v>
      </c>
      <c r="DE29" s="647"/>
      <c r="DF29" s="647"/>
      <c r="DG29" s="647"/>
      <c r="DH29" s="647"/>
      <c r="DI29" s="647"/>
      <c r="DJ29" s="647"/>
      <c r="DK29" s="648"/>
      <c r="DL29" s="640">
        <v>5423358</v>
      </c>
      <c r="DM29" s="647"/>
      <c r="DN29" s="647"/>
      <c r="DO29" s="647"/>
      <c r="DP29" s="647"/>
      <c r="DQ29" s="647"/>
      <c r="DR29" s="647"/>
      <c r="DS29" s="647"/>
      <c r="DT29" s="647"/>
      <c r="DU29" s="647"/>
      <c r="DV29" s="648"/>
      <c r="DW29" s="637">
        <v>13.9</v>
      </c>
      <c r="DX29" s="649"/>
      <c r="DY29" s="649"/>
      <c r="DZ29" s="649"/>
      <c r="EA29" s="649"/>
      <c r="EB29" s="649"/>
      <c r="EC29" s="661"/>
    </row>
    <row r="30" spans="2:133" ht="11.25" customHeight="1" x14ac:dyDescent="0.15">
      <c r="B30" s="631" t="s">
        <v>309</v>
      </c>
      <c r="C30" s="632"/>
      <c r="D30" s="632"/>
      <c r="E30" s="632"/>
      <c r="F30" s="632"/>
      <c r="G30" s="632"/>
      <c r="H30" s="632"/>
      <c r="I30" s="632"/>
      <c r="J30" s="632"/>
      <c r="K30" s="632"/>
      <c r="L30" s="632"/>
      <c r="M30" s="632"/>
      <c r="N30" s="632"/>
      <c r="O30" s="632"/>
      <c r="P30" s="632"/>
      <c r="Q30" s="633"/>
      <c r="R30" s="634">
        <v>15796768</v>
      </c>
      <c r="S30" s="635"/>
      <c r="T30" s="635"/>
      <c r="U30" s="635"/>
      <c r="V30" s="635"/>
      <c r="W30" s="635"/>
      <c r="X30" s="635"/>
      <c r="Y30" s="636"/>
      <c r="Z30" s="672">
        <v>22</v>
      </c>
      <c r="AA30" s="672"/>
      <c r="AB30" s="672"/>
      <c r="AC30" s="672"/>
      <c r="AD30" s="673" t="s">
        <v>238</v>
      </c>
      <c r="AE30" s="673"/>
      <c r="AF30" s="673"/>
      <c r="AG30" s="673"/>
      <c r="AH30" s="673"/>
      <c r="AI30" s="673"/>
      <c r="AJ30" s="673"/>
      <c r="AK30" s="673"/>
      <c r="AL30" s="637" t="s">
        <v>238</v>
      </c>
      <c r="AM30" s="638"/>
      <c r="AN30" s="638"/>
      <c r="AO30" s="674"/>
      <c r="AP30" s="686" t="s">
        <v>226</v>
      </c>
      <c r="AQ30" s="687"/>
      <c r="AR30" s="687"/>
      <c r="AS30" s="687"/>
      <c r="AT30" s="687"/>
      <c r="AU30" s="687"/>
      <c r="AV30" s="687"/>
      <c r="AW30" s="687"/>
      <c r="AX30" s="687"/>
      <c r="AY30" s="687"/>
      <c r="AZ30" s="687"/>
      <c r="BA30" s="687"/>
      <c r="BB30" s="687"/>
      <c r="BC30" s="687"/>
      <c r="BD30" s="687"/>
      <c r="BE30" s="687"/>
      <c r="BF30" s="688"/>
      <c r="BG30" s="686" t="s">
        <v>310</v>
      </c>
      <c r="BH30" s="704"/>
      <c r="BI30" s="704"/>
      <c r="BJ30" s="704"/>
      <c r="BK30" s="704"/>
      <c r="BL30" s="704"/>
      <c r="BM30" s="704"/>
      <c r="BN30" s="704"/>
      <c r="BO30" s="704"/>
      <c r="BP30" s="704"/>
      <c r="BQ30" s="705"/>
      <c r="BR30" s="686" t="s">
        <v>311</v>
      </c>
      <c r="BS30" s="704"/>
      <c r="BT30" s="704"/>
      <c r="BU30" s="704"/>
      <c r="BV30" s="704"/>
      <c r="BW30" s="704"/>
      <c r="BX30" s="704"/>
      <c r="BY30" s="704"/>
      <c r="BZ30" s="704"/>
      <c r="CA30" s="704"/>
      <c r="CB30" s="705"/>
      <c r="CD30" s="655"/>
      <c r="CE30" s="656"/>
      <c r="CF30" s="631" t="s">
        <v>312</v>
      </c>
      <c r="CG30" s="632"/>
      <c r="CH30" s="632"/>
      <c r="CI30" s="632"/>
      <c r="CJ30" s="632"/>
      <c r="CK30" s="632"/>
      <c r="CL30" s="632"/>
      <c r="CM30" s="632"/>
      <c r="CN30" s="632"/>
      <c r="CO30" s="632"/>
      <c r="CP30" s="632"/>
      <c r="CQ30" s="633"/>
      <c r="CR30" s="634">
        <v>5455634</v>
      </c>
      <c r="CS30" s="635"/>
      <c r="CT30" s="635"/>
      <c r="CU30" s="635"/>
      <c r="CV30" s="635"/>
      <c r="CW30" s="635"/>
      <c r="CX30" s="635"/>
      <c r="CY30" s="636"/>
      <c r="CZ30" s="637">
        <v>7.9</v>
      </c>
      <c r="DA30" s="649"/>
      <c r="DB30" s="649"/>
      <c r="DC30" s="650"/>
      <c r="DD30" s="640">
        <v>5232989</v>
      </c>
      <c r="DE30" s="635"/>
      <c r="DF30" s="635"/>
      <c r="DG30" s="635"/>
      <c r="DH30" s="635"/>
      <c r="DI30" s="635"/>
      <c r="DJ30" s="635"/>
      <c r="DK30" s="636"/>
      <c r="DL30" s="640">
        <v>5232989</v>
      </c>
      <c r="DM30" s="635"/>
      <c r="DN30" s="635"/>
      <c r="DO30" s="635"/>
      <c r="DP30" s="635"/>
      <c r="DQ30" s="635"/>
      <c r="DR30" s="635"/>
      <c r="DS30" s="635"/>
      <c r="DT30" s="635"/>
      <c r="DU30" s="635"/>
      <c r="DV30" s="636"/>
      <c r="DW30" s="637">
        <v>13.4</v>
      </c>
      <c r="DX30" s="649"/>
      <c r="DY30" s="649"/>
      <c r="DZ30" s="649"/>
      <c r="EA30" s="649"/>
      <c r="EB30" s="649"/>
      <c r="EC30" s="661"/>
    </row>
    <row r="31" spans="2:133" ht="11.25" customHeight="1" x14ac:dyDescent="0.15">
      <c r="B31" s="701" t="s">
        <v>313</v>
      </c>
      <c r="C31" s="702"/>
      <c r="D31" s="702"/>
      <c r="E31" s="702"/>
      <c r="F31" s="702"/>
      <c r="G31" s="702"/>
      <c r="H31" s="702"/>
      <c r="I31" s="702"/>
      <c r="J31" s="702"/>
      <c r="K31" s="702"/>
      <c r="L31" s="702"/>
      <c r="M31" s="702"/>
      <c r="N31" s="702"/>
      <c r="O31" s="702"/>
      <c r="P31" s="702"/>
      <c r="Q31" s="703"/>
      <c r="R31" s="634">
        <v>2532305</v>
      </c>
      <c r="S31" s="635"/>
      <c r="T31" s="635"/>
      <c r="U31" s="635"/>
      <c r="V31" s="635"/>
      <c r="W31" s="635"/>
      <c r="X31" s="635"/>
      <c r="Y31" s="636"/>
      <c r="Z31" s="672">
        <v>3.5</v>
      </c>
      <c r="AA31" s="672"/>
      <c r="AB31" s="672"/>
      <c r="AC31" s="672"/>
      <c r="AD31" s="673">
        <v>2532305</v>
      </c>
      <c r="AE31" s="673"/>
      <c r="AF31" s="673"/>
      <c r="AG31" s="673"/>
      <c r="AH31" s="673"/>
      <c r="AI31" s="673"/>
      <c r="AJ31" s="673"/>
      <c r="AK31" s="673"/>
      <c r="AL31" s="637">
        <v>6.5</v>
      </c>
      <c r="AM31" s="638"/>
      <c r="AN31" s="638"/>
      <c r="AO31" s="674"/>
      <c r="AP31" s="706" t="s">
        <v>314</v>
      </c>
      <c r="AQ31" s="707"/>
      <c r="AR31" s="707"/>
      <c r="AS31" s="707"/>
      <c r="AT31" s="708" t="s">
        <v>315</v>
      </c>
      <c r="AU31" s="212"/>
      <c r="AV31" s="212"/>
      <c r="AW31" s="212"/>
      <c r="AX31" s="692" t="s">
        <v>192</v>
      </c>
      <c r="AY31" s="693"/>
      <c r="AZ31" s="693"/>
      <c r="BA31" s="693"/>
      <c r="BB31" s="693"/>
      <c r="BC31" s="693"/>
      <c r="BD31" s="693"/>
      <c r="BE31" s="693"/>
      <c r="BF31" s="694"/>
      <c r="BG31" s="696">
        <v>99.1</v>
      </c>
      <c r="BH31" s="697"/>
      <c r="BI31" s="697"/>
      <c r="BJ31" s="697"/>
      <c r="BK31" s="697"/>
      <c r="BL31" s="697"/>
      <c r="BM31" s="698">
        <v>97.4</v>
      </c>
      <c r="BN31" s="697"/>
      <c r="BO31" s="697"/>
      <c r="BP31" s="697"/>
      <c r="BQ31" s="699"/>
      <c r="BR31" s="696">
        <v>99.3</v>
      </c>
      <c r="BS31" s="697"/>
      <c r="BT31" s="697"/>
      <c r="BU31" s="697"/>
      <c r="BV31" s="697"/>
      <c r="BW31" s="697"/>
      <c r="BX31" s="698">
        <v>97.1</v>
      </c>
      <c r="BY31" s="697"/>
      <c r="BZ31" s="697"/>
      <c r="CA31" s="697"/>
      <c r="CB31" s="699"/>
      <c r="CD31" s="655"/>
      <c r="CE31" s="656"/>
      <c r="CF31" s="631" t="s">
        <v>316</v>
      </c>
      <c r="CG31" s="632"/>
      <c r="CH31" s="632"/>
      <c r="CI31" s="632"/>
      <c r="CJ31" s="632"/>
      <c r="CK31" s="632"/>
      <c r="CL31" s="632"/>
      <c r="CM31" s="632"/>
      <c r="CN31" s="632"/>
      <c r="CO31" s="632"/>
      <c r="CP31" s="632"/>
      <c r="CQ31" s="633"/>
      <c r="CR31" s="634">
        <v>198502</v>
      </c>
      <c r="CS31" s="647"/>
      <c r="CT31" s="647"/>
      <c r="CU31" s="647"/>
      <c r="CV31" s="647"/>
      <c r="CW31" s="647"/>
      <c r="CX31" s="647"/>
      <c r="CY31" s="648"/>
      <c r="CZ31" s="637">
        <v>0.3</v>
      </c>
      <c r="DA31" s="649"/>
      <c r="DB31" s="649"/>
      <c r="DC31" s="650"/>
      <c r="DD31" s="640">
        <v>190369</v>
      </c>
      <c r="DE31" s="647"/>
      <c r="DF31" s="647"/>
      <c r="DG31" s="647"/>
      <c r="DH31" s="647"/>
      <c r="DI31" s="647"/>
      <c r="DJ31" s="647"/>
      <c r="DK31" s="648"/>
      <c r="DL31" s="640">
        <v>190369</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15">
      <c r="B32" s="631" t="s">
        <v>317</v>
      </c>
      <c r="C32" s="632"/>
      <c r="D32" s="632"/>
      <c r="E32" s="632"/>
      <c r="F32" s="632"/>
      <c r="G32" s="632"/>
      <c r="H32" s="632"/>
      <c r="I32" s="632"/>
      <c r="J32" s="632"/>
      <c r="K32" s="632"/>
      <c r="L32" s="632"/>
      <c r="M32" s="632"/>
      <c r="N32" s="632"/>
      <c r="O32" s="632"/>
      <c r="P32" s="632"/>
      <c r="Q32" s="633"/>
      <c r="R32" s="634">
        <v>4597446</v>
      </c>
      <c r="S32" s="635"/>
      <c r="T32" s="635"/>
      <c r="U32" s="635"/>
      <c r="V32" s="635"/>
      <c r="W32" s="635"/>
      <c r="X32" s="635"/>
      <c r="Y32" s="636"/>
      <c r="Z32" s="672">
        <v>6.4</v>
      </c>
      <c r="AA32" s="672"/>
      <c r="AB32" s="672"/>
      <c r="AC32" s="672"/>
      <c r="AD32" s="673" t="s">
        <v>131</v>
      </c>
      <c r="AE32" s="673"/>
      <c r="AF32" s="673"/>
      <c r="AG32" s="673"/>
      <c r="AH32" s="673"/>
      <c r="AI32" s="673"/>
      <c r="AJ32" s="673"/>
      <c r="AK32" s="673"/>
      <c r="AL32" s="637" t="s">
        <v>131</v>
      </c>
      <c r="AM32" s="638"/>
      <c r="AN32" s="638"/>
      <c r="AO32" s="674"/>
      <c r="AP32" s="675"/>
      <c r="AQ32" s="676"/>
      <c r="AR32" s="676"/>
      <c r="AS32" s="676"/>
      <c r="AT32" s="709"/>
      <c r="AU32" s="208" t="s">
        <v>318</v>
      </c>
      <c r="AX32" s="631" t="s">
        <v>319</v>
      </c>
      <c r="AY32" s="632"/>
      <c r="AZ32" s="632"/>
      <c r="BA32" s="632"/>
      <c r="BB32" s="632"/>
      <c r="BC32" s="632"/>
      <c r="BD32" s="632"/>
      <c r="BE32" s="632"/>
      <c r="BF32" s="633"/>
      <c r="BG32" s="700">
        <v>98.9</v>
      </c>
      <c r="BH32" s="647"/>
      <c r="BI32" s="647"/>
      <c r="BJ32" s="647"/>
      <c r="BK32" s="647"/>
      <c r="BL32" s="647"/>
      <c r="BM32" s="638">
        <v>97</v>
      </c>
      <c r="BN32" s="647"/>
      <c r="BO32" s="647"/>
      <c r="BP32" s="647"/>
      <c r="BQ32" s="670"/>
      <c r="BR32" s="700">
        <v>99.1</v>
      </c>
      <c r="BS32" s="647"/>
      <c r="BT32" s="647"/>
      <c r="BU32" s="647"/>
      <c r="BV32" s="647"/>
      <c r="BW32" s="647"/>
      <c r="BX32" s="638">
        <v>97</v>
      </c>
      <c r="BY32" s="647"/>
      <c r="BZ32" s="647"/>
      <c r="CA32" s="647"/>
      <c r="CB32" s="670"/>
      <c r="CD32" s="657"/>
      <c r="CE32" s="658"/>
      <c r="CF32" s="631" t="s">
        <v>320</v>
      </c>
      <c r="CG32" s="632"/>
      <c r="CH32" s="632"/>
      <c r="CI32" s="632"/>
      <c r="CJ32" s="632"/>
      <c r="CK32" s="632"/>
      <c r="CL32" s="632"/>
      <c r="CM32" s="632"/>
      <c r="CN32" s="632"/>
      <c r="CO32" s="632"/>
      <c r="CP32" s="632"/>
      <c r="CQ32" s="633"/>
      <c r="CR32" s="634">
        <v>41</v>
      </c>
      <c r="CS32" s="635"/>
      <c r="CT32" s="635"/>
      <c r="CU32" s="635"/>
      <c r="CV32" s="635"/>
      <c r="CW32" s="635"/>
      <c r="CX32" s="635"/>
      <c r="CY32" s="636"/>
      <c r="CZ32" s="637">
        <v>0</v>
      </c>
      <c r="DA32" s="649"/>
      <c r="DB32" s="649"/>
      <c r="DC32" s="650"/>
      <c r="DD32" s="640">
        <v>41</v>
      </c>
      <c r="DE32" s="635"/>
      <c r="DF32" s="635"/>
      <c r="DG32" s="635"/>
      <c r="DH32" s="635"/>
      <c r="DI32" s="635"/>
      <c r="DJ32" s="635"/>
      <c r="DK32" s="636"/>
      <c r="DL32" s="640">
        <v>41</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321</v>
      </c>
      <c r="C33" s="632"/>
      <c r="D33" s="632"/>
      <c r="E33" s="632"/>
      <c r="F33" s="632"/>
      <c r="G33" s="632"/>
      <c r="H33" s="632"/>
      <c r="I33" s="632"/>
      <c r="J33" s="632"/>
      <c r="K33" s="632"/>
      <c r="L33" s="632"/>
      <c r="M33" s="632"/>
      <c r="N33" s="632"/>
      <c r="O33" s="632"/>
      <c r="P33" s="632"/>
      <c r="Q33" s="633"/>
      <c r="R33" s="634">
        <v>109752</v>
      </c>
      <c r="S33" s="635"/>
      <c r="T33" s="635"/>
      <c r="U33" s="635"/>
      <c r="V33" s="635"/>
      <c r="W33" s="635"/>
      <c r="X33" s="635"/>
      <c r="Y33" s="636"/>
      <c r="Z33" s="672">
        <v>0.2</v>
      </c>
      <c r="AA33" s="672"/>
      <c r="AB33" s="672"/>
      <c r="AC33" s="672"/>
      <c r="AD33" s="673">
        <v>47576</v>
      </c>
      <c r="AE33" s="673"/>
      <c r="AF33" s="673"/>
      <c r="AG33" s="673"/>
      <c r="AH33" s="673"/>
      <c r="AI33" s="673"/>
      <c r="AJ33" s="673"/>
      <c r="AK33" s="673"/>
      <c r="AL33" s="637">
        <v>0.1</v>
      </c>
      <c r="AM33" s="638"/>
      <c r="AN33" s="638"/>
      <c r="AO33" s="674"/>
      <c r="AP33" s="677"/>
      <c r="AQ33" s="678"/>
      <c r="AR33" s="678"/>
      <c r="AS33" s="678"/>
      <c r="AT33" s="710"/>
      <c r="AU33" s="213"/>
      <c r="AV33" s="213"/>
      <c r="AW33" s="213"/>
      <c r="AX33" s="615" t="s">
        <v>322</v>
      </c>
      <c r="AY33" s="616"/>
      <c r="AZ33" s="616"/>
      <c r="BA33" s="616"/>
      <c r="BB33" s="616"/>
      <c r="BC33" s="616"/>
      <c r="BD33" s="616"/>
      <c r="BE33" s="616"/>
      <c r="BF33" s="617"/>
      <c r="BG33" s="695">
        <v>99.2</v>
      </c>
      <c r="BH33" s="619"/>
      <c r="BI33" s="619"/>
      <c r="BJ33" s="619"/>
      <c r="BK33" s="619"/>
      <c r="BL33" s="619"/>
      <c r="BM33" s="665">
        <v>97.5</v>
      </c>
      <c r="BN33" s="619"/>
      <c r="BO33" s="619"/>
      <c r="BP33" s="619"/>
      <c r="BQ33" s="682"/>
      <c r="BR33" s="695">
        <v>99.3</v>
      </c>
      <c r="BS33" s="619"/>
      <c r="BT33" s="619"/>
      <c r="BU33" s="619"/>
      <c r="BV33" s="619"/>
      <c r="BW33" s="619"/>
      <c r="BX33" s="665">
        <v>96.9</v>
      </c>
      <c r="BY33" s="619"/>
      <c r="BZ33" s="619"/>
      <c r="CA33" s="619"/>
      <c r="CB33" s="682"/>
      <c r="CD33" s="631" t="s">
        <v>323</v>
      </c>
      <c r="CE33" s="632"/>
      <c r="CF33" s="632"/>
      <c r="CG33" s="632"/>
      <c r="CH33" s="632"/>
      <c r="CI33" s="632"/>
      <c r="CJ33" s="632"/>
      <c r="CK33" s="632"/>
      <c r="CL33" s="632"/>
      <c r="CM33" s="632"/>
      <c r="CN33" s="632"/>
      <c r="CO33" s="632"/>
      <c r="CP33" s="632"/>
      <c r="CQ33" s="633"/>
      <c r="CR33" s="634">
        <v>30443568</v>
      </c>
      <c r="CS33" s="647"/>
      <c r="CT33" s="647"/>
      <c r="CU33" s="647"/>
      <c r="CV33" s="647"/>
      <c r="CW33" s="647"/>
      <c r="CX33" s="647"/>
      <c r="CY33" s="648"/>
      <c r="CZ33" s="637">
        <v>44.1</v>
      </c>
      <c r="DA33" s="649"/>
      <c r="DB33" s="649"/>
      <c r="DC33" s="650"/>
      <c r="DD33" s="640">
        <v>24870711</v>
      </c>
      <c r="DE33" s="647"/>
      <c r="DF33" s="647"/>
      <c r="DG33" s="647"/>
      <c r="DH33" s="647"/>
      <c r="DI33" s="647"/>
      <c r="DJ33" s="647"/>
      <c r="DK33" s="648"/>
      <c r="DL33" s="640">
        <v>17710769</v>
      </c>
      <c r="DM33" s="647"/>
      <c r="DN33" s="647"/>
      <c r="DO33" s="647"/>
      <c r="DP33" s="647"/>
      <c r="DQ33" s="647"/>
      <c r="DR33" s="647"/>
      <c r="DS33" s="647"/>
      <c r="DT33" s="647"/>
      <c r="DU33" s="647"/>
      <c r="DV33" s="648"/>
      <c r="DW33" s="637">
        <v>45.3</v>
      </c>
      <c r="DX33" s="649"/>
      <c r="DY33" s="649"/>
      <c r="DZ33" s="649"/>
      <c r="EA33" s="649"/>
      <c r="EB33" s="649"/>
      <c r="EC33" s="661"/>
    </row>
    <row r="34" spans="2:133" ht="11.25" customHeight="1" x14ac:dyDescent="0.15">
      <c r="B34" s="631" t="s">
        <v>324</v>
      </c>
      <c r="C34" s="632"/>
      <c r="D34" s="632"/>
      <c r="E34" s="632"/>
      <c r="F34" s="632"/>
      <c r="G34" s="632"/>
      <c r="H34" s="632"/>
      <c r="I34" s="632"/>
      <c r="J34" s="632"/>
      <c r="K34" s="632"/>
      <c r="L34" s="632"/>
      <c r="M34" s="632"/>
      <c r="N34" s="632"/>
      <c r="O34" s="632"/>
      <c r="P34" s="632"/>
      <c r="Q34" s="633"/>
      <c r="R34" s="634">
        <v>139588</v>
      </c>
      <c r="S34" s="635"/>
      <c r="T34" s="635"/>
      <c r="U34" s="635"/>
      <c r="V34" s="635"/>
      <c r="W34" s="635"/>
      <c r="X34" s="635"/>
      <c r="Y34" s="636"/>
      <c r="Z34" s="672">
        <v>0.2</v>
      </c>
      <c r="AA34" s="672"/>
      <c r="AB34" s="672"/>
      <c r="AC34" s="672"/>
      <c r="AD34" s="673" t="s">
        <v>131</v>
      </c>
      <c r="AE34" s="673"/>
      <c r="AF34" s="673"/>
      <c r="AG34" s="673"/>
      <c r="AH34" s="673"/>
      <c r="AI34" s="673"/>
      <c r="AJ34" s="673"/>
      <c r="AK34" s="673"/>
      <c r="AL34" s="637" t="s">
        <v>131</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325</v>
      </c>
      <c r="CE34" s="632"/>
      <c r="CF34" s="632"/>
      <c r="CG34" s="632"/>
      <c r="CH34" s="632"/>
      <c r="CI34" s="632"/>
      <c r="CJ34" s="632"/>
      <c r="CK34" s="632"/>
      <c r="CL34" s="632"/>
      <c r="CM34" s="632"/>
      <c r="CN34" s="632"/>
      <c r="CO34" s="632"/>
      <c r="CP34" s="632"/>
      <c r="CQ34" s="633"/>
      <c r="CR34" s="634">
        <v>10241498</v>
      </c>
      <c r="CS34" s="635"/>
      <c r="CT34" s="635"/>
      <c r="CU34" s="635"/>
      <c r="CV34" s="635"/>
      <c r="CW34" s="635"/>
      <c r="CX34" s="635"/>
      <c r="CY34" s="636"/>
      <c r="CZ34" s="637">
        <v>14.8</v>
      </c>
      <c r="DA34" s="649"/>
      <c r="DB34" s="649"/>
      <c r="DC34" s="650"/>
      <c r="DD34" s="640">
        <v>7435071</v>
      </c>
      <c r="DE34" s="635"/>
      <c r="DF34" s="635"/>
      <c r="DG34" s="635"/>
      <c r="DH34" s="635"/>
      <c r="DI34" s="635"/>
      <c r="DJ34" s="635"/>
      <c r="DK34" s="636"/>
      <c r="DL34" s="640">
        <v>6199462</v>
      </c>
      <c r="DM34" s="635"/>
      <c r="DN34" s="635"/>
      <c r="DO34" s="635"/>
      <c r="DP34" s="635"/>
      <c r="DQ34" s="635"/>
      <c r="DR34" s="635"/>
      <c r="DS34" s="635"/>
      <c r="DT34" s="635"/>
      <c r="DU34" s="635"/>
      <c r="DV34" s="636"/>
      <c r="DW34" s="637">
        <v>15.9</v>
      </c>
      <c r="DX34" s="649"/>
      <c r="DY34" s="649"/>
      <c r="DZ34" s="649"/>
      <c r="EA34" s="649"/>
      <c r="EB34" s="649"/>
      <c r="EC34" s="661"/>
    </row>
    <row r="35" spans="2:133" ht="11.25" customHeight="1" x14ac:dyDescent="0.15">
      <c r="B35" s="631" t="s">
        <v>326</v>
      </c>
      <c r="C35" s="632"/>
      <c r="D35" s="632"/>
      <c r="E35" s="632"/>
      <c r="F35" s="632"/>
      <c r="G35" s="632"/>
      <c r="H35" s="632"/>
      <c r="I35" s="632"/>
      <c r="J35" s="632"/>
      <c r="K35" s="632"/>
      <c r="L35" s="632"/>
      <c r="M35" s="632"/>
      <c r="N35" s="632"/>
      <c r="O35" s="632"/>
      <c r="P35" s="632"/>
      <c r="Q35" s="633"/>
      <c r="R35" s="634">
        <v>1352454</v>
      </c>
      <c r="S35" s="635"/>
      <c r="T35" s="635"/>
      <c r="U35" s="635"/>
      <c r="V35" s="635"/>
      <c r="W35" s="635"/>
      <c r="X35" s="635"/>
      <c r="Y35" s="636"/>
      <c r="Z35" s="672">
        <v>1.9</v>
      </c>
      <c r="AA35" s="672"/>
      <c r="AB35" s="672"/>
      <c r="AC35" s="672"/>
      <c r="AD35" s="673" t="s">
        <v>131</v>
      </c>
      <c r="AE35" s="673"/>
      <c r="AF35" s="673"/>
      <c r="AG35" s="673"/>
      <c r="AH35" s="673"/>
      <c r="AI35" s="673"/>
      <c r="AJ35" s="673"/>
      <c r="AK35" s="673"/>
      <c r="AL35" s="637" t="s">
        <v>131</v>
      </c>
      <c r="AM35" s="638"/>
      <c r="AN35" s="638"/>
      <c r="AO35" s="674"/>
      <c r="AP35" s="216"/>
      <c r="AQ35" s="686" t="s">
        <v>327</v>
      </c>
      <c r="AR35" s="687"/>
      <c r="AS35" s="687"/>
      <c r="AT35" s="687"/>
      <c r="AU35" s="687"/>
      <c r="AV35" s="687"/>
      <c r="AW35" s="687"/>
      <c r="AX35" s="687"/>
      <c r="AY35" s="687"/>
      <c r="AZ35" s="687"/>
      <c r="BA35" s="687"/>
      <c r="BB35" s="687"/>
      <c r="BC35" s="687"/>
      <c r="BD35" s="687"/>
      <c r="BE35" s="687"/>
      <c r="BF35" s="688"/>
      <c r="BG35" s="686" t="s">
        <v>328</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329</v>
      </c>
      <c r="CE35" s="632"/>
      <c r="CF35" s="632"/>
      <c r="CG35" s="632"/>
      <c r="CH35" s="632"/>
      <c r="CI35" s="632"/>
      <c r="CJ35" s="632"/>
      <c r="CK35" s="632"/>
      <c r="CL35" s="632"/>
      <c r="CM35" s="632"/>
      <c r="CN35" s="632"/>
      <c r="CO35" s="632"/>
      <c r="CP35" s="632"/>
      <c r="CQ35" s="633"/>
      <c r="CR35" s="634">
        <v>1581951</v>
      </c>
      <c r="CS35" s="647"/>
      <c r="CT35" s="647"/>
      <c r="CU35" s="647"/>
      <c r="CV35" s="647"/>
      <c r="CW35" s="647"/>
      <c r="CX35" s="647"/>
      <c r="CY35" s="648"/>
      <c r="CZ35" s="637">
        <v>2.2999999999999998</v>
      </c>
      <c r="DA35" s="649"/>
      <c r="DB35" s="649"/>
      <c r="DC35" s="650"/>
      <c r="DD35" s="640">
        <v>1199510</v>
      </c>
      <c r="DE35" s="647"/>
      <c r="DF35" s="647"/>
      <c r="DG35" s="647"/>
      <c r="DH35" s="647"/>
      <c r="DI35" s="647"/>
      <c r="DJ35" s="647"/>
      <c r="DK35" s="648"/>
      <c r="DL35" s="640">
        <v>1198230</v>
      </c>
      <c r="DM35" s="647"/>
      <c r="DN35" s="647"/>
      <c r="DO35" s="647"/>
      <c r="DP35" s="647"/>
      <c r="DQ35" s="647"/>
      <c r="DR35" s="647"/>
      <c r="DS35" s="647"/>
      <c r="DT35" s="647"/>
      <c r="DU35" s="647"/>
      <c r="DV35" s="648"/>
      <c r="DW35" s="637">
        <v>3.1</v>
      </c>
      <c r="DX35" s="649"/>
      <c r="DY35" s="649"/>
      <c r="DZ35" s="649"/>
      <c r="EA35" s="649"/>
      <c r="EB35" s="649"/>
      <c r="EC35" s="661"/>
    </row>
    <row r="36" spans="2:133" ht="11.25" customHeight="1" x14ac:dyDescent="0.15">
      <c r="B36" s="631" t="s">
        <v>330</v>
      </c>
      <c r="C36" s="632"/>
      <c r="D36" s="632"/>
      <c r="E36" s="632"/>
      <c r="F36" s="632"/>
      <c r="G36" s="632"/>
      <c r="H36" s="632"/>
      <c r="I36" s="632"/>
      <c r="J36" s="632"/>
      <c r="K36" s="632"/>
      <c r="L36" s="632"/>
      <c r="M36" s="632"/>
      <c r="N36" s="632"/>
      <c r="O36" s="632"/>
      <c r="P36" s="632"/>
      <c r="Q36" s="633"/>
      <c r="R36" s="634">
        <v>2973969</v>
      </c>
      <c r="S36" s="635"/>
      <c r="T36" s="635"/>
      <c r="U36" s="635"/>
      <c r="V36" s="635"/>
      <c r="W36" s="635"/>
      <c r="X36" s="635"/>
      <c r="Y36" s="636"/>
      <c r="Z36" s="672">
        <v>4.0999999999999996</v>
      </c>
      <c r="AA36" s="672"/>
      <c r="AB36" s="672"/>
      <c r="AC36" s="672"/>
      <c r="AD36" s="673" t="s">
        <v>238</v>
      </c>
      <c r="AE36" s="673"/>
      <c r="AF36" s="673"/>
      <c r="AG36" s="673"/>
      <c r="AH36" s="673"/>
      <c r="AI36" s="673"/>
      <c r="AJ36" s="673"/>
      <c r="AK36" s="673"/>
      <c r="AL36" s="637" t="s">
        <v>131</v>
      </c>
      <c r="AM36" s="638"/>
      <c r="AN36" s="638"/>
      <c r="AO36" s="674"/>
      <c r="AP36" s="216"/>
      <c r="AQ36" s="683" t="s">
        <v>331</v>
      </c>
      <c r="AR36" s="684"/>
      <c r="AS36" s="684"/>
      <c r="AT36" s="684"/>
      <c r="AU36" s="684"/>
      <c r="AV36" s="684"/>
      <c r="AW36" s="684"/>
      <c r="AX36" s="684"/>
      <c r="AY36" s="685"/>
      <c r="AZ36" s="689">
        <v>8999103</v>
      </c>
      <c r="BA36" s="690"/>
      <c r="BB36" s="690"/>
      <c r="BC36" s="690"/>
      <c r="BD36" s="690"/>
      <c r="BE36" s="690"/>
      <c r="BF36" s="691"/>
      <c r="BG36" s="692" t="s">
        <v>332</v>
      </c>
      <c r="BH36" s="693"/>
      <c r="BI36" s="693"/>
      <c r="BJ36" s="693"/>
      <c r="BK36" s="693"/>
      <c r="BL36" s="693"/>
      <c r="BM36" s="693"/>
      <c r="BN36" s="693"/>
      <c r="BO36" s="693"/>
      <c r="BP36" s="693"/>
      <c r="BQ36" s="693"/>
      <c r="BR36" s="693"/>
      <c r="BS36" s="693"/>
      <c r="BT36" s="693"/>
      <c r="BU36" s="694"/>
      <c r="BV36" s="689">
        <v>169739</v>
      </c>
      <c r="BW36" s="690"/>
      <c r="BX36" s="690"/>
      <c r="BY36" s="690"/>
      <c r="BZ36" s="690"/>
      <c r="CA36" s="690"/>
      <c r="CB36" s="691"/>
      <c r="CD36" s="631" t="s">
        <v>333</v>
      </c>
      <c r="CE36" s="632"/>
      <c r="CF36" s="632"/>
      <c r="CG36" s="632"/>
      <c r="CH36" s="632"/>
      <c r="CI36" s="632"/>
      <c r="CJ36" s="632"/>
      <c r="CK36" s="632"/>
      <c r="CL36" s="632"/>
      <c r="CM36" s="632"/>
      <c r="CN36" s="632"/>
      <c r="CO36" s="632"/>
      <c r="CP36" s="632"/>
      <c r="CQ36" s="633"/>
      <c r="CR36" s="634">
        <v>8331910</v>
      </c>
      <c r="CS36" s="635"/>
      <c r="CT36" s="635"/>
      <c r="CU36" s="635"/>
      <c r="CV36" s="635"/>
      <c r="CW36" s="635"/>
      <c r="CX36" s="635"/>
      <c r="CY36" s="636"/>
      <c r="CZ36" s="637">
        <v>12.1</v>
      </c>
      <c r="DA36" s="649"/>
      <c r="DB36" s="649"/>
      <c r="DC36" s="650"/>
      <c r="DD36" s="640">
        <v>7453567</v>
      </c>
      <c r="DE36" s="635"/>
      <c r="DF36" s="635"/>
      <c r="DG36" s="635"/>
      <c r="DH36" s="635"/>
      <c r="DI36" s="635"/>
      <c r="DJ36" s="635"/>
      <c r="DK36" s="636"/>
      <c r="DL36" s="640">
        <v>5478875</v>
      </c>
      <c r="DM36" s="635"/>
      <c r="DN36" s="635"/>
      <c r="DO36" s="635"/>
      <c r="DP36" s="635"/>
      <c r="DQ36" s="635"/>
      <c r="DR36" s="635"/>
      <c r="DS36" s="635"/>
      <c r="DT36" s="635"/>
      <c r="DU36" s="635"/>
      <c r="DV36" s="636"/>
      <c r="DW36" s="637">
        <v>14</v>
      </c>
      <c r="DX36" s="649"/>
      <c r="DY36" s="649"/>
      <c r="DZ36" s="649"/>
      <c r="EA36" s="649"/>
      <c r="EB36" s="649"/>
      <c r="EC36" s="661"/>
    </row>
    <row r="37" spans="2:133" ht="11.25" customHeight="1" x14ac:dyDescent="0.15">
      <c r="B37" s="631" t="s">
        <v>334</v>
      </c>
      <c r="C37" s="632"/>
      <c r="D37" s="632"/>
      <c r="E37" s="632"/>
      <c r="F37" s="632"/>
      <c r="G37" s="632"/>
      <c r="H37" s="632"/>
      <c r="I37" s="632"/>
      <c r="J37" s="632"/>
      <c r="K37" s="632"/>
      <c r="L37" s="632"/>
      <c r="M37" s="632"/>
      <c r="N37" s="632"/>
      <c r="O37" s="632"/>
      <c r="P37" s="632"/>
      <c r="Q37" s="633"/>
      <c r="R37" s="634">
        <v>1090040</v>
      </c>
      <c r="S37" s="635"/>
      <c r="T37" s="635"/>
      <c r="U37" s="635"/>
      <c r="V37" s="635"/>
      <c r="W37" s="635"/>
      <c r="X37" s="635"/>
      <c r="Y37" s="636"/>
      <c r="Z37" s="672">
        <v>1.5</v>
      </c>
      <c r="AA37" s="672"/>
      <c r="AB37" s="672"/>
      <c r="AC37" s="672"/>
      <c r="AD37" s="673">
        <v>566</v>
      </c>
      <c r="AE37" s="673"/>
      <c r="AF37" s="673"/>
      <c r="AG37" s="673"/>
      <c r="AH37" s="673"/>
      <c r="AI37" s="673"/>
      <c r="AJ37" s="673"/>
      <c r="AK37" s="673"/>
      <c r="AL37" s="637">
        <v>0</v>
      </c>
      <c r="AM37" s="638"/>
      <c r="AN37" s="638"/>
      <c r="AO37" s="674"/>
      <c r="AQ37" s="667" t="s">
        <v>335</v>
      </c>
      <c r="AR37" s="668"/>
      <c r="AS37" s="668"/>
      <c r="AT37" s="668"/>
      <c r="AU37" s="668"/>
      <c r="AV37" s="668"/>
      <c r="AW37" s="668"/>
      <c r="AX37" s="668"/>
      <c r="AY37" s="669"/>
      <c r="AZ37" s="634">
        <v>1761194</v>
      </c>
      <c r="BA37" s="635"/>
      <c r="BB37" s="635"/>
      <c r="BC37" s="635"/>
      <c r="BD37" s="647"/>
      <c r="BE37" s="647"/>
      <c r="BF37" s="670"/>
      <c r="BG37" s="631" t="s">
        <v>336</v>
      </c>
      <c r="BH37" s="632"/>
      <c r="BI37" s="632"/>
      <c r="BJ37" s="632"/>
      <c r="BK37" s="632"/>
      <c r="BL37" s="632"/>
      <c r="BM37" s="632"/>
      <c r="BN37" s="632"/>
      <c r="BO37" s="632"/>
      <c r="BP37" s="632"/>
      <c r="BQ37" s="632"/>
      <c r="BR37" s="632"/>
      <c r="BS37" s="632"/>
      <c r="BT37" s="632"/>
      <c r="BU37" s="633"/>
      <c r="BV37" s="634">
        <v>-148233</v>
      </c>
      <c r="BW37" s="635"/>
      <c r="BX37" s="635"/>
      <c r="BY37" s="635"/>
      <c r="BZ37" s="635"/>
      <c r="CA37" s="635"/>
      <c r="CB37" s="671"/>
      <c r="CD37" s="631" t="s">
        <v>337</v>
      </c>
      <c r="CE37" s="632"/>
      <c r="CF37" s="632"/>
      <c r="CG37" s="632"/>
      <c r="CH37" s="632"/>
      <c r="CI37" s="632"/>
      <c r="CJ37" s="632"/>
      <c r="CK37" s="632"/>
      <c r="CL37" s="632"/>
      <c r="CM37" s="632"/>
      <c r="CN37" s="632"/>
      <c r="CO37" s="632"/>
      <c r="CP37" s="632"/>
      <c r="CQ37" s="633"/>
      <c r="CR37" s="634">
        <v>2336416</v>
      </c>
      <c r="CS37" s="647"/>
      <c r="CT37" s="647"/>
      <c r="CU37" s="647"/>
      <c r="CV37" s="647"/>
      <c r="CW37" s="647"/>
      <c r="CX37" s="647"/>
      <c r="CY37" s="648"/>
      <c r="CZ37" s="637">
        <v>3.4</v>
      </c>
      <c r="DA37" s="649"/>
      <c r="DB37" s="649"/>
      <c r="DC37" s="650"/>
      <c r="DD37" s="640">
        <v>2302892</v>
      </c>
      <c r="DE37" s="647"/>
      <c r="DF37" s="647"/>
      <c r="DG37" s="647"/>
      <c r="DH37" s="647"/>
      <c r="DI37" s="647"/>
      <c r="DJ37" s="647"/>
      <c r="DK37" s="648"/>
      <c r="DL37" s="640">
        <v>2238839</v>
      </c>
      <c r="DM37" s="647"/>
      <c r="DN37" s="647"/>
      <c r="DO37" s="647"/>
      <c r="DP37" s="647"/>
      <c r="DQ37" s="647"/>
      <c r="DR37" s="647"/>
      <c r="DS37" s="647"/>
      <c r="DT37" s="647"/>
      <c r="DU37" s="647"/>
      <c r="DV37" s="648"/>
      <c r="DW37" s="637">
        <v>5.7</v>
      </c>
      <c r="DX37" s="649"/>
      <c r="DY37" s="649"/>
      <c r="DZ37" s="649"/>
      <c r="EA37" s="649"/>
      <c r="EB37" s="649"/>
      <c r="EC37" s="661"/>
    </row>
    <row r="38" spans="2:133" ht="11.25" customHeight="1" x14ac:dyDescent="0.15">
      <c r="B38" s="631" t="s">
        <v>338</v>
      </c>
      <c r="C38" s="632"/>
      <c r="D38" s="632"/>
      <c r="E38" s="632"/>
      <c r="F38" s="632"/>
      <c r="G38" s="632"/>
      <c r="H38" s="632"/>
      <c r="I38" s="632"/>
      <c r="J38" s="632"/>
      <c r="K38" s="632"/>
      <c r="L38" s="632"/>
      <c r="M38" s="632"/>
      <c r="N38" s="632"/>
      <c r="O38" s="632"/>
      <c r="P38" s="632"/>
      <c r="Q38" s="633"/>
      <c r="R38" s="634">
        <v>2000200</v>
      </c>
      <c r="S38" s="635"/>
      <c r="T38" s="635"/>
      <c r="U38" s="635"/>
      <c r="V38" s="635"/>
      <c r="W38" s="635"/>
      <c r="X38" s="635"/>
      <c r="Y38" s="636"/>
      <c r="Z38" s="672">
        <v>2.8</v>
      </c>
      <c r="AA38" s="672"/>
      <c r="AB38" s="672"/>
      <c r="AC38" s="672"/>
      <c r="AD38" s="673" t="s">
        <v>131</v>
      </c>
      <c r="AE38" s="673"/>
      <c r="AF38" s="673"/>
      <c r="AG38" s="673"/>
      <c r="AH38" s="673"/>
      <c r="AI38" s="673"/>
      <c r="AJ38" s="673"/>
      <c r="AK38" s="673"/>
      <c r="AL38" s="637" t="s">
        <v>141</v>
      </c>
      <c r="AM38" s="638"/>
      <c r="AN38" s="638"/>
      <c r="AO38" s="674"/>
      <c r="AQ38" s="667" t="s">
        <v>339</v>
      </c>
      <c r="AR38" s="668"/>
      <c r="AS38" s="668"/>
      <c r="AT38" s="668"/>
      <c r="AU38" s="668"/>
      <c r="AV38" s="668"/>
      <c r="AW38" s="668"/>
      <c r="AX38" s="668"/>
      <c r="AY38" s="669"/>
      <c r="AZ38" s="634">
        <v>569816</v>
      </c>
      <c r="BA38" s="635"/>
      <c r="BB38" s="635"/>
      <c r="BC38" s="635"/>
      <c r="BD38" s="647"/>
      <c r="BE38" s="647"/>
      <c r="BF38" s="670"/>
      <c r="BG38" s="631" t="s">
        <v>340</v>
      </c>
      <c r="BH38" s="632"/>
      <c r="BI38" s="632"/>
      <c r="BJ38" s="632"/>
      <c r="BK38" s="632"/>
      <c r="BL38" s="632"/>
      <c r="BM38" s="632"/>
      <c r="BN38" s="632"/>
      <c r="BO38" s="632"/>
      <c r="BP38" s="632"/>
      <c r="BQ38" s="632"/>
      <c r="BR38" s="632"/>
      <c r="BS38" s="632"/>
      <c r="BT38" s="632"/>
      <c r="BU38" s="633"/>
      <c r="BV38" s="634">
        <v>17609</v>
      </c>
      <c r="BW38" s="635"/>
      <c r="BX38" s="635"/>
      <c r="BY38" s="635"/>
      <c r="BZ38" s="635"/>
      <c r="CA38" s="635"/>
      <c r="CB38" s="671"/>
      <c r="CD38" s="631" t="s">
        <v>341</v>
      </c>
      <c r="CE38" s="632"/>
      <c r="CF38" s="632"/>
      <c r="CG38" s="632"/>
      <c r="CH38" s="632"/>
      <c r="CI38" s="632"/>
      <c r="CJ38" s="632"/>
      <c r="CK38" s="632"/>
      <c r="CL38" s="632"/>
      <c r="CM38" s="632"/>
      <c r="CN38" s="632"/>
      <c r="CO38" s="632"/>
      <c r="CP38" s="632"/>
      <c r="CQ38" s="633"/>
      <c r="CR38" s="634">
        <v>6523528</v>
      </c>
      <c r="CS38" s="635"/>
      <c r="CT38" s="635"/>
      <c r="CU38" s="635"/>
      <c r="CV38" s="635"/>
      <c r="CW38" s="635"/>
      <c r="CX38" s="635"/>
      <c r="CY38" s="636"/>
      <c r="CZ38" s="637">
        <v>9.4</v>
      </c>
      <c r="DA38" s="649"/>
      <c r="DB38" s="649"/>
      <c r="DC38" s="650"/>
      <c r="DD38" s="640">
        <v>5340132</v>
      </c>
      <c r="DE38" s="635"/>
      <c r="DF38" s="635"/>
      <c r="DG38" s="635"/>
      <c r="DH38" s="635"/>
      <c r="DI38" s="635"/>
      <c r="DJ38" s="635"/>
      <c r="DK38" s="636"/>
      <c r="DL38" s="640">
        <v>4834202</v>
      </c>
      <c r="DM38" s="635"/>
      <c r="DN38" s="635"/>
      <c r="DO38" s="635"/>
      <c r="DP38" s="635"/>
      <c r="DQ38" s="635"/>
      <c r="DR38" s="635"/>
      <c r="DS38" s="635"/>
      <c r="DT38" s="635"/>
      <c r="DU38" s="635"/>
      <c r="DV38" s="636"/>
      <c r="DW38" s="637">
        <v>12.4</v>
      </c>
      <c r="DX38" s="649"/>
      <c r="DY38" s="649"/>
      <c r="DZ38" s="649"/>
      <c r="EA38" s="649"/>
      <c r="EB38" s="649"/>
      <c r="EC38" s="661"/>
    </row>
    <row r="39" spans="2:133" ht="11.25" customHeight="1" x14ac:dyDescent="0.15">
      <c r="B39" s="631" t="s">
        <v>342</v>
      </c>
      <c r="C39" s="632"/>
      <c r="D39" s="632"/>
      <c r="E39" s="632"/>
      <c r="F39" s="632"/>
      <c r="G39" s="632"/>
      <c r="H39" s="632"/>
      <c r="I39" s="632"/>
      <c r="J39" s="632"/>
      <c r="K39" s="632"/>
      <c r="L39" s="632"/>
      <c r="M39" s="632"/>
      <c r="N39" s="632"/>
      <c r="O39" s="632"/>
      <c r="P39" s="632"/>
      <c r="Q39" s="633"/>
      <c r="R39" s="634" t="s">
        <v>131</v>
      </c>
      <c r="S39" s="635"/>
      <c r="T39" s="635"/>
      <c r="U39" s="635"/>
      <c r="V39" s="635"/>
      <c r="W39" s="635"/>
      <c r="X39" s="635"/>
      <c r="Y39" s="636"/>
      <c r="Z39" s="672" t="s">
        <v>131</v>
      </c>
      <c r="AA39" s="672"/>
      <c r="AB39" s="672"/>
      <c r="AC39" s="672"/>
      <c r="AD39" s="673" t="s">
        <v>131</v>
      </c>
      <c r="AE39" s="673"/>
      <c r="AF39" s="673"/>
      <c r="AG39" s="673"/>
      <c r="AH39" s="673"/>
      <c r="AI39" s="673"/>
      <c r="AJ39" s="673"/>
      <c r="AK39" s="673"/>
      <c r="AL39" s="637" t="s">
        <v>131</v>
      </c>
      <c r="AM39" s="638"/>
      <c r="AN39" s="638"/>
      <c r="AO39" s="674"/>
      <c r="AQ39" s="667" t="s">
        <v>343</v>
      </c>
      <c r="AR39" s="668"/>
      <c r="AS39" s="668"/>
      <c r="AT39" s="668"/>
      <c r="AU39" s="668"/>
      <c r="AV39" s="668"/>
      <c r="AW39" s="668"/>
      <c r="AX39" s="668"/>
      <c r="AY39" s="669"/>
      <c r="AZ39" s="634">
        <v>153098</v>
      </c>
      <c r="BA39" s="635"/>
      <c r="BB39" s="635"/>
      <c r="BC39" s="635"/>
      <c r="BD39" s="647"/>
      <c r="BE39" s="647"/>
      <c r="BF39" s="670"/>
      <c r="BG39" s="631" t="s">
        <v>344</v>
      </c>
      <c r="BH39" s="632"/>
      <c r="BI39" s="632"/>
      <c r="BJ39" s="632"/>
      <c r="BK39" s="632"/>
      <c r="BL39" s="632"/>
      <c r="BM39" s="632"/>
      <c r="BN39" s="632"/>
      <c r="BO39" s="632"/>
      <c r="BP39" s="632"/>
      <c r="BQ39" s="632"/>
      <c r="BR39" s="632"/>
      <c r="BS39" s="632"/>
      <c r="BT39" s="632"/>
      <c r="BU39" s="633"/>
      <c r="BV39" s="634">
        <v>25660</v>
      </c>
      <c r="BW39" s="635"/>
      <c r="BX39" s="635"/>
      <c r="BY39" s="635"/>
      <c r="BZ39" s="635"/>
      <c r="CA39" s="635"/>
      <c r="CB39" s="671"/>
      <c r="CD39" s="631" t="s">
        <v>345</v>
      </c>
      <c r="CE39" s="632"/>
      <c r="CF39" s="632"/>
      <c r="CG39" s="632"/>
      <c r="CH39" s="632"/>
      <c r="CI39" s="632"/>
      <c r="CJ39" s="632"/>
      <c r="CK39" s="632"/>
      <c r="CL39" s="632"/>
      <c r="CM39" s="632"/>
      <c r="CN39" s="632"/>
      <c r="CO39" s="632"/>
      <c r="CP39" s="632"/>
      <c r="CQ39" s="633"/>
      <c r="CR39" s="634">
        <v>3750052</v>
      </c>
      <c r="CS39" s="647"/>
      <c r="CT39" s="647"/>
      <c r="CU39" s="647"/>
      <c r="CV39" s="647"/>
      <c r="CW39" s="647"/>
      <c r="CX39" s="647"/>
      <c r="CY39" s="648"/>
      <c r="CZ39" s="637">
        <v>5.4</v>
      </c>
      <c r="DA39" s="649"/>
      <c r="DB39" s="649"/>
      <c r="DC39" s="650"/>
      <c r="DD39" s="640">
        <v>3441625</v>
      </c>
      <c r="DE39" s="647"/>
      <c r="DF39" s="647"/>
      <c r="DG39" s="647"/>
      <c r="DH39" s="647"/>
      <c r="DI39" s="647"/>
      <c r="DJ39" s="647"/>
      <c r="DK39" s="648"/>
      <c r="DL39" s="640" t="s">
        <v>238</v>
      </c>
      <c r="DM39" s="647"/>
      <c r="DN39" s="647"/>
      <c r="DO39" s="647"/>
      <c r="DP39" s="647"/>
      <c r="DQ39" s="647"/>
      <c r="DR39" s="647"/>
      <c r="DS39" s="647"/>
      <c r="DT39" s="647"/>
      <c r="DU39" s="647"/>
      <c r="DV39" s="648"/>
      <c r="DW39" s="637" t="s">
        <v>238</v>
      </c>
      <c r="DX39" s="649"/>
      <c r="DY39" s="649"/>
      <c r="DZ39" s="649"/>
      <c r="EA39" s="649"/>
      <c r="EB39" s="649"/>
      <c r="EC39" s="661"/>
    </row>
    <row r="40" spans="2:133" ht="11.25" customHeight="1" x14ac:dyDescent="0.15">
      <c r="B40" s="631" t="s">
        <v>346</v>
      </c>
      <c r="C40" s="632"/>
      <c r="D40" s="632"/>
      <c r="E40" s="632"/>
      <c r="F40" s="632"/>
      <c r="G40" s="632"/>
      <c r="H40" s="632"/>
      <c r="I40" s="632"/>
      <c r="J40" s="632"/>
      <c r="K40" s="632"/>
      <c r="L40" s="632"/>
      <c r="M40" s="632"/>
      <c r="N40" s="632"/>
      <c r="O40" s="632"/>
      <c r="P40" s="632"/>
      <c r="Q40" s="633"/>
      <c r="R40" s="634" t="s">
        <v>131</v>
      </c>
      <c r="S40" s="635"/>
      <c r="T40" s="635"/>
      <c r="U40" s="635"/>
      <c r="V40" s="635"/>
      <c r="W40" s="635"/>
      <c r="X40" s="635"/>
      <c r="Y40" s="636"/>
      <c r="Z40" s="672" t="s">
        <v>238</v>
      </c>
      <c r="AA40" s="672"/>
      <c r="AB40" s="672"/>
      <c r="AC40" s="672"/>
      <c r="AD40" s="673" t="s">
        <v>131</v>
      </c>
      <c r="AE40" s="673"/>
      <c r="AF40" s="673"/>
      <c r="AG40" s="673"/>
      <c r="AH40" s="673"/>
      <c r="AI40" s="673"/>
      <c r="AJ40" s="673"/>
      <c r="AK40" s="673"/>
      <c r="AL40" s="637" t="s">
        <v>131</v>
      </c>
      <c r="AM40" s="638"/>
      <c r="AN40" s="638"/>
      <c r="AO40" s="674"/>
      <c r="AQ40" s="667" t="s">
        <v>347</v>
      </c>
      <c r="AR40" s="668"/>
      <c r="AS40" s="668"/>
      <c r="AT40" s="668"/>
      <c r="AU40" s="668"/>
      <c r="AV40" s="668"/>
      <c r="AW40" s="668"/>
      <c r="AX40" s="668"/>
      <c r="AY40" s="669"/>
      <c r="AZ40" s="634">
        <v>123321</v>
      </c>
      <c r="BA40" s="635"/>
      <c r="BB40" s="635"/>
      <c r="BC40" s="635"/>
      <c r="BD40" s="647"/>
      <c r="BE40" s="647"/>
      <c r="BF40" s="670"/>
      <c r="BG40" s="675" t="s">
        <v>348</v>
      </c>
      <c r="BH40" s="676"/>
      <c r="BI40" s="676"/>
      <c r="BJ40" s="676"/>
      <c r="BK40" s="676"/>
      <c r="BL40" s="217"/>
      <c r="BM40" s="632" t="s">
        <v>349</v>
      </c>
      <c r="BN40" s="632"/>
      <c r="BO40" s="632"/>
      <c r="BP40" s="632"/>
      <c r="BQ40" s="632"/>
      <c r="BR40" s="632"/>
      <c r="BS40" s="632"/>
      <c r="BT40" s="632"/>
      <c r="BU40" s="633"/>
      <c r="BV40" s="634">
        <v>96</v>
      </c>
      <c r="BW40" s="635"/>
      <c r="BX40" s="635"/>
      <c r="BY40" s="635"/>
      <c r="BZ40" s="635"/>
      <c r="CA40" s="635"/>
      <c r="CB40" s="671"/>
      <c r="CD40" s="631" t="s">
        <v>350</v>
      </c>
      <c r="CE40" s="632"/>
      <c r="CF40" s="632"/>
      <c r="CG40" s="632"/>
      <c r="CH40" s="632"/>
      <c r="CI40" s="632"/>
      <c r="CJ40" s="632"/>
      <c r="CK40" s="632"/>
      <c r="CL40" s="632"/>
      <c r="CM40" s="632"/>
      <c r="CN40" s="632"/>
      <c r="CO40" s="632"/>
      <c r="CP40" s="632"/>
      <c r="CQ40" s="633"/>
      <c r="CR40" s="634">
        <v>14629</v>
      </c>
      <c r="CS40" s="635"/>
      <c r="CT40" s="635"/>
      <c r="CU40" s="635"/>
      <c r="CV40" s="635"/>
      <c r="CW40" s="635"/>
      <c r="CX40" s="635"/>
      <c r="CY40" s="636"/>
      <c r="CZ40" s="637">
        <v>0</v>
      </c>
      <c r="DA40" s="649"/>
      <c r="DB40" s="649"/>
      <c r="DC40" s="650"/>
      <c r="DD40" s="640">
        <v>806</v>
      </c>
      <c r="DE40" s="635"/>
      <c r="DF40" s="635"/>
      <c r="DG40" s="635"/>
      <c r="DH40" s="635"/>
      <c r="DI40" s="635"/>
      <c r="DJ40" s="635"/>
      <c r="DK40" s="636"/>
      <c r="DL40" s="640" t="s">
        <v>131</v>
      </c>
      <c r="DM40" s="635"/>
      <c r="DN40" s="635"/>
      <c r="DO40" s="635"/>
      <c r="DP40" s="635"/>
      <c r="DQ40" s="635"/>
      <c r="DR40" s="635"/>
      <c r="DS40" s="635"/>
      <c r="DT40" s="635"/>
      <c r="DU40" s="635"/>
      <c r="DV40" s="636"/>
      <c r="DW40" s="637" t="s">
        <v>141</v>
      </c>
      <c r="DX40" s="649"/>
      <c r="DY40" s="649"/>
      <c r="DZ40" s="649"/>
      <c r="EA40" s="649"/>
      <c r="EB40" s="649"/>
      <c r="EC40" s="661"/>
    </row>
    <row r="41" spans="2:133" ht="11.25" customHeight="1" x14ac:dyDescent="0.15">
      <c r="B41" s="615" t="s">
        <v>351</v>
      </c>
      <c r="C41" s="616"/>
      <c r="D41" s="616"/>
      <c r="E41" s="616"/>
      <c r="F41" s="616"/>
      <c r="G41" s="616"/>
      <c r="H41" s="616"/>
      <c r="I41" s="616"/>
      <c r="J41" s="616"/>
      <c r="K41" s="616"/>
      <c r="L41" s="616"/>
      <c r="M41" s="616"/>
      <c r="N41" s="616"/>
      <c r="O41" s="616"/>
      <c r="P41" s="616"/>
      <c r="Q41" s="617"/>
      <c r="R41" s="618">
        <v>71886053</v>
      </c>
      <c r="S41" s="659"/>
      <c r="T41" s="659"/>
      <c r="U41" s="659"/>
      <c r="V41" s="659"/>
      <c r="W41" s="659"/>
      <c r="X41" s="659"/>
      <c r="Y41" s="662"/>
      <c r="Z41" s="663">
        <v>100</v>
      </c>
      <c r="AA41" s="663"/>
      <c r="AB41" s="663"/>
      <c r="AC41" s="663"/>
      <c r="AD41" s="664">
        <v>39091314</v>
      </c>
      <c r="AE41" s="664"/>
      <c r="AF41" s="664"/>
      <c r="AG41" s="664"/>
      <c r="AH41" s="664"/>
      <c r="AI41" s="664"/>
      <c r="AJ41" s="664"/>
      <c r="AK41" s="664"/>
      <c r="AL41" s="621">
        <v>100</v>
      </c>
      <c r="AM41" s="665"/>
      <c r="AN41" s="665"/>
      <c r="AO41" s="666"/>
      <c r="AQ41" s="667" t="s">
        <v>352</v>
      </c>
      <c r="AR41" s="668"/>
      <c r="AS41" s="668"/>
      <c r="AT41" s="668"/>
      <c r="AU41" s="668"/>
      <c r="AV41" s="668"/>
      <c r="AW41" s="668"/>
      <c r="AX41" s="668"/>
      <c r="AY41" s="669"/>
      <c r="AZ41" s="634">
        <v>1286695</v>
      </c>
      <c r="BA41" s="635"/>
      <c r="BB41" s="635"/>
      <c r="BC41" s="635"/>
      <c r="BD41" s="647"/>
      <c r="BE41" s="647"/>
      <c r="BF41" s="670"/>
      <c r="BG41" s="675"/>
      <c r="BH41" s="676"/>
      <c r="BI41" s="676"/>
      <c r="BJ41" s="676"/>
      <c r="BK41" s="676"/>
      <c r="BL41" s="217"/>
      <c r="BM41" s="632" t="s">
        <v>353</v>
      </c>
      <c r="BN41" s="632"/>
      <c r="BO41" s="632"/>
      <c r="BP41" s="632"/>
      <c r="BQ41" s="632"/>
      <c r="BR41" s="632"/>
      <c r="BS41" s="632"/>
      <c r="BT41" s="632"/>
      <c r="BU41" s="633"/>
      <c r="BV41" s="634" t="s">
        <v>131</v>
      </c>
      <c r="BW41" s="635"/>
      <c r="BX41" s="635"/>
      <c r="BY41" s="635"/>
      <c r="BZ41" s="635"/>
      <c r="CA41" s="635"/>
      <c r="CB41" s="671"/>
      <c r="CD41" s="631" t="s">
        <v>354</v>
      </c>
      <c r="CE41" s="632"/>
      <c r="CF41" s="632"/>
      <c r="CG41" s="632"/>
      <c r="CH41" s="632"/>
      <c r="CI41" s="632"/>
      <c r="CJ41" s="632"/>
      <c r="CK41" s="632"/>
      <c r="CL41" s="632"/>
      <c r="CM41" s="632"/>
      <c r="CN41" s="632"/>
      <c r="CO41" s="632"/>
      <c r="CP41" s="632"/>
      <c r="CQ41" s="633"/>
      <c r="CR41" s="634" t="s">
        <v>238</v>
      </c>
      <c r="CS41" s="647"/>
      <c r="CT41" s="647"/>
      <c r="CU41" s="647"/>
      <c r="CV41" s="647"/>
      <c r="CW41" s="647"/>
      <c r="CX41" s="647"/>
      <c r="CY41" s="648"/>
      <c r="CZ41" s="637" t="s">
        <v>141</v>
      </c>
      <c r="DA41" s="649"/>
      <c r="DB41" s="649"/>
      <c r="DC41" s="650"/>
      <c r="DD41" s="640" t="s">
        <v>131</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355</v>
      </c>
      <c r="AR42" s="680"/>
      <c r="AS42" s="680"/>
      <c r="AT42" s="680"/>
      <c r="AU42" s="680"/>
      <c r="AV42" s="680"/>
      <c r="AW42" s="680"/>
      <c r="AX42" s="680"/>
      <c r="AY42" s="681"/>
      <c r="AZ42" s="618">
        <v>5104979</v>
      </c>
      <c r="BA42" s="659"/>
      <c r="BB42" s="659"/>
      <c r="BC42" s="659"/>
      <c r="BD42" s="619"/>
      <c r="BE42" s="619"/>
      <c r="BF42" s="682"/>
      <c r="BG42" s="677"/>
      <c r="BH42" s="678"/>
      <c r="BI42" s="678"/>
      <c r="BJ42" s="678"/>
      <c r="BK42" s="678"/>
      <c r="BL42" s="218"/>
      <c r="BM42" s="616" t="s">
        <v>356</v>
      </c>
      <c r="BN42" s="616"/>
      <c r="BO42" s="616"/>
      <c r="BP42" s="616"/>
      <c r="BQ42" s="616"/>
      <c r="BR42" s="616"/>
      <c r="BS42" s="616"/>
      <c r="BT42" s="616"/>
      <c r="BU42" s="617"/>
      <c r="BV42" s="618">
        <v>447</v>
      </c>
      <c r="BW42" s="659"/>
      <c r="BX42" s="659"/>
      <c r="BY42" s="659"/>
      <c r="BZ42" s="659"/>
      <c r="CA42" s="659"/>
      <c r="CB42" s="660"/>
      <c r="CD42" s="631" t="s">
        <v>357</v>
      </c>
      <c r="CE42" s="632"/>
      <c r="CF42" s="632"/>
      <c r="CG42" s="632"/>
      <c r="CH42" s="632"/>
      <c r="CI42" s="632"/>
      <c r="CJ42" s="632"/>
      <c r="CK42" s="632"/>
      <c r="CL42" s="632"/>
      <c r="CM42" s="632"/>
      <c r="CN42" s="632"/>
      <c r="CO42" s="632"/>
      <c r="CP42" s="632"/>
      <c r="CQ42" s="633"/>
      <c r="CR42" s="634">
        <v>6815851</v>
      </c>
      <c r="CS42" s="647"/>
      <c r="CT42" s="647"/>
      <c r="CU42" s="647"/>
      <c r="CV42" s="647"/>
      <c r="CW42" s="647"/>
      <c r="CX42" s="647"/>
      <c r="CY42" s="648"/>
      <c r="CZ42" s="637">
        <v>9.9</v>
      </c>
      <c r="DA42" s="649"/>
      <c r="DB42" s="649"/>
      <c r="DC42" s="650"/>
      <c r="DD42" s="640">
        <v>2770990</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358</v>
      </c>
      <c r="CD43" s="631" t="s">
        <v>359</v>
      </c>
      <c r="CE43" s="632"/>
      <c r="CF43" s="632"/>
      <c r="CG43" s="632"/>
      <c r="CH43" s="632"/>
      <c r="CI43" s="632"/>
      <c r="CJ43" s="632"/>
      <c r="CK43" s="632"/>
      <c r="CL43" s="632"/>
      <c r="CM43" s="632"/>
      <c r="CN43" s="632"/>
      <c r="CO43" s="632"/>
      <c r="CP43" s="632"/>
      <c r="CQ43" s="633"/>
      <c r="CR43" s="634">
        <v>136742</v>
      </c>
      <c r="CS43" s="647"/>
      <c r="CT43" s="647"/>
      <c r="CU43" s="647"/>
      <c r="CV43" s="647"/>
      <c r="CW43" s="647"/>
      <c r="CX43" s="647"/>
      <c r="CY43" s="648"/>
      <c r="CZ43" s="637">
        <v>0.2</v>
      </c>
      <c r="DA43" s="649"/>
      <c r="DB43" s="649"/>
      <c r="DC43" s="650"/>
      <c r="DD43" s="640">
        <v>122575</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360</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308</v>
      </c>
      <c r="CE44" s="654"/>
      <c r="CF44" s="631" t="s">
        <v>361</v>
      </c>
      <c r="CG44" s="632"/>
      <c r="CH44" s="632"/>
      <c r="CI44" s="632"/>
      <c r="CJ44" s="632"/>
      <c r="CK44" s="632"/>
      <c r="CL44" s="632"/>
      <c r="CM44" s="632"/>
      <c r="CN44" s="632"/>
      <c r="CO44" s="632"/>
      <c r="CP44" s="632"/>
      <c r="CQ44" s="633"/>
      <c r="CR44" s="634">
        <v>5736262</v>
      </c>
      <c r="CS44" s="635"/>
      <c r="CT44" s="635"/>
      <c r="CU44" s="635"/>
      <c r="CV44" s="635"/>
      <c r="CW44" s="635"/>
      <c r="CX44" s="635"/>
      <c r="CY44" s="636"/>
      <c r="CZ44" s="637">
        <v>8.3000000000000007</v>
      </c>
      <c r="DA44" s="638"/>
      <c r="DB44" s="638"/>
      <c r="DC44" s="639"/>
      <c r="DD44" s="640">
        <v>2206813</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362</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363</v>
      </c>
      <c r="CG45" s="632"/>
      <c r="CH45" s="632"/>
      <c r="CI45" s="632"/>
      <c r="CJ45" s="632"/>
      <c r="CK45" s="632"/>
      <c r="CL45" s="632"/>
      <c r="CM45" s="632"/>
      <c r="CN45" s="632"/>
      <c r="CO45" s="632"/>
      <c r="CP45" s="632"/>
      <c r="CQ45" s="633"/>
      <c r="CR45" s="634">
        <v>2877400</v>
      </c>
      <c r="CS45" s="647"/>
      <c r="CT45" s="647"/>
      <c r="CU45" s="647"/>
      <c r="CV45" s="647"/>
      <c r="CW45" s="647"/>
      <c r="CX45" s="647"/>
      <c r="CY45" s="648"/>
      <c r="CZ45" s="637">
        <v>4.2</v>
      </c>
      <c r="DA45" s="649"/>
      <c r="DB45" s="649"/>
      <c r="DC45" s="650"/>
      <c r="DD45" s="640">
        <v>575815</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364</v>
      </c>
      <c r="CG46" s="632"/>
      <c r="CH46" s="632"/>
      <c r="CI46" s="632"/>
      <c r="CJ46" s="632"/>
      <c r="CK46" s="632"/>
      <c r="CL46" s="632"/>
      <c r="CM46" s="632"/>
      <c r="CN46" s="632"/>
      <c r="CO46" s="632"/>
      <c r="CP46" s="632"/>
      <c r="CQ46" s="633"/>
      <c r="CR46" s="634">
        <v>2662270</v>
      </c>
      <c r="CS46" s="635"/>
      <c r="CT46" s="635"/>
      <c r="CU46" s="635"/>
      <c r="CV46" s="635"/>
      <c r="CW46" s="635"/>
      <c r="CX46" s="635"/>
      <c r="CY46" s="636"/>
      <c r="CZ46" s="637">
        <v>3.9</v>
      </c>
      <c r="DA46" s="638"/>
      <c r="DB46" s="638"/>
      <c r="DC46" s="639"/>
      <c r="DD46" s="640">
        <v>1579170</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365</v>
      </c>
      <c r="CG47" s="632"/>
      <c r="CH47" s="632"/>
      <c r="CI47" s="632"/>
      <c r="CJ47" s="632"/>
      <c r="CK47" s="632"/>
      <c r="CL47" s="632"/>
      <c r="CM47" s="632"/>
      <c r="CN47" s="632"/>
      <c r="CO47" s="632"/>
      <c r="CP47" s="632"/>
      <c r="CQ47" s="633"/>
      <c r="CR47" s="634">
        <v>1079589</v>
      </c>
      <c r="CS47" s="647"/>
      <c r="CT47" s="647"/>
      <c r="CU47" s="647"/>
      <c r="CV47" s="647"/>
      <c r="CW47" s="647"/>
      <c r="CX47" s="647"/>
      <c r="CY47" s="648"/>
      <c r="CZ47" s="637">
        <v>1.6</v>
      </c>
      <c r="DA47" s="649"/>
      <c r="DB47" s="649"/>
      <c r="DC47" s="650"/>
      <c r="DD47" s="640">
        <v>564177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366</v>
      </c>
      <c r="CG48" s="632"/>
      <c r="CH48" s="632"/>
      <c r="CI48" s="632"/>
      <c r="CJ48" s="632"/>
      <c r="CK48" s="632"/>
      <c r="CL48" s="632"/>
      <c r="CM48" s="632"/>
      <c r="CN48" s="632"/>
      <c r="CO48" s="632"/>
      <c r="CP48" s="632"/>
      <c r="CQ48" s="633"/>
      <c r="CR48" s="634" t="s">
        <v>141</v>
      </c>
      <c r="CS48" s="635"/>
      <c r="CT48" s="635"/>
      <c r="CU48" s="635"/>
      <c r="CV48" s="635"/>
      <c r="CW48" s="635"/>
      <c r="CX48" s="635"/>
      <c r="CY48" s="636"/>
      <c r="CZ48" s="637" t="s">
        <v>238</v>
      </c>
      <c r="DA48" s="638"/>
      <c r="DB48" s="638"/>
      <c r="DC48" s="639"/>
      <c r="DD48" s="640" t="s">
        <v>131</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367</v>
      </c>
      <c r="CE49" s="616"/>
      <c r="CF49" s="616"/>
      <c r="CG49" s="616"/>
      <c r="CH49" s="616"/>
      <c r="CI49" s="616"/>
      <c r="CJ49" s="616"/>
      <c r="CK49" s="616"/>
      <c r="CL49" s="616"/>
      <c r="CM49" s="616"/>
      <c r="CN49" s="616"/>
      <c r="CO49" s="616"/>
      <c r="CP49" s="616"/>
      <c r="CQ49" s="617"/>
      <c r="CR49" s="618">
        <v>69077962</v>
      </c>
      <c r="CS49" s="619"/>
      <c r="CT49" s="619"/>
      <c r="CU49" s="619"/>
      <c r="CV49" s="619"/>
      <c r="CW49" s="619"/>
      <c r="CX49" s="619"/>
      <c r="CY49" s="620"/>
      <c r="CZ49" s="621">
        <v>100</v>
      </c>
      <c r="DA49" s="622"/>
      <c r="DB49" s="622"/>
      <c r="DC49" s="623"/>
      <c r="DD49" s="624">
        <v>46926930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4xV+7a1R4ZNFtbADIocBrZvVaM/Aer9+S+GOgYTI+Jix7547hAbpHcRUVJ6SAxnpSktX1ZdFyEmHPp5Wsz/bew==" saltValue="qTxilmBd3PkkysrqBS9h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368</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369</v>
      </c>
      <c r="DK2" s="1105"/>
      <c r="DL2" s="1105"/>
      <c r="DM2" s="1105"/>
      <c r="DN2" s="1105"/>
      <c r="DO2" s="1106"/>
      <c r="DP2" s="222"/>
      <c r="DQ2" s="1104" t="s">
        <v>370</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72" t="s">
        <v>371</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372</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08" t="s">
        <v>373</v>
      </c>
      <c r="B5" s="1009"/>
      <c r="C5" s="1009"/>
      <c r="D5" s="1009"/>
      <c r="E5" s="1009"/>
      <c r="F5" s="1009"/>
      <c r="G5" s="1009"/>
      <c r="H5" s="1009"/>
      <c r="I5" s="1009"/>
      <c r="J5" s="1009"/>
      <c r="K5" s="1009"/>
      <c r="L5" s="1009"/>
      <c r="M5" s="1009"/>
      <c r="N5" s="1009"/>
      <c r="O5" s="1009"/>
      <c r="P5" s="1010"/>
      <c r="Q5" s="1014" t="s">
        <v>374</v>
      </c>
      <c r="R5" s="1015"/>
      <c r="S5" s="1015"/>
      <c r="T5" s="1015"/>
      <c r="U5" s="1016"/>
      <c r="V5" s="1014" t="s">
        <v>375</v>
      </c>
      <c r="W5" s="1015"/>
      <c r="X5" s="1015"/>
      <c r="Y5" s="1015"/>
      <c r="Z5" s="1016"/>
      <c r="AA5" s="1014" t="s">
        <v>376</v>
      </c>
      <c r="AB5" s="1015"/>
      <c r="AC5" s="1015"/>
      <c r="AD5" s="1015"/>
      <c r="AE5" s="1015"/>
      <c r="AF5" s="1107" t="s">
        <v>377</v>
      </c>
      <c r="AG5" s="1015"/>
      <c r="AH5" s="1015"/>
      <c r="AI5" s="1015"/>
      <c r="AJ5" s="1028"/>
      <c r="AK5" s="1015" t="s">
        <v>378</v>
      </c>
      <c r="AL5" s="1015"/>
      <c r="AM5" s="1015"/>
      <c r="AN5" s="1015"/>
      <c r="AO5" s="1016"/>
      <c r="AP5" s="1014" t="s">
        <v>379</v>
      </c>
      <c r="AQ5" s="1015"/>
      <c r="AR5" s="1015"/>
      <c r="AS5" s="1015"/>
      <c r="AT5" s="1016"/>
      <c r="AU5" s="1014" t="s">
        <v>380</v>
      </c>
      <c r="AV5" s="1015"/>
      <c r="AW5" s="1015"/>
      <c r="AX5" s="1015"/>
      <c r="AY5" s="1028"/>
      <c r="AZ5" s="226"/>
      <c r="BA5" s="226"/>
      <c r="BB5" s="226"/>
      <c r="BC5" s="226"/>
      <c r="BD5" s="226"/>
      <c r="BE5" s="227"/>
      <c r="BF5" s="227"/>
      <c r="BG5" s="227"/>
      <c r="BH5" s="227"/>
      <c r="BI5" s="227"/>
      <c r="BJ5" s="227"/>
      <c r="BK5" s="227"/>
      <c r="BL5" s="227"/>
      <c r="BM5" s="227"/>
      <c r="BN5" s="227"/>
      <c r="BO5" s="227"/>
      <c r="BP5" s="227"/>
      <c r="BQ5" s="1008" t="s">
        <v>381</v>
      </c>
      <c r="BR5" s="1009"/>
      <c r="BS5" s="1009"/>
      <c r="BT5" s="1009"/>
      <c r="BU5" s="1009"/>
      <c r="BV5" s="1009"/>
      <c r="BW5" s="1009"/>
      <c r="BX5" s="1009"/>
      <c r="BY5" s="1009"/>
      <c r="BZ5" s="1009"/>
      <c r="CA5" s="1009"/>
      <c r="CB5" s="1009"/>
      <c r="CC5" s="1009"/>
      <c r="CD5" s="1009"/>
      <c r="CE5" s="1009"/>
      <c r="CF5" s="1009"/>
      <c r="CG5" s="1010"/>
      <c r="CH5" s="1014" t="s">
        <v>382</v>
      </c>
      <c r="CI5" s="1015"/>
      <c r="CJ5" s="1015"/>
      <c r="CK5" s="1015"/>
      <c r="CL5" s="1016"/>
      <c r="CM5" s="1014" t="s">
        <v>383</v>
      </c>
      <c r="CN5" s="1015"/>
      <c r="CO5" s="1015"/>
      <c r="CP5" s="1015"/>
      <c r="CQ5" s="1016"/>
      <c r="CR5" s="1014" t="s">
        <v>384</v>
      </c>
      <c r="CS5" s="1015"/>
      <c r="CT5" s="1015"/>
      <c r="CU5" s="1015"/>
      <c r="CV5" s="1016"/>
      <c r="CW5" s="1014" t="s">
        <v>385</v>
      </c>
      <c r="CX5" s="1015"/>
      <c r="CY5" s="1015"/>
      <c r="CZ5" s="1015"/>
      <c r="DA5" s="1016"/>
      <c r="DB5" s="1014" t="s">
        <v>386</v>
      </c>
      <c r="DC5" s="1015"/>
      <c r="DD5" s="1015"/>
      <c r="DE5" s="1015"/>
      <c r="DF5" s="1016"/>
      <c r="DG5" s="1097" t="s">
        <v>387</v>
      </c>
      <c r="DH5" s="1098"/>
      <c r="DI5" s="1098"/>
      <c r="DJ5" s="1098"/>
      <c r="DK5" s="1099"/>
      <c r="DL5" s="1097" t="s">
        <v>388</v>
      </c>
      <c r="DM5" s="1098"/>
      <c r="DN5" s="1098"/>
      <c r="DO5" s="1098"/>
      <c r="DP5" s="1099"/>
      <c r="DQ5" s="1014" t="s">
        <v>389</v>
      </c>
      <c r="DR5" s="1015"/>
      <c r="DS5" s="1015"/>
      <c r="DT5" s="1015"/>
      <c r="DU5" s="1016"/>
      <c r="DV5" s="1014" t="s">
        <v>380</v>
      </c>
      <c r="DW5" s="1015"/>
      <c r="DX5" s="1015"/>
      <c r="DY5" s="1015"/>
      <c r="DZ5" s="1028"/>
      <c r="EA5" s="228"/>
    </row>
    <row r="6" spans="1:131" s="229"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15">
      <c r="A7" s="230">
        <v>1</v>
      </c>
      <c r="B7" s="1060" t="s">
        <v>390</v>
      </c>
      <c r="C7" s="1061"/>
      <c r="D7" s="1061"/>
      <c r="E7" s="1061"/>
      <c r="F7" s="1061"/>
      <c r="G7" s="1061"/>
      <c r="H7" s="1061"/>
      <c r="I7" s="1061"/>
      <c r="J7" s="1061"/>
      <c r="K7" s="1061"/>
      <c r="L7" s="1061"/>
      <c r="M7" s="1061"/>
      <c r="N7" s="1061"/>
      <c r="O7" s="1061"/>
      <c r="P7" s="1062"/>
      <c r="Q7" s="1115">
        <v>71898</v>
      </c>
      <c r="R7" s="1116"/>
      <c r="S7" s="1116"/>
      <c r="T7" s="1116"/>
      <c r="U7" s="1116"/>
      <c r="V7" s="1116">
        <v>69090</v>
      </c>
      <c r="W7" s="1116"/>
      <c r="X7" s="1116"/>
      <c r="Y7" s="1116"/>
      <c r="Z7" s="1116"/>
      <c r="AA7" s="1116">
        <v>2808</v>
      </c>
      <c r="AB7" s="1116"/>
      <c r="AC7" s="1116"/>
      <c r="AD7" s="1116"/>
      <c r="AE7" s="1117"/>
      <c r="AF7" s="1118">
        <v>2373</v>
      </c>
      <c r="AG7" s="1119"/>
      <c r="AH7" s="1119"/>
      <c r="AI7" s="1119"/>
      <c r="AJ7" s="1120"/>
      <c r="AK7" s="1121">
        <v>1320</v>
      </c>
      <c r="AL7" s="1122"/>
      <c r="AM7" s="1122"/>
      <c r="AN7" s="1122"/>
      <c r="AO7" s="1122"/>
      <c r="AP7" s="1122">
        <v>59162</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607</v>
      </c>
      <c r="BT7" s="1113"/>
      <c r="BU7" s="1113"/>
      <c r="BV7" s="1113"/>
      <c r="BW7" s="1113"/>
      <c r="BX7" s="1113"/>
      <c r="BY7" s="1113"/>
      <c r="BZ7" s="1113"/>
      <c r="CA7" s="1113"/>
      <c r="CB7" s="1113"/>
      <c r="CC7" s="1113"/>
      <c r="CD7" s="1113"/>
      <c r="CE7" s="1113"/>
      <c r="CF7" s="1113"/>
      <c r="CG7" s="1125"/>
      <c r="CH7" s="1109">
        <v>-53</v>
      </c>
      <c r="CI7" s="1110"/>
      <c r="CJ7" s="1110"/>
      <c r="CK7" s="1110"/>
      <c r="CL7" s="1111"/>
      <c r="CM7" s="1109">
        <v>-34</v>
      </c>
      <c r="CN7" s="1110"/>
      <c r="CO7" s="1110"/>
      <c r="CP7" s="1110"/>
      <c r="CQ7" s="1111"/>
      <c r="CR7" s="1109">
        <v>5</v>
      </c>
      <c r="CS7" s="1110"/>
      <c r="CT7" s="1110"/>
      <c r="CU7" s="1110"/>
      <c r="CV7" s="1111"/>
      <c r="CW7" s="1109">
        <v>37</v>
      </c>
      <c r="CX7" s="1110"/>
      <c r="CY7" s="1110"/>
      <c r="CZ7" s="1110"/>
      <c r="DA7" s="1111"/>
      <c r="DB7" s="1109" t="s">
        <v>527</v>
      </c>
      <c r="DC7" s="1110"/>
      <c r="DD7" s="1110"/>
      <c r="DE7" s="1110"/>
      <c r="DF7" s="1111"/>
      <c r="DG7" s="1109" t="s">
        <v>527</v>
      </c>
      <c r="DH7" s="1110"/>
      <c r="DI7" s="1110"/>
      <c r="DJ7" s="1110"/>
      <c r="DK7" s="1111"/>
      <c r="DL7" s="1109" t="s">
        <v>527</v>
      </c>
      <c r="DM7" s="1110"/>
      <c r="DN7" s="1110"/>
      <c r="DO7" s="1110"/>
      <c r="DP7" s="1111"/>
      <c r="DQ7" s="1109" t="s">
        <v>527</v>
      </c>
      <c r="DR7" s="1110"/>
      <c r="DS7" s="1110"/>
      <c r="DT7" s="1110"/>
      <c r="DU7" s="1111"/>
      <c r="DV7" s="1112"/>
      <c r="DW7" s="1113"/>
      <c r="DX7" s="1113"/>
      <c r="DY7" s="1113"/>
      <c r="DZ7" s="1114"/>
      <c r="EA7" s="228"/>
    </row>
    <row r="8" spans="1:131" s="229" customFormat="1" ht="26.25" customHeight="1" x14ac:dyDescent="0.15">
      <c r="A8" s="232">
        <v>2</v>
      </c>
      <c r="B8" s="1043" t="s">
        <v>391</v>
      </c>
      <c r="C8" s="1044"/>
      <c r="D8" s="1044"/>
      <c r="E8" s="1044"/>
      <c r="F8" s="1044"/>
      <c r="G8" s="1044"/>
      <c r="H8" s="1044"/>
      <c r="I8" s="1044"/>
      <c r="J8" s="1044"/>
      <c r="K8" s="1044"/>
      <c r="L8" s="1044"/>
      <c r="M8" s="1044"/>
      <c r="N8" s="1044"/>
      <c r="O8" s="1044"/>
      <c r="P8" s="1045"/>
      <c r="Q8" s="1051">
        <v>0</v>
      </c>
      <c r="R8" s="1052"/>
      <c r="S8" s="1052"/>
      <c r="T8" s="1052"/>
      <c r="U8" s="1052"/>
      <c r="V8" s="1052">
        <v>0</v>
      </c>
      <c r="W8" s="1052"/>
      <c r="X8" s="1052"/>
      <c r="Y8" s="1052"/>
      <c r="Z8" s="1052"/>
      <c r="AA8" s="1052" t="s">
        <v>618</v>
      </c>
      <c r="AB8" s="1052"/>
      <c r="AC8" s="1052"/>
      <c r="AD8" s="1052"/>
      <c r="AE8" s="1053"/>
      <c r="AF8" s="1048" t="s">
        <v>131</v>
      </c>
      <c r="AG8" s="1049"/>
      <c r="AH8" s="1049"/>
      <c r="AI8" s="1049"/>
      <c r="AJ8" s="1050"/>
      <c r="AK8" s="1093" t="s">
        <v>618</v>
      </c>
      <c r="AL8" s="1094"/>
      <c r="AM8" s="1094"/>
      <c r="AN8" s="1094"/>
      <c r="AO8" s="1094"/>
      <c r="AP8" s="1094" t="s">
        <v>618</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t="s">
        <v>617</v>
      </c>
      <c r="BS8" s="1005" t="s">
        <v>608</v>
      </c>
      <c r="BT8" s="1006"/>
      <c r="BU8" s="1006"/>
      <c r="BV8" s="1006"/>
      <c r="BW8" s="1006"/>
      <c r="BX8" s="1006"/>
      <c r="BY8" s="1006"/>
      <c r="BZ8" s="1006"/>
      <c r="CA8" s="1006"/>
      <c r="CB8" s="1006"/>
      <c r="CC8" s="1006"/>
      <c r="CD8" s="1006"/>
      <c r="CE8" s="1006"/>
      <c r="CF8" s="1006"/>
      <c r="CG8" s="1027"/>
      <c r="CH8" s="1002">
        <v>-6</v>
      </c>
      <c r="CI8" s="1003"/>
      <c r="CJ8" s="1003"/>
      <c r="CK8" s="1003"/>
      <c r="CL8" s="1004"/>
      <c r="CM8" s="1002">
        <v>694</v>
      </c>
      <c r="CN8" s="1003"/>
      <c r="CO8" s="1003"/>
      <c r="CP8" s="1003"/>
      <c r="CQ8" s="1004"/>
      <c r="CR8" s="1002">
        <v>10</v>
      </c>
      <c r="CS8" s="1003"/>
      <c r="CT8" s="1003"/>
      <c r="CU8" s="1003"/>
      <c r="CV8" s="1004"/>
      <c r="CW8" s="1002" t="s">
        <v>527</v>
      </c>
      <c r="CX8" s="1003"/>
      <c r="CY8" s="1003"/>
      <c r="CZ8" s="1003"/>
      <c r="DA8" s="1004"/>
      <c r="DB8" s="1002">
        <v>2</v>
      </c>
      <c r="DC8" s="1003"/>
      <c r="DD8" s="1003"/>
      <c r="DE8" s="1003"/>
      <c r="DF8" s="1004"/>
      <c r="DG8" s="1002">
        <v>216</v>
      </c>
      <c r="DH8" s="1003"/>
      <c r="DI8" s="1003"/>
      <c r="DJ8" s="1003"/>
      <c r="DK8" s="1004"/>
      <c r="DL8" s="1002" t="s">
        <v>527</v>
      </c>
      <c r="DM8" s="1003"/>
      <c r="DN8" s="1003"/>
      <c r="DO8" s="1003"/>
      <c r="DP8" s="1004"/>
      <c r="DQ8" s="1002" t="s">
        <v>527</v>
      </c>
      <c r="DR8" s="1003"/>
      <c r="DS8" s="1003"/>
      <c r="DT8" s="1003"/>
      <c r="DU8" s="1004"/>
      <c r="DV8" s="1005"/>
      <c r="DW8" s="1006"/>
      <c r="DX8" s="1006"/>
      <c r="DY8" s="1006"/>
      <c r="DZ8" s="1007"/>
      <c r="EA8" s="228"/>
    </row>
    <row r="9" spans="1:131" s="229" customFormat="1" ht="26.25" customHeight="1" x14ac:dyDescent="0.15">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t="s">
        <v>609</v>
      </c>
      <c r="BT9" s="1006"/>
      <c r="BU9" s="1006"/>
      <c r="BV9" s="1006"/>
      <c r="BW9" s="1006"/>
      <c r="BX9" s="1006"/>
      <c r="BY9" s="1006"/>
      <c r="BZ9" s="1006"/>
      <c r="CA9" s="1006"/>
      <c r="CB9" s="1006"/>
      <c r="CC9" s="1006"/>
      <c r="CD9" s="1006"/>
      <c r="CE9" s="1006"/>
      <c r="CF9" s="1006"/>
      <c r="CG9" s="1027"/>
      <c r="CH9" s="1002">
        <v>3</v>
      </c>
      <c r="CI9" s="1003"/>
      <c r="CJ9" s="1003"/>
      <c r="CK9" s="1003"/>
      <c r="CL9" s="1004"/>
      <c r="CM9" s="1002">
        <v>61</v>
      </c>
      <c r="CN9" s="1003"/>
      <c r="CO9" s="1003"/>
      <c r="CP9" s="1003"/>
      <c r="CQ9" s="1004"/>
      <c r="CR9" s="1002">
        <v>3</v>
      </c>
      <c r="CS9" s="1003"/>
      <c r="CT9" s="1003"/>
      <c r="CU9" s="1003"/>
      <c r="CV9" s="1004"/>
      <c r="CW9" s="1002" t="s">
        <v>527</v>
      </c>
      <c r="CX9" s="1003"/>
      <c r="CY9" s="1003"/>
      <c r="CZ9" s="1003"/>
      <c r="DA9" s="1004"/>
      <c r="DB9" s="1002" t="s">
        <v>527</v>
      </c>
      <c r="DC9" s="1003"/>
      <c r="DD9" s="1003"/>
      <c r="DE9" s="1003"/>
      <c r="DF9" s="1004"/>
      <c r="DG9" s="1002" t="s">
        <v>527</v>
      </c>
      <c r="DH9" s="1003"/>
      <c r="DI9" s="1003"/>
      <c r="DJ9" s="1003"/>
      <c r="DK9" s="1004"/>
      <c r="DL9" s="1002" t="s">
        <v>527</v>
      </c>
      <c r="DM9" s="1003"/>
      <c r="DN9" s="1003"/>
      <c r="DO9" s="1003"/>
      <c r="DP9" s="1004"/>
      <c r="DQ9" s="1002" t="s">
        <v>527</v>
      </c>
      <c r="DR9" s="1003"/>
      <c r="DS9" s="1003"/>
      <c r="DT9" s="1003"/>
      <c r="DU9" s="1004"/>
      <c r="DV9" s="1005"/>
      <c r="DW9" s="1006"/>
      <c r="DX9" s="1006"/>
      <c r="DY9" s="1006"/>
      <c r="DZ9" s="1007"/>
      <c r="EA9" s="228"/>
    </row>
    <row r="10" spans="1:131" s="229" customFormat="1" ht="26.25" customHeight="1" x14ac:dyDescent="0.15">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t="s">
        <v>610</v>
      </c>
      <c r="BT10" s="1006"/>
      <c r="BU10" s="1006"/>
      <c r="BV10" s="1006"/>
      <c r="BW10" s="1006"/>
      <c r="BX10" s="1006"/>
      <c r="BY10" s="1006"/>
      <c r="BZ10" s="1006"/>
      <c r="CA10" s="1006"/>
      <c r="CB10" s="1006"/>
      <c r="CC10" s="1006"/>
      <c r="CD10" s="1006"/>
      <c r="CE10" s="1006"/>
      <c r="CF10" s="1006"/>
      <c r="CG10" s="1027"/>
      <c r="CH10" s="1002">
        <v>5</v>
      </c>
      <c r="CI10" s="1003"/>
      <c r="CJ10" s="1003"/>
      <c r="CK10" s="1003"/>
      <c r="CL10" s="1004"/>
      <c r="CM10" s="1002">
        <v>292</v>
      </c>
      <c r="CN10" s="1003"/>
      <c r="CO10" s="1003"/>
      <c r="CP10" s="1003"/>
      <c r="CQ10" s="1004"/>
      <c r="CR10" s="1002">
        <v>153</v>
      </c>
      <c r="CS10" s="1003"/>
      <c r="CT10" s="1003"/>
      <c r="CU10" s="1003"/>
      <c r="CV10" s="1004"/>
      <c r="CW10" s="1002">
        <v>8</v>
      </c>
      <c r="CX10" s="1003"/>
      <c r="CY10" s="1003"/>
      <c r="CZ10" s="1003"/>
      <c r="DA10" s="1004"/>
      <c r="DB10" s="1002" t="s">
        <v>527</v>
      </c>
      <c r="DC10" s="1003"/>
      <c r="DD10" s="1003"/>
      <c r="DE10" s="1003"/>
      <c r="DF10" s="1004"/>
      <c r="DG10" s="1002" t="s">
        <v>527</v>
      </c>
      <c r="DH10" s="1003"/>
      <c r="DI10" s="1003"/>
      <c r="DJ10" s="1003"/>
      <c r="DK10" s="1004"/>
      <c r="DL10" s="1002" t="s">
        <v>527</v>
      </c>
      <c r="DM10" s="1003"/>
      <c r="DN10" s="1003"/>
      <c r="DO10" s="1003"/>
      <c r="DP10" s="1004"/>
      <c r="DQ10" s="1002" t="s">
        <v>527</v>
      </c>
      <c r="DR10" s="1003"/>
      <c r="DS10" s="1003"/>
      <c r="DT10" s="1003"/>
      <c r="DU10" s="1004"/>
      <c r="DV10" s="1005"/>
      <c r="DW10" s="1006"/>
      <c r="DX10" s="1006"/>
      <c r="DY10" s="1006"/>
      <c r="DZ10" s="1007"/>
      <c r="EA10" s="228"/>
    </row>
    <row r="11" spans="1:131" s="229" customFormat="1" ht="26.25" customHeight="1" x14ac:dyDescent="0.15">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t="s">
        <v>611</v>
      </c>
      <c r="BT11" s="1006"/>
      <c r="BU11" s="1006"/>
      <c r="BV11" s="1006"/>
      <c r="BW11" s="1006"/>
      <c r="BX11" s="1006"/>
      <c r="BY11" s="1006"/>
      <c r="BZ11" s="1006"/>
      <c r="CA11" s="1006"/>
      <c r="CB11" s="1006"/>
      <c r="CC11" s="1006"/>
      <c r="CD11" s="1006"/>
      <c r="CE11" s="1006"/>
      <c r="CF11" s="1006"/>
      <c r="CG11" s="1027"/>
      <c r="CH11" s="1002">
        <v>-4</v>
      </c>
      <c r="CI11" s="1003"/>
      <c r="CJ11" s="1003"/>
      <c r="CK11" s="1003"/>
      <c r="CL11" s="1004"/>
      <c r="CM11" s="1002">
        <v>35</v>
      </c>
      <c r="CN11" s="1003"/>
      <c r="CO11" s="1003"/>
      <c r="CP11" s="1003"/>
      <c r="CQ11" s="1004"/>
      <c r="CR11" s="1002">
        <v>10</v>
      </c>
      <c r="CS11" s="1003"/>
      <c r="CT11" s="1003"/>
      <c r="CU11" s="1003"/>
      <c r="CV11" s="1004"/>
      <c r="CW11" s="1002" t="s">
        <v>527</v>
      </c>
      <c r="CX11" s="1003"/>
      <c r="CY11" s="1003"/>
      <c r="CZ11" s="1003"/>
      <c r="DA11" s="1004"/>
      <c r="DB11" s="1002" t="s">
        <v>527</v>
      </c>
      <c r="DC11" s="1003"/>
      <c r="DD11" s="1003"/>
      <c r="DE11" s="1003"/>
      <c r="DF11" s="1004"/>
      <c r="DG11" s="1002" t="s">
        <v>527</v>
      </c>
      <c r="DH11" s="1003"/>
      <c r="DI11" s="1003"/>
      <c r="DJ11" s="1003"/>
      <c r="DK11" s="1004"/>
      <c r="DL11" s="1002" t="s">
        <v>527</v>
      </c>
      <c r="DM11" s="1003"/>
      <c r="DN11" s="1003"/>
      <c r="DO11" s="1003"/>
      <c r="DP11" s="1004"/>
      <c r="DQ11" s="1002" t="s">
        <v>527</v>
      </c>
      <c r="DR11" s="1003"/>
      <c r="DS11" s="1003"/>
      <c r="DT11" s="1003"/>
      <c r="DU11" s="1004"/>
      <c r="DV11" s="1005"/>
      <c r="DW11" s="1006"/>
      <c r="DX11" s="1006"/>
      <c r="DY11" s="1006"/>
      <c r="DZ11" s="1007"/>
      <c r="EA11" s="228"/>
    </row>
    <row r="12" spans="1:131" s="229" customFormat="1" ht="26.25" customHeight="1" x14ac:dyDescent="0.1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t="s">
        <v>612</v>
      </c>
      <c r="BT12" s="1006"/>
      <c r="BU12" s="1006"/>
      <c r="BV12" s="1006"/>
      <c r="BW12" s="1006"/>
      <c r="BX12" s="1006"/>
      <c r="BY12" s="1006"/>
      <c r="BZ12" s="1006"/>
      <c r="CA12" s="1006"/>
      <c r="CB12" s="1006"/>
      <c r="CC12" s="1006"/>
      <c r="CD12" s="1006"/>
      <c r="CE12" s="1006"/>
      <c r="CF12" s="1006"/>
      <c r="CG12" s="1027"/>
      <c r="CH12" s="1002">
        <v>-155</v>
      </c>
      <c r="CI12" s="1003"/>
      <c r="CJ12" s="1003"/>
      <c r="CK12" s="1003"/>
      <c r="CL12" s="1004"/>
      <c r="CM12" s="1002">
        <v>13</v>
      </c>
      <c r="CN12" s="1003"/>
      <c r="CO12" s="1003"/>
      <c r="CP12" s="1003"/>
      <c r="CQ12" s="1004"/>
      <c r="CR12" s="1002">
        <v>55</v>
      </c>
      <c r="CS12" s="1003"/>
      <c r="CT12" s="1003"/>
      <c r="CU12" s="1003"/>
      <c r="CV12" s="1004"/>
      <c r="CW12" s="1002">
        <v>137</v>
      </c>
      <c r="CX12" s="1003"/>
      <c r="CY12" s="1003"/>
      <c r="CZ12" s="1003"/>
      <c r="DA12" s="1004"/>
      <c r="DB12" s="1002" t="s">
        <v>527</v>
      </c>
      <c r="DC12" s="1003"/>
      <c r="DD12" s="1003"/>
      <c r="DE12" s="1003"/>
      <c r="DF12" s="1004"/>
      <c r="DG12" s="1002" t="s">
        <v>527</v>
      </c>
      <c r="DH12" s="1003"/>
      <c r="DI12" s="1003"/>
      <c r="DJ12" s="1003"/>
      <c r="DK12" s="1004"/>
      <c r="DL12" s="1002" t="s">
        <v>527</v>
      </c>
      <c r="DM12" s="1003"/>
      <c r="DN12" s="1003"/>
      <c r="DO12" s="1003"/>
      <c r="DP12" s="1004"/>
      <c r="DQ12" s="1002" t="s">
        <v>527</v>
      </c>
      <c r="DR12" s="1003"/>
      <c r="DS12" s="1003"/>
      <c r="DT12" s="1003"/>
      <c r="DU12" s="1004"/>
      <c r="DV12" s="1005"/>
      <c r="DW12" s="1006"/>
      <c r="DX12" s="1006"/>
      <c r="DY12" s="1006"/>
      <c r="DZ12" s="1007"/>
      <c r="EA12" s="228"/>
    </row>
    <row r="13" spans="1:131" s="229" customFormat="1" ht="26.25" customHeight="1" x14ac:dyDescent="0.1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t="s">
        <v>613</v>
      </c>
      <c r="BT13" s="1006"/>
      <c r="BU13" s="1006"/>
      <c r="BV13" s="1006"/>
      <c r="BW13" s="1006"/>
      <c r="BX13" s="1006"/>
      <c r="BY13" s="1006"/>
      <c r="BZ13" s="1006"/>
      <c r="CA13" s="1006"/>
      <c r="CB13" s="1006"/>
      <c r="CC13" s="1006"/>
      <c r="CD13" s="1006"/>
      <c r="CE13" s="1006"/>
      <c r="CF13" s="1006"/>
      <c r="CG13" s="1027"/>
      <c r="CH13" s="1002">
        <v>0</v>
      </c>
      <c r="CI13" s="1003"/>
      <c r="CJ13" s="1003"/>
      <c r="CK13" s="1003"/>
      <c r="CL13" s="1004"/>
      <c r="CM13" s="1002">
        <v>58</v>
      </c>
      <c r="CN13" s="1003"/>
      <c r="CO13" s="1003"/>
      <c r="CP13" s="1003"/>
      <c r="CQ13" s="1004"/>
      <c r="CR13" s="1002">
        <v>20</v>
      </c>
      <c r="CS13" s="1003"/>
      <c r="CT13" s="1003"/>
      <c r="CU13" s="1003"/>
      <c r="CV13" s="1004"/>
      <c r="CW13" s="1002">
        <v>26</v>
      </c>
      <c r="CX13" s="1003"/>
      <c r="CY13" s="1003"/>
      <c r="CZ13" s="1003"/>
      <c r="DA13" s="1004"/>
      <c r="DB13" s="1002" t="s">
        <v>527</v>
      </c>
      <c r="DC13" s="1003"/>
      <c r="DD13" s="1003"/>
      <c r="DE13" s="1003"/>
      <c r="DF13" s="1004"/>
      <c r="DG13" s="1002" t="s">
        <v>527</v>
      </c>
      <c r="DH13" s="1003"/>
      <c r="DI13" s="1003"/>
      <c r="DJ13" s="1003"/>
      <c r="DK13" s="1004"/>
      <c r="DL13" s="1002" t="s">
        <v>527</v>
      </c>
      <c r="DM13" s="1003"/>
      <c r="DN13" s="1003"/>
      <c r="DO13" s="1003"/>
      <c r="DP13" s="1004"/>
      <c r="DQ13" s="1002" t="s">
        <v>527</v>
      </c>
      <c r="DR13" s="1003"/>
      <c r="DS13" s="1003"/>
      <c r="DT13" s="1003"/>
      <c r="DU13" s="1004"/>
      <c r="DV13" s="1005"/>
      <c r="DW13" s="1006"/>
      <c r="DX13" s="1006"/>
      <c r="DY13" s="1006"/>
      <c r="DZ13" s="1007"/>
      <c r="EA13" s="228"/>
    </row>
    <row r="14" spans="1:131" s="229" customFormat="1" ht="26.25" customHeight="1" x14ac:dyDescent="0.1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t="s">
        <v>614</v>
      </c>
      <c r="BT14" s="1006"/>
      <c r="BU14" s="1006"/>
      <c r="BV14" s="1006"/>
      <c r="BW14" s="1006"/>
      <c r="BX14" s="1006"/>
      <c r="BY14" s="1006"/>
      <c r="BZ14" s="1006"/>
      <c r="CA14" s="1006"/>
      <c r="CB14" s="1006"/>
      <c r="CC14" s="1006"/>
      <c r="CD14" s="1006"/>
      <c r="CE14" s="1006"/>
      <c r="CF14" s="1006"/>
      <c r="CG14" s="1027"/>
      <c r="CH14" s="1002">
        <v>22</v>
      </c>
      <c r="CI14" s="1003"/>
      <c r="CJ14" s="1003"/>
      <c r="CK14" s="1003"/>
      <c r="CL14" s="1004"/>
      <c r="CM14" s="1002">
        <v>158</v>
      </c>
      <c r="CN14" s="1003"/>
      <c r="CO14" s="1003"/>
      <c r="CP14" s="1003"/>
      <c r="CQ14" s="1004"/>
      <c r="CR14" s="1002">
        <v>90</v>
      </c>
      <c r="CS14" s="1003"/>
      <c r="CT14" s="1003"/>
      <c r="CU14" s="1003"/>
      <c r="CV14" s="1004"/>
      <c r="CW14" s="1002">
        <v>125</v>
      </c>
      <c r="CX14" s="1003"/>
      <c r="CY14" s="1003"/>
      <c r="CZ14" s="1003"/>
      <c r="DA14" s="1004"/>
      <c r="DB14" s="1002" t="s">
        <v>527</v>
      </c>
      <c r="DC14" s="1003"/>
      <c r="DD14" s="1003"/>
      <c r="DE14" s="1003"/>
      <c r="DF14" s="1004"/>
      <c r="DG14" s="1002" t="s">
        <v>527</v>
      </c>
      <c r="DH14" s="1003"/>
      <c r="DI14" s="1003"/>
      <c r="DJ14" s="1003"/>
      <c r="DK14" s="1004"/>
      <c r="DL14" s="1002" t="s">
        <v>527</v>
      </c>
      <c r="DM14" s="1003"/>
      <c r="DN14" s="1003"/>
      <c r="DO14" s="1003"/>
      <c r="DP14" s="1004"/>
      <c r="DQ14" s="1002" t="s">
        <v>527</v>
      </c>
      <c r="DR14" s="1003"/>
      <c r="DS14" s="1003"/>
      <c r="DT14" s="1003"/>
      <c r="DU14" s="1004"/>
      <c r="DV14" s="1005"/>
      <c r="DW14" s="1006"/>
      <c r="DX14" s="1006"/>
      <c r="DY14" s="1006"/>
      <c r="DZ14" s="1007"/>
      <c r="EA14" s="228"/>
    </row>
    <row r="15" spans="1:131" s="229" customFormat="1" ht="26.25" customHeight="1" x14ac:dyDescent="0.1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t="s">
        <v>615</v>
      </c>
      <c r="BT15" s="1006"/>
      <c r="BU15" s="1006"/>
      <c r="BV15" s="1006"/>
      <c r="BW15" s="1006"/>
      <c r="BX15" s="1006"/>
      <c r="BY15" s="1006"/>
      <c r="BZ15" s="1006"/>
      <c r="CA15" s="1006"/>
      <c r="CB15" s="1006"/>
      <c r="CC15" s="1006"/>
      <c r="CD15" s="1006"/>
      <c r="CE15" s="1006"/>
      <c r="CF15" s="1006"/>
      <c r="CG15" s="1027"/>
      <c r="CH15" s="1002">
        <v>-80</v>
      </c>
      <c r="CI15" s="1003"/>
      <c r="CJ15" s="1003"/>
      <c r="CK15" s="1003"/>
      <c r="CL15" s="1004"/>
      <c r="CM15" s="1002">
        <v>11800</v>
      </c>
      <c r="CN15" s="1003"/>
      <c r="CO15" s="1003"/>
      <c r="CP15" s="1003"/>
      <c r="CQ15" s="1004"/>
      <c r="CR15" s="1002">
        <v>1</v>
      </c>
      <c r="CS15" s="1003"/>
      <c r="CT15" s="1003"/>
      <c r="CU15" s="1003"/>
      <c r="CV15" s="1004"/>
      <c r="CW15" s="1002">
        <v>0</v>
      </c>
      <c r="CX15" s="1003"/>
      <c r="CY15" s="1003"/>
      <c r="CZ15" s="1003"/>
      <c r="DA15" s="1004"/>
      <c r="DB15" s="1002" t="s">
        <v>527</v>
      </c>
      <c r="DC15" s="1003"/>
      <c r="DD15" s="1003"/>
      <c r="DE15" s="1003"/>
      <c r="DF15" s="1004"/>
      <c r="DG15" s="1002" t="s">
        <v>527</v>
      </c>
      <c r="DH15" s="1003"/>
      <c r="DI15" s="1003"/>
      <c r="DJ15" s="1003"/>
      <c r="DK15" s="1004"/>
      <c r="DL15" s="1002" t="s">
        <v>527</v>
      </c>
      <c r="DM15" s="1003"/>
      <c r="DN15" s="1003"/>
      <c r="DO15" s="1003"/>
      <c r="DP15" s="1004"/>
      <c r="DQ15" s="1002" t="s">
        <v>527</v>
      </c>
      <c r="DR15" s="1003"/>
      <c r="DS15" s="1003"/>
      <c r="DT15" s="1003"/>
      <c r="DU15" s="1004"/>
      <c r="DV15" s="1005"/>
      <c r="DW15" s="1006"/>
      <c r="DX15" s="1006"/>
      <c r="DY15" s="1006"/>
      <c r="DZ15" s="1007"/>
      <c r="EA15" s="228"/>
    </row>
    <row r="16" spans="1:131" s="229" customFormat="1" ht="26.25" customHeight="1" x14ac:dyDescent="0.1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t="s">
        <v>616</v>
      </c>
      <c r="BT16" s="1006"/>
      <c r="BU16" s="1006"/>
      <c r="BV16" s="1006"/>
      <c r="BW16" s="1006"/>
      <c r="BX16" s="1006"/>
      <c r="BY16" s="1006"/>
      <c r="BZ16" s="1006"/>
      <c r="CA16" s="1006"/>
      <c r="CB16" s="1006"/>
      <c r="CC16" s="1006"/>
      <c r="CD16" s="1006"/>
      <c r="CE16" s="1006"/>
      <c r="CF16" s="1006"/>
      <c r="CG16" s="1027"/>
      <c r="CH16" s="1002">
        <v>-7</v>
      </c>
      <c r="CI16" s="1003"/>
      <c r="CJ16" s="1003"/>
      <c r="CK16" s="1003"/>
      <c r="CL16" s="1004"/>
      <c r="CM16" s="1002">
        <v>748</v>
      </c>
      <c r="CN16" s="1003"/>
      <c r="CO16" s="1003"/>
      <c r="CP16" s="1003"/>
      <c r="CQ16" s="1004"/>
      <c r="CR16" s="1002">
        <v>60</v>
      </c>
      <c r="CS16" s="1003"/>
      <c r="CT16" s="1003"/>
      <c r="CU16" s="1003"/>
      <c r="CV16" s="1004"/>
      <c r="CW16" s="1002" t="s">
        <v>527</v>
      </c>
      <c r="CX16" s="1003"/>
      <c r="CY16" s="1003"/>
      <c r="CZ16" s="1003"/>
      <c r="DA16" s="1004"/>
      <c r="DB16" s="1002">
        <v>430</v>
      </c>
      <c r="DC16" s="1003"/>
      <c r="DD16" s="1003"/>
      <c r="DE16" s="1003"/>
      <c r="DF16" s="1004"/>
      <c r="DG16" s="1002" t="s">
        <v>527</v>
      </c>
      <c r="DH16" s="1003"/>
      <c r="DI16" s="1003"/>
      <c r="DJ16" s="1003"/>
      <c r="DK16" s="1004"/>
      <c r="DL16" s="1002" t="s">
        <v>527</v>
      </c>
      <c r="DM16" s="1003"/>
      <c r="DN16" s="1003"/>
      <c r="DO16" s="1003"/>
      <c r="DP16" s="1004"/>
      <c r="DQ16" s="1002" t="s">
        <v>527</v>
      </c>
      <c r="DR16" s="1003"/>
      <c r="DS16" s="1003"/>
      <c r="DT16" s="1003"/>
      <c r="DU16" s="1004"/>
      <c r="DV16" s="1005"/>
      <c r="DW16" s="1006"/>
      <c r="DX16" s="1006"/>
      <c r="DY16" s="1006"/>
      <c r="DZ16" s="1007"/>
      <c r="EA16" s="228"/>
    </row>
    <row r="17" spans="1:131" s="229" customFormat="1" ht="26.25" customHeight="1" x14ac:dyDescent="0.1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1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1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392</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393</v>
      </c>
      <c r="B23" s="950" t="s">
        <v>394</v>
      </c>
      <c r="C23" s="951"/>
      <c r="D23" s="951"/>
      <c r="E23" s="951"/>
      <c r="F23" s="951"/>
      <c r="G23" s="951"/>
      <c r="H23" s="951"/>
      <c r="I23" s="951"/>
      <c r="J23" s="951"/>
      <c r="K23" s="951"/>
      <c r="L23" s="951"/>
      <c r="M23" s="951"/>
      <c r="N23" s="951"/>
      <c r="O23" s="951"/>
      <c r="P23" s="961"/>
      <c r="Q23" s="1080">
        <v>71886</v>
      </c>
      <c r="R23" s="1074"/>
      <c r="S23" s="1074"/>
      <c r="T23" s="1074"/>
      <c r="U23" s="1074"/>
      <c r="V23" s="1074">
        <v>69078</v>
      </c>
      <c r="W23" s="1074"/>
      <c r="X23" s="1074"/>
      <c r="Y23" s="1074"/>
      <c r="Z23" s="1074"/>
      <c r="AA23" s="1074">
        <v>2808</v>
      </c>
      <c r="AB23" s="1074"/>
      <c r="AC23" s="1074"/>
      <c r="AD23" s="1074"/>
      <c r="AE23" s="1081"/>
      <c r="AF23" s="1082">
        <v>2373</v>
      </c>
      <c r="AG23" s="1074"/>
      <c r="AH23" s="1074"/>
      <c r="AI23" s="1074"/>
      <c r="AJ23" s="1083"/>
      <c r="AK23" s="1084"/>
      <c r="AL23" s="1085"/>
      <c r="AM23" s="1085"/>
      <c r="AN23" s="1085"/>
      <c r="AO23" s="1085"/>
      <c r="AP23" s="1074">
        <v>59162</v>
      </c>
      <c r="AQ23" s="1074"/>
      <c r="AR23" s="1074"/>
      <c r="AS23" s="1074"/>
      <c r="AT23" s="1074"/>
      <c r="AU23" s="1075"/>
      <c r="AV23" s="1075"/>
      <c r="AW23" s="1075"/>
      <c r="AX23" s="1075"/>
      <c r="AY23" s="1076"/>
      <c r="AZ23" s="1077" t="s">
        <v>131</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15">
      <c r="A24" s="1073" t="s">
        <v>395</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72" t="s">
        <v>396</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373</v>
      </c>
      <c r="B26" s="1009"/>
      <c r="C26" s="1009"/>
      <c r="D26" s="1009"/>
      <c r="E26" s="1009"/>
      <c r="F26" s="1009"/>
      <c r="G26" s="1009"/>
      <c r="H26" s="1009"/>
      <c r="I26" s="1009"/>
      <c r="J26" s="1009"/>
      <c r="K26" s="1009"/>
      <c r="L26" s="1009"/>
      <c r="M26" s="1009"/>
      <c r="N26" s="1009"/>
      <c r="O26" s="1009"/>
      <c r="P26" s="1010"/>
      <c r="Q26" s="1014" t="s">
        <v>397</v>
      </c>
      <c r="R26" s="1015"/>
      <c r="S26" s="1015"/>
      <c r="T26" s="1015"/>
      <c r="U26" s="1016"/>
      <c r="V26" s="1014" t="s">
        <v>398</v>
      </c>
      <c r="W26" s="1015"/>
      <c r="X26" s="1015"/>
      <c r="Y26" s="1015"/>
      <c r="Z26" s="1016"/>
      <c r="AA26" s="1014" t="s">
        <v>399</v>
      </c>
      <c r="AB26" s="1015"/>
      <c r="AC26" s="1015"/>
      <c r="AD26" s="1015"/>
      <c r="AE26" s="1015"/>
      <c r="AF26" s="1068" t="s">
        <v>400</v>
      </c>
      <c r="AG26" s="1021"/>
      <c r="AH26" s="1021"/>
      <c r="AI26" s="1021"/>
      <c r="AJ26" s="1069"/>
      <c r="AK26" s="1015" t="s">
        <v>401</v>
      </c>
      <c r="AL26" s="1015"/>
      <c r="AM26" s="1015"/>
      <c r="AN26" s="1015"/>
      <c r="AO26" s="1016"/>
      <c r="AP26" s="1014" t="s">
        <v>402</v>
      </c>
      <c r="AQ26" s="1015"/>
      <c r="AR26" s="1015"/>
      <c r="AS26" s="1015"/>
      <c r="AT26" s="1016"/>
      <c r="AU26" s="1014" t="s">
        <v>403</v>
      </c>
      <c r="AV26" s="1015"/>
      <c r="AW26" s="1015"/>
      <c r="AX26" s="1015"/>
      <c r="AY26" s="1016"/>
      <c r="AZ26" s="1014" t="s">
        <v>404</v>
      </c>
      <c r="BA26" s="1015"/>
      <c r="BB26" s="1015"/>
      <c r="BC26" s="1015"/>
      <c r="BD26" s="1016"/>
      <c r="BE26" s="1014" t="s">
        <v>380</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6">
        <v>1</v>
      </c>
      <c r="B28" s="1060" t="s">
        <v>405</v>
      </c>
      <c r="C28" s="1061"/>
      <c r="D28" s="1061"/>
      <c r="E28" s="1061"/>
      <c r="F28" s="1061"/>
      <c r="G28" s="1061"/>
      <c r="H28" s="1061"/>
      <c r="I28" s="1061"/>
      <c r="J28" s="1061"/>
      <c r="K28" s="1061"/>
      <c r="L28" s="1061"/>
      <c r="M28" s="1061"/>
      <c r="N28" s="1061"/>
      <c r="O28" s="1061"/>
      <c r="P28" s="1062"/>
      <c r="Q28" s="1063">
        <v>15951</v>
      </c>
      <c r="R28" s="1064"/>
      <c r="S28" s="1064"/>
      <c r="T28" s="1064"/>
      <c r="U28" s="1064"/>
      <c r="V28" s="1064">
        <v>15782</v>
      </c>
      <c r="W28" s="1064"/>
      <c r="X28" s="1064"/>
      <c r="Y28" s="1064"/>
      <c r="Z28" s="1064"/>
      <c r="AA28" s="1064">
        <v>170</v>
      </c>
      <c r="AB28" s="1064"/>
      <c r="AC28" s="1064"/>
      <c r="AD28" s="1064"/>
      <c r="AE28" s="1065"/>
      <c r="AF28" s="1066">
        <v>170</v>
      </c>
      <c r="AG28" s="1064"/>
      <c r="AH28" s="1064"/>
      <c r="AI28" s="1064"/>
      <c r="AJ28" s="1067"/>
      <c r="AK28" s="1055">
        <v>1287</v>
      </c>
      <c r="AL28" s="1056"/>
      <c r="AM28" s="1056"/>
      <c r="AN28" s="1056"/>
      <c r="AO28" s="1056"/>
      <c r="AP28" s="1056" t="s">
        <v>527</v>
      </c>
      <c r="AQ28" s="1056"/>
      <c r="AR28" s="1056"/>
      <c r="AS28" s="1056"/>
      <c r="AT28" s="1056"/>
      <c r="AU28" s="1056" t="s">
        <v>527</v>
      </c>
      <c r="AV28" s="1056"/>
      <c r="AW28" s="1056"/>
      <c r="AX28" s="1056"/>
      <c r="AY28" s="1056"/>
      <c r="AZ28" s="1057" t="s">
        <v>527</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6">
        <v>2</v>
      </c>
      <c r="B29" s="1043" t="s">
        <v>406</v>
      </c>
      <c r="C29" s="1044"/>
      <c r="D29" s="1044"/>
      <c r="E29" s="1044"/>
      <c r="F29" s="1044"/>
      <c r="G29" s="1044"/>
      <c r="H29" s="1044"/>
      <c r="I29" s="1044"/>
      <c r="J29" s="1044"/>
      <c r="K29" s="1044"/>
      <c r="L29" s="1044"/>
      <c r="M29" s="1044"/>
      <c r="N29" s="1044"/>
      <c r="O29" s="1044"/>
      <c r="P29" s="1045"/>
      <c r="Q29" s="1051">
        <v>15609</v>
      </c>
      <c r="R29" s="1052"/>
      <c r="S29" s="1052"/>
      <c r="T29" s="1052"/>
      <c r="U29" s="1052"/>
      <c r="V29" s="1052">
        <v>15185</v>
      </c>
      <c r="W29" s="1052"/>
      <c r="X29" s="1052"/>
      <c r="Y29" s="1052"/>
      <c r="Z29" s="1052"/>
      <c r="AA29" s="1052">
        <v>424</v>
      </c>
      <c r="AB29" s="1052"/>
      <c r="AC29" s="1052"/>
      <c r="AD29" s="1052"/>
      <c r="AE29" s="1053"/>
      <c r="AF29" s="1048">
        <v>424</v>
      </c>
      <c r="AG29" s="1049"/>
      <c r="AH29" s="1049"/>
      <c r="AI29" s="1049"/>
      <c r="AJ29" s="1050"/>
      <c r="AK29" s="993">
        <v>2355</v>
      </c>
      <c r="AL29" s="984"/>
      <c r="AM29" s="984"/>
      <c r="AN29" s="984"/>
      <c r="AO29" s="984"/>
      <c r="AP29" s="984" t="s">
        <v>527</v>
      </c>
      <c r="AQ29" s="984"/>
      <c r="AR29" s="984"/>
      <c r="AS29" s="984"/>
      <c r="AT29" s="984"/>
      <c r="AU29" s="984" t="s">
        <v>527</v>
      </c>
      <c r="AV29" s="984"/>
      <c r="AW29" s="984"/>
      <c r="AX29" s="984"/>
      <c r="AY29" s="984"/>
      <c r="AZ29" s="1054" t="s">
        <v>527</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6">
        <v>3</v>
      </c>
      <c r="B30" s="1043" t="s">
        <v>407</v>
      </c>
      <c r="C30" s="1044"/>
      <c r="D30" s="1044"/>
      <c r="E30" s="1044"/>
      <c r="F30" s="1044"/>
      <c r="G30" s="1044"/>
      <c r="H30" s="1044"/>
      <c r="I30" s="1044"/>
      <c r="J30" s="1044"/>
      <c r="K30" s="1044"/>
      <c r="L30" s="1044"/>
      <c r="M30" s="1044"/>
      <c r="N30" s="1044"/>
      <c r="O30" s="1044"/>
      <c r="P30" s="1045"/>
      <c r="Q30" s="1051">
        <v>2691</v>
      </c>
      <c r="R30" s="1052"/>
      <c r="S30" s="1052"/>
      <c r="T30" s="1052"/>
      <c r="U30" s="1052"/>
      <c r="V30" s="1052">
        <v>2609</v>
      </c>
      <c r="W30" s="1052"/>
      <c r="X30" s="1052"/>
      <c r="Y30" s="1052"/>
      <c r="Z30" s="1052"/>
      <c r="AA30" s="1052">
        <v>82</v>
      </c>
      <c r="AB30" s="1052"/>
      <c r="AC30" s="1052"/>
      <c r="AD30" s="1052"/>
      <c r="AE30" s="1053"/>
      <c r="AF30" s="1048">
        <v>82</v>
      </c>
      <c r="AG30" s="1049"/>
      <c r="AH30" s="1049"/>
      <c r="AI30" s="1049"/>
      <c r="AJ30" s="1050"/>
      <c r="AK30" s="993">
        <v>610</v>
      </c>
      <c r="AL30" s="984"/>
      <c r="AM30" s="984"/>
      <c r="AN30" s="984"/>
      <c r="AO30" s="984"/>
      <c r="AP30" s="984" t="s">
        <v>527</v>
      </c>
      <c r="AQ30" s="984"/>
      <c r="AR30" s="984"/>
      <c r="AS30" s="984"/>
      <c r="AT30" s="984"/>
      <c r="AU30" s="984" t="s">
        <v>527</v>
      </c>
      <c r="AV30" s="984"/>
      <c r="AW30" s="984"/>
      <c r="AX30" s="984"/>
      <c r="AY30" s="984"/>
      <c r="AZ30" s="1054" t="s">
        <v>527</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6">
        <v>4</v>
      </c>
      <c r="B31" s="1043" t="s">
        <v>408</v>
      </c>
      <c r="C31" s="1044"/>
      <c r="D31" s="1044"/>
      <c r="E31" s="1044"/>
      <c r="F31" s="1044"/>
      <c r="G31" s="1044"/>
      <c r="H31" s="1044"/>
      <c r="I31" s="1044"/>
      <c r="J31" s="1044"/>
      <c r="K31" s="1044"/>
      <c r="L31" s="1044"/>
      <c r="M31" s="1044"/>
      <c r="N31" s="1044"/>
      <c r="O31" s="1044"/>
      <c r="P31" s="1045"/>
      <c r="Q31" s="1051">
        <v>19</v>
      </c>
      <c r="R31" s="1052"/>
      <c r="S31" s="1052"/>
      <c r="T31" s="1052"/>
      <c r="U31" s="1052"/>
      <c r="V31" s="1052">
        <v>15</v>
      </c>
      <c r="W31" s="1052"/>
      <c r="X31" s="1052"/>
      <c r="Y31" s="1052"/>
      <c r="Z31" s="1052"/>
      <c r="AA31" s="1052">
        <v>4</v>
      </c>
      <c r="AB31" s="1052"/>
      <c r="AC31" s="1052"/>
      <c r="AD31" s="1052"/>
      <c r="AE31" s="1053"/>
      <c r="AF31" s="1048">
        <v>4</v>
      </c>
      <c r="AG31" s="1049"/>
      <c r="AH31" s="1049"/>
      <c r="AI31" s="1049"/>
      <c r="AJ31" s="1050"/>
      <c r="AK31" s="993" t="s">
        <v>527</v>
      </c>
      <c r="AL31" s="984"/>
      <c r="AM31" s="984"/>
      <c r="AN31" s="984"/>
      <c r="AO31" s="984"/>
      <c r="AP31" s="984" t="s">
        <v>527</v>
      </c>
      <c r="AQ31" s="984"/>
      <c r="AR31" s="984"/>
      <c r="AS31" s="984"/>
      <c r="AT31" s="984"/>
      <c r="AU31" s="984" t="s">
        <v>527</v>
      </c>
      <c r="AV31" s="984"/>
      <c r="AW31" s="984"/>
      <c r="AX31" s="984"/>
      <c r="AY31" s="984"/>
      <c r="AZ31" s="1054" t="s">
        <v>527</v>
      </c>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6">
        <v>5</v>
      </c>
      <c r="B32" s="1043" t="s">
        <v>409</v>
      </c>
      <c r="C32" s="1044"/>
      <c r="D32" s="1044"/>
      <c r="E32" s="1044"/>
      <c r="F32" s="1044"/>
      <c r="G32" s="1044"/>
      <c r="H32" s="1044"/>
      <c r="I32" s="1044"/>
      <c r="J32" s="1044"/>
      <c r="K32" s="1044"/>
      <c r="L32" s="1044"/>
      <c r="M32" s="1044"/>
      <c r="N32" s="1044"/>
      <c r="O32" s="1044"/>
      <c r="P32" s="1045"/>
      <c r="Q32" s="1051">
        <v>2013</v>
      </c>
      <c r="R32" s="1052"/>
      <c r="S32" s="1052"/>
      <c r="T32" s="1052"/>
      <c r="U32" s="1052"/>
      <c r="V32" s="1052">
        <v>2032</v>
      </c>
      <c r="W32" s="1052"/>
      <c r="X32" s="1052"/>
      <c r="Y32" s="1052"/>
      <c r="Z32" s="1052"/>
      <c r="AA32" s="1052">
        <v>-20</v>
      </c>
      <c r="AB32" s="1052"/>
      <c r="AC32" s="1052"/>
      <c r="AD32" s="1052"/>
      <c r="AE32" s="1053"/>
      <c r="AF32" s="1048">
        <v>1551</v>
      </c>
      <c r="AG32" s="1049"/>
      <c r="AH32" s="1049"/>
      <c r="AI32" s="1049"/>
      <c r="AJ32" s="1050"/>
      <c r="AK32" s="993">
        <v>153</v>
      </c>
      <c r="AL32" s="984"/>
      <c r="AM32" s="984"/>
      <c r="AN32" s="984"/>
      <c r="AO32" s="984"/>
      <c r="AP32" s="984">
        <v>6203</v>
      </c>
      <c r="AQ32" s="984"/>
      <c r="AR32" s="984"/>
      <c r="AS32" s="984"/>
      <c r="AT32" s="984"/>
      <c r="AU32" s="984">
        <v>1234</v>
      </c>
      <c r="AV32" s="984"/>
      <c r="AW32" s="984"/>
      <c r="AX32" s="984"/>
      <c r="AY32" s="984"/>
      <c r="AZ32" s="1054" t="s">
        <v>527</v>
      </c>
      <c r="BA32" s="1054"/>
      <c r="BB32" s="1054"/>
      <c r="BC32" s="1054"/>
      <c r="BD32" s="1054"/>
      <c r="BE32" s="985" t="s">
        <v>410</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6">
        <v>6</v>
      </c>
      <c r="B33" s="1043" t="s">
        <v>411</v>
      </c>
      <c r="C33" s="1044"/>
      <c r="D33" s="1044"/>
      <c r="E33" s="1044"/>
      <c r="F33" s="1044"/>
      <c r="G33" s="1044"/>
      <c r="H33" s="1044"/>
      <c r="I33" s="1044"/>
      <c r="J33" s="1044"/>
      <c r="K33" s="1044"/>
      <c r="L33" s="1044"/>
      <c r="M33" s="1044"/>
      <c r="N33" s="1044"/>
      <c r="O33" s="1044"/>
      <c r="P33" s="1045"/>
      <c r="Q33" s="1051">
        <v>108</v>
      </c>
      <c r="R33" s="1052"/>
      <c r="S33" s="1052"/>
      <c r="T33" s="1052"/>
      <c r="U33" s="1052"/>
      <c r="V33" s="1052">
        <v>84</v>
      </c>
      <c r="W33" s="1052"/>
      <c r="X33" s="1052"/>
      <c r="Y33" s="1052"/>
      <c r="Z33" s="1052"/>
      <c r="AA33" s="1052">
        <v>24</v>
      </c>
      <c r="AB33" s="1052"/>
      <c r="AC33" s="1052"/>
      <c r="AD33" s="1052"/>
      <c r="AE33" s="1053"/>
      <c r="AF33" s="1048">
        <v>635</v>
      </c>
      <c r="AG33" s="1049"/>
      <c r="AH33" s="1049"/>
      <c r="AI33" s="1049"/>
      <c r="AJ33" s="1050"/>
      <c r="AK33" s="993">
        <v>1</v>
      </c>
      <c r="AL33" s="984"/>
      <c r="AM33" s="984"/>
      <c r="AN33" s="984"/>
      <c r="AO33" s="984"/>
      <c r="AP33" s="984" t="s">
        <v>527</v>
      </c>
      <c r="AQ33" s="984"/>
      <c r="AR33" s="984"/>
      <c r="AS33" s="984"/>
      <c r="AT33" s="984"/>
      <c r="AU33" s="984" t="s">
        <v>527</v>
      </c>
      <c r="AV33" s="984"/>
      <c r="AW33" s="984"/>
      <c r="AX33" s="984"/>
      <c r="AY33" s="984"/>
      <c r="AZ33" s="1054" t="s">
        <v>527</v>
      </c>
      <c r="BA33" s="1054"/>
      <c r="BB33" s="1054"/>
      <c r="BC33" s="1054"/>
      <c r="BD33" s="1054"/>
      <c r="BE33" s="985" t="s">
        <v>410</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6">
        <v>7</v>
      </c>
      <c r="B34" s="1043" t="s">
        <v>412</v>
      </c>
      <c r="C34" s="1044"/>
      <c r="D34" s="1044"/>
      <c r="E34" s="1044"/>
      <c r="F34" s="1044"/>
      <c r="G34" s="1044"/>
      <c r="H34" s="1044"/>
      <c r="I34" s="1044"/>
      <c r="J34" s="1044"/>
      <c r="K34" s="1044"/>
      <c r="L34" s="1044"/>
      <c r="M34" s="1044"/>
      <c r="N34" s="1044"/>
      <c r="O34" s="1044"/>
      <c r="P34" s="1045"/>
      <c r="Q34" s="1051">
        <v>1406</v>
      </c>
      <c r="R34" s="1052"/>
      <c r="S34" s="1052"/>
      <c r="T34" s="1052"/>
      <c r="U34" s="1052"/>
      <c r="V34" s="1052">
        <v>1632</v>
      </c>
      <c r="W34" s="1052"/>
      <c r="X34" s="1052"/>
      <c r="Y34" s="1052"/>
      <c r="Z34" s="1052"/>
      <c r="AA34" s="1052">
        <v>-225</v>
      </c>
      <c r="AB34" s="1052"/>
      <c r="AC34" s="1052"/>
      <c r="AD34" s="1052"/>
      <c r="AE34" s="1053"/>
      <c r="AF34" s="1048">
        <v>235</v>
      </c>
      <c r="AG34" s="1049"/>
      <c r="AH34" s="1049"/>
      <c r="AI34" s="1049"/>
      <c r="AJ34" s="1050"/>
      <c r="AK34" s="993">
        <v>570</v>
      </c>
      <c r="AL34" s="984"/>
      <c r="AM34" s="984"/>
      <c r="AN34" s="984"/>
      <c r="AO34" s="984"/>
      <c r="AP34" s="984">
        <v>352</v>
      </c>
      <c r="AQ34" s="984"/>
      <c r="AR34" s="984"/>
      <c r="AS34" s="984"/>
      <c r="AT34" s="984"/>
      <c r="AU34" s="984">
        <v>253</v>
      </c>
      <c r="AV34" s="984"/>
      <c r="AW34" s="984"/>
      <c r="AX34" s="984"/>
      <c r="AY34" s="984"/>
      <c r="AZ34" s="1054" t="s">
        <v>527</v>
      </c>
      <c r="BA34" s="1054"/>
      <c r="BB34" s="1054"/>
      <c r="BC34" s="1054"/>
      <c r="BD34" s="1054"/>
      <c r="BE34" s="985" t="s">
        <v>413</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6">
        <v>8</v>
      </c>
      <c r="B35" s="1043" t="s">
        <v>414</v>
      </c>
      <c r="C35" s="1044"/>
      <c r="D35" s="1044"/>
      <c r="E35" s="1044"/>
      <c r="F35" s="1044"/>
      <c r="G35" s="1044"/>
      <c r="H35" s="1044"/>
      <c r="I35" s="1044"/>
      <c r="J35" s="1044"/>
      <c r="K35" s="1044"/>
      <c r="L35" s="1044"/>
      <c r="M35" s="1044"/>
      <c r="N35" s="1044"/>
      <c r="O35" s="1044"/>
      <c r="P35" s="1045"/>
      <c r="Q35" s="1051">
        <v>3323</v>
      </c>
      <c r="R35" s="1052"/>
      <c r="S35" s="1052"/>
      <c r="T35" s="1052"/>
      <c r="U35" s="1052"/>
      <c r="V35" s="1052">
        <v>3323</v>
      </c>
      <c r="W35" s="1052"/>
      <c r="X35" s="1052"/>
      <c r="Y35" s="1052"/>
      <c r="Z35" s="1052"/>
      <c r="AA35" s="1052" t="s">
        <v>619</v>
      </c>
      <c r="AB35" s="1052"/>
      <c r="AC35" s="1052"/>
      <c r="AD35" s="1052"/>
      <c r="AE35" s="1053"/>
      <c r="AF35" s="1048">
        <v>353</v>
      </c>
      <c r="AG35" s="1049"/>
      <c r="AH35" s="1049"/>
      <c r="AI35" s="1049"/>
      <c r="AJ35" s="1050"/>
      <c r="AK35" s="993">
        <v>1763</v>
      </c>
      <c r="AL35" s="984"/>
      <c r="AM35" s="984"/>
      <c r="AN35" s="984"/>
      <c r="AO35" s="984"/>
      <c r="AP35" s="984">
        <v>18465</v>
      </c>
      <c r="AQ35" s="984"/>
      <c r="AR35" s="984"/>
      <c r="AS35" s="984"/>
      <c r="AT35" s="984"/>
      <c r="AU35" s="984">
        <v>15104</v>
      </c>
      <c r="AV35" s="984"/>
      <c r="AW35" s="984"/>
      <c r="AX35" s="984"/>
      <c r="AY35" s="984"/>
      <c r="AZ35" s="1054" t="s">
        <v>527</v>
      </c>
      <c r="BA35" s="1054"/>
      <c r="BB35" s="1054"/>
      <c r="BC35" s="1054"/>
      <c r="BD35" s="1054"/>
      <c r="BE35" s="985" t="s">
        <v>413</v>
      </c>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6">
        <v>9</v>
      </c>
      <c r="B36" s="1043" t="s">
        <v>415</v>
      </c>
      <c r="C36" s="1044"/>
      <c r="D36" s="1044"/>
      <c r="E36" s="1044"/>
      <c r="F36" s="1044"/>
      <c r="G36" s="1044"/>
      <c r="H36" s="1044"/>
      <c r="I36" s="1044"/>
      <c r="J36" s="1044"/>
      <c r="K36" s="1044"/>
      <c r="L36" s="1044"/>
      <c r="M36" s="1044"/>
      <c r="N36" s="1044"/>
      <c r="O36" s="1044"/>
      <c r="P36" s="1045"/>
      <c r="Q36" s="1051">
        <v>17</v>
      </c>
      <c r="R36" s="1052"/>
      <c r="S36" s="1052"/>
      <c r="T36" s="1052"/>
      <c r="U36" s="1052"/>
      <c r="V36" s="1052">
        <v>17</v>
      </c>
      <c r="W36" s="1052"/>
      <c r="X36" s="1052"/>
      <c r="Y36" s="1052"/>
      <c r="Z36" s="1052"/>
      <c r="AA36" s="1052" t="s">
        <v>619</v>
      </c>
      <c r="AB36" s="1052"/>
      <c r="AC36" s="1052"/>
      <c r="AD36" s="1052"/>
      <c r="AE36" s="1053"/>
      <c r="AF36" s="1048">
        <v>0</v>
      </c>
      <c r="AG36" s="1049"/>
      <c r="AH36" s="1049"/>
      <c r="AI36" s="1049"/>
      <c r="AJ36" s="1050"/>
      <c r="AK36" s="993">
        <v>19</v>
      </c>
      <c r="AL36" s="984"/>
      <c r="AM36" s="984"/>
      <c r="AN36" s="984"/>
      <c r="AO36" s="984"/>
      <c r="AP36" s="984">
        <v>21</v>
      </c>
      <c r="AQ36" s="984"/>
      <c r="AR36" s="984"/>
      <c r="AS36" s="984"/>
      <c r="AT36" s="984"/>
      <c r="AU36" s="984">
        <v>21</v>
      </c>
      <c r="AV36" s="984"/>
      <c r="AW36" s="984"/>
      <c r="AX36" s="984"/>
      <c r="AY36" s="984"/>
      <c r="AZ36" s="1054" t="s">
        <v>527</v>
      </c>
      <c r="BA36" s="1054"/>
      <c r="BB36" s="1054"/>
      <c r="BC36" s="1054"/>
      <c r="BD36" s="1054"/>
      <c r="BE36" s="985" t="s">
        <v>413</v>
      </c>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6">
        <v>10</v>
      </c>
      <c r="B37" s="1043" t="s">
        <v>416</v>
      </c>
      <c r="C37" s="1044"/>
      <c r="D37" s="1044"/>
      <c r="E37" s="1044"/>
      <c r="F37" s="1044"/>
      <c r="G37" s="1044"/>
      <c r="H37" s="1044"/>
      <c r="I37" s="1044"/>
      <c r="J37" s="1044"/>
      <c r="K37" s="1044"/>
      <c r="L37" s="1044"/>
      <c r="M37" s="1044"/>
      <c r="N37" s="1044"/>
      <c r="O37" s="1044"/>
      <c r="P37" s="1045"/>
      <c r="Q37" s="1051">
        <v>172</v>
      </c>
      <c r="R37" s="1052"/>
      <c r="S37" s="1052"/>
      <c r="T37" s="1052"/>
      <c r="U37" s="1052"/>
      <c r="V37" s="1052">
        <v>172</v>
      </c>
      <c r="W37" s="1052"/>
      <c r="X37" s="1052"/>
      <c r="Y37" s="1052"/>
      <c r="Z37" s="1052"/>
      <c r="AA37" s="1052" t="s">
        <v>619</v>
      </c>
      <c r="AB37" s="1052"/>
      <c r="AC37" s="1052"/>
      <c r="AD37" s="1052"/>
      <c r="AE37" s="1053"/>
      <c r="AF37" s="1048" t="s">
        <v>131</v>
      </c>
      <c r="AG37" s="1049"/>
      <c r="AH37" s="1049"/>
      <c r="AI37" s="1049"/>
      <c r="AJ37" s="1050"/>
      <c r="AK37" s="993">
        <v>153</v>
      </c>
      <c r="AL37" s="984"/>
      <c r="AM37" s="984"/>
      <c r="AN37" s="984"/>
      <c r="AO37" s="984"/>
      <c r="AP37" s="984">
        <v>1026</v>
      </c>
      <c r="AQ37" s="984"/>
      <c r="AR37" s="984"/>
      <c r="AS37" s="984"/>
      <c r="AT37" s="984"/>
      <c r="AU37" s="984">
        <v>895</v>
      </c>
      <c r="AV37" s="984"/>
      <c r="AW37" s="984"/>
      <c r="AX37" s="984"/>
      <c r="AY37" s="984"/>
      <c r="AZ37" s="1054" t="s">
        <v>527</v>
      </c>
      <c r="BA37" s="1054"/>
      <c r="BB37" s="1054"/>
      <c r="BC37" s="1054"/>
      <c r="BD37" s="1054"/>
      <c r="BE37" s="985" t="s">
        <v>417</v>
      </c>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6">
        <v>11</v>
      </c>
      <c r="B38" s="1043" t="s">
        <v>418</v>
      </c>
      <c r="C38" s="1044"/>
      <c r="D38" s="1044"/>
      <c r="E38" s="1044"/>
      <c r="F38" s="1044"/>
      <c r="G38" s="1044"/>
      <c r="H38" s="1044"/>
      <c r="I38" s="1044"/>
      <c r="J38" s="1044"/>
      <c r="K38" s="1044"/>
      <c r="L38" s="1044"/>
      <c r="M38" s="1044"/>
      <c r="N38" s="1044"/>
      <c r="O38" s="1044"/>
      <c r="P38" s="1045"/>
      <c r="Q38" s="1051">
        <v>29</v>
      </c>
      <c r="R38" s="1052"/>
      <c r="S38" s="1052"/>
      <c r="T38" s="1052"/>
      <c r="U38" s="1052"/>
      <c r="V38" s="1052">
        <v>11</v>
      </c>
      <c r="W38" s="1052"/>
      <c r="X38" s="1052"/>
      <c r="Y38" s="1052"/>
      <c r="Z38" s="1052"/>
      <c r="AA38" s="1052">
        <v>18</v>
      </c>
      <c r="AB38" s="1052"/>
      <c r="AC38" s="1052"/>
      <c r="AD38" s="1052"/>
      <c r="AE38" s="1053"/>
      <c r="AF38" s="1048">
        <v>18</v>
      </c>
      <c r="AG38" s="1049"/>
      <c r="AH38" s="1049"/>
      <c r="AI38" s="1049"/>
      <c r="AJ38" s="1050"/>
      <c r="AK38" s="993" t="s">
        <v>527</v>
      </c>
      <c r="AL38" s="984"/>
      <c r="AM38" s="984"/>
      <c r="AN38" s="984"/>
      <c r="AO38" s="984"/>
      <c r="AP38" s="984" t="s">
        <v>527</v>
      </c>
      <c r="AQ38" s="984"/>
      <c r="AR38" s="984"/>
      <c r="AS38" s="984"/>
      <c r="AT38" s="984"/>
      <c r="AU38" s="984" t="s">
        <v>527</v>
      </c>
      <c r="AV38" s="984"/>
      <c r="AW38" s="984"/>
      <c r="AX38" s="984"/>
      <c r="AY38" s="984"/>
      <c r="AZ38" s="1054" t="s">
        <v>527</v>
      </c>
      <c r="BA38" s="1054"/>
      <c r="BB38" s="1054"/>
      <c r="BC38" s="1054"/>
      <c r="BD38" s="1054"/>
      <c r="BE38" s="985" t="s">
        <v>419</v>
      </c>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6">
        <v>12</v>
      </c>
      <c r="B39" s="1043" t="s">
        <v>420</v>
      </c>
      <c r="C39" s="1044"/>
      <c r="D39" s="1044"/>
      <c r="E39" s="1044"/>
      <c r="F39" s="1044"/>
      <c r="G39" s="1044"/>
      <c r="H39" s="1044"/>
      <c r="I39" s="1044"/>
      <c r="J39" s="1044"/>
      <c r="K39" s="1044"/>
      <c r="L39" s="1044"/>
      <c r="M39" s="1044"/>
      <c r="N39" s="1044"/>
      <c r="O39" s="1044"/>
      <c r="P39" s="1045"/>
      <c r="Q39" s="1051">
        <v>189</v>
      </c>
      <c r="R39" s="1052"/>
      <c r="S39" s="1052"/>
      <c r="T39" s="1052"/>
      <c r="U39" s="1052"/>
      <c r="V39" s="1052">
        <v>168</v>
      </c>
      <c r="W39" s="1052"/>
      <c r="X39" s="1052"/>
      <c r="Y39" s="1052"/>
      <c r="Z39" s="1052"/>
      <c r="AA39" s="1052">
        <v>21</v>
      </c>
      <c r="AB39" s="1052"/>
      <c r="AC39" s="1052"/>
      <c r="AD39" s="1052"/>
      <c r="AE39" s="1053"/>
      <c r="AF39" s="1048">
        <v>21</v>
      </c>
      <c r="AG39" s="1049"/>
      <c r="AH39" s="1049"/>
      <c r="AI39" s="1049"/>
      <c r="AJ39" s="1050"/>
      <c r="AK39" s="993">
        <v>51</v>
      </c>
      <c r="AL39" s="984"/>
      <c r="AM39" s="984"/>
      <c r="AN39" s="984"/>
      <c r="AO39" s="984"/>
      <c r="AP39" s="984" t="s">
        <v>527</v>
      </c>
      <c r="AQ39" s="984"/>
      <c r="AR39" s="984"/>
      <c r="AS39" s="984"/>
      <c r="AT39" s="984"/>
      <c r="AU39" s="984" t="s">
        <v>527</v>
      </c>
      <c r="AV39" s="984"/>
      <c r="AW39" s="984"/>
      <c r="AX39" s="984"/>
      <c r="AY39" s="984"/>
      <c r="AZ39" s="1054" t="s">
        <v>527</v>
      </c>
      <c r="BA39" s="1054"/>
      <c r="BB39" s="1054"/>
      <c r="BC39" s="1054"/>
      <c r="BD39" s="1054"/>
      <c r="BE39" s="985" t="s">
        <v>417</v>
      </c>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2">
        <v>13</v>
      </c>
      <c r="B40" s="1043" t="s">
        <v>421</v>
      </c>
      <c r="C40" s="1044"/>
      <c r="D40" s="1044"/>
      <c r="E40" s="1044"/>
      <c r="F40" s="1044"/>
      <c r="G40" s="1044"/>
      <c r="H40" s="1044"/>
      <c r="I40" s="1044"/>
      <c r="J40" s="1044"/>
      <c r="K40" s="1044"/>
      <c r="L40" s="1044"/>
      <c r="M40" s="1044"/>
      <c r="N40" s="1044"/>
      <c r="O40" s="1044"/>
      <c r="P40" s="1045"/>
      <c r="Q40" s="1051">
        <v>264</v>
      </c>
      <c r="R40" s="1052"/>
      <c r="S40" s="1052"/>
      <c r="T40" s="1052"/>
      <c r="U40" s="1052"/>
      <c r="V40" s="1052">
        <v>264</v>
      </c>
      <c r="W40" s="1052"/>
      <c r="X40" s="1052"/>
      <c r="Y40" s="1052"/>
      <c r="Z40" s="1052"/>
      <c r="AA40" s="1052" t="s">
        <v>619</v>
      </c>
      <c r="AB40" s="1052"/>
      <c r="AC40" s="1052"/>
      <c r="AD40" s="1052"/>
      <c r="AE40" s="1053"/>
      <c r="AF40" s="1048" t="s">
        <v>131</v>
      </c>
      <c r="AG40" s="1049"/>
      <c r="AH40" s="1049"/>
      <c r="AI40" s="1049"/>
      <c r="AJ40" s="1050"/>
      <c r="AK40" s="993">
        <v>107</v>
      </c>
      <c r="AL40" s="984"/>
      <c r="AM40" s="984"/>
      <c r="AN40" s="984"/>
      <c r="AO40" s="984"/>
      <c r="AP40" s="984">
        <v>766</v>
      </c>
      <c r="AQ40" s="984"/>
      <c r="AR40" s="984"/>
      <c r="AS40" s="984"/>
      <c r="AT40" s="984"/>
      <c r="AU40" s="984">
        <v>460</v>
      </c>
      <c r="AV40" s="984"/>
      <c r="AW40" s="984"/>
      <c r="AX40" s="984"/>
      <c r="AY40" s="984"/>
      <c r="AZ40" s="1054" t="s">
        <v>527</v>
      </c>
      <c r="BA40" s="1054"/>
      <c r="BB40" s="1054"/>
      <c r="BC40" s="1054"/>
      <c r="BD40" s="1054"/>
      <c r="BE40" s="985" t="s">
        <v>417</v>
      </c>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422</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4" t="s">
        <v>393</v>
      </c>
      <c r="B63" s="950" t="s">
        <v>423</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3493</v>
      </c>
      <c r="AG63" s="972"/>
      <c r="AH63" s="972"/>
      <c r="AI63" s="972"/>
      <c r="AJ63" s="1035"/>
      <c r="AK63" s="1036"/>
      <c r="AL63" s="976"/>
      <c r="AM63" s="976"/>
      <c r="AN63" s="976"/>
      <c r="AO63" s="976"/>
      <c r="AP63" s="972">
        <v>26834</v>
      </c>
      <c r="AQ63" s="972"/>
      <c r="AR63" s="972"/>
      <c r="AS63" s="972"/>
      <c r="AT63" s="972"/>
      <c r="AU63" s="972">
        <v>17967</v>
      </c>
      <c r="AV63" s="972"/>
      <c r="AW63" s="972"/>
      <c r="AX63" s="972"/>
      <c r="AY63" s="972"/>
      <c r="AZ63" s="1030"/>
      <c r="BA63" s="1030"/>
      <c r="BB63" s="1030"/>
      <c r="BC63" s="1030"/>
      <c r="BD63" s="1030"/>
      <c r="BE63" s="973"/>
      <c r="BF63" s="973"/>
      <c r="BG63" s="973"/>
      <c r="BH63" s="973"/>
      <c r="BI63" s="974"/>
      <c r="BJ63" s="1031" t="s">
        <v>131</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424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425</v>
      </c>
      <c r="B66" s="1009"/>
      <c r="C66" s="1009"/>
      <c r="D66" s="1009"/>
      <c r="E66" s="1009"/>
      <c r="F66" s="1009"/>
      <c r="G66" s="1009"/>
      <c r="H66" s="1009"/>
      <c r="I66" s="1009"/>
      <c r="J66" s="1009"/>
      <c r="K66" s="1009"/>
      <c r="L66" s="1009"/>
      <c r="M66" s="1009"/>
      <c r="N66" s="1009"/>
      <c r="O66" s="1009"/>
      <c r="P66" s="1010"/>
      <c r="Q66" s="1014" t="s">
        <v>426</v>
      </c>
      <c r="R66" s="1015"/>
      <c r="S66" s="1015"/>
      <c r="T66" s="1015"/>
      <c r="U66" s="1016"/>
      <c r="V66" s="1014" t="s">
        <v>427</v>
      </c>
      <c r="W66" s="1015"/>
      <c r="X66" s="1015"/>
      <c r="Y66" s="1015"/>
      <c r="Z66" s="1016"/>
      <c r="AA66" s="1014" t="s">
        <v>399</v>
      </c>
      <c r="AB66" s="1015"/>
      <c r="AC66" s="1015"/>
      <c r="AD66" s="1015"/>
      <c r="AE66" s="1016"/>
      <c r="AF66" s="1020" t="s">
        <v>428</v>
      </c>
      <c r="AG66" s="1021"/>
      <c r="AH66" s="1021"/>
      <c r="AI66" s="1021"/>
      <c r="AJ66" s="1022"/>
      <c r="AK66" s="1014" t="s">
        <v>429</v>
      </c>
      <c r="AL66" s="1009"/>
      <c r="AM66" s="1009"/>
      <c r="AN66" s="1009"/>
      <c r="AO66" s="1010"/>
      <c r="AP66" s="1014" t="s">
        <v>430</v>
      </c>
      <c r="AQ66" s="1015"/>
      <c r="AR66" s="1015"/>
      <c r="AS66" s="1015"/>
      <c r="AT66" s="1016"/>
      <c r="AU66" s="1014" t="s">
        <v>431</v>
      </c>
      <c r="AV66" s="1015"/>
      <c r="AW66" s="1015"/>
      <c r="AX66" s="1015"/>
      <c r="AY66" s="1016"/>
      <c r="AZ66" s="1014" t="s">
        <v>380</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0">
        <v>1</v>
      </c>
      <c r="B68" s="998" t="s">
        <v>596</v>
      </c>
      <c r="C68" s="999"/>
      <c r="D68" s="999"/>
      <c r="E68" s="999"/>
      <c r="F68" s="999"/>
      <c r="G68" s="999"/>
      <c r="H68" s="999"/>
      <c r="I68" s="999"/>
      <c r="J68" s="999"/>
      <c r="K68" s="999"/>
      <c r="L68" s="999"/>
      <c r="M68" s="999"/>
      <c r="N68" s="999"/>
      <c r="O68" s="999"/>
      <c r="P68" s="1000"/>
      <c r="Q68" s="1001">
        <v>410</v>
      </c>
      <c r="R68" s="995"/>
      <c r="S68" s="995"/>
      <c r="T68" s="995"/>
      <c r="U68" s="995"/>
      <c r="V68" s="995">
        <v>388</v>
      </c>
      <c r="W68" s="995"/>
      <c r="X68" s="995"/>
      <c r="Y68" s="995"/>
      <c r="Z68" s="995"/>
      <c r="AA68" s="995">
        <v>22</v>
      </c>
      <c r="AB68" s="995"/>
      <c r="AC68" s="995"/>
      <c r="AD68" s="995"/>
      <c r="AE68" s="995"/>
      <c r="AF68" s="995">
        <v>22</v>
      </c>
      <c r="AG68" s="995"/>
      <c r="AH68" s="995"/>
      <c r="AI68" s="995"/>
      <c r="AJ68" s="995"/>
      <c r="AK68" s="995" t="s">
        <v>527</v>
      </c>
      <c r="AL68" s="995"/>
      <c r="AM68" s="995"/>
      <c r="AN68" s="995"/>
      <c r="AO68" s="995"/>
      <c r="AP68" s="995">
        <v>8</v>
      </c>
      <c r="AQ68" s="995"/>
      <c r="AR68" s="995"/>
      <c r="AS68" s="995"/>
      <c r="AT68" s="995"/>
      <c r="AU68" s="995" t="s">
        <v>527</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2">
        <v>2</v>
      </c>
      <c r="B69" s="987" t="s">
        <v>597</v>
      </c>
      <c r="C69" s="988"/>
      <c r="D69" s="988"/>
      <c r="E69" s="988"/>
      <c r="F69" s="988"/>
      <c r="G69" s="988"/>
      <c r="H69" s="988"/>
      <c r="I69" s="988"/>
      <c r="J69" s="988"/>
      <c r="K69" s="988"/>
      <c r="L69" s="988"/>
      <c r="M69" s="988"/>
      <c r="N69" s="988"/>
      <c r="O69" s="988"/>
      <c r="P69" s="989"/>
      <c r="Q69" s="990">
        <v>43</v>
      </c>
      <c r="R69" s="984"/>
      <c r="S69" s="984"/>
      <c r="T69" s="984"/>
      <c r="U69" s="984"/>
      <c r="V69" s="984">
        <v>43</v>
      </c>
      <c r="W69" s="984"/>
      <c r="X69" s="984"/>
      <c r="Y69" s="984"/>
      <c r="Z69" s="984"/>
      <c r="AA69" s="984" t="s">
        <v>527</v>
      </c>
      <c r="AB69" s="984"/>
      <c r="AC69" s="984"/>
      <c r="AD69" s="984"/>
      <c r="AE69" s="984"/>
      <c r="AF69" s="984" t="s">
        <v>527</v>
      </c>
      <c r="AG69" s="984"/>
      <c r="AH69" s="984"/>
      <c r="AI69" s="984"/>
      <c r="AJ69" s="984"/>
      <c r="AK69" s="984" t="s">
        <v>527</v>
      </c>
      <c r="AL69" s="984"/>
      <c r="AM69" s="984"/>
      <c r="AN69" s="984"/>
      <c r="AO69" s="984"/>
      <c r="AP69" s="984" t="s">
        <v>527</v>
      </c>
      <c r="AQ69" s="984"/>
      <c r="AR69" s="984"/>
      <c r="AS69" s="984"/>
      <c r="AT69" s="984"/>
      <c r="AU69" s="984" t="s">
        <v>527</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2">
        <v>3</v>
      </c>
      <c r="B70" s="987" t="s">
        <v>598</v>
      </c>
      <c r="C70" s="988"/>
      <c r="D70" s="988"/>
      <c r="E70" s="988"/>
      <c r="F70" s="988"/>
      <c r="G70" s="988"/>
      <c r="H70" s="988"/>
      <c r="I70" s="988"/>
      <c r="J70" s="988"/>
      <c r="K70" s="988"/>
      <c r="L70" s="988"/>
      <c r="M70" s="988"/>
      <c r="N70" s="988"/>
      <c r="O70" s="988"/>
      <c r="P70" s="989"/>
      <c r="Q70" s="990">
        <v>738</v>
      </c>
      <c r="R70" s="984"/>
      <c r="S70" s="984"/>
      <c r="T70" s="984"/>
      <c r="U70" s="984"/>
      <c r="V70" s="984">
        <v>728</v>
      </c>
      <c r="W70" s="984"/>
      <c r="X70" s="984"/>
      <c r="Y70" s="984"/>
      <c r="Z70" s="984"/>
      <c r="AA70" s="984">
        <v>10</v>
      </c>
      <c r="AB70" s="984"/>
      <c r="AC70" s="984"/>
      <c r="AD70" s="984"/>
      <c r="AE70" s="984"/>
      <c r="AF70" s="984">
        <v>10</v>
      </c>
      <c r="AG70" s="984"/>
      <c r="AH70" s="984"/>
      <c r="AI70" s="984"/>
      <c r="AJ70" s="984"/>
      <c r="AK70" s="984">
        <v>34</v>
      </c>
      <c r="AL70" s="984"/>
      <c r="AM70" s="984"/>
      <c r="AN70" s="984"/>
      <c r="AO70" s="984"/>
      <c r="AP70" s="984">
        <v>540</v>
      </c>
      <c r="AQ70" s="984"/>
      <c r="AR70" s="984"/>
      <c r="AS70" s="984"/>
      <c r="AT70" s="984"/>
      <c r="AU70" s="984">
        <v>12</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2">
        <v>4</v>
      </c>
      <c r="B71" s="987" t="s">
        <v>599</v>
      </c>
      <c r="C71" s="988"/>
      <c r="D71" s="988"/>
      <c r="E71" s="988"/>
      <c r="F71" s="988"/>
      <c r="G71" s="988"/>
      <c r="H71" s="988"/>
      <c r="I71" s="988"/>
      <c r="J71" s="988"/>
      <c r="K71" s="988"/>
      <c r="L71" s="988"/>
      <c r="M71" s="988"/>
      <c r="N71" s="988"/>
      <c r="O71" s="988"/>
      <c r="P71" s="989"/>
      <c r="Q71" s="990">
        <v>2437</v>
      </c>
      <c r="R71" s="984"/>
      <c r="S71" s="984"/>
      <c r="T71" s="984"/>
      <c r="U71" s="984"/>
      <c r="V71" s="984">
        <v>2422</v>
      </c>
      <c r="W71" s="984"/>
      <c r="X71" s="984"/>
      <c r="Y71" s="984"/>
      <c r="Z71" s="984"/>
      <c r="AA71" s="984">
        <v>15</v>
      </c>
      <c r="AB71" s="984"/>
      <c r="AC71" s="984"/>
      <c r="AD71" s="984"/>
      <c r="AE71" s="984"/>
      <c r="AF71" s="984">
        <v>15</v>
      </c>
      <c r="AG71" s="984"/>
      <c r="AH71" s="984"/>
      <c r="AI71" s="984"/>
      <c r="AJ71" s="984"/>
      <c r="AK71" s="984">
        <v>64</v>
      </c>
      <c r="AL71" s="984"/>
      <c r="AM71" s="984"/>
      <c r="AN71" s="984"/>
      <c r="AO71" s="984"/>
      <c r="AP71" s="984">
        <v>184</v>
      </c>
      <c r="AQ71" s="984"/>
      <c r="AR71" s="984"/>
      <c r="AS71" s="984"/>
      <c r="AT71" s="984"/>
      <c r="AU71" s="984">
        <v>182</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2">
        <v>5</v>
      </c>
      <c r="B72" s="987" t="s">
        <v>600</v>
      </c>
      <c r="C72" s="988"/>
      <c r="D72" s="988"/>
      <c r="E72" s="988"/>
      <c r="F72" s="988"/>
      <c r="G72" s="988"/>
      <c r="H72" s="988"/>
      <c r="I72" s="988"/>
      <c r="J72" s="988"/>
      <c r="K72" s="988"/>
      <c r="L72" s="988"/>
      <c r="M72" s="988"/>
      <c r="N72" s="988"/>
      <c r="O72" s="988"/>
      <c r="P72" s="989"/>
      <c r="Q72" s="990">
        <v>357</v>
      </c>
      <c r="R72" s="984"/>
      <c r="S72" s="984"/>
      <c r="T72" s="984"/>
      <c r="U72" s="984"/>
      <c r="V72" s="984">
        <v>91</v>
      </c>
      <c r="W72" s="984"/>
      <c r="X72" s="984"/>
      <c r="Y72" s="984"/>
      <c r="Z72" s="984"/>
      <c r="AA72" s="984">
        <v>266</v>
      </c>
      <c r="AB72" s="984"/>
      <c r="AC72" s="984"/>
      <c r="AD72" s="984"/>
      <c r="AE72" s="984"/>
      <c r="AF72" s="984">
        <v>266</v>
      </c>
      <c r="AG72" s="984"/>
      <c r="AH72" s="984"/>
      <c r="AI72" s="984"/>
      <c r="AJ72" s="984"/>
      <c r="AK72" s="984">
        <v>283</v>
      </c>
      <c r="AL72" s="984"/>
      <c r="AM72" s="984"/>
      <c r="AN72" s="984"/>
      <c r="AO72" s="984"/>
      <c r="AP72" s="984" t="s">
        <v>527</v>
      </c>
      <c r="AQ72" s="984"/>
      <c r="AR72" s="984"/>
      <c r="AS72" s="984"/>
      <c r="AT72" s="984"/>
      <c r="AU72" s="984" t="s">
        <v>527</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2">
        <v>6</v>
      </c>
      <c r="B73" s="987" t="s">
        <v>601</v>
      </c>
      <c r="C73" s="988"/>
      <c r="D73" s="988"/>
      <c r="E73" s="988"/>
      <c r="F73" s="988"/>
      <c r="G73" s="988"/>
      <c r="H73" s="988"/>
      <c r="I73" s="988"/>
      <c r="J73" s="988"/>
      <c r="K73" s="988"/>
      <c r="L73" s="988"/>
      <c r="M73" s="988"/>
      <c r="N73" s="988"/>
      <c r="O73" s="988"/>
      <c r="P73" s="989"/>
      <c r="Q73" s="990">
        <v>1581</v>
      </c>
      <c r="R73" s="984"/>
      <c r="S73" s="984"/>
      <c r="T73" s="984"/>
      <c r="U73" s="984"/>
      <c r="V73" s="984">
        <v>1605</v>
      </c>
      <c r="W73" s="984"/>
      <c r="X73" s="984"/>
      <c r="Y73" s="984"/>
      <c r="Z73" s="984"/>
      <c r="AA73" s="984">
        <v>-25</v>
      </c>
      <c r="AB73" s="984"/>
      <c r="AC73" s="984"/>
      <c r="AD73" s="984"/>
      <c r="AE73" s="984"/>
      <c r="AF73" s="984">
        <v>1518</v>
      </c>
      <c r="AG73" s="984"/>
      <c r="AH73" s="984"/>
      <c r="AI73" s="984"/>
      <c r="AJ73" s="984"/>
      <c r="AK73" s="984" t="s">
        <v>618</v>
      </c>
      <c r="AL73" s="984"/>
      <c r="AM73" s="984"/>
      <c r="AN73" s="984"/>
      <c r="AO73" s="984"/>
      <c r="AP73" s="984">
        <v>2774</v>
      </c>
      <c r="AQ73" s="984"/>
      <c r="AR73" s="984"/>
      <c r="AS73" s="984"/>
      <c r="AT73" s="984"/>
      <c r="AU73" s="984" t="s">
        <v>527</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2">
        <v>7</v>
      </c>
      <c r="B74" s="987" t="s">
        <v>602</v>
      </c>
      <c r="C74" s="988"/>
      <c r="D74" s="988"/>
      <c r="E74" s="988"/>
      <c r="F74" s="988"/>
      <c r="G74" s="988"/>
      <c r="H74" s="988"/>
      <c r="I74" s="988"/>
      <c r="J74" s="988"/>
      <c r="K74" s="988"/>
      <c r="L74" s="988"/>
      <c r="M74" s="988"/>
      <c r="N74" s="988"/>
      <c r="O74" s="988"/>
      <c r="P74" s="989"/>
      <c r="Q74" s="990">
        <v>265</v>
      </c>
      <c r="R74" s="984"/>
      <c r="S74" s="984"/>
      <c r="T74" s="984"/>
      <c r="U74" s="984"/>
      <c r="V74" s="984">
        <v>257</v>
      </c>
      <c r="W74" s="984"/>
      <c r="X74" s="984"/>
      <c r="Y74" s="984"/>
      <c r="Z74" s="984"/>
      <c r="AA74" s="984">
        <v>8</v>
      </c>
      <c r="AB74" s="984"/>
      <c r="AC74" s="984"/>
      <c r="AD74" s="984"/>
      <c r="AE74" s="984"/>
      <c r="AF74" s="984">
        <v>8</v>
      </c>
      <c r="AG74" s="984"/>
      <c r="AH74" s="984"/>
      <c r="AI74" s="984"/>
      <c r="AJ74" s="984"/>
      <c r="AK74" s="984">
        <v>43</v>
      </c>
      <c r="AL74" s="984"/>
      <c r="AM74" s="984"/>
      <c r="AN74" s="984"/>
      <c r="AO74" s="984"/>
      <c r="AP74" s="984" t="s">
        <v>527</v>
      </c>
      <c r="AQ74" s="984"/>
      <c r="AR74" s="984"/>
      <c r="AS74" s="984"/>
      <c r="AT74" s="984"/>
      <c r="AU74" s="984" t="s">
        <v>527</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2">
        <v>8</v>
      </c>
      <c r="B75" s="987" t="s">
        <v>603</v>
      </c>
      <c r="C75" s="988"/>
      <c r="D75" s="988"/>
      <c r="E75" s="988"/>
      <c r="F75" s="988"/>
      <c r="G75" s="988"/>
      <c r="H75" s="988"/>
      <c r="I75" s="988"/>
      <c r="J75" s="988"/>
      <c r="K75" s="988"/>
      <c r="L75" s="988"/>
      <c r="M75" s="988"/>
      <c r="N75" s="988"/>
      <c r="O75" s="988"/>
      <c r="P75" s="989"/>
      <c r="Q75" s="991">
        <v>25</v>
      </c>
      <c r="R75" s="992"/>
      <c r="S75" s="992"/>
      <c r="T75" s="992"/>
      <c r="U75" s="993"/>
      <c r="V75" s="994">
        <v>24</v>
      </c>
      <c r="W75" s="992"/>
      <c r="X75" s="992"/>
      <c r="Y75" s="992"/>
      <c r="Z75" s="993"/>
      <c r="AA75" s="994">
        <v>1</v>
      </c>
      <c r="AB75" s="992"/>
      <c r="AC75" s="992"/>
      <c r="AD75" s="992"/>
      <c r="AE75" s="993"/>
      <c r="AF75" s="994">
        <v>1</v>
      </c>
      <c r="AG75" s="992"/>
      <c r="AH75" s="992"/>
      <c r="AI75" s="992"/>
      <c r="AJ75" s="993"/>
      <c r="AK75" s="994">
        <v>10</v>
      </c>
      <c r="AL75" s="992"/>
      <c r="AM75" s="992"/>
      <c r="AN75" s="992"/>
      <c r="AO75" s="993"/>
      <c r="AP75" s="994" t="s">
        <v>527</v>
      </c>
      <c r="AQ75" s="992"/>
      <c r="AR75" s="992"/>
      <c r="AS75" s="992"/>
      <c r="AT75" s="993"/>
      <c r="AU75" s="994" t="s">
        <v>527</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2">
        <v>9</v>
      </c>
      <c r="B76" s="987" t="s">
        <v>604</v>
      </c>
      <c r="C76" s="988"/>
      <c r="D76" s="988"/>
      <c r="E76" s="988"/>
      <c r="F76" s="988"/>
      <c r="G76" s="988"/>
      <c r="H76" s="988"/>
      <c r="I76" s="988"/>
      <c r="J76" s="988"/>
      <c r="K76" s="988"/>
      <c r="L76" s="988"/>
      <c r="M76" s="988"/>
      <c r="N76" s="988"/>
      <c r="O76" s="988"/>
      <c r="P76" s="989"/>
      <c r="Q76" s="991">
        <v>38</v>
      </c>
      <c r="R76" s="992"/>
      <c r="S76" s="992"/>
      <c r="T76" s="992"/>
      <c r="U76" s="993"/>
      <c r="V76" s="994">
        <v>38</v>
      </c>
      <c r="W76" s="992"/>
      <c r="X76" s="992"/>
      <c r="Y76" s="992"/>
      <c r="Z76" s="993"/>
      <c r="AA76" s="994">
        <v>0</v>
      </c>
      <c r="AB76" s="992"/>
      <c r="AC76" s="992"/>
      <c r="AD76" s="992"/>
      <c r="AE76" s="993"/>
      <c r="AF76" s="994">
        <v>0</v>
      </c>
      <c r="AG76" s="992"/>
      <c r="AH76" s="992"/>
      <c r="AI76" s="992"/>
      <c r="AJ76" s="993"/>
      <c r="AK76" s="994">
        <v>0</v>
      </c>
      <c r="AL76" s="992"/>
      <c r="AM76" s="992"/>
      <c r="AN76" s="992"/>
      <c r="AO76" s="993"/>
      <c r="AP76" s="994" t="s">
        <v>527</v>
      </c>
      <c r="AQ76" s="992"/>
      <c r="AR76" s="992"/>
      <c r="AS76" s="992"/>
      <c r="AT76" s="993"/>
      <c r="AU76" s="994" t="s">
        <v>527</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2">
        <v>10</v>
      </c>
      <c r="B77" s="987" t="s">
        <v>605</v>
      </c>
      <c r="C77" s="988"/>
      <c r="D77" s="988"/>
      <c r="E77" s="988"/>
      <c r="F77" s="988"/>
      <c r="G77" s="988"/>
      <c r="H77" s="988"/>
      <c r="I77" s="988"/>
      <c r="J77" s="988"/>
      <c r="K77" s="988"/>
      <c r="L77" s="988"/>
      <c r="M77" s="988"/>
      <c r="N77" s="988"/>
      <c r="O77" s="988"/>
      <c r="P77" s="989"/>
      <c r="Q77" s="991">
        <v>73</v>
      </c>
      <c r="R77" s="992"/>
      <c r="S77" s="992"/>
      <c r="T77" s="992"/>
      <c r="U77" s="993"/>
      <c r="V77" s="994">
        <v>69</v>
      </c>
      <c r="W77" s="992"/>
      <c r="X77" s="992"/>
      <c r="Y77" s="992"/>
      <c r="Z77" s="993"/>
      <c r="AA77" s="994">
        <v>4</v>
      </c>
      <c r="AB77" s="992"/>
      <c r="AC77" s="992"/>
      <c r="AD77" s="992"/>
      <c r="AE77" s="993"/>
      <c r="AF77" s="994">
        <v>4</v>
      </c>
      <c r="AG77" s="992"/>
      <c r="AH77" s="992"/>
      <c r="AI77" s="992"/>
      <c r="AJ77" s="993"/>
      <c r="AK77" s="994">
        <v>6</v>
      </c>
      <c r="AL77" s="992"/>
      <c r="AM77" s="992"/>
      <c r="AN77" s="992"/>
      <c r="AO77" s="993"/>
      <c r="AP77" s="994" t="s">
        <v>527</v>
      </c>
      <c r="AQ77" s="992"/>
      <c r="AR77" s="992"/>
      <c r="AS77" s="992"/>
      <c r="AT77" s="993"/>
      <c r="AU77" s="994" t="s">
        <v>527</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2">
        <v>11</v>
      </c>
      <c r="B78" s="987" t="s">
        <v>606</v>
      </c>
      <c r="C78" s="988"/>
      <c r="D78" s="988"/>
      <c r="E78" s="988"/>
      <c r="F78" s="988"/>
      <c r="G78" s="988"/>
      <c r="H78" s="988"/>
      <c r="I78" s="988"/>
      <c r="J78" s="988"/>
      <c r="K78" s="988"/>
      <c r="L78" s="988"/>
      <c r="M78" s="988"/>
      <c r="N78" s="988"/>
      <c r="O78" s="988"/>
      <c r="P78" s="989"/>
      <c r="Q78" s="990">
        <v>246035</v>
      </c>
      <c r="R78" s="984"/>
      <c r="S78" s="984"/>
      <c r="T78" s="984"/>
      <c r="U78" s="984"/>
      <c r="V78" s="984">
        <v>245170</v>
      </c>
      <c r="W78" s="984"/>
      <c r="X78" s="984"/>
      <c r="Y78" s="984"/>
      <c r="Z78" s="984"/>
      <c r="AA78" s="984">
        <v>866</v>
      </c>
      <c r="AB78" s="984"/>
      <c r="AC78" s="984"/>
      <c r="AD78" s="984"/>
      <c r="AE78" s="984"/>
      <c r="AF78" s="984">
        <v>866</v>
      </c>
      <c r="AG78" s="984"/>
      <c r="AH78" s="984"/>
      <c r="AI78" s="984"/>
      <c r="AJ78" s="984"/>
      <c r="AK78" s="984" t="s">
        <v>527</v>
      </c>
      <c r="AL78" s="984"/>
      <c r="AM78" s="984"/>
      <c r="AN78" s="984"/>
      <c r="AO78" s="984"/>
      <c r="AP78" s="984" t="s">
        <v>527</v>
      </c>
      <c r="AQ78" s="984"/>
      <c r="AR78" s="984"/>
      <c r="AS78" s="984"/>
      <c r="AT78" s="984"/>
      <c r="AU78" s="984" t="s">
        <v>527</v>
      </c>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4" t="s">
        <v>393</v>
      </c>
      <c r="B88" s="950" t="s">
        <v>432</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2710</v>
      </c>
      <c r="AG88" s="972"/>
      <c r="AH88" s="972"/>
      <c r="AI88" s="972"/>
      <c r="AJ88" s="972"/>
      <c r="AK88" s="976"/>
      <c r="AL88" s="976"/>
      <c r="AM88" s="976"/>
      <c r="AN88" s="976"/>
      <c r="AO88" s="976"/>
      <c r="AP88" s="972">
        <v>3506</v>
      </c>
      <c r="AQ88" s="972"/>
      <c r="AR88" s="972"/>
      <c r="AS88" s="972"/>
      <c r="AT88" s="972"/>
      <c r="AU88" s="972">
        <v>194</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950" t="s">
        <v>433</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407</v>
      </c>
      <c r="CS102" s="966"/>
      <c r="CT102" s="966"/>
      <c r="CU102" s="966"/>
      <c r="CV102" s="967"/>
      <c r="CW102" s="965">
        <v>333</v>
      </c>
      <c r="CX102" s="966"/>
      <c r="CY102" s="966"/>
      <c r="CZ102" s="966"/>
      <c r="DA102" s="967"/>
      <c r="DB102" s="965">
        <v>432</v>
      </c>
      <c r="DC102" s="966"/>
      <c r="DD102" s="966"/>
      <c r="DE102" s="966"/>
      <c r="DF102" s="967"/>
      <c r="DG102" s="965">
        <v>216</v>
      </c>
      <c r="DH102" s="966"/>
      <c r="DI102" s="966"/>
      <c r="DJ102" s="966"/>
      <c r="DK102" s="967"/>
      <c r="DL102" s="965" t="s">
        <v>527</v>
      </c>
      <c r="DM102" s="966"/>
      <c r="DN102" s="966"/>
      <c r="DO102" s="966"/>
      <c r="DP102" s="967"/>
      <c r="DQ102" s="965" t="s">
        <v>527</v>
      </c>
      <c r="DR102" s="966"/>
      <c r="DS102" s="966"/>
      <c r="DT102" s="966"/>
      <c r="DU102" s="967"/>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434</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435</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438</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439</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440</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441</v>
      </c>
      <c r="AB109" s="909"/>
      <c r="AC109" s="909"/>
      <c r="AD109" s="909"/>
      <c r="AE109" s="910"/>
      <c r="AF109" s="911" t="s">
        <v>442</v>
      </c>
      <c r="AG109" s="909"/>
      <c r="AH109" s="909"/>
      <c r="AI109" s="909"/>
      <c r="AJ109" s="910"/>
      <c r="AK109" s="911" t="s">
        <v>310</v>
      </c>
      <c r="AL109" s="909"/>
      <c r="AM109" s="909"/>
      <c r="AN109" s="909"/>
      <c r="AO109" s="910"/>
      <c r="AP109" s="911" t="s">
        <v>443</v>
      </c>
      <c r="AQ109" s="909"/>
      <c r="AR109" s="909"/>
      <c r="AS109" s="909"/>
      <c r="AT109" s="942"/>
      <c r="AU109" s="908" t="s">
        <v>440</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441</v>
      </c>
      <c r="BR109" s="909"/>
      <c r="BS109" s="909"/>
      <c r="BT109" s="909"/>
      <c r="BU109" s="910"/>
      <c r="BV109" s="911" t="s">
        <v>442</v>
      </c>
      <c r="BW109" s="909"/>
      <c r="BX109" s="909"/>
      <c r="BY109" s="909"/>
      <c r="BZ109" s="910"/>
      <c r="CA109" s="911" t="s">
        <v>310</v>
      </c>
      <c r="CB109" s="909"/>
      <c r="CC109" s="909"/>
      <c r="CD109" s="909"/>
      <c r="CE109" s="910"/>
      <c r="CF109" s="949" t="s">
        <v>443</v>
      </c>
      <c r="CG109" s="949"/>
      <c r="CH109" s="949"/>
      <c r="CI109" s="949"/>
      <c r="CJ109" s="949"/>
      <c r="CK109" s="911" t="s">
        <v>444</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441</v>
      </c>
      <c r="DH109" s="909"/>
      <c r="DI109" s="909"/>
      <c r="DJ109" s="909"/>
      <c r="DK109" s="910"/>
      <c r="DL109" s="911" t="s">
        <v>442</v>
      </c>
      <c r="DM109" s="909"/>
      <c r="DN109" s="909"/>
      <c r="DO109" s="909"/>
      <c r="DP109" s="910"/>
      <c r="DQ109" s="911" t="s">
        <v>310</v>
      </c>
      <c r="DR109" s="909"/>
      <c r="DS109" s="909"/>
      <c r="DT109" s="909"/>
      <c r="DU109" s="910"/>
      <c r="DV109" s="911" t="s">
        <v>443</v>
      </c>
      <c r="DW109" s="909"/>
      <c r="DX109" s="909"/>
      <c r="DY109" s="909"/>
      <c r="DZ109" s="942"/>
    </row>
    <row r="110" spans="1:131" s="224" customFormat="1" ht="26.25" customHeight="1" x14ac:dyDescent="0.15">
      <c r="A110" s="820" t="s">
        <v>445</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5180824</v>
      </c>
      <c r="AB110" s="902"/>
      <c r="AC110" s="902"/>
      <c r="AD110" s="902"/>
      <c r="AE110" s="903"/>
      <c r="AF110" s="904">
        <v>5223763</v>
      </c>
      <c r="AG110" s="902"/>
      <c r="AH110" s="902"/>
      <c r="AI110" s="902"/>
      <c r="AJ110" s="903"/>
      <c r="AK110" s="904">
        <v>5670466</v>
      </c>
      <c r="AL110" s="902"/>
      <c r="AM110" s="902"/>
      <c r="AN110" s="902"/>
      <c r="AO110" s="903"/>
      <c r="AP110" s="905">
        <v>18.2</v>
      </c>
      <c r="AQ110" s="906"/>
      <c r="AR110" s="906"/>
      <c r="AS110" s="906"/>
      <c r="AT110" s="907"/>
      <c r="AU110" s="943" t="s">
        <v>75</v>
      </c>
      <c r="AV110" s="944"/>
      <c r="AW110" s="944"/>
      <c r="AX110" s="944"/>
      <c r="AY110" s="944"/>
      <c r="AZ110" s="873" t="s">
        <v>446</v>
      </c>
      <c r="BA110" s="821"/>
      <c r="BB110" s="821"/>
      <c r="BC110" s="821"/>
      <c r="BD110" s="821"/>
      <c r="BE110" s="821"/>
      <c r="BF110" s="821"/>
      <c r="BG110" s="821"/>
      <c r="BH110" s="821"/>
      <c r="BI110" s="821"/>
      <c r="BJ110" s="821"/>
      <c r="BK110" s="821"/>
      <c r="BL110" s="821"/>
      <c r="BM110" s="821"/>
      <c r="BN110" s="821"/>
      <c r="BO110" s="821"/>
      <c r="BP110" s="822"/>
      <c r="BQ110" s="874">
        <v>63497992</v>
      </c>
      <c r="BR110" s="855"/>
      <c r="BS110" s="855"/>
      <c r="BT110" s="855"/>
      <c r="BU110" s="855"/>
      <c r="BV110" s="855">
        <v>62632410</v>
      </c>
      <c r="BW110" s="855"/>
      <c r="BX110" s="855"/>
      <c r="BY110" s="855"/>
      <c r="BZ110" s="855"/>
      <c r="CA110" s="855">
        <v>59161737</v>
      </c>
      <c r="CB110" s="855"/>
      <c r="CC110" s="855"/>
      <c r="CD110" s="855"/>
      <c r="CE110" s="855"/>
      <c r="CF110" s="879">
        <v>189.4</v>
      </c>
      <c r="CG110" s="880"/>
      <c r="CH110" s="880"/>
      <c r="CI110" s="880"/>
      <c r="CJ110" s="880"/>
      <c r="CK110" s="939" t="s">
        <v>447</v>
      </c>
      <c r="CL110" s="832"/>
      <c r="CM110" s="873" t="s">
        <v>448</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449</v>
      </c>
      <c r="DH110" s="855"/>
      <c r="DI110" s="855"/>
      <c r="DJ110" s="855"/>
      <c r="DK110" s="855"/>
      <c r="DL110" s="855" t="s">
        <v>131</v>
      </c>
      <c r="DM110" s="855"/>
      <c r="DN110" s="855"/>
      <c r="DO110" s="855"/>
      <c r="DP110" s="855"/>
      <c r="DQ110" s="855" t="s">
        <v>131</v>
      </c>
      <c r="DR110" s="855"/>
      <c r="DS110" s="855"/>
      <c r="DT110" s="855"/>
      <c r="DU110" s="855"/>
      <c r="DV110" s="856" t="s">
        <v>450</v>
      </c>
      <c r="DW110" s="856"/>
      <c r="DX110" s="856"/>
      <c r="DY110" s="856"/>
      <c r="DZ110" s="857"/>
    </row>
    <row r="111" spans="1:131" s="224" customFormat="1" ht="26.25" customHeight="1" x14ac:dyDescent="0.15">
      <c r="A111" s="787" t="s">
        <v>451</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131</v>
      </c>
      <c r="AB111" s="932"/>
      <c r="AC111" s="932"/>
      <c r="AD111" s="932"/>
      <c r="AE111" s="933"/>
      <c r="AF111" s="934" t="s">
        <v>449</v>
      </c>
      <c r="AG111" s="932"/>
      <c r="AH111" s="932"/>
      <c r="AI111" s="932"/>
      <c r="AJ111" s="933"/>
      <c r="AK111" s="934" t="s">
        <v>449</v>
      </c>
      <c r="AL111" s="932"/>
      <c r="AM111" s="932"/>
      <c r="AN111" s="932"/>
      <c r="AO111" s="933"/>
      <c r="AP111" s="935" t="s">
        <v>131</v>
      </c>
      <c r="AQ111" s="936"/>
      <c r="AR111" s="936"/>
      <c r="AS111" s="936"/>
      <c r="AT111" s="937"/>
      <c r="AU111" s="945"/>
      <c r="AV111" s="946"/>
      <c r="AW111" s="946"/>
      <c r="AX111" s="946"/>
      <c r="AY111" s="946"/>
      <c r="AZ111" s="828" t="s">
        <v>452</v>
      </c>
      <c r="BA111" s="765"/>
      <c r="BB111" s="765"/>
      <c r="BC111" s="765"/>
      <c r="BD111" s="765"/>
      <c r="BE111" s="765"/>
      <c r="BF111" s="765"/>
      <c r="BG111" s="765"/>
      <c r="BH111" s="765"/>
      <c r="BI111" s="765"/>
      <c r="BJ111" s="765"/>
      <c r="BK111" s="765"/>
      <c r="BL111" s="765"/>
      <c r="BM111" s="765"/>
      <c r="BN111" s="765"/>
      <c r="BO111" s="765"/>
      <c r="BP111" s="766"/>
      <c r="BQ111" s="829">
        <v>4225502</v>
      </c>
      <c r="BR111" s="830"/>
      <c r="BS111" s="830"/>
      <c r="BT111" s="830"/>
      <c r="BU111" s="830"/>
      <c r="BV111" s="830">
        <v>1871082</v>
      </c>
      <c r="BW111" s="830"/>
      <c r="BX111" s="830"/>
      <c r="BY111" s="830"/>
      <c r="BZ111" s="830"/>
      <c r="CA111" s="830">
        <v>1654810</v>
      </c>
      <c r="CB111" s="830"/>
      <c r="CC111" s="830"/>
      <c r="CD111" s="830"/>
      <c r="CE111" s="830"/>
      <c r="CF111" s="888">
        <v>5.3</v>
      </c>
      <c r="CG111" s="889"/>
      <c r="CH111" s="889"/>
      <c r="CI111" s="889"/>
      <c r="CJ111" s="889"/>
      <c r="CK111" s="940"/>
      <c r="CL111" s="834"/>
      <c r="CM111" s="828" t="s">
        <v>453</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454</v>
      </c>
      <c r="DH111" s="830"/>
      <c r="DI111" s="830"/>
      <c r="DJ111" s="830"/>
      <c r="DK111" s="830"/>
      <c r="DL111" s="830" t="s">
        <v>449</v>
      </c>
      <c r="DM111" s="830"/>
      <c r="DN111" s="830"/>
      <c r="DO111" s="830"/>
      <c r="DP111" s="830"/>
      <c r="DQ111" s="830" t="s">
        <v>449</v>
      </c>
      <c r="DR111" s="830"/>
      <c r="DS111" s="830"/>
      <c r="DT111" s="830"/>
      <c r="DU111" s="830"/>
      <c r="DV111" s="807" t="s">
        <v>449</v>
      </c>
      <c r="DW111" s="807"/>
      <c r="DX111" s="807"/>
      <c r="DY111" s="807"/>
      <c r="DZ111" s="808"/>
    </row>
    <row r="112" spans="1:131" s="224" customFormat="1" ht="26.25" customHeight="1" x14ac:dyDescent="0.15">
      <c r="A112" s="925" t="s">
        <v>455</v>
      </c>
      <c r="B112" s="926"/>
      <c r="C112" s="765" t="s">
        <v>456</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457</v>
      </c>
      <c r="AB112" s="793"/>
      <c r="AC112" s="793"/>
      <c r="AD112" s="793"/>
      <c r="AE112" s="794"/>
      <c r="AF112" s="795" t="s">
        <v>449</v>
      </c>
      <c r="AG112" s="793"/>
      <c r="AH112" s="793"/>
      <c r="AI112" s="793"/>
      <c r="AJ112" s="794"/>
      <c r="AK112" s="795" t="s">
        <v>449</v>
      </c>
      <c r="AL112" s="793"/>
      <c r="AM112" s="793"/>
      <c r="AN112" s="793"/>
      <c r="AO112" s="794"/>
      <c r="AP112" s="837" t="s">
        <v>449</v>
      </c>
      <c r="AQ112" s="838"/>
      <c r="AR112" s="838"/>
      <c r="AS112" s="838"/>
      <c r="AT112" s="839"/>
      <c r="AU112" s="945"/>
      <c r="AV112" s="946"/>
      <c r="AW112" s="946"/>
      <c r="AX112" s="946"/>
      <c r="AY112" s="946"/>
      <c r="AZ112" s="828" t="s">
        <v>458</v>
      </c>
      <c r="BA112" s="765"/>
      <c r="BB112" s="765"/>
      <c r="BC112" s="765"/>
      <c r="BD112" s="765"/>
      <c r="BE112" s="765"/>
      <c r="BF112" s="765"/>
      <c r="BG112" s="765"/>
      <c r="BH112" s="765"/>
      <c r="BI112" s="765"/>
      <c r="BJ112" s="765"/>
      <c r="BK112" s="765"/>
      <c r="BL112" s="765"/>
      <c r="BM112" s="765"/>
      <c r="BN112" s="765"/>
      <c r="BO112" s="765"/>
      <c r="BP112" s="766"/>
      <c r="BQ112" s="829">
        <v>18172675</v>
      </c>
      <c r="BR112" s="830"/>
      <c r="BS112" s="830"/>
      <c r="BT112" s="830"/>
      <c r="BU112" s="830"/>
      <c r="BV112" s="830">
        <v>18051039</v>
      </c>
      <c r="BW112" s="830"/>
      <c r="BX112" s="830"/>
      <c r="BY112" s="830"/>
      <c r="BZ112" s="830"/>
      <c r="CA112" s="830">
        <v>17967361</v>
      </c>
      <c r="CB112" s="830"/>
      <c r="CC112" s="830"/>
      <c r="CD112" s="830"/>
      <c r="CE112" s="830"/>
      <c r="CF112" s="888">
        <v>57.5</v>
      </c>
      <c r="CG112" s="889"/>
      <c r="CH112" s="889"/>
      <c r="CI112" s="889"/>
      <c r="CJ112" s="889"/>
      <c r="CK112" s="940"/>
      <c r="CL112" s="834"/>
      <c r="CM112" s="828" t="s">
        <v>459</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449</v>
      </c>
      <c r="DH112" s="830"/>
      <c r="DI112" s="830"/>
      <c r="DJ112" s="830"/>
      <c r="DK112" s="830"/>
      <c r="DL112" s="830" t="s">
        <v>449</v>
      </c>
      <c r="DM112" s="830"/>
      <c r="DN112" s="830"/>
      <c r="DO112" s="830"/>
      <c r="DP112" s="830"/>
      <c r="DQ112" s="830" t="s">
        <v>449</v>
      </c>
      <c r="DR112" s="830"/>
      <c r="DS112" s="830"/>
      <c r="DT112" s="830"/>
      <c r="DU112" s="830"/>
      <c r="DV112" s="807" t="s">
        <v>449</v>
      </c>
      <c r="DW112" s="807"/>
      <c r="DX112" s="807"/>
      <c r="DY112" s="807"/>
      <c r="DZ112" s="808"/>
    </row>
    <row r="113" spans="1:130" s="224" customFormat="1" ht="26.25" customHeight="1" x14ac:dyDescent="0.15">
      <c r="A113" s="927"/>
      <c r="B113" s="928"/>
      <c r="C113" s="765" t="s">
        <v>460</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1495566</v>
      </c>
      <c r="AB113" s="932"/>
      <c r="AC113" s="932"/>
      <c r="AD113" s="932"/>
      <c r="AE113" s="933"/>
      <c r="AF113" s="934">
        <v>1563079</v>
      </c>
      <c r="AG113" s="932"/>
      <c r="AH113" s="932"/>
      <c r="AI113" s="932"/>
      <c r="AJ113" s="933"/>
      <c r="AK113" s="934">
        <v>1551726</v>
      </c>
      <c r="AL113" s="932"/>
      <c r="AM113" s="932"/>
      <c r="AN113" s="932"/>
      <c r="AO113" s="933"/>
      <c r="AP113" s="935">
        <v>5</v>
      </c>
      <c r="AQ113" s="936"/>
      <c r="AR113" s="936"/>
      <c r="AS113" s="936"/>
      <c r="AT113" s="937"/>
      <c r="AU113" s="945"/>
      <c r="AV113" s="946"/>
      <c r="AW113" s="946"/>
      <c r="AX113" s="946"/>
      <c r="AY113" s="946"/>
      <c r="AZ113" s="828" t="s">
        <v>461</v>
      </c>
      <c r="BA113" s="765"/>
      <c r="BB113" s="765"/>
      <c r="BC113" s="765"/>
      <c r="BD113" s="765"/>
      <c r="BE113" s="765"/>
      <c r="BF113" s="765"/>
      <c r="BG113" s="765"/>
      <c r="BH113" s="765"/>
      <c r="BI113" s="765"/>
      <c r="BJ113" s="765"/>
      <c r="BK113" s="765"/>
      <c r="BL113" s="765"/>
      <c r="BM113" s="765"/>
      <c r="BN113" s="765"/>
      <c r="BO113" s="765"/>
      <c r="BP113" s="766"/>
      <c r="BQ113" s="829">
        <v>381687</v>
      </c>
      <c r="BR113" s="830"/>
      <c r="BS113" s="830"/>
      <c r="BT113" s="830"/>
      <c r="BU113" s="830"/>
      <c r="BV113" s="830">
        <v>298032</v>
      </c>
      <c r="BW113" s="830"/>
      <c r="BX113" s="830"/>
      <c r="BY113" s="830"/>
      <c r="BZ113" s="830"/>
      <c r="CA113" s="830">
        <v>194195</v>
      </c>
      <c r="CB113" s="830"/>
      <c r="CC113" s="830"/>
      <c r="CD113" s="830"/>
      <c r="CE113" s="830"/>
      <c r="CF113" s="888">
        <v>0.6</v>
      </c>
      <c r="CG113" s="889"/>
      <c r="CH113" s="889"/>
      <c r="CI113" s="889"/>
      <c r="CJ113" s="889"/>
      <c r="CK113" s="940"/>
      <c r="CL113" s="834"/>
      <c r="CM113" s="828" t="s">
        <v>462</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449</v>
      </c>
      <c r="DH113" s="793"/>
      <c r="DI113" s="793"/>
      <c r="DJ113" s="793"/>
      <c r="DK113" s="794"/>
      <c r="DL113" s="795" t="s">
        <v>449</v>
      </c>
      <c r="DM113" s="793"/>
      <c r="DN113" s="793"/>
      <c r="DO113" s="793"/>
      <c r="DP113" s="794"/>
      <c r="DQ113" s="795" t="s">
        <v>454</v>
      </c>
      <c r="DR113" s="793"/>
      <c r="DS113" s="793"/>
      <c r="DT113" s="793"/>
      <c r="DU113" s="794"/>
      <c r="DV113" s="837" t="s">
        <v>449</v>
      </c>
      <c r="DW113" s="838"/>
      <c r="DX113" s="838"/>
      <c r="DY113" s="838"/>
      <c r="DZ113" s="839"/>
    </row>
    <row r="114" spans="1:130" s="224" customFormat="1" ht="26.25" customHeight="1" x14ac:dyDescent="0.15">
      <c r="A114" s="927"/>
      <c r="B114" s="928"/>
      <c r="C114" s="765" t="s">
        <v>463</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79200</v>
      </c>
      <c r="AB114" s="793"/>
      <c r="AC114" s="793"/>
      <c r="AD114" s="793"/>
      <c r="AE114" s="794"/>
      <c r="AF114" s="795">
        <v>121734</v>
      </c>
      <c r="AG114" s="793"/>
      <c r="AH114" s="793"/>
      <c r="AI114" s="793"/>
      <c r="AJ114" s="794"/>
      <c r="AK114" s="795">
        <v>103243</v>
      </c>
      <c r="AL114" s="793"/>
      <c r="AM114" s="793"/>
      <c r="AN114" s="793"/>
      <c r="AO114" s="794"/>
      <c r="AP114" s="837">
        <v>0.3</v>
      </c>
      <c r="AQ114" s="838"/>
      <c r="AR114" s="838"/>
      <c r="AS114" s="838"/>
      <c r="AT114" s="839"/>
      <c r="AU114" s="945"/>
      <c r="AV114" s="946"/>
      <c r="AW114" s="946"/>
      <c r="AX114" s="946"/>
      <c r="AY114" s="946"/>
      <c r="AZ114" s="828" t="s">
        <v>464</v>
      </c>
      <c r="BA114" s="765"/>
      <c r="BB114" s="765"/>
      <c r="BC114" s="765"/>
      <c r="BD114" s="765"/>
      <c r="BE114" s="765"/>
      <c r="BF114" s="765"/>
      <c r="BG114" s="765"/>
      <c r="BH114" s="765"/>
      <c r="BI114" s="765"/>
      <c r="BJ114" s="765"/>
      <c r="BK114" s="765"/>
      <c r="BL114" s="765"/>
      <c r="BM114" s="765"/>
      <c r="BN114" s="765"/>
      <c r="BO114" s="765"/>
      <c r="BP114" s="766"/>
      <c r="BQ114" s="829">
        <v>9371626</v>
      </c>
      <c r="BR114" s="830"/>
      <c r="BS114" s="830"/>
      <c r="BT114" s="830"/>
      <c r="BU114" s="830"/>
      <c r="BV114" s="830">
        <v>9313846</v>
      </c>
      <c r="BW114" s="830"/>
      <c r="BX114" s="830"/>
      <c r="BY114" s="830"/>
      <c r="BZ114" s="830"/>
      <c r="CA114" s="830">
        <v>9300427</v>
      </c>
      <c r="CB114" s="830"/>
      <c r="CC114" s="830"/>
      <c r="CD114" s="830"/>
      <c r="CE114" s="830"/>
      <c r="CF114" s="888">
        <v>29.8</v>
      </c>
      <c r="CG114" s="889"/>
      <c r="CH114" s="889"/>
      <c r="CI114" s="889"/>
      <c r="CJ114" s="889"/>
      <c r="CK114" s="940"/>
      <c r="CL114" s="834"/>
      <c r="CM114" s="828" t="s">
        <v>465</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131</v>
      </c>
      <c r="DH114" s="793"/>
      <c r="DI114" s="793"/>
      <c r="DJ114" s="793"/>
      <c r="DK114" s="794"/>
      <c r="DL114" s="795" t="s">
        <v>131</v>
      </c>
      <c r="DM114" s="793"/>
      <c r="DN114" s="793"/>
      <c r="DO114" s="793"/>
      <c r="DP114" s="794"/>
      <c r="DQ114" s="795" t="s">
        <v>454</v>
      </c>
      <c r="DR114" s="793"/>
      <c r="DS114" s="793"/>
      <c r="DT114" s="793"/>
      <c r="DU114" s="794"/>
      <c r="DV114" s="837" t="s">
        <v>449</v>
      </c>
      <c r="DW114" s="838"/>
      <c r="DX114" s="838"/>
      <c r="DY114" s="838"/>
      <c r="DZ114" s="839"/>
    </row>
    <row r="115" spans="1:130" s="224" customFormat="1" ht="26.25" customHeight="1" x14ac:dyDescent="0.15">
      <c r="A115" s="927"/>
      <c r="B115" s="928"/>
      <c r="C115" s="765" t="s">
        <v>466</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134326</v>
      </c>
      <c r="AB115" s="932"/>
      <c r="AC115" s="932"/>
      <c r="AD115" s="932"/>
      <c r="AE115" s="933"/>
      <c r="AF115" s="934">
        <v>245965</v>
      </c>
      <c r="AG115" s="932"/>
      <c r="AH115" s="932"/>
      <c r="AI115" s="932"/>
      <c r="AJ115" s="933"/>
      <c r="AK115" s="934">
        <v>121314</v>
      </c>
      <c r="AL115" s="932"/>
      <c r="AM115" s="932"/>
      <c r="AN115" s="932"/>
      <c r="AO115" s="933"/>
      <c r="AP115" s="935">
        <v>0.4</v>
      </c>
      <c r="AQ115" s="936"/>
      <c r="AR115" s="936"/>
      <c r="AS115" s="936"/>
      <c r="AT115" s="937"/>
      <c r="AU115" s="945"/>
      <c r="AV115" s="946"/>
      <c r="AW115" s="946"/>
      <c r="AX115" s="946"/>
      <c r="AY115" s="946"/>
      <c r="AZ115" s="828" t="s">
        <v>467</v>
      </c>
      <c r="BA115" s="765"/>
      <c r="BB115" s="765"/>
      <c r="BC115" s="765"/>
      <c r="BD115" s="765"/>
      <c r="BE115" s="765"/>
      <c r="BF115" s="765"/>
      <c r="BG115" s="765"/>
      <c r="BH115" s="765"/>
      <c r="BI115" s="765"/>
      <c r="BJ115" s="765"/>
      <c r="BK115" s="765"/>
      <c r="BL115" s="765"/>
      <c r="BM115" s="765"/>
      <c r="BN115" s="765"/>
      <c r="BO115" s="765"/>
      <c r="BP115" s="766"/>
      <c r="BQ115" s="829" t="s">
        <v>449</v>
      </c>
      <c r="BR115" s="830"/>
      <c r="BS115" s="830"/>
      <c r="BT115" s="830"/>
      <c r="BU115" s="830"/>
      <c r="BV115" s="830">
        <v>195215</v>
      </c>
      <c r="BW115" s="830"/>
      <c r="BX115" s="830"/>
      <c r="BY115" s="830"/>
      <c r="BZ115" s="830"/>
      <c r="CA115" s="830" t="s">
        <v>131</v>
      </c>
      <c r="CB115" s="830"/>
      <c r="CC115" s="830"/>
      <c r="CD115" s="830"/>
      <c r="CE115" s="830"/>
      <c r="CF115" s="888" t="s">
        <v>131</v>
      </c>
      <c r="CG115" s="889"/>
      <c r="CH115" s="889"/>
      <c r="CI115" s="889"/>
      <c r="CJ115" s="889"/>
      <c r="CK115" s="940"/>
      <c r="CL115" s="834"/>
      <c r="CM115" s="828" t="s">
        <v>468</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2321012</v>
      </c>
      <c r="DH115" s="793"/>
      <c r="DI115" s="793"/>
      <c r="DJ115" s="793"/>
      <c r="DK115" s="794"/>
      <c r="DL115" s="795">
        <v>140159</v>
      </c>
      <c r="DM115" s="793"/>
      <c r="DN115" s="793"/>
      <c r="DO115" s="793"/>
      <c r="DP115" s="794"/>
      <c r="DQ115" s="795">
        <v>92541</v>
      </c>
      <c r="DR115" s="793"/>
      <c r="DS115" s="793"/>
      <c r="DT115" s="793"/>
      <c r="DU115" s="794"/>
      <c r="DV115" s="837">
        <v>0.3</v>
      </c>
      <c r="DW115" s="838"/>
      <c r="DX115" s="838"/>
      <c r="DY115" s="838"/>
      <c r="DZ115" s="839"/>
    </row>
    <row r="116" spans="1:130" s="224" customFormat="1" ht="26.25" customHeight="1" x14ac:dyDescent="0.15">
      <c r="A116" s="929"/>
      <c r="B116" s="930"/>
      <c r="C116" s="852" t="s">
        <v>469</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283</v>
      </c>
      <c r="AB116" s="793"/>
      <c r="AC116" s="793"/>
      <c r="AD116" s="793"/>
      <c r="AE116" s="794"/>
      <c r="AF116" s="795" t="s">
        <v>449</v>
      </c>
      <c r="AG116" s="793"/>
      <c r="AH116" s="793"/>
      <c r="AI116" s="793"/>
      <c r="AJ116" s="794"/>
      <c r="AK116" s="795" t="s">
        <v>131</v>
      </c>
      <c r="AL116" s="793"/>
      <c r="AM116" s="793"/>
      <c r="AN116" s="793"/>
      <c r="AO116" s="794"/>
      <c r="AP116" s="837" t="s">
        <v>131</v>
      </c>
      <c r="AQ116" s="838"/>
      <c r="AR116" s="838"/>
      <c r="AS116" s="838"/>
      <c r="AT116" s="839"/>
      <c r="AU116" s="945"/>
      <c r="AV116" s="946"/>
      <c r="AW116" s="946"/>
      <c r="AX116" s="946"/>
      <c r="AY116" s="946"/>
      <c r="AZ116" s="922" t="s">
        <v>470</v>
      </c>
      <c r="BA116" s="923"/>
      <c r="BB116" s="923"/>
      <c r="BC116" s="923"/>
      <c r="BD116" s="923"/>
      <c r="BE116" s="923"/>
      <c r="BF116" s="923"/>
      <c r="BG116" s="923"/>
      <c r="BH116" s="923"/>
      <c r="BI116" s="923"/>
      <c r="BJ116" s="923"/>
      <c r="BK116" s="923"/>
      <c r="BL116" s="923"/>
      <c r="BM116" s="923"/>
      <c r="BN116" s="923"/>
      <c r="BO116" s="923"/>
      <c r="BP116" s="924"/>
      <c r="BQ116" s="829" t="s">
        <v>131</v>
      </c>
      <c r="BR116" s="830"/>
      <c r="BS116" s="830"/>
      <c r="BT116" s="830"/>
      <c r="BU116" s="830"/>
      <c r="BV116" s="830" t="s">
        <v>131</v>
      </c>
      <c r="BW116" s="830"/>
      <c r="BX116" s="830"/>
      <c r="BY116" s="830"/>
      <c r="BZ116" s="830"/>
      <c r="CA116" s="830" t="s">
        <v>131</v>
      </c>
      <c r="CB116" s="830"/>
      <c r="CC116" s="830"/>
      <c r="CD116" s="830"/>
      <c r="CE116" s="830"/>
      <c r="CF116" s="888" t="s">
        <v>131</v>
      </c>
      <c r="CG116" s="889"/>
      <c r="CH116" s="889"/>
      <c r="CI116" s="889"/>
      <c r="CJ116" s="889"/>
      <c r="CK116" s="940"/>
      <c r="CL116" s="834"/>
      <c r="CM116" s="828" t="s">
        <v>471</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449</v>
      </c>
      <c r="DH116" s="793"/>
      <c r="DI116" s="793"/>
      <c r="DJ116" s="793"/>
      <c r="DK116" s="794"/>
      <c r="DL116" s="795" t="s">
        <v>131</v>
      </c>
      <c r="DM116" s="793"/>
      <c r="DN116" s="793"/>
      <c r="DO116" s="793"/>
      <c r="DP116" s="794"/>
      <c r="DQ116" s="795" t="s">
        <v>131</v>
      </c>
      <c r="DR116" s="793"/>
      <c r="DS116" s="793"/>
      <c r="DT116" s="793"/>
      <c r="DU116" s="794"/>
      <c r="DV116" s="837" t="s">
        <v>449</v>
      </c>
      <c r="DW116" s="838"/>
      <c r="DX116" s="838"/>
      <c r="DY116" s="838"/>
      <c r="DZ116" s="839"/>
    </row>
    <row r="117" spans="1:130" s="224" customFormat="1" ht="26.25" customHeight="1" x14ac:dyDescent="0.15">
      <c r="A117" s="908" t="s">
        <v>192</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472</v>
      </c>
      <c r="Z117" s="910"/>
      <c r="AA117" s="915">
        <v>6890199</v>
      </c>
      <c r="AB117" s="916"/>
      <c r="AC117" s="916"/>
      <c r="AD117" s="916"/>
      <c r="AE117" s="917"/>
      <c r="AF117" s="918">
        <v>7154541</v>
      </c>
      <c r="AG117" s="916"/>
      <c r="AH117" s="916"/>
      <c r="AI117" s="916"/>
      <c r="AJ117" s="917"/>
      <c r="AK117" s="918">
        <v>7446749</v>
      </c>
      <c r="AL117" s="916"/>
      <c r="AM117" s="916"/>
      <c r="AN117" s="916"/>
      <c r="AO117" s="917"/>
      <c r="AP117" s="919"/>
      <c r="AQ117" s="920"/>
      <c r="AR117" s="920"/>
      <c r="AS117" s="920"/>
      <c r="AT117" s="921"/>
      <c r="AU117" s="945"/>
      <c r="AV117" s="946"/>
      <c r="AW117" s="946"/>
      <c r="AX117" s="946"/>
      <c r="AY117" s="946"/>
      <c r="AZ117" s="876" t="s">
        <v>473</v>
      </c>
      <c r="BA117" s="877"/>
      <c r="BB117" s="877"/>
      <c r="BC117" s="877"/>
      <c r="BD117" s="877"/>
      <c r="BE117" s="877"/>
      <c r="BF117" s="877"/>
      <c r="BG117" s="877"/>
      <c r="BH117" s="877"/>
      <c r="BI117" s="877"/>
      <c r="BJ117" s="877"/>
      <c r="BK117" s="877"/>
      <c r="BL117" s="877"/>
      <c r="BM117" s="877"/>
      <c r="BN117" s="877"/>
      <c r="BO117" s="877"/>
      <c r="BP117" s="878"/>
      <c r="BQ117" s="829" t="s">
        <v>449</v>
      </c>
      <c r="BR117" s="830"/>
      <c r="BS117" s="830"/>
      <c r="BT117" s="830"/>
      <c r="BU117" s="830"/>
      <c r="BV117" s="830" t="s">
        <v>449</v>
      </c>
      <c r="BW117" s="830"/>
      <c r="BX117" s="830"/>
      <c r="BY117" s="830"/>
      <c r="BZ117" s="830"/>
      <c r="CA117" s="830" t="s">
        <v>449</v>
      </c>
      <c r="CB117" s="830"/>
      <c r="CC117" s="830"/>
      <c r="CD117" s="830"/>
      <c r="CE117" s="830"/>
      <c r="CF117" s="888" t="s">
        <v>449</v>
      </c>
      <c r="CG117" s="889"/>
      <c r="CH117" s="889"/>
      <c r="CI117" s="889"/>
      <c r="CJ117" s="889"/>
      <c r="CK117" s="940"/>
      <c r="CL117" s="834"/>
      <c r="CM117" s="828" t="s">
        <v>474</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131</v>
      </c>
      <c r="DH117" s="793"/>
      <c r="DI117" s="793"/>
      <c r="DJ117" s="793"/>
      <c r="DK117" s="794"/>
      <c r="DL117" s="795" t="s">
        <v>449</v>
      </c>
      <c r="DM117" s="793"/>
      <c r="DN117" s="793"/>
      <c r="DO117" s="793"/>
      <c r="DP117" s="794"/>
      <c r="DQ117" s="795" t="s">
        <v>449</v>
      </c>
      <c r="DR117" s="793"/>
      <c r="DS117" s="793"/>
      <c r="DT117" s="793"/>
      <c r="DU117" s="794"/>
      <c r="DV117" s="837" t="s">
        <v>449</v>
      </c>
      <c r="DW117" s="838"/>
      <c r="DX117" s="838"/>
      <c r="DY117" s="838"/>
      <c r="DZ117" s="839"/>
    </row>
    <row r="118" spans="1:130" s="224" customFormat="1" ht="26.25" customHeight="1" x14ac:dyDescent="0.15">
      <c r="A118" s="908" t="s">
        <v>444</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441</v>
      </c>
      <c r="AB118" s="909"/>
      <c r="AC118" s="909"/>
      <c r="AD118" s="909"/>
      <c r="AE118" s="910"/>
      <c r="AF118" s="911" t="s">
        <v>442</v>
      </c>
      <c r="AG118" s="909"/>
      <c r="AH118" s="909"/>
      <c r="AI118" s="909"/>
      <c r="AJ118" s="910"/>
      <c r="AK118" s="911" t="s">
        <v>310</v>
      </c>
      <c r="AL118" s="909"/>
      <c r="AM118" s="909"/>
      <c r="AN118" s="909"/>
      <c r="AO118" s="910"/>
      <c r="AP118" s="912" t="s">
        <v>443</v>
      </c>
      <c r="AQ118" s="913"/>
      <c r="AR118" s="913"/>
      <c r="AS118" s="913"/>
      <c r="AT118" s="914"/>
      <c r="AU118" s="945"/>
      <c r="AV118" s="946"/>
      <c r="AW118" s="946"/>
      <c r="AX118" s="946"/>
      <c r="AY118" s="946"/>
      <c r="AZ118" s="851" t="s">
        <v>475</v>
      </c>
      <c r="BA118" s="852"/>
      <c r="BB118" s="852"/>
      <c r="BC118" s="852"/>
      <c r="BD118" s="852"/>
      <c r="BE118" s="852"/>
      <c r="BF118" s="852"/>
      <c r="BG118" s="852"/>
      <c r="BH118" s="852"/>
      <c r="BI118" s="852"/>
      <c r="BJ118" s="852"/>
      <c r="BK118" s="852"/>
      <c r="BL118" s="852"/>
      <c r="BM118" s="852"/>
      <c r="BN118" s="852"/>
      <c r="BO118" s="852"/>
      <c r="BP118" s="853"/>
      <c r="BQ118" s="892" t="s">
        <v>449</v>
      </c>
      <c r="BR118" s="858"/>
      <c r="BS118" s="858"/>
      <c r="BT118" s="858"/>
      <c r="BU118" s="858"/>
      <c r="BV118" s="858" t="s">
        <v>449</v>
      </c>
      <c r="BW118" s="858"/>
      <c r="BX118" s="858"/>
      <c r="BY118" s="858"/>
      <c r="BZ118" s="858"/>
      <c r="CA118" s="858" t="s">
        <v>449</v>
      </c>
      <c r="CB118" s="858"/>
      <c r="CC118" s="858"/>
      <c r="CD118" s="858"/>
      <c r="CE118" s="858"/>
      <c r="CF118" s="888" t="s">
        <v>449</v>
      </c>
      <c r="CG118" s="889"/>
      <c r="CH118" s="889"/>
      <c r="CI118" s="889"/>
      <c r="CJ118" s="889"/>
      <c r="CK118" s="940"/>
      <c r="CL118" s="834"/>
      <c r="CM118" s="828" t="s">
        <v>476</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449</v>
      </c>
      <c r="DH118" s="793"/>
      <c r="DI118" s="793"/>
      <c r="DJ118" s="793"/>
      <c r="DK118" s="794"/>
      <c r="DL118" s="795" t="s">
        <v>449</v>
      </c>
      <c r="DM118" s="793"/>
      <c r="DN118" s="793"/>
      <c r="DO118" s="793"/>
      <c r="DP118" s="794"/>
      <c r="DQ118" s="795" t="s">
        <v>449</v>
      </c>
      <c r="DR118" s="793"/>
      <c r="DS118" s="793"/>
      <c r="DT118" s="793"/>
      <c r="DU118" s="794"/>
      <c r="DV118" s="837" t="s">
        <v>449</v>
      </c>
      <c r="DW118" s="838"/>
      <c r="DX118" s="838"/>
      <c r="DY118" s="838"/>
      <c r="DZ118" s="839"/>
    </row>
    <row r="119" spans="1:130" s="224" customFormat="1" ht="26.25" customHeight="1" x14ac:dyDescent="0.15">
      <c r="A119" s="831" t="s">
        <v>447</v>
      </c>
      <c r="B119" s="832"/>
      <c r="C119" s="873" t="s">
        <v>448</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449</v>
      </c>
      <c r="AB119" s="902"/>
      <c r="AC119" s="902"/>
      <c r="AD119" s="902"/>
      <c r="AE119" s="903"/>
      <c r="AF119" s="904" t="s">
        <v>449</v>
      </c>
      <c r="AG119" s="902"/>
      <c r="AH119" s="902"/>
      <c r="AI119" s="902"/>
      <c r="AJ119" s="903"/>
      <c r="AK119" s="904" t="s">
        <v>449</v>
      </c>
      <c r="AL119" s="902"/>
      <c r="AM119" s="902"/>
      <c r="AN119" s="902"/>
      <c r="AO119" s="903"/>
      <c r="AP119" s="905" t="s">
        <v>449</v>
      </c>
      <c r="AQ119" s="906"/>
      <c r="AR119" s="906"/>
      <c r="AS119" s="906"/>
      <c r="AT119" s="907"/>
      <c r="AU119" s="947"/>
      <c r="AV119" s="948"/>
      <c r="AW119" s="948"/>
      <c r="AX119" s="948"/>
      <c r="AY119" s="948"/>
      <c r="AZ119" s="245" t="s">
        <v>192</v>
      </c>
      <c r="BA119" s="245"/>
      <c r="BB119" s="245"/>
      <c r="BC119" s="245"/>
      <c r="BD119" s="245"/>
      <c r="BE119" s="245"/>
      <c r="BF119" s="245"/>
      <c r="BG119" s="245"/>
      <c r="BH119" s="245"/>
      <c r="BI119" s="245"/>
      <c r="BJ119" s="245"/>
      <c r="BK119" s="245"/>
      <c r="BL119" s="245"/>
      <c r="BM119" s="245"/>
      <c r="BN119" s="245"/>
      <c r="BO119" s="890" t="s">
        <v>477</v>
      </c>
      <c r="BP119" s="891"/>
      <c r="BQ119" s="892">
        <v>95649482</v>
      </c>
      <c r="BR119" s="858"/>
      <c r="BS119" s="858"/>
      <c r="BT119" s="858"/>
      <c r="BU119" s="858"/>
      <c r="BV119" s="858">
        <v>92361624</v>
      </c>
      <c r="BW119" s="858"/>
      <c r="BX119" s="858"/>
      <c r="BY119" s="858"/>
      <c r="BZ119" s="858"/>
      <c r="CA119" s="858">
        <v>88278530</v>
      </c>
      <c r="CB119" s="858"/>
      <c r="CC119" s="858"/>
      <c r="CD119" s="858"/>
      <c r="CE119" s="858"/>
      <c r="CF119" s="761"/>
      <c r="CG119" s="762"/>
      <c r="CH119" s="762"/>
      <c r="CI119" s="762"/>
      <c r="CJ119" s="847"/>
      <c r="CK119" s="941"/>
      <c r="CL119" s="836"/>
      <c r="CM119" s="851" t="s">
        <v>478</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1904490</v>
      </c>
      <c r="DH119" s="777"/>
      <c r="DI119" s="777"/>
      <c r="DJ119" s="777"/>
      <c r="DK119" s="778"/>
      <c r="DL119" s="779">
        <v>1730923</v>
      </c>
      <c r="DM119" s="777"/>
      <c r="DN119" s="777"/>
      <c r="DO119" s="777"/>
      <c r="DP119" s="778"/>
      <c r="DQ119" s="779">
        <v>1562269</v>
      </c>
      <c r="DR119" s="777"/>
      <c r="DS119" s="777"/>
      <c r="DT119" s="777"/>
      <c r="DU119" s="778"/>
      <c r="DV119" s="861">
        <v>5</v>
      </c>
      <c r="DW119" s="862"/>
      <c r="DX119" s="862"/>
      <c r="DY119" s="862"/>
      <c r="DZ119" s="863"/>
    </row>
    <row r="120" spans="1:130" s="224" customFormat="1" ht="26.25" customHeight="1" x14ac:dyDescent="0.15">
      <c r="A120" s="833"/>
      <c r="B120" s="834"/>
      <c r="C120" s="828" t="s">
        <v>453</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131</v>
      </c>
      <c r="AB120" s="793"/>
      <c r="AC120" s="793"/>
      <c r="AD120" s="793"/>
      <c r="AE120" s="794"/>
      <c r="AF120" s="795" t="s">
        <v>131</v>
      </c>
      <c r="AG120" s="793"/>
      <c r="AH120" s="793"/>
      <c r="AI120" s="793"/>
      <c r="AJ120" s="794"/>
      <c r="AK120" s="795" t="s">
        <v>131</v>
      </c>
      <c r="AL120" s="793"/>
      <c r="AM120" s="793"/>
      <c r="AN120" s="793"/>
      <c r="AO120" s="794"/>
      <c r="AP120" s="837" t="s">
        <v>449</v>
      </c>
      <c r="AQ120" s="838"/>
      <c r="AR120" s="838"/>
      <c r="AS120" s="838"/>
      <c r="AT120" s="839"/>
      <c r="AU120" s="893" t="s">
        <v>479</v>
      </c>
      <c r="AV120" s="894"/>
      <c r="AW120" s="894"/>
      <c r="AX120" s="894"/>
      <c r="AY120" s="895"/>
      <c r="AZ120" s="873" t="s">
        <v>480</v>
      </c>
      <c r="BA120" s="821"/>
      <c r="BB120" s="821"/>
      <c r="BC120" s="821"/>
      <c r="BD120" s="821"/>
      <c r="BE120" s="821"/>
      <c r="BF120" s="821"/>
      <c r="BG120" s="821"/>
      <c r="BH120" s="821"/>
      <c r="BI120" s="821"/>
      <c r="BJ120" s="821"/>
      <c r="BK120" s="821"/>
      <c r="BL120" s="821"/>
      <c r="BM120" s="821"/>
      <c r="BN120" s="821"/>
      <c r="BO120" s="821"/>
      <c r="BP120" s="822"/>
      <c r="BQ120" s="874">
        <v>18158917</v>
      </c>
      <c r="BR120" s="855"/>
      <c r="BS120" s="855"/>
      <c r="BT120" s="855"/>
      <c r="BU120" s="855"/>
      <c r="BV120" s="855">
        <v>20138137</v>
      </c>
      <c r="BW120" s="855"/>
      <c r="BX120" s="855"/>
      <c r="BY120" s="855"/>
      <c r="BZ120" s="855"/>
      <c r="CA120" s="855">
        <v>22269856</v>
      </c>
      <c r="CB120" s="855"/>
      <c r="CC120" s="855"/>
      <c r="CD120" s="855"/>
      <c r="CE120" s="855"/>
      <c r="CF120" s="879">
        <v>71.3</v>
      </c>
      <c r="CG120" s="880"/>
      <c r="CH120" s="880"/>
      <c r="CI120" s="880"/>
      <c r="CJ120" s="880"/>
      <c r="CK120" s="881" t="s">
        <v>481</v>
      </c>
      <c r="CL120" s="865"/>
      <c r="CM120" s="865"/>
      <c r="CN120" s="865"/>
      <c r="CO120" s="866"/>
      <c r="CP120" s="885" t="s">
        <v>414</v>
      </c>
      <c r="CQ120" s="886"/>
      <c r="CR120" s="886"/>
      <c r="CS120" s="886"/>
      <c r="CT120" s="886"/>
      <c r="CU120" s="886"/>
      <c r="CV120" s="886"/>
      <c r="CW120" s="886"/>
      <c r="CX120" s="886"/>
      <c r="CY120" s="886"/>
      <c r="CZ120" s="886"/>
      <c r="DA120" s="886"/>
      <c r="DB120" s="886"/>
      <c r="DC120" s="886"/>
      <c r="DD120" s="886"/>
      <c r="DE120" s="886"/>
      <c r="DF120" s="887"/>
      <c r="DG120" s="874">
        <v>15561709</v>
      </c>
      <c r="DH120" s="855"/>
      <c r="DI120" s="855"/>
      <c r="DJ120" s="855"/>
      <c r="DK120" s="855"/>
      <c r="DL120" s="855">
        <v>15320572</v>
      </c>
      <c r="DM120" s="855"/>
      <c r="DN120" s="855"/>
      <c r="DO120" s="855"/>
      <c r="DP120" s="855"/>
      <c r="DQ120" s="855">
        <v>15104357</v>
      </c>
      <c r="DR120" s="855"/>
      <c r="DS120" s="855"/>
      <c r="DT120" s="855"/>
      <c r="DU120" s="855"/>
      <c r="DV120" s="856">
        <v>48.3</v>
      </c>
      <c r="DW120" s="856"/>
      <c r="DX120" s="856"/>
      <c r="DY120" s="856"/>
      <c r="DZ120" s="857"/>
    </row>
    <row r="121" spans="1:130" s="224" customFormat="1" ht="26.25" customHeight="1" x14ac:dyDescent="0.15">
      <c r="A121" s="833"/>
      <c r="B121" s="834"/>
      <c r="C121" s="876" t="s">
        <v>482</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131</v>
      </c>
      <c r="AB121" s="793"/>
      <c r="AC121" s="793"/>
      <c r="AD121" s="793"/>
      <c r="AE121" s="794"/>
      <c r="AF121" s="795" t="s">
        <v>131</v>
      </c>
      <c r="AG121" s="793"/>
      <c r="AH121" s="793"/>
      <c r="AI121" s="793"/>
      <c r="AJ121" s="794"/>
      <c r="AK121" s="795" t="s">
        <v>131</v>
      </c>
      <c r="AL121" s="793"/>
      <c r="AM121" s="793"/>
      <c r="AN121" s="793"/>
      <c r="AO121" s="794"/>
      <c r="AP121" s="837" t="s">
        <v>131</v>
      </c>
      <c r="AQ121" s="838"/>
      <c r="AR121" s="838"/>
      <c r="AS121" s="838"/>
      <c r="AT121" s="839"/>
      <c r="AU121" s="896"/>
      <c r="AV121" s="897"/>
      <c r="AW121" s="897"/>
      <c r="AX121" s="897"/>
      <c r="AY121" s="898"/>
      <c r="AZ121" s="828" t="s">
        <v>483</v>
      </c>
      <c r="BA121" s="765"/>
      <c r="BB121" s="765"/>
      <c r="BC121" s="765"/>
      <c r="BD121" s="765"/>
      <c r="BE121" s="765"/>
      <c r="BF121" s="765"/>
      <c r="BG121" s="765"/>
      <c r="BH121" s="765"/>
      <c r="BI121" s="765"/>
      <c r="BJ121" s="765"/>
      <c r="BK121" s="765"/>
      <c r="BL121" s="765"/>
      <c r="BM121" s="765"/>
      <c r="BN121" s="765"/>
      <c r="BO121" s="765"/>
      <c r="BP121" s="766"/>
      <c r="BQ121" s="829">
        <v>11198855</v>
      </c>
      <c r="BR121" s="830"/>
      <c r="BS121" s="830"/>
      <c r="BT121" s="830"/>
      <c r="BU121" s="830"/>
      <c r="BV121" s="830">
        <v>10820569</v>
      </c>
      <c r="BW121" s="830"/>
      <c r="BX121" s="830"/>
      <c r="BY121" s="830"/>
      <c r="BZ121" s="830"/>
      <c r="CA121" s="830">
        <v>10187430</v>
      </c>
      <c r="CB121" s="830"/>
      <c r="CC121" s="830"/>
      <c r="CD121" s="830"/>
      <c r="CE121" s="830"/>
      <c r="CF121" s="888">
        <v>32.6</v>
      </c>
      <c r="CG121" s="889"/>
      <c r="CH121" s="889"/>
      <c r="CI121" s="889"/>
      <c r="CJ121" s="889"/>
      <c r="CK121" s="882"/>
      <c r="CL121" s="868"/>
      <c r="CM121" s="868"/>
      <c r="CN121" s="868"/>
      <c r="CO121" s="869"/>
      <c r="CP121" s="848" t="s">
        <v>409</v>
      </c>
      <c r="CQ121" s="849"/>
      <c r="CR121" s="849"/>
      <c r="CS121" s="849"/>
      <c r="CT121" s="849"/>
      <c r="CU121" s="849"/>
      <c r="CV121" s="849"/>
      <c r="CW121" s="849"/>
      <c r="CX121" s="849"/>
      <c r="CY121" s="849"/>
      <c r="CZ121" s="849"/>
      <c r="DA121" s="849"/>
      <c r="DB121" s="849"/>
      <c r="DC121" s="849"/>
      <c r="DD121" s="849"/>
      <c r="DE121" s="849"/>
      <c r="DF121" s="850"/>
      <c r="DG121" s="829">
        <v>972403</v>
      </c>
      <c r="DH121" s="830"/>
      <c r="DI121" s="830"/>
      <c r="DJ121" s="830"/>
      <c r="DK121" s="830"/>
      <c r="DL121" s="830">
        <v>1132006</v>
      </c>
      <c r="DM121" s="830"/>
      <c r="DN121" s="830"/>
      <c r="DO121" s="830"/>
      <c r="DP121" s="830"/>
      <c r="DQ121" s="830">
        <v>1234416</v>
      </c>
      <c r="DR121" s="830"/>
      <c r="DS121" s="830"/>
      <c r="DT121" s="830"/>
      <c r="DU121" s="830"/>
      <c r="DV121" s="807">
        <v>4</v>
      </c>
      <c r="DW121" s="807"/>
      <c r="DX121" s="807"/>
      <c r="DY121" s="807"/>
      <c r="DZ121" s="808"/>
    </row>
    <row r="122" spans="1:130" s="224" customFormat="1" ht="26.25" customHeight="1" x14ac:dyDescent="0.15">
      <c r="A122" s="833"/>
      <c r="B122" s="834"/>
      <c r="C122" s="828" t="s">
        <v>465</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131</v>
      </c>
      <c r="AB122" s="793"/>
      <c r="AC122" s="793"/>
      <c r="AD122" s="793"/>
      <c r="AE122" s="794"/>
      <c r="AF122" s="795" t="s">
        <v>131</v>
      </c>
      <c r="AG122" s="793"/>
      <c r="AH122" s="793"/>
      <c r="AI122" s="793"/>
      <c r="AJ122" s="794"/>
      <c r="AK122" s="795" t="s">
        <v>449</v>
      </c>
      <c r="AL122" s="793"/>
      <c r="AM122" s="793"/>
      <c r="AN122" s="793"/>
      <c r="AO122" s="794"/>
      <c r="AP122" s="837" t="s">
        <v>131</v>
      </c>
      <c r="AQ122" s="838"/>
      <c r="AR122" s="838"/>
      <c r="AS122" s="838"/>
      <c r="AT122" s="839"/>
      <c r="AU122" s="896"/>
      <c r="AV122" s="897"/>
      <c r="AW122" s="897"/>
      <c r="AX122" s="897"/>
      <c r="AY122" s="898"/>
      <c r="AZ122" s="851" t="s">
        <v>484</v>
      </c>
      <c r="BA122" s="852"/>
      <c r="BB122" s="852"/>
      <c r="BC122" s="852"/>
      <c r="BD122" s="852"/>
      <c r="BE122" s="852"/>
      <c r="BF122" s="852"/>
      <c r="BG122" s="852"/>
      <c r="BH122" s="852"/>
      <c r="BI122" s="852"/>
      <c r="BJ122" s="852"/>
      <c r="BK122" s="852"/>
      <c r="BL122" s="852"/>
      <c r="BM122" s="852"/>
      <c r="BN122" s="852"/>
      <c r="BO122" s="852"/>
      <c r="BP122" s="853"/>
      <c r="BQ122" s="892">
        <v>64106977</v>
      </c>
      <c r="BR122" s="858"/>
      <c r="BS122" s="858"/>
      <c r="BT122" s="858"/>
      <c r="BU122" s="858"/>
      <c r="BV122" s="858">
        <v>64245406</v>
      </c>
      <c r="BW122" s="858"/>
      <c r="BX122" s="858"/>
      <c r="BY122" s="858"/>
      <c r="BZ122" s="858"/>
      <c r="CA122" s="858">
        <v>62049407</v>
      </c>
      <c r="CB122" s="858"/>
      <c r="CC122" s="858"/>
      <c r="CD122" s="858"/>
      <c r="CE122" s="858"/>
      <c r="CF122" s="859">
        <v>198.6</v>
      </c>
      <c r="CG122" s="860"/>
      <c r="CH122" s="860"/>
      <c r="CI122" s="860"/>
      <c r="CJ122" s="860"/>
      <c r="CK122" s="882"/>
      <c r="CL122" s="868"/>
      <c r="CM122" s="868"/>
      <c r="CN122" s="868"/>
      <c r="CO122" s="869"/>
      <c r="CP122" s="848" t="s">
        <v>485</v>
      </c>
      <c r="CQ122" s="849"/>
      <c r="CR122" s="849"/>
      <c r="CS122" s="849"/>
      <c r="CT122" s="849"/>
      <c r="CU122" s="849"/>
      <c r="CV122" s="849"/>
      <c r="CW122" s="849"/>
      <c r="CX122" s="849"/>
      <c r="CY122" s="849"/>
      <c r="CZ122" s="849"/>
      <c r="DA122" s="849"/>
      <c r="DB122" s="849"/>
      <c r="DC122" s="849"/>
      <c r="DD122" s="849"/>
      <c r="DE122" s="849"/>
      <c r="DF122" s="850"/>
      <c r="DG122" s="829">
        <v>1024636</v>
      </c>
      <c r="DH122" s="830"/>
      <c r="DI122" s="830"/>
      <c r="DJ122" s="830"/>
      <c r="DK122" s="830"/>
      <c r="DL122" s="830">
        <v>966070</v>
      </c>
      <c r="DM122" s="830"/>
      <c r="DN122" s="830"/>
      <c r="DO122" s="830"/>
      <c r="DP122" s="830"/>
      <c r="DQ122" s="830">
        <v>894817</v>
      </c>
      <c r="DR122" s="830"/>
      <c r="DS122" s="830"/>
      <c r="DT122" s="830"/>
      <c r="DU122" s="830"/>
      <c r="DV122" s="807">
        <v>2.9</v>
      </c>
      <c r="DW122" s="807"/>
      <c r="DX122" s="807"/>
      <c r="DY122" s="807"/>
      <c r="DZ122" s="808"/>
    </row>
    <row r="123" spans="1:130" s="224" customFormat="1" ht="26.25" customHeight="1" x14ac:dyDescent="0.15">
      <c r="A123" s="833"/>
      <c r="B123" s="834"/>
      <c r="C123" s="828" t="s">
        <v>471</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449</v>
      </c>
      <c r="AB123" s="793"/>
      <c r="AC123" s="793"/>
      <c r="AD123" s="793"/>
      <c r="AE123" s="794"/>
      <c r="AF123" s="795" t="s">
        <v>449</v>
      </c>
      <c r="AG123" s="793"/>
      <c r="AH123" s="793"/>
      <c r="AI123" s="793"/>
      <c r="AJ123" s="794"/>
      <c r="AK123" s="795" t="s">
        <v>449</v>
      </c>
      <c r="AL123" s="793"/>
      <c r="AM123" s="793"/>
      <c r="AN123" s="793"/>
      <c r="AO123" s="794"/>
      <c r="AP123" s="837" t="s">
        <v>449</v>
      </c>
      <c r="AQ123" s="838"/>
      <c r="AR123" s="838"/>
      <c r="AS123" s="838"/>
      <c r="AT123" s="839"/>
      <c r="AU123" s="899"/>
      <c r="AV123" s="900"/>
      <c r="AW123" s="900"/>
      <c r="AX123" s="900"/>
      <c r="AY123" s="900"/>
      <c r="AZ123" s="245" t="s">
        <v>192</v>
      </c>
      <c r="BA123" s="245"/>
      <c r="BB123" s="245"/>
      <c r="BC123" s="245"/>
      <c r="BD123" s="245"/>
      <c r="BE123" s="245"/>
      <c r="BF123" s="245"/>
      <c r="BG123" s="245"/>
      <c r="BH123" s="245"/>
      <c r="BI123" s="245"/>
      <c r="BJ123" s="245"/>
      <c r="BK123" s="245"/>
      <c r="BL123" s="245"/>
      <c r="BM123" s="245"/>
      <c r="BN123" s="245"/>
      <c r="BO123" s="890" t="s">
        <v>486</v>
      </c>
      <c r="BP123" s="891"/>
      <c r="BQ123" s="845">
        <v>93464749</v>
      </c>
      <c r="BR123" s="846"/>
      <c r="BS123" s="846"/>
      <c r="BT123" s="846"/>
      <c r="BU123" s="846"/>
      <c r="BV123" s="846">
        <v>95204112</v>
      </c>
      <c r="BW123" s="846"/>
      <c r="BX123" s="846"/>
      <c r="BY123" s="846"/>
      <c r="BZ123" s="846"/>
      <c r="CA123" s="846">
        <v>94506693</v>
      </c>
      <c r="CB123" s="846"/>
      <c r="CC123" s="846"/>
      <c r="CD123" s="846"/>
      <c r="CE123" s="846"/>
      <c r="CF123" s="761"/>
      <c r="CG123" s="762"/>
      <c r="CH123" s="762"/>
      <c r="CI123" s="762"/>
      <c r="CJ123" s="847"/>
      <c r="CK123" s="882"/>
      <c r="CL123" s="868"/>
      <c r="CM123" s="868"/>
      <c r="CN123" s="868"/>
      <c r="CO123" s="869"/>
      <c r="CP123" s="848" t="s">
        <v>487</v>
      </c>
      <c r="CQ123" s="849"/>
      <c r="CR123" s="849"/>
      <c r="CS123" s="849"/>
      <c r="CT123" s="849"/>
      <c r="CU123" s="849"/>
      <c r="CV123" s="849"/>
      <c r="CW123" s="849"/>
      <c r="CX123" s="849"/>
      <c r="CY123" s="849"/>
      <c r="CZ123" s="849"/>
      <c r="DA123" s="849"/>
      <c r="DB123" s="849"/>
      <c r="DC123" s="849"/>
      <c r="DD123" s="849"/>
      <c r="DE123" s="849"/>
      <c r="DF123" s="850"/>
      <c r="DG123" s="792">
        <v>559322</v>
      </c>
      <c r="DH123" s="793"/>
      <c r="DI123" s="793"/>
      <c r="DJ123" s="793"/>
      <c r="DK123" s="794"/>
      <c r="DL123" s="795">
        <v>541911</v>
      </c>
      <c r="DM123" s="793"/>
      <c r="DN123" s="793"/>
      <c r="DO123" s="793"/>
      <c r="DP123" s="794"/>
      <c r="DQ123" s="795">
        <v>459890</v>
      </c>
      <c r="DR123" s="793"/>
      <c r="DS123" s="793"/>
      <c r="DT123" s="793"/>
      <c r="DU123" s="794"/>
      <c r="DV123" s="837">
        <v>1.5</v>
      </c>
      <c r="DW123" s="838"/>
      <c r="DX123" s="838"/>
      <c r="DY123" s="838"/>
      <c r="DZ123" s="839"/>
    </row>
    <row r="124" spans="1:130" s="224" customFormat="1" ht="26.25" customHeight="1" thickBot="1" x14ac:dyDescent="0.2">
      <c r="A124" s="833"/>
      <c r="B124" s="834"/>
      <c r="C124" s="828" t="s">
        <v>474</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488</v>
      </c>
      <c r="AB124" s="793"/>
      <c r="AC124" s="793"/>
      <c r="AD124" s="793"/>
      <c r="AE124" s="794"/>
      <c r="AF124" s="795" t="s">
        <v>131</v>
      </c>
      <c r="AG124" s="793"/>
      <c r="AH124" s="793"/>
      <c r="AI124" s="793"/>
      <c r="AJ124" s="794"/>
      <c r="AK124" s="795" t="s">
        <v>131</v>
      </c>
      <c r="AL124" s="793"/>
      <c r="AM124" s="793"/>
      <c r="AN124" s="793"/>
      <c r="AO124" s="794"/>
      <c r="AP124" s="837" t="s">
        <v>488</v>
      </c>
      <c r="AQ124" s="838"/>
      <c r="AR124" s="838"/>
      <c r="AS124" s="838"/>
      <c r="AT124" s="839"/>
      <c r="AU124" s="840" t="s">
        <v>489</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7</v>
      </c>
      <c r="BR124" s="844"/>
      <c r="BS124" s="844"/>
      <c r="BT124" s="844"/>
      <c r="BU124" s="844"/>
      <c r="BV124" s="844" t="s">
        <v>131</v>
      </c>
      <c r="BW124" s="844"/>
      <c r="BX124" s="844"/>
      <c r="BY124" s="844"/>
      <c r="BZ124" s="844"/>
      <c r="CA124" s="844" t="s">
        <v>490</v>
      </c>
      <c r="CB124" s="844"/>
      <c r="CC124" s="844"/>
      <c r="CD124" s="844"/>
      <c r="CE124" s="844"/>
      <c r="CF124" s="739"/>
      <c r="CG124" s="740"/>
      <c r="CH124" s="740"/>
      <c r="CI124" s="740"/>
      <c r="CJ124" s="875"/>
      <c r="CK124" s="883"/>
      <c r="CL124" s="883"/>
      <c r="CM124" s="883"/>
      <c r="CN124" s="883"/>
      <c r="CO124" s="884"/>
      <c r="CP124" s="848" t="s">
        <v>491</v>
      </c>
      <c r="CQ124" s="849"/>
      <c r="CR124" s="849"/>
      <c r="CS124" s="849"/>
      <c r="CT124" s="849"/>
      <c r="CU124" s="849"/>
      <c r="CV124" s="849"/>
      <c r="CW124" s="849"/>
      <c r="CX124" s="849"/>
      <c r="CY124" s="849"/>
      <c r="CZ124" s="849"/>
      <c r="DA124" s="849"/>
      <c r="DB124" s="849"/>
      <c r="DC124" s="849"/>
      <c r="DD124" s="849"/>
      <c r="DE124" s="849"/>
      <c r="DF124" s="850"/>
      <c r="DG124" s="776">
        <v>54605</v>
      </c>
      <c r="DH124" s="777"/>
      <c r="DI124" s="777"/>
      <c r="DJ124" s="777"/>
      <c r="DK124" s="778"/>
      <c r="DL124" s="779">
        <v>90480</v>
      </c>
      <c r="DM124" s="777"/>
      <c r="DN124" s="777"/>
      <c r="DO124" s="777"/>
      <c r="DP124" s="778"/>
      <c r="DQ124" s="779">
        <v>273881</v>
      </c>
      <c r="DR124" s="777"/>
      <c r="DS124" s="777"/>
      <c r="DT124" s="777"/>
      <c r="DU124" s="778"/>
      <c r="DV124" s="861">
        <v>0.9</v>
      </c>
      <c r="DW124" s="862"/>
      <c r="DX124" s="862"/>
      <c r="DY124" s="862"/>
      <c r="DZ124" s="863"/>
    </row>
    <row r="125" spans="1:130" s="224" customFormat="1" ht="26.25" customHeight="1" x14ac:dyDescent="0.15">
      <c r="A125" s="833"/>
      <c r="B125" s="834"/>
      <c r="C125" s="828" t="s">
        <v>476</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131</v>
      </c>
      <c r="AB125" s="793"/>
      <c r="AC125" s="793"/>
      <c r="AD125" s="793"/>
      <c r="AE125" s="794"/>
      <c r="AF125" s="795" t="s">
        <v>131</v>
      </c>
      <c r="AG125" s="793"/>
      <c r="AH125" s="793"/>
      <c r="AI125" s="793"/>
      <c r="AJ125" s="794"/>
      <c r="AK125" s="795" t="s">
        <v>131</v>
      </c>
      <c r="AL125" s="793"/>
      <c r="AM125" s="793"/>
      <c r="AN125" s="793"/>
      <c r="AO125" s="794"/>
      <c r="AP125" s="837" t="s">
        <v>131</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492</v>
      </c>
      <c r="CL125" s="865"/>
      <c r="CM125" s="865"/>
      <c r="CN125" s="865"/>
      <c r="CO125" s="866"/>
      <c r="CP125" s="873" t="s">
        <v>493</v>
      </c>
      <c r="CQ125" s="821"/>
      <c r="CR125" s="821"/>
      <c r="CS125" s="821"/>
      <c r="CT125" s="821"/>
      <c r="CU125" s="821"/>
      <c r="CV125" s="821"/>
      <c r="CW125" s="821"/>
      <c r="CX125" s="821"/>
      <c r="CY125" s="821"/>
      <c r="CZ125" s="821"/>
      <c r="DA125" s="821"/>
      <c r="DB125" s="821"/>
      <c r="DC125" s="821"/>
      <c r="DD125" s="821"/>
      <c r="DE125" s="821"/>
      <c r="DF125" s="822"/>
      <c r="DG125" s="874" t="s">
        <v>131</v>
      </c>
      <c r="DH125" s="855"/>
      <c r="DI125" s="855"/>
      <c r="DJ125" s="855"/>
      <c r="DK125" s="855"/>
      <c r="DL125" s="855" t="s">
        <v>490</v>
      </c>
      <c r="DM125" s="855"/>
      <c r="DN125" s="855"/>
      <c r="DO125" s="855"/>
      <c r="DP125" s="855"/>
      <c r="DQ125" s="855" t="s">
        <v>131</v>
      </c>
      <c r="DR125" s="855"/>
      <c r="DS125" s="855"/>
      <c r="DT125" s="855"/>
      <c r="DU125" s="855"/>
      <c r="DV125" s="856" t="s">
        <v>131</v>
      </c>
      <c r="DW125" s="856"/>
      <c r="DX125" s="856"/>
      <c r="DY125" s="856"/>
      <c r="DZ125" s="857"/>
    </row>
    <row r="126" spans="1:130" s="224" customFormat="1" ht="26.25" customHeight="1" thickBot="1" x14ac:dyDescent="0.2">
      <c r="A126" s="833"/>
      <c r="B126" s="834"/>
      <c r="C126" s="828" t="s">
        <v>478</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133213</v>
      </c>
      <c r="AB126" s="793"/>
      <c r="AC126" s="793"/>
      <c r="AD126" s="793"/>
      <c r="AE126" s="794"/>
      <c r="AF126" s="795">
        <v>245024</v>
      </c>
      <c r="AG126" s="793"/>
      <c r="AH126" s="793"/>
      <c r="AI126" s="793"/>
      <c r="AJ126" s="794"/>
      <c r="AK126" s="795">
        <v>120522</v>
      </c>
      <c r="AL126" s="793"/>
      <c r="AM126" s="793"/>
      <c r="AN126" s="793"/>
      <c r="AO126" s="794"/>
      <c r="AP126" s="837">
        <v>0.4</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494</v>
      </c>
      <c r="CQ126" s="765"/>
      <c r="CR126" s="765"/>
      <c r="CS126" s="765"/>
      <c r="CT126" s="765"/>
      <c r="CU126" s="765"/>
      <c r="CV126" s="765"/>
      <c r="CW126" s="765"/>
      <c r="CX126" s="765"/>
      <c r="CY126" s="765"/>
      <c r="CZ126" s="765"/>
      <c r="DA126" s="765"/>
      <c r="DB126" s="765"/>
      <c r="DC126" s="765"/>
      <c r="DD126" s="765"/>
      <c r="DE126" s="765"/>
      <c r="DF126" s="766"/>
      <c r="DG126" s="829" t="s">
        <v>131</v>
      </c>
      <c r="DH126" s="830"/>
      <c r="DI126" s="830"/>
      <c r="DJ126" s="830"/>
      <c r="DK126" s="830"/>
      <c r="DL126" s="830">
        <v>195215</v>
      </c>
      <c r="DM126" s="830"/>
      <c r="DN126" s="830"/>
      <c r="DO126" s="830"/>
      <c r="DP126" s="830"/>
      <c r="DQ126" s="830" t="s">
        <v>131</v>
      </c>
      <c r="DR126" s="830"/>
      <c r="DS126" s="830"/>
      <c r="DT126" s="830"/>
      <c r="DU126" s="830"/>
      <c r="DV126" s="807" t="s">
        <v>131</v>
      </c>
      <c r="DW126" s="807"/>
      <c r="DX126" s="807"/>
      <c r="DY126" s="807"/>
      <c r="DZ126" s="808"/>
    </row>
    <row r="127" spans="1:130" s="224" customFormat="1" ht="26.25" customHeight="1" x14ac:dyDescent="0.15">
      <c r="A127" s="835"/>
      <c r="B127" s="836"/>
      <c r="C127" s="851" t="s">
        <v>495</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1113</v>
      </c>
      <c r="AB127" s="793"/>
      <c r="AC127" s="793"/>
      <c r="AD127" s="793"/>
      <c r="AE127" s="794"/>
      <c r="AF127" s="795">
        <v>941</v>
      </c>
      <c r="AG127" s="793"/>
      <c r="AH127" s="793"/>
      <c r="AI127" s="793"/>
      <c r="AJ127" s="794"/>
      <c r="AK127" s="795">
        <v>792</v>
      </c>
      <c r="AL127" s="793"/>
      <c r="AM127" s="793"/>
      <c r="AN127" s="793"/>
      <c r="AO127" s="794"/>
      <c r="AP127" s="837">
        <v>0</v>
      </c>
      <c r="AQ127" s="838"/>
      <c r="AR127" s="838"/>
      <c r="AS127" s="838"/>
      <c r="AT127" s="839"/>
      <c r="AU127" s="226"/>
      <c r="AV127" s="226"/>
      <c r="AW127" s="226"/>
      <c r="AX127" s="854" t="s">
        <v>496</v>
      </c>
      <c r="AY127" s="825"/>
      <c r="AZ127" s="825"/>
      <c r="BA127" s="825"/>
      <c r="BB127" s="825"/>
      <c r="BC127" s="825"/>
      <c r="BD127" s="825"/>
      <c r="BE127" s="826"/>
      <c r="BF127" s="824" t="s">
        <v>497</v>
      </c>
      <c r="BG127" s="825"/>
      <c r="BH127" s="825"/>
      <c r="BI127" s="825"/>
      <c r="BJ127" s="825"/>
      <c r="BK127" s="825"/>
      <c r="BL127" s="826"/>
      <c r="BM127" s="824" t="s">
        <v>498</v>
      </c>
      <c r="BN127" s="825"/>
      <c r="BO127" s="825"/>
      <c r="BP127" s="825"/>
      <c r="BQ127" s="825"/>
      <c r="BR127" s="825"/>
      <c r="BS127" s="826"/>
      <c r="BT127" s="824" t="s">
        <v>499</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500</v>
      </c>
      <c r="CQ127" s="765"/>
      <c r="CR127" s="765"/>
      <c r="CS127" s="765"/>
      <c r="CT127" s="765"/>
      <c r="CU127" s="765"/>
      <c r="CV127" s="765"/>
      <c r="CW127" s="765"/>
      <c r="CX127" s="765"/>
      <c r="CY127" s="765"/>
      <c r="CZ127" s="765"/>
      <c r="DA127" s="765"/>
      <c r="DB127" s="765"/>
      <c r="DC127" s="765"/>
      <c r="DD127" s="765"/>
      <c r="DE127" s="765"/>
      <c r="DF127" s="766"/>
      <c r="DG127" s="829" t="s">
        <v>131</v>
      </c>
      <c r="DH127" s="830"/>
      <c r="DI127" s="830"/>
      <c r="DJ127" s="830"/>
      <c r="DK127" s="830"/>
      <c r="DL127" s="830" t="s">
        <v>490</v>
      </c>
      <c r="DM127" s="830"/>
      <c r="DN127" s="830"/>
      <c r="DO127" s="830"/>
      <c r="DP127" s="830"/>
      <c r="DQ127" s="830" t="s">
        <v>131</v>
      </c>
      <c r="DR127" s="830"/>
      <c r="DS127" s="830"/>
      <c r="DT127" s="830"/>
      <c r="DU127" s="830"/>
      <c r="DV127" s="807" t="s">
        <v>490</v>
      </c>
      <c r="DW127" s="807"/>
      <c r="DX127" s="807"/>
      <c r="DY127" s="807"/>
      <c r="DZ127" s="808"/>
    </row>
    <row r="128" spans="1:130" s="224" customFormat="1" ht="26.25" customHeight="1" thickBot="1" x14ac:dyDescent="0.2">
      <c r="A128" s="809" t="s">
        <v>501</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502</v>
      </c>
      <c r="X128" s="811"/>
      <c r="Y128" s="811"/>
      <c r="Z128" s="812"/>
      <c r="AA128" s="813">
        <v>967625</v>
      </c>
      <c r="AB128" s="814"/>
      <c r="AC128" s="814"/>
      <c r="AD128" s="814"/>
      <c r="AE128" s="815"/>
      <c r="AF128" s="816">
        <v>982395</v>
      </c>
      <c r="AG128" s="814"/>
      <c r="AH128" s="814"/>
      <c r="AI128" s="814"/>
      <c r="AJ128" s="815"/>
      <c r="AK128" s="816">
        <v>945781</v>
      </c>
      <c r="AL128" s="814"/>
      <c r="AM128" s="814"/>
      <c r="AN128" s="814"/>
      <c r="AO128" s="815"/>
      <c r="AP128" s="817"/>
      <c r="AQ128" s="818"/>
      <c r="AR128" s="818"/>
      <c r="AS128" s="818"/>
      <c r="AT128" s="819"/>
      <c r="AU128" s="226"/>
      <c r="AV128" s="226"/>
      <c r="AW128" s="226"/>
      <c r="AX128" s="820" t="s">
        <v>503</v>
      </c>
      <c r="AY128" s="821"/>
      <c r="AZ128" s="821"/>
      <c r="BA128" s="821"/>
      <c r="BB128" s="821"/>
      <c r="BC128" s="821"/>
      <c r="BD128" s="821"/>
      <c r="BE128" s="822"/>
      <c r="BF128" s="799" t="s">
        <v>490</v>
      </c>
      <c r="BG128" s="800"/>
      <c r="BH128" s="800"/>
      <c r="BI128" s="800"/>
      <c r="BJ128" s="800"/>
      <c r="BK128" s="800"/>
      <c r="BL128" s="823"/>
      <c r="BM128" s="799">
        <v>11.56</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504</v>
      </c>
      <c r="CQ128" s="743"/>
      <c r="CR128" s="743"/>
      <c r="CS128" s="743"/>
      <c r="CT128" s="743"/>
      <c r="CU128" s="743"/>
      <c r="CV128" s="743"/>
      <c r="CW128" s="743"/>
      <c r="CX128" s="743"/>
      <c r="CY128" s="743"/>
      <c r="CZ128" s="743"/>
      <c r="DA128" s="743"/>
      <c r="DB128" s="743"/>
      <c r="DC128" s="743"/>
      <c r="DD128" s="743"/>
      <c r="DE128" s="743"/>
      <c r="DF128" s="744"/>
      <c r="DG128" s="803" t="s">
        <v>131</v>
      </c>
      <c r="DH128" s="804"/>
      <c r="DI128" s="804"/>
      <c r="DJ128" s="804"/>
      <c r="DK128" s="804"/>
      <c r="DL128" s="804" t="s">
        <v>131</v>
      </c>
      <c r="DM128" s="804"/>
      <c r="DN128" s="804"/>
      <c r="DO128" s="804"/>
      <c r="DP128" s="804"/>
      <c r="DQ128" s="804" t="s">
        <v>490</v>
      </c>
      <c r="DR128" s="804"/>
      <c r="DS128" s="804"/>
      <c r="DT128" s="804"/>
      <c r="DU128" s="804"/>
      <c r="DV128" s="805" t="s">
        <v>131</v>
      </c>
      <c r="DW128" s="805"/>
      <c r="DX128" s="805"/>
      <c r="DY128" s="805"/>
      <c r="DZ128" s="806"/>
    </row>
    <row r="129" spans="1:131" s="224"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505</v>
      </c>
      <c r="X129" s="790"/>
      <c r="Y129" s="790"/>
      <c r="Z129" s="791"/>
      <c r="AA129" s="792">
        <v>35711541</v>
      </c>
      <c r="AB129" s="793"/>
      <c r="AC129" s="793"/>
      <c r="AD129" s="793"/>
      <c r="AE129" s="794"/>
      <c r="AF129" s="795">
        <v>36832846</v>
      </c>
      <c r="AG129" s="793"/>
      <c r="AH129" s="793"/>
      <c r="AI129" s="793"/>
      <c r="AJ129" s="794"/>
      <c r="AK129" s="795">
        <v>36289459</v>
      </c>
      <c r="AL129" s="793"/>
      <c r="AM129" s="793"/>
      <c r="AN129" s="793"/>
      <c r="AO129" s="794"/>
      <c r="AP129" s="796"/>
      <c r="AQ129" s="797"/>
      <c r="AR129" s="797"/>
      <c r="AS129" s="797"/>
      <c r="AT129" s="798"/>
      <c r="AU129" s="227"/>
      <c r="AV129" s="227"/>
      <c r="AW129" s="227"/>
      <c r="AX129" s="764" t="s">
        <v>506</v>
      </c>
      <c r="AY129" s="765"/>
      <c r="AZ129" s="765"/>
      <c r="BA129" s="765"/>
      <c r="BB129" s="765"/>
      <c r="BC129" s="765"/>
      <c r="BD129" s="765"/>
      <c r="BE129" s="766"/>
      <c r="BF129" s="783" t="s">
        <v>131</v>
      </c>
      <c r="BG129" s="784"/>
      <c r="BH129" s="784"/>
      <c r="BI129" s="784"/>
      <c r="BJ129" s="784"/>
      <c r="BK129" s="784"/>
      <c r="BL129" s="785"/>
      <c r="BM129" s="783">
        <v>16.559999999999999</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507</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508</v>
      </c>
      <c r="X130" s="790"/>
      <c r="Y130" s="790"/>
      <c r="Z130" s="791"/>
      <c r="AA130" s="792">
        <v>4643214</v>
      </c>
      <c r="AB130" s="793"/>
      <c r="AC130" s="793"/>
      <c r="AD130" s="793"/>
      <c r="AE130" s="794"/>
      <c r="AF130" s="795">
        <v>4759461</v>
      </c>
      <c r="AG130" s="793"/>
      <c r="AH130" s="793"/>
      <c r="AI130" s="793"/>
      <c r="AJ130" s="794"/>
      <c r="AK130" s="795">
        <v>5047276</v>
      </c>
      <c r="AL130" s="793"/>
      <c r="AM130" s="793"/>
      <c r="AN130" s="793"/>
      <c r="AO130" s="794"/>
      <c r="AP130" s="796"/>
      <c r="AQ130" s="797"/>
      <c r="AR130" s="797"/>
      <c r="AS130" s="797"/>
      <c r="AT130" s="798"/>
      <c r="AU130" s="227"/>
      <c r="AV130" s="227"/>
      <c r="AW130" s="227"/>
      <c r="AX130" s="764" t="s">
        <v>509</v>
      </c>
      <c r="AY130" s="765"/>
      <c r="AZ130" s="765"/>
      <c r="BA130" s="765"/>
      <c r="BB130" s="765"/>
      <c r="BC130" s="765"/>
      <c r="BD130" s="765"/>
      <c r="BE130" s="766"/>
      <c r="BF130" s="767">
        <v>4.3</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510</v>
      </c>
      <c r="X131" s="774"/>
      <c r="Y131" s="774"/>
      <c r="Z131" s="775"/>
      <c r="AA131" s="776">
        <v>31068327</v>
      </c>
      <c r="AB131" s="777"/>
      <c r="AC131" s="777"/>
      <c r="AD131" s="777"/>
      <c r="AE131" s="778"/>
      <c r="AF131" s="779">
        <v>32073385</v>
      </c>
      <c r="AG131" s="777"/>
      <c r="AH131" s="777"/>
      <c r="AI131" s="777"/>
      <c r="AJ131" s="778"/>
      <c r="AK131" s="779">
        <v>31242183</v>
      </c>
      <c r="AL131" s="777"/>
      <c r="AM131" s="777"/>
      <c r="AN131" s="777"/>
      <c r="AO131" s="778"/>
      <c r="AP131" s="780"/>
      <c r="AQ131" s="781"/>
      <c r="AR131" s="781"/>
      <c r="AS131" s="781"/>
      <c r="AT131" s="782"/>
      <c r="AU131" s="227"/>
      <c r="AV131" s="227"/>
      <c r="AW131" s="227"/>
      <c r="AX131" s="742" t="s">
        <v>511</v>
      </c>
      <c r="AY131" s="743"/>
      <c r="AZ131" s="743"/>
      <c r="BA131" s="743"/>
      <c r="BB131" s="743"/>
      <c r="BC131" s="743"/>
      <c r="BD131" s="743"/>
      <c r="BE131" s="744"/>
      <c r="BF131" s="745" t="s">
        <v>131</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512</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513</v>
      </c>
      <c r="W132" s="755"/>
      <c r="X132" s="755"/>
      <c r="Y132" s="755"/>
      <c r="Z132" s="756"/>
      <c r="AA132" s="757">
        <v>4.1178915109999998</v>
      </c>
      <c r="AB132" s="758"/>
      <c r="AC132" s="758"/>
      <c r="AD132" s="758"/>
      <c r="AE132" s="759"/>
      <c r="AF132" s="760">
        <v>4.4045397770000001</v>
      </c>
      <c r="AG132" s="758"/>
      <c r="AH132" s="758"/>
      <c r="AI132" s="758"/>
      <c r="AJ132" s="759"/>
      <c r="AK132" s="760">
        <v>4.6529783150000004</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514</v>
      </c>
      <c r="W133" s="734"/>
      <c r="X133" s="734"/>
      <c r="Y133" s="734"/>
      <c r="Z133" s="735"/>
      <c r="AA133" s="736">
        <v>3.9</v>
      </c>
      <c r="AB133" s="737"/>
      <c r="AC133" s="737"/>
      <c r="AD133" s="737"/>
      <c r="AE133" s="738"/>
      <c r="AF133" s="736">
        <v>4.2</v>
      </c>
      <c r="AG133" s="737"/>
      <c r="AH133" s="737"/>
      <c r="AI133" s="737"/>
      <c r="AJ133" s="738"/>
      <c r="AK133" s="736">
        <v>4.3</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QM8OP7VPPPMz4noA8Wj7O+cZyGsWfiGQndJaQarrz/eBXwj0H0RnSOVJLcBAjJOH4eindVWTnPTy/R8HGoxww==" saltValue="sNW1zfMpdZHj+5EjuHdX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Y6miy1v7W3Rv6r1WuVotG4ZEOB/KZU9A7XnJD2HwGpdUd2RQkktV3QC+zzKFmKlpAJ/q8xG3JhwGDBdPO7SlbA==" saltValue="oZY5XT3zDuriB/LHD//AW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r8FjWFpxwZh5H/aIfUX2xME0pvlC71E27rnJKWiOcT5DK8q971klzQSqHS4MxJFY9ZAS0FXH3Zi0iI5xWEHig==" saltValue="MGEXfh3dyCUOPz/cb8cGn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517</v>
      </c>
      <c r="AL6" s="260"/>
      <c r="AM6" s="260"/>
      <c r="AN6" s="260"/>
    </row>
    <row r="7" spans="1:46" ht="13.5" customHeight="1" x14ac:dyDescent="0.15">
      <c r="A7" s="259"/>
      <c r="AK7" s="262"/>
      <c r="AL7" s="263"/>
      <c r="AM7" s="263"/>
      <c r="AN7" s="264"/>
      <c r="AO7" s="1131" t="s">
        <v>518</v>
      </c>
      <c r="AP7" s="265"/>
      <c r="AQ7" s="266" t="s">
        <v>519</v>
      </c>
      <c r="AR7" s="267"/>
    </row>
    <row r="8" spans="1:46" x14ac:dyDescent="0.15">
      <c r="A8" s="259"/>
      <c r="AK8" s="268"/>
      <c r="AL8" s="269"/>
      <c r="AM8" s="269"/>
      <c r="AN8" s="270"/>
      <c r="AO8" s="1132"/>
      <c r="AP8" s="271" t="s">
        <v>520</v>
      </c>
      <c r="AQ8" s="272" t="s">
        <v>521</v>
      </c>
      <c r="AR8" s="273" t="s">
        <v>522</v>
      </c>
    </row>
    <row r="9" spans="1:46" x14ac:dyDescent="0.15">
      <c r="A9" s="259"/>
      <c r="AK9" s="1143" t="s">
        <v>523</v>
      </c>
      <c r="AL9" s="1144"/>
      <c r="AM9" s="1144"/>
      <c r="AN9" s="1145"/>
      <c r="AO9" s="274">
        <v>10668971</v>
      </c>
      <c r="AP9" s="274">
        <v>82957</v>
      </c>
      <c r="AQ9" s="275">
        <v>62374</v>
      </c>
      <c r="AR9" s="276">
        <v>33</v>
      </c>
    </row>
    <row r="10" spans="1:46" ht="13.5" customHeight="1" x14ac:dyDescent="0.15">
      <c r="A10" s="259"/>
      <c r="AK10" s="1143" t="s">
        <v>524</v>
      </c>
      <c r="AL10" s="1144"/>
      <c r="AM10" s="1144"/>
      <c r="AN10" s="1145"/>
      <c r="AO10" s="277">
        <v>1668063</v>
      </c>
      <c r="AP10" s="277">
        <v>12970</v>
      </c>
      <c r="AQ10" s="278">
        <v>4230</v>
      </c>
      <c r="AR10" s="279">
        <v>206.6</v>
      </c>
    </row>
    <row r="11" spans="1:46" ht="13.5" customHeight="1" x14ac:dyDescent="0.15">
      <c r="A11" s="259"/>
      <c r="AK11" s="1143" t="s">
        <v>525</v>
      </c>
      <c r="AL11" s="1144"/>
      <c r="AM11" s="1144"/>
      <c r="AN11" s="1145"/>
      <c r="AO11" s="277">
        <v>309684</v>
      </c>
      <c r="AP11" s="277">
        <v>2408</v>
      </c>
      <c r="AQ11" s="278">
        <v>601</v>
      </c>
      <c r="AR11" s="279">
        <v>300.7</v>
      </c>
    </row>
    <row r="12" spans="1:46" ht="13.5" customHeight="1" x14ac:dyDescent="0.15">
      <c r="A12" s="259"/>
      <c r="AK12" s="1143" t="s">
        <v>526</v>
      </c>
      <c r="AL12" s="1144"/>
      <c r="AM12" s="1144"/>
      <c r="AN12" s="1145"/>
      <c r="AO12" s="277" t="s">
        <v>527</v>
      </c>
      <c r="AP12" s="277" t="s">
        <v>527</v>
      </c>
      <c r="AQ12" s="278">
        <v>13</v>
      </c>
      <c r="AR12" s="279" t="s">
        <v>527</v>
      </c>
    </row>
    <row r="13" spans="1:46" ht="13.5" customHeight="1" x14ac:dyDescent="0.15">
      <c r="A13" s="259"/>
      <c r="AK13" s="1143" t="s">
        <v>528</v>
      </c>
      <c r="AL13" s="1144"/>
      <c r="AM13" s="1144"/>
      <c r="AN13" s="1145"/>
      <c r="AO13" s="277">
        <v>373365</v>
      </c>
      <c r="AP13" s="277">
        <v>2903</v>
      </c>
      <c r="AQ13" s="278">
        <v>2559</v>
      </c>
      <c r="AR13" s="279">
        <v>13.4</v>
      </c>
    </row>
    <row r="14" spans="1:46" ht="13.5" customHeight="1" x14ac:dyDescent="0.15">
      <c r="A14" s="259"/>
      <c r="AK14" s="1143" t="s">
        <v>529</v>
      </c>
      <c r="AL14" s="1144"/>
      <c r="AM14" s="1144"/>
      <c r="AN14" s="1145"/>
      <c r="AO14" s="277">
        <v>136742</v>
      </c>
      <c r="AP14" s="277">
        <v>1063</v>
      </c>
      <c r="AQ14" s="278">
        <v>1133</v>
      </c>
      <c r="AR14" s="279">
        <v>-6.2</v>
      </c>
    </row>
    <row r="15" spans="1:46" ht="13.5" customHeight="1" x14ac:dyDescent="0.15">
      <c r="A15" s="259"/>
      <c r="AK15" s="1146" t="s">
        <v>530</v>
      </c>
      <c r="AL15" s="1147"/>
      <c r="AM15" s="1147"/>
      <c r="AN15" s="1148"/>
      <c r="AO15" s="277">
        <v>-849209</v>
      </c>
      <c r="AP15" s="277">
        <v>-6603</v>
      </c>
      <c r="AQ15" s="278">
        <v>-4006</v>
      </c>
      <c r="AR15" s="279">
        <v>64.8</v>
      </c>
    </row>
    <row r="16" spans="1:46" x14ac:dyDescent="0.15">
      <c r="A16" s="259"/>
      <c r="AK16" s="1146" t="s">
        <v>192</v>
      </c>
      <c r="AL16" s="1147"/>
      <c r="AM16" s="1147"/>
      <c r="AN16" s="1148"/>
      <c r="AO16" s="277">
        <v>12307616</v>
      </c>
      <c r="AP16" s="277">
        <v>95698</v>
      </c>
      <c r="AQ16" s="278">
        <v>66904</v>
      </c>
      <c r="AR16" s="279">
        <v>43</v>
      </c>
    </row>
    <row r="17" spans="1:46" x14ac:dyDescent="0.15">
      <c r="A17" s="259"/>
    </row>
    <row r="18" spans="1:46" x14ac:dyDescent="0.15">
      <c r="A18" s="259"/>
      <c r="AQ18" s="280"/>
      <c r="AR18" s="280"/>
    </row>
    <row r="19" spans="1:46" x14ac:dyDescent="0.15">
      <c r="A19" s="259"/>
      <c r="AK19" s="255" t="s">
        <v>531</v>
      </c>
    </row>
    <row r="20" spans="1:46" x14ac:dyDescent="0.15">
      <c r="A20" s="259"/>
      <c r="AK20" s="281"/>
      <c r="AL20" s="282"/>
      <c r="AM20" s="282"/>
      <c r="AN20" s="283"/>
      <c r="AO20" s="284" t="s">
        <v>532</v>
      </c>
      <c r="AP20" s="285" t="s">
        <v>533</v>
      </c>
      <c r="AQ20" s="286" t="s">
        <v>534</v>
      </c>
      <c r="AR20" s="287"/>
    </row>
    <row r="21" spans="1:46" s="260" customFormat="1" x14ac:dyDescent="0.15">
      <c r="A21" s="288"/>
      <c r="AK21" s="1149" t="s">
        <v>535</v>
      </c>
      <c r="AL21" s="1150"/>
      <c r="AM21" s="1150"/>
      <c r="AN21" s="1151"/>
      <c r="AO21" s="289">
        <v>8.16</v>
      </c>
      <c r="AP21" s="290">
        <v>6.16</v>
      </c>
      <c r="AQ21" s="291">
        <v>2</v>
      </c>
      <c r="AS21" s="292"/>
      <c r="AT21" s="288"/>
    </row>
    <row r="22" spans="1:46" s="260" customFormat="1" x14ac:dyDescent="0.15">
      <c r="A22" s="288"/>
      <c r="AK22" s="1149" t="s">
        <v>536</v>
      </c>
      <c r="AL22" s="1150"/>
      <c r="AM22" s="1150"/>
      <c r="AN22" s="1151"/>
      <c r="AO22" s="293">
        <v>97.6</v>
      </c>
      <c r="AP22" s="294">
        <v>98.9</v>
      </c>
      <c r="AQ22" s="295">
        <v>-1.3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537</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538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539</v>
      </c>
      <c r="AL29" s="260"/>
      <c r="AM29" s="260"/>
      <c r="AN29" s="260"/>
      <c r="AS29" s="302"/>
    </row>
    <row r="30" spans="1:46" ht="13.5" customHeight="1" x14ac:dyDescent="0.15">
      <c r="A30" s="259"/>
      <c r="AK30" s="262"/>
      <c r="AL30" s="263"/>
      <c r="AM30" s="263"/>
      <c r="AN30" s="264"/>
      <c r="AO30" s="1131" t="s">
        <v>518</v>
      </c>
      <c r="AP30" s="265"/>
      <c r="AQ30" s="266" t="s">
        <v>519</v>
      </c>
      <c r="AR30" s="267"/>
    </row>
    <row r="31" spans="1:46" x14ac:dyDescent="0.15">
      <c r="A31" s="259"/>
      <c r="AK31" s="268"/>
      <c r="AL31" s="269"/>
      <c r="AM31" s="269"/>
      <c r="AN31" s="270"/>
      <c r="AO31" s="1132"/>
      <c r="AP31" s="271" t="s">
        <v>520</v>
      </c>
      <c r="AQ31" s="272" t="s">
        <v>521</v>
      </c>
      <c r="AR31" s="273" t="s">
        <v>522</v>
      </c>
    </row>
    <row r="32" spans="1:46" ht="27" customHeight="1" x14ac:dyDescent="0.15">
      <c r="A32" s="259"/>
      <c r="AK32" s="1133" t="s">
        <v>540</v>
      </c>
      <c r="AL32" s="1134"/>
      <c r="AM32" s="1134"/>
      <c r="AN32" s="1135"/>
      <c r="AO32" s="303">
        <v>5670466</v>
      </c>
      <c r="AP32" s="303">
        <v>44091</v>
      </c>
      <c r="AQ32" s="304">
        <v>33699</v>
      </c>
      <c r="AR32" s="305">
        <v>30.8</v>
      </c>
    </row>
    <row r="33" spans="1:46" ht="13.5" customHeight="1" x14ac:dyDescent="0.15">
      <c r="A33" s="259"/>
      <c r="AK33" s="1133" t="s">
        <v>541</v>
      </c>
      <c r="AL33" s="1134"/>
      <c r="AM33" s="1134"/>
      <c r="AN33" s="1135"/>
      <c r="AO33" s="303" t="s">
        <v>527</v>
      </c>
      <c r="AP33" s="303" t="s">
        <v>527</v>
      </c>
      <c r="AQ33" s="304" t="s">
        <v>527</v>
      </c>
      <c r="AR33" s="305" t="s">
        <v>527</v>
      </c>
    </row>
    <row r="34" spans="1:46" ht="27" customHeight="1" x14ac:dyDescent="0.15">
      <c r="A34" s="259"/>
      <c r="AK34" s="1133" t="s">
        <v>542</v>
      </c>
      <c r="AL34" s="1134"/>
      <c r="AM34" s="1134"/>
      <c r="AN34" s="1135"/>
      <c r="AO34" s="303" t="s">
        <v>527</v>
      </c>
      <c r="AP34" s="303" t="s">
        <v>527</v>
      </c>
      <c r="AQ34" s="304">
        <v>23</v>
      </c>
      <c r="AR34" s="305" t="s">
        <v>527</v>
      </c>
    </row>
    <row r="35" spans="1:46" ht="27" customHeight="1" x14ac:dyDescent="0.15">
      <c r="A35" s="259"/>
      <c r="AK35" s="1133" t="s">
        <v>543</v>
      </c>
      <c r="AL35" s="1134"/>
      <c r="AM35" s="1134"/>
      <c r="AN35" s="1135"/>
      <c r="AO35" s="303">
        <v>1551726</v>
      </c>
      <c r="AP35" s="303">
        <v>12065</v>
      </c>
      <c r="AQ35" s="304">
        <v>5771</v>
      </c>
      <c r="AR35" s="305">
        <v>109.1</v>
      </c>
    </row>
    <row r="36" spans="1:46" ht="27" customHeight="1" x14ac:dyDescent="0.15">
      <c r="A36" s="259"/>
      <c r="AK36" s="1133" t="s">
        <v>544</v>
      </c>
      <c r="AL36" s="1134"/>
      <c r="AM36" s="1134"/>
      <c r="AN36" s="1135"/>
      <c r="AO36" s="303">
        <v>103243</v>
      </c>
      <c r="AP36" s="303">
        <v>803</v>
      </c>
      <c r="AQ36" s="304">
        <v>1158</v>
      </c>
      <c r="AR36" s="305">
        <v>-30.7</v>
      </c>
    </row>
    <row r="37" spans="1:46" ht="13.5" customHeight="1" x14ac:dyDescent="0.15">
      <c r="A37" s="259"/>
      <c r="AK37" s="1133" t="s">
        <v>545</v>
      </c>
      <c r="AL37" s="1134"/>
      <c r="AM37" s="1134"/>
      <c r="AN37" s="1135"/>
      <c r="AO37" s="303">
        <v>121314</v>
      </c>
      <c r="AP37" s="303">
        <v>943</v>
      </c>
      <c r="AQ37" s="304">
        <v>631</v>
      </c>
      <c r="AR37" s="305">
        <v>49.4</v>
      </c>
    </row>
    <row r="38" spans="1:46" ht="27" customHeight="1" x14ac:dyDescent="0.15">
      <c r="A38" s="259"/>
      <c r="AK38" s="1136" t="s">
        <v>546</v>
      </c>
      <c r="AL38" s="1137"/>
      <c r="AM38" s="1137"/>
      <c r="AN38" s="1138"/>
      <c r="AO38" s="306" t="s">
        <v>527</v>
      </c>
      <c r="AP38" s="306" t="s">
        <v>527</v>
      </c>
      <c r="AQ38" s="307">
        <v>0</v>
      </c>
      <c r="AR38" s="295" t="s">
        <v>527</v>
      </c>
      <c r="AS38" s="302"/>
    </row>
    <row r="39" spans="1:46" x14ac:dyDescent="0.15">
      <c r="A39" s="259"/>
      <c r="AK39" s="1136" t="s">
        <v>547</v>
      </c>
      <c r="AL39" s="1137"/>
      <c r="AM39" s="1137"/>
      <c r="AN39" s="1138"/>
      <c r="AO39" s="303">
        <v>-945781</v>
      </c>
      <c r="AP39" s="303">
        <v>-7354</v>
      </c>
      <c r="AQ39" s="304">
        <v>-6112</v>
      </c>
      <c r="AR39" s="305">
        <v>20.3</v>
      </c>
      <c r="AS39" s="302"/>
    </row>
    <row r="40" spans="1:46" ht="27" customHeight="1" x14ac:dyDescent="0.15">
      <c r="A40" s="259"/>
      <c r="AK40" s="1133" t="s">
        <v>548</v>
      </c>
      <c r="AL40" s="1134"/>
      <c r="AM40" s="1134"/>
      <c r="AN40" s="1135"/>
      <c r="AO40" s="303">
        <v>-5047276</v>
      </c>
      <c r="AP40" s="303">
        <v>-39245</v>
      </c>
      <c r="AQ40" s="304">
        <v>-25565</v>
      </c>
      <c r="AR40" s="305">
        <v>53.5</v>
      </c>
      <c r="AS40" s="302"/>
    </row>
    <row r="41" spans="1:46" x14ac:dyDescent="0.15">
      <c r="A41" s="259"/>
      <c r="AK41" s="1139" t="s">
        <v>303</v>
      </c>
      <c r="AL41" s="1140"/>
      <c r="AM41" s="1140"/>
      <c r="AN41" s="1141"/>
      <c r="AO41" s="303">
        <v>1453692</v>
      </c>
      <c r="AP41" s="303">
        <v>11303</v>
      </c>
      <c r="AQ41" s="304">
        <v>9604</v>
      </c>
      <c r="AR41" s="305">
        <v>17.7</v>
      </c>
      <c r="AS41" s="302"/>
    </row>
    <row r="42" spans="1:46" x14ac:dyDescent="0.15">
      <c r="A42" s="259"/>
      <c r="AK42" s="308" t="s">
        <v>549</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550</v>
      </c>
    </row>
    <row r="48" spans="1:46" x14ac:dyDescent="0.15">
      <c r="A48" s="259"/>
      <c r="AK48" s="313" t="s">
        <v>551</v>
      </c>
      <c r="AL48" s="313"/>
      <c r="AM48" s="313"/>
      <c r="AN48" s="313"/>
      <c r="AO48" s="313"/>
      <c r="AP48" s="313"/>
      <c r="AQ48" s="314"/>
      <c r="AR48" s="313"/>
    </row>
    <row r="49" spans="1:44" ht="13.5" customHeight="1" x14ac:dyDescent="0.15">
      <c r="A49" s="259"/>
      <c r="AK49" s="315"/>
      <c r="AL49" s="316"/>
      <c r="AM49" s="1126" t="s">
        <v>518</v>
      </c>
      <c r="AN49" s="1128" t="s">
        <v>552</v>
      </c>
      <c r="AO49" s="1129"/>
      <c r="AP49" s="1129"/>
      <c r="AQ49" s="1129"/>
      <c r="AR49" s="1130"/>
    </row>
    <row r="50" spans="1:44" x14ac:dyDescent="0.15">
      <c r="A50" s="259"/>
      <c r="AK50" s="317"/>
      <c r="AL50" s="318"/>
      <c r="AM50" s="1127"/>
      <c r="AN50" s="319" t="s">
        <v>553</v>
      </c>
      <c r="AO50" s="320" t="s">
        <v>554</v>
      </c>
      <c r="AP50" s="321" t="s">
        <v>555</v>
      </c>
      <c r="AQ50" s="322" t="s">
        <v>556</v>
      </c>
      <c r="AR50" s="323" t="s">
        <v>557</v>
      </c>
    </row>
    <row r="51" spans="1:44" x14ac:dyDescent="0.15">
      <c r="A51" s="259"/>
      <c r="AK51" s="315" t="s">
        <v>558</v>
      </c>
      <c r="AL51" s="316"/>
      <c r="AM51" s="324">
        <v>23816377</v>
      </c>
      <c r="AN51" s="325">
        <v>175972</v>
      </c>
      <c r="AO51" s="326">
        <v>25.9</v>
      </c>
      <c r="AP51" s="327">
        <v>43226</v>
      </c>
      <c r="AQ51" s="328">
        <v>1.3</v>
      </c>
      <c r="AR51" s="329">
        <v>24.6</v>
      </c>
    </row>
    <row r="52" spans="1:44" x14ac:dyDescent="0.15">
      <c r="A52" s="259"/>
      <c r="AK52" s="330"/>
      <c r="AL52" s="331" t="s">
        <v>559</v>
      </c>
      <c r="AM52" s="332">
        <v>6697466</v>
      </c>
      <c r="AN52" s="333">
        <v>49485</v>
      </c>
      <c r="AO52" s="334">
        <v>7.1</v>
      </c>
      <c r="AP52" s="335">
        <v>22622</v>
      </c>
      <c r="AQ52" s="336">
        <v>-0.2</v>
      </c>
      <c r="AR52" s="337">
        <v>7.3</v>
      </c>
    </row>
    <row r="53" spans="1:44" x14ac:dyDescent="0.15">
      <c r="A53" s="259"/>
      <c r="AK53" s="315" t="s">
        <v>560</v>
      </c>
      <c r="AL53" s="316"/>
      <c r="AM53" s="324">
        <v>10920983</v>
      </c>
      <c r="AN53" s="325">
        <v>81728</v>
      </c>
      <c r="AO53" s="326">
        <v>-53.6</v>
      </c>
      <c r="AP53" s="327">
        <v>42836</v>
      </c>
      <c r="AQ53" s="328">
        <v>-0.9</v>
      </c>
      <c r="AR53" s="329">
        <v>-52.7</v>
      </c>
    </row>
    <row r="54" spans="1:44" x14ac:dyDescent="0.15">
      <c r="A54" s="259"/>
      <c r="AK54" s="330"/>
      <c r="AL54" s="331" t="s">
        <v>559</v>
      </c>
      <c r="AM54" s="332">
        <v>5828730</v>
      </c>
      <c r="AN54" s="333">
        <v>43620</v>
      </c>
      <c r="AO54" s="334">
        <v>-11.9</v>
      </c>
      <c r="AP54" s="335">
        <v>22936</v>
      </c>
      <c r="AQ54" s="336">
        <v>1.4</v>
      </c>
      <c r="AR54" s="337">
        <v>-13.3</v>
      </c>
    </row>
    <row r="55" spans="1:44" x14ac:dyDescent="0.15">
      <c r="A55" s="259"/>
      <c r="AK55" s="315" t="s">
        <v>561</v>
      </c>
      <c r="AL55" s="316"/>
      <c r="AM55" s="324">
        <v>11775636</v>
      </c>
      <c r="AN55" s="325">
        <v>89083</v>
      </c>
      <c r="AO55" s="326">
        <v>9</v>
      </c>
      <c r="AP55" s="327">
        <v>44161</v>
      </c>
      <c r="AQ55" s="328">
        <v>3.1</v>
      </c>
      <c r="AR55" s="329">
        <v>5.9</v>
      </c>
    </row>
    <row r="56" spans="1:44" x14ac:dyDescent="0.15">
      <c r="A56" s="259"/>
      <c r="AK56" s="330"/>
      <c r="AL56" s="331" t="s">
        <v>559</v>
      </c>
      <c r="AM56" s="332">
        <v>6748982</v>
      </c>
      <c r="AN56" s="333">
        <v>51056</v>
      </c>
      <c r="AO56" s="334">
        <v>17</v>
      </c>
      <c r="AP56" s="335">
        <v>23644</v>
      </c>
      <c r="AQ56" s="336">
        <v>3.1</v>
      </c>
      <c r="AR56" s="337">
        <v>13.9</v>
      </c>
    </row>
    <row r="57" spans="1:44" x14ac:dyDescent="0.15">
      <c r="A57" s="259"/>
      <c r="AK57" s="315" t="s">
        <v>562</v>
      </c>
      <c r="AL57" s="316"/>
      <c r="AM57" s="324">
        <v>8764549</v>
      </c>
      <c r="AN57" s="325">
        <v>67244</v>
      </c>
      <c r="AO57" s="326">
        <v>-24.5</v>
      </c>
      <c r="AP57" s="327">
        <v>43955</v>
      </c>
      <c r="AQ57" s="328">
        <v>-0.5</v>
      </c>
      <c r="AR57" s="329">
        <v>-24</v>
      </c>
    </row>
    <row r="58" spans="1:44" x14ac:dyDescent="0.15">
      <c r="A58" s="259"/>
      <c r="AK58" s="330"/>
      <c r="AL58" s="331" t="s">
        <v>559</v>
      </c>
      <c r="AM58" s="332">
        <v>3855063</v>
      </c>
      <c r="AN58" s="333">
        <v>29577</v>
      </c>
      <c r="AO58" s="334">
        <v>-42.1</v>
      </c>
      <c r="AP58" s="335">
        <v>21318</v>
      </c>
      <c r="AQ58" s="336">
        <v>-9.8000000000000007</v>
      </c>
      <c r="AR58" s="337">
        <v>-32.299999999999997</v>
      </c>
    </row>
    <row r="59" spans="1:44" x14ac:dyDescent="0.15">
      <c r="A59" s="259"/>
      <c r="AK59" s="315" t="s">
        <v>563</v>
      </c>
      <c r="AL59" s="316"/>
      <c r="AM59" s="324">
        <v>5736262</v>
      </c>
      <c r="AN59" s="325">
        <v>44602</v>
      </c>
      <c r="AO59" s="326">
        <v>-33.700000000000003</v>
      </c>
      <c r="AP59" s="327">
        <v>41921</v>
      </c>
      <c r="AQ59" s="328">
        <v>-4.5999999999999996</v>
      </c>
      <c r="AR59" s="329">
        <v>-29.1</v>
      </c>
    </row>
    <row r="60" spans="1:44" x14ac:dyDescent="0.15">
      <c r="A60" s="259"/>
      <c r="AK60" s="330"/>
      <c r="AL60" s="331" t="s">
        <v>559</v>
      </c>
      <c r="AM60" s="332">
        <v>2662270</v>
      </c>
      <c r="AN60" s="333">
        <v>20700</v>
      </c>
      <c r="AO60" s="334">
        <v>-30</v>
      </c>
      <c r="AP60" s="335">
        <v>21655</v>
      </c>
      <c r="AQ60" s="336">
        <v>1.6</v>
      </c>
      <c r="AR60" s="337">
        <v>-31.6</v>
      </c>
    </row>
    <row r="61" spans="1:44" x14ac:dyDescent="0.15">
      <c r="A61" s="259"/>
      <c r="AK61" s="315" t="s">
        <v>564</v>
      </c>
      <c r="AL61" s="338"/>
      <c r="AM61" s="324">
        <v>12202761</v>
      </c>
      <c r="AN61" s="325">
        <v>91726</v>
      </c>
      <c r="AO61" s="326">
        <v>-15.4</v>
      </c>
      <c r="AP61" s="327">
        <v>43220</v>
      </c>
      <c r="AQ61" s="339">
        <v>-0.3</v>
      </c>
      <c r="AR61" s="329">
        <v>-15.1</v>
      </c>
    </row>
    <row r="62" spans="1:44" x14ac:dyDescent="0.15">
      <c r="A62" s="259"/>
      <c r="AK62" s="330"/>
      <c r="AL62" s="331" t="s">
        <v>559</v>
      </c>
      <c r="AM62" s="332">
        <v>5158502</v>
      </c>
      <c r="AN62" s="333">
        <v>38888</v>
      </c>
      <c r="AO62" s="334">
        <v>-12</v>
      </c>
      <c r="AP62" s="335">
        <v>22435</v>
      </c>
      <c r="AQ62" s="336">
        <v>-0.8</v>
      </c>
      <c r="AR62" s="337">
        <v>-11.2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4pRKrSvyxrs64ZcysfJF8rUEwCNecV/2/oaoIIsWGldNY32xnbf6mGBt4MTrinD0Fn/eQMtjMkO4yav9SHv0YA==" saltValue="o6C6NbddI6bW8eD+dXq3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566</v>
      </c>
    </row>
    <row r="121" spans="125:125" ht="13.5" hidden="1" customHeight="1" x14ac:dyDescent="0.15">
      <c r="DU121" s="253"/>
    </row>
  </sheetData>
  <sheetProtection algorithmName="SHA-512" hashValue="HYhYSWge9FHsyu8h8GekbrVhQmp7uMLFUMSQXtQT11KbYuDcvo8H6+0SozimU0AH/ZJreo+L/omuqV9TMlMZkw==" saltValue="m8/AiRxSRFoZmLa5OEYUp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567</v>
      </c>
    </row>
  </sheetData>
  <sheetProtection algorithmName="SHA-512" hashValue="llwhjA2TLl44OHr3w2fCIuBESE1fTh2oHZpuPQsEY72kpr8umlpxYOGubXyEvrXQa3Nbj9Qbvbgaliyl1opRCA==" saltValue="e0lwRRzGIzCxlwQOu0D+q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52" t="s">
        <v>3</v>
      </c>
      <c r="D47" s="1152"/>
      <c r="E47" s="1153"/>
      <c r="F47" s="11">
        <v>24.6</v>
      </c>
      <c r="G47" s="12">
        <v>24.86</v>
      </c>
      <c r="H47" s="12">
        <v>21.15</v>
      </c>
      <c r="I47" s="12">
        <v>22.16</v>
      </c>
      <c r="J47" s="13">
        <v>25.83</v>
      </c>
    </row>
    <row r="48" spans="2:10" ht="57.75" customHeight="1" x14ac:dyDescent="0.15">
      <c r="B48" s="14"/>
      <c r="C48" s="1154" t="s">
        <v>4</v>
      </c>
      <c r="D48" s="1154"/>
      <c r="E48" s="1155"/>
      <c r="F48" s="15">
        <v>2.82</v>
      </c>
      <c r="G48" s="16">
        <v>3.47</v>
      </c>
      <c r="H48" s="16">
        <v>3.33</v>
      </c>
      <c r="I48" s="16">
        <v>6.46</v>
      </c>
      <c r="J48" s="17">
        <v>6.54</v>
      </c>
    </row>
    <row r="49" spans="2:10" ht="57.75" customHeight="1" thickBot="1" x14ac:dyDescent="0.2">
      <c r="B49" s="18"/>
      <c r="C49" s="1156" t="s">
        <v>5</v>
      </c>
      <c r="D49" s="1156"/>
      <c r="E49" s="1157"/>
      <c r="F49" s="19" t="s">
        <v>573</v>
      </c>
      <c r="G49" s="20">
        <v>0.48</v>
      </c>
      <c r="H49" s="20" t="s">
        <v>574</v>
      </c>
      <c r="I49" s="20">
        <v>4.93</v>
      </c>
      <c r="J49" s="21">
        <v>3.32</v>
      </c>
    </row>
    <row r="50" spans="2:10" x14ac:dyDescent="0.15"/>
  </sheetData>
  <sheetProtection algorithmName="SHA-512" hashValue="igEuyqFH6O5ON4D/xs/yZycUVaCnH7cS3rdfRYvVPZSUd9RBgERlYW5x6bKDLhp87YSmCJdeZPCkLX98+55Q6w==" saltValue="ArsdhEEst1NozYRrkiekg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62" t="s">
        <v>575</v>
      </c>
      <c r="D34" s="1162"/>
      <c r="E34" s="1163"/>
      <c r="F34" s="32">
        <v>2.82</v>
      </c>
      <c r="G34" s="33">
        <v>3.47</v>
      </c>
      <c r="H34" s="33">
        <v>3.32</v>
      </c>
      <c r="I34" s="33">
        <v>6.46</v>
      </c>
      <c r="J34" s="34">
        <v>6.54</v>
      </c>
      <c r="K34" s="22"/>
      <c r="L34" s="22"/>
      <c r="M34" s="22"/>
      <c r="N34" s="22"/>
      <c r="O34" s="22"/>
      <c r="P34" s="22"/>
    </row>
    <row r="35" spans="1:16" ht="39" customHeight="1" x14ac:dyDescent="0.15">
      <c r="A35" s="22"/>
      <c r="B35" s="35"/>
      <c r="C35" s="1158" t="s">
        <v>576</v>
      </c>
      <c r="D35" s="1158"/>
      <c r="E35" s="1159"/>
      <c r="F35" s="36">
        <v>5.61</v>
      </c>
      <c r="G35" s="37">
        <v>5.14</v>
      </c>
      <c r="H35" s="37">
        <v>4.9000000000000004</v>
      </c>
      <c r="I35" s="37">
        <v>4.74</v>
      </c>
      <c r="J35" s="38">
        <v>4.2699999999999996</v>
      </c>
      <c r="K35" s="22"/>
      <c r="L35" s="22"/>
      <c r="M35" s="22"/>
      <c r="N35" s="22"/>
      <c r="O35" s="22"/>
      <c r="P35" s="22"/>
    </row>
    <row r="36" spans="1:16" ht="39" customHeight="1" x14ac:dyDescent="0.15">
      <c r="A36" s="22"/>
      <c r="B36" s="35"/>
      <c r="C36" s="1158" t="s">
        <v>577</v>
      </c>
      <c r="D36" s="1158"/>
      <c r="E36" s="1159"/>
      <c r="F36" s="36">
        <v>1.97</v>
      </c>
      <c r="G36" s="37">
        <v>2.04</v>
      </c>
      <c r="H36" s="37">
        <v>1.75</v>
      </c>
      <c r="I36" s="37">
        <v>1.82</v>
      </c>
      <c r="J36" s="38">
        <v>1.75</v>
      </c>
      <c r="K36" s="22"/>
      <c r="L36" s="22"/>
      <c r="M36" s="22"/>
      <c r="N36" s="22"/>
      <c r="O36" s="22"/>
      <c r="P36" s="22"/>
    </row>
    <row r="37" spans="1:16" ht="39" customHeight="1" x14ac:dyDescent="0.15">
      <c r="A37" s="22"/>
      <c r="B37" s="35"/>
      <c r="C37" s="1158" t="s">
        <v>578</v>
      </c>
      <c r="D37" s="1158"/>
      <c r="E37" s="1159"/>
      <c r="F37" s="36">
        <v>0.95</v>
      </c>
      <c r="G37" s="37">
        <v>0.7</v>
      </c>
      <c r="H37" s="37">
        <v>0.85</v>
      </c>
      <c r="I37" s="37">
        <v>1.1599999999999999</v>
      </c>
      <c r="J37" s="38">
        <v>1.1599999999999999</v>
      </c>
      <c r="K37" s="22"/>
      <c r="L37" s="22"/>
      <c r="M37" s="22"/>
      <c r="N37" s="22"/>
      <c r="O37" s="22"/>
      <c r="P37" s="22"/>
    </row>
    <row r="38" spans="1:16" ht="39" customHeight="1" x14ac:dyDescent="0.15">
      <c r="A38" s="22"/>
      <c r="B38" s="35"/>
      <c r="C38" s="1158" t="s">
        <v>579</v>
      </c>
      <c r="D38" s="1158"/>
      <c r="E38" s="1159"/>
      <c r="F38" s="36">
        <v>0.3</v>
      </c>
      <c r="G38" s="37">
        <v>0.45</v>
      </c>
      <c r="H38" s="37">
        <v>0.52</v>
      </c>
      <c r="I38" s="37">
        <v>0.57999999999999996</v>
      </c>
      <c r="J38" s="38">
        <v>0.97</v>
      </c>
      <c r="K38" s="22"/>
      <c r="L38" s="22"/>
      <c r="M38" s="22"/>
      <c r="N38" s="22"/>
      <c r="O38" s="22"/>
      <c r="P38" s="22"/>
    </row>
    <row r="39" spans="1:16" ht="39" customHeight="1" x14ac:dyDescent="0.15">
      <c r="A39" s="22"/>
      <c r="B39" s="35"/>
      <c r="C39" s="1158" t="s">
        <v>580</v>
      </c>
      <c r="D39" s="1158"/>
      <c r="E39" s="1159"/>
      <c r="F39" s="36">
        <v>2.48</v>
      </c>
      <c r="G39" s="37">
        <v>1.96</v>
      </c>
      <c r="H39" s="37">
        <v>1.35</v>
      </c>
      <c r="I39" s="37">
        <v>1.18</v>
      </c>
      <c r="J39" s="38">
        <v>0.64</v>
      </c>
      <c r="K39" s="22"/>
      <c r="L39" s="22"/>
      <c r="M39" s="22"/>
      <c r="N39" s="22"/>
      <c r="O39" s="22"/>
      <c r="P39" s="22"/>
    </row>
    <row r="40" spans="1:16" ht="39" customHeight="1" x14ac:dyDescent="0.15">
      <c r="A40" s="22"/>
      <c r="B40" s="35"/>
      <c r="C40" s="1158" t="s">
        <v>581</v>
      </c>
      <c r="D40" s="1158"/>
      <c r="E40" s="1159"/>
      <c r="F40" s="36">
        <v>1.17</v>
      </c>
      <c r="G40" s="37">
        <v>0.71</v>
      </c>
      <c r="H40" s="37">
        <v>0.87</v>
      </c>
      <c r="I40" s="37">
        <v>0.76</v>
      </c>
      <c r="J40" s="38">
        <v>0.46</v>
      </c>
      <c r="K40" s="22"/>
      <c r="L40" s="22"/>
      <c r="M40" s="22"/>
      <c r="N40" s="22"/>
      <c r="O40" s="22"/>
      <c r="P40" s="22"/>
    </row>
    <row r="41" spans="1:16" ht="39" customHeight="1" x14ac:dyDescent="0.15">
      <c r="A41" s="22"/>
      <c r="B41" s="35"/>
      <c r="C41" s="1158" t="s">
        <v>582</v>
      </c>
      <c r="D41" s="1158"/>
      <c r="E41" s="1159"/>
      <c r="F41" s="36">
        <v>0.21</v>
      </c>
      <c r="G41" s="37">
        <v>0.22</v>
      </c>
      <c r="H41" s="37">
        <v>0.21</v>
      </c>
      <c r="I41" s="37">
        <v>0.21</v>
      </c>
      <c r="J41" s="38">
        <v>0.22</v>
      </c>
      <c r="K41" s="22"/>
      <c r="L41" s="22"/>
      <c r="M41" s="22"/>
      <c r="N41" s="22"/>
      <c r="O41" s="22"/>
      <c r="P41" s="22"/>
    </row>
    <row r="42" spans="1:16" ht="39" customHeight="1" x14ac:dyDescent="0.15">
      <c r="A42" s="22"/>
      <c r="B42" s="39"/>
      <c r="C42" s="1158" t="s">
        <v>583</v>
      </c>
      <c r="D42" s="1158"/>
      <c r="E42" s="1159"/>
      <c r="F42" s="36" t="s">
        <v>527</v>
      </c>
      <c r="G42" s="37" t="s">
        <v>527</v>
      </c>
      <c r="H42" s="37" t="s">
        <v>527</v>
      </c>
      <c r="I42" s="37" t="s">
        <v>527</v>
      </c>
      <c r="J42" s="38" t="s">
        <v>527</v>
      </c>
      <c r="K42" s="22"/>
      <c r="L42" s="22"/>
      <c r="M42" s="22"/>
      <c r="N42" s="22"/>
      <c r="O42" s="22"/>
      <c r="P42" s="22"/>
    </row>
    <row r="43" spans="1:16" ht="39" customHeight="1" thickBot="1" x14ac:dyDescent="0.2">
      <c r="A43" s="22"/>
      <c r="B43" s="40"/>
      <c r="C43" s="1160" t="s">
        <v>584</v>
      </c>
      <c r="D43" s="1160"/>
      <c r="E43" s="1161"/>
      <c r="F43" s="41">
        <v>0.16</v>
      </c>
      <c r="G43" s="42">
        <v>0.12</v>
      </c>
      <c r="H43" s="42">
        <v>0.06</v>
      </c>
      <c r="I43" s="42">
        <v>0.06</v>
      </c>
      <c r="J43" s="43">
        <v>0.11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imXgW5MLgb4fna43UqsYbgXu1sJ2l1jhKJ6UB31Hj5O7vcMrZdKctgqd6gRAQm3LtbMB1hcbTOinivvUwocA==" saltValue="GBZBq+qOsVbK0fEtmXAl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15">
      <c r="A45" s="46"/>
      <c r="B45" s="1187" t="s">
        <v>11</v>
      </c>
      <c r="C45" s="1188"/>
      <c r="D45" s="56"/>
      <c r="E45" s="1193" t="s">
        <v>12</v>
      </c>
      <c r="F45" s="1193"/>
      <c r="G45" s="1193"/>
      <c r="H45" s="1193"/>
      <c r="I45" s="1193"/>
      <c r="J45" s="1194"/>
      <c r="K45" s="57">
        <v>5230</v>
      </c>
      <c r="L45" s="58">
        <v>5158</v>
      </c>
      <c r="M45" s="58">
        <v>5181</v>
      </c>
      <c r="N45" s="58">
        <v>5224</v>
      </c>
      <c r="O45" s="59">
        <v>5670</v>
      </c>
      <c r="P45" s="46"/>
      <c r="Q45" s="46"/>
      <c r="R45" s="46"/>
      <c r="S45" s="46"/>
      <c r="T45" s="46"/>
      <c r="U45" s="46"/>
    </row>
    <row r="46" spans="1:21" ht="30.75" customHeight="1" x14ac:dyDescent="0.15">
      <c r="A46" s="46"/>
      <c r="B46" s="1189"/>
      <c r="C46" s="1190"/>
      <c r="D46" s="60"/>
      <c r="E46" s="1166" t="s">
        <v>13</v>
      </c>
      <c r="F46" s="1166"/>
      <c r="G46" s="1166"/>
      <c r="H46" s="1166"/>
      <c r="I46" s="1166"/>
      <c r="J46" s="1167"/>
      <c r="K46" s="61" t="s">
        <v>527</v>
      </c>
      <c r="L46" s="62" t="s">
        <v>527</v>
      </c>
      <c r="M46" s="62" t="s">
        <v>527</v>
      </c>
      <c r="N46" s="62" t="s">
        <v>527</v>
      </c>
      <c r="O46" s="63" t="s">
        <v>527</v>
      </c>
      <c r="P46" s="46"/>
      <c r="Q46" s="46"/>
      <c r="R46" s="46"/>
      <c r="S46" s="46"/>
      <c r="T46" s="46"/>
      <c r="U46" s="46"/>
    </row>
    <row r="47" spans="1:21" ht="30.75" customHeight="1" x14ac:dyDescent="0.15">
      <c r="A47" s="46"/>
      <c r="B47" s="1189"/>
      <c r="C47" s="1190"/>
      <c r="D47" s="60"/>
      <c r="E47" s="1166" t="s">
        <v>14</v>
      </c>
      <c r="F47" s="1166"/>
      <c r="G47" s="1166"/>
      <c r="H47" s="1166"/>
      <c r="I47" s="1166"/>
      <c r="J47" s="1167"/>
      <c r="K47" s="61" t="s">
        <v>527</v>
      </c>
      <c r="L47" s="62" t="s">
        <v>527</v>
      </c>
      <c r="M47" s="62" t="s">
        <v>527</v>
      </c>
      <c r="N47" s="62" t="s">
        <v>527</v>
      </c>
      <c r="O47" s="63" t="s">
        <v>527</v>
      </c>
      <c r="P47" s="46"/>
      <c r="Q47" s="46"/>
      <c r="R47" s="46"/>
      <c r="S47" s="46"/>
      <c r="T47" s="46"/>
      <c r="U47" s="46"/>
    </row>
    <row r="48" spans="1:21" ht="30.75" customHeight="1" x14ac:dyDescent="0.15">
      <c r="A48" s="46"/>
      <c r="B48" s="1189"/>
      <c r="C48" s="1190"/>
      <c r="D48" s="60"/>
      <c r="E48" s="1166" t="s">
        <v>15</v>
      </c>
      <c r="F48" s="1166"/>
      <c r="G48" s="1166"/>
      <c r="H48" s="1166"/>
      <c r="I48" s="1166"/>
      <c r="J48" s="1167"/>
      <c r="K48" s="61">
        <v>1495</v>
      </c>
      <c r="L48" s="62">
        <v>1505</v>
      </c>
      <c r="M48" s="62">
        <v>1496</v>
      </c>
      <c r="N48" s="62">
        <v>1563</v>
      </c>
      <c r="O48" s="63">
        <v>1552</v>
      </c>
      <c r="P48" s="46"/>
      <c r="Q48" s="46"/>
      <c r="R48" s="46"/>
      <c r="S48" s="46"/>
      <c r="T48" s="46"/>
      <c r="U48" s="46"/>
    </row>
    <row r="49" spans="1:21" ht="30.75" customHeight="1" x14ac:dyDescent="0.15">
      <c r="A49" s="46"/>
      <c r="B49" s="1189"/>
      <c r="C49" s="1190"/>
      <c r="D49" s="60"/>
      <c r="E49" s="1166" t="s">
        <v>16</v>
      </c>
      <c r="F49" s="1166"/>
      <c r="G49" s="1166"/>
      <c r="H49" s="1166"/>
      <c r="I49" s="1166"/>
      <c r="J49" s="1167"/>
      <c r="K49" s="61">
        <v>78</v>
      </c>
      <c r="L49" s="62">
        <v>72</v>
      </c>
      <c r="M49" s="62">
        <v>79</v>
      </c>
      <c r="N49" s="62">
        <v>122</v>
      </c>
      <c r="O49" s="63">
        <v>103</v>
      </c>
      <c r="P49" s="46"/>
      <c r="Q49" s="46"/>
      <c r="R49" s="46"/>
      <c r="S49" s="46"/>
      <c r="T49" s="46"/>
      <c r="U49" s="46"/>
    </row>
    <row r="50" spans="1:21" ht="30.75" customHeight="1" x14ac:dyDescent="0.15">
      <c r="A50" s="46"/>
      <c r="B50" s="1189"/>
      <c r="C50" s="1190"/>
      <c r="D50" s="60"/>
      <c r="E50" s="1166" t="s">
        <v>17</v>
      </c>
      <c r="F50" s="1166"/>
      <c r="G50" s="1166"/>
      <c r="H50" s="1166"/>
      <c r="I50" s="1166"/>
      <c r="J50" s="1167"/>
      <c r="K50" s="61">
        <v>173</v>
      </c>
      <c r="L50" s="62">
        <v>152</v>
      </c>
      <c r="M50" s="62">
        <v>134</v>
      </c>
      <c r="N50" s="62">
        <v>246</v>
      </c>
      <c r="O50" s="63">
        <v>121</v>
      </c>
      <c r="P50" s="46"/>
      <c r="Q50" s="46"/>
      <c r="R50" s="46"/>
      <c r="S50" s="46"/>
      <c r="T50" s="46"/>
      <c r="U50" s="46"/>
    </row>
    <row r="51" spans="1:21" ht="30.75" customHeight="1" x14ac:dyDescent="0.15">
      <c r="A51" s="46"/>
      <c r="B51" s="1191"/>
      <c r="C51" s="1192"/>
      <c r="D51" s="64"/>
      <c r="E51" s="1166" t="s">
        <v>18</v>
      </c>
      <c r="F51" s="1166"/>
      <c r="G51" s="1166"/>
      <c r="H51" s="1166"/>
      <c r="I51" s="1166"/>
      <c r="J51" s="1167"/>
      <c r="K51" s="61">
        <v>1</v>
      </c>
      <c r="L51" s="62">
        <v>0</v>
      </c>
      <c r="M51" s="62">
        <v>0</v>
      </c>
      <c r="N51" s="62" t="s">
        <v>527</v>
      </c>
      <c r="O51" s="63" t="s">
        <v>527</v>
      </c>
      <c r="P51" s="46"/>
      <c r="Q51" s="46"/>
      <c r="R51" s="46"/>
      <c r="S51" s="46"/>
      <c r="T51" s="46"/>
      <c r="U51" s="46"/>
    </row>
    <row r="52" spans="1:21" ht="30.75" customHeight="1" x14ac:dyDescent="0.15">
      <c r="A52" s="46"/>
      <c r="B52" s="1164" t="s">
        <v>19</v>
      </c>
      <c r="C52" s="1165"/>
      <c r="D52" s="64"/>
      <c r="E52" s="1166" t="s">
        <v>20</v>
      </c>
      <c r="F52" s="1166"/>
      <c r="G52" s="1166"/>
      <c r="H52" s="1166"/>
      <c r="I52" s="1166"/>
      <c r="J52" s="1167"/>
      <c r="K52" s="61">
        <v>5847</v>
      </c>
      <c r="L52" s="62">
        <v>5617</v>
      </c>
      <c r="M52" s="62">
        <v>5611</v>
      </c>
      <c r="N52" s="62">
        <v>5742</v>
      </c>
      <c r="O52" s="63">
        <v>5994</v>
      </c>
      <c r="P52" s="46"/>
      <c r="Q52" s="46"/>
      <c r="R52" s="46"/>
      <c r="S52" s="46"/>
      <c r="T52" s="46"/>
      <c r="U52" s="46"/>
    </row>
    <row r="53" spans="1:21" ht="30.75" customHeight="1" thickBot="1" x14ac:dyDescent="0.2">
      <c r="A53" s="46"/>
      <c r="B53" s="1168" t="s">
        <v>21</v>
      </c>
      <c r="C53" s="1169"/>
      <c r="D53" s="65"/>
      <c r="E53" s="1170" t="s">
        <v>22</v>
      </c>
      <c r="F53" s="1170"/>
      <c r="G53" s="1170"/>
      <c r="H53" s="1170"/>
      <c r="I53" s="1170"/>
      <c r="J53" s="1171"/>
      <c r="K53" s="66">
        <v>1130</v>
      </c>
      <c r="L53" s="67">
        <v>1270</v>
      </c>
      <c r="M53" s="67">
        <v>1279</v>
      </c>
      <c r="N53" s="67">
        <v>1413</v>
      </c>
      <c r="O53" s="68">
        <v>1452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585</v>
      </c>
      <c r="P56" s="46"/>
      <c r="Q56" s="46"/>
      <c r="R56" s="46"/>
      <c r="S56" s="46"/>
      <c r="T56" s="46"/>
      <c r="U56" s="46"/>
    </row>
    <row r="57" spans="1:21" ht="31.5" customHeight="1" thickBot="1" x14ac:dyDescent="0.2">
      <c r="A57" s="46"/>
      <c r="B57" s="74"/>
      <c r="C57" s="75"/>
      <c r="D57" s="75"/>
      <c r="E57" s="76"/>
      <c r="F57" s="76"/>
      <c r="G57" s="76"/>
      <c r="H57" s="76"/>
      <c r="I57" s="76"/>
      <c r="J57" s="77" t="s">
        <v>2</v>
      </c>
      <c r="K57" s="78" t="s">
        <v>586</v>
      </c>
      <c r="L57" s="79" t="s">
        <v>587</v>
      </c>
      <c r="M57" s="79" t="s">
        <v>588</v>
      </c>
      <c r="N57" s="79" t="s">
        <v>589</v>
      </c>
      <c r="O57" s="80" t="s">
        <v>590</v>
      </c>
      <c r="P57" s="46"/>
      <c r="Q57" s="46"/>
      <c r="R57" s="46"/>
      <c r="S57" s="46"/>
      <c r="T57" s="46"/>
      <c r="U57" s="46"/>
    </row>
    <row r="58" spans="1:21" ht="31.5" customHeight="1" x14ac:dyDescent="0.15">
      <c r="B58" s="1172" t="s">
        <v>26</v>
      </c>
      <c r="C58" s="1173"/>
      <c r="D58" s="1178" t="s">
        <v>27</v>
      </c>
      <c r="E58" s="1179"/>
      <c r="F58" s="1179"/>
      <c r="G58" s="1179"/>
      <c r="H58" s="1179"/>
      <c r="I58" s="1179"/>
      <c r="J58" s="1180"/>
      <c r="K58" s="81"/>
      <c r="L58" s="82"/>
      <c r="M58" s="82"/>
      <c r="N58" s="82"/>
      <c r="O58" s="83"/>
    </row>
    <row r="59" spans="1:21" ht="31.5" customHeight="1" x14ac:dyDescent="0.15">
      <c r="B59" s="1174"/>
      <c r="C59" s="1175"/>
      <c r="D59" s="1181" t="s">
        <v>28</v>
      </c>
      <c r="E59" s="1182"/>
      <c r="F59" s="1182"/>
      <c r="G59" s="1182"/>
      <c r="H59" s="1182"/>
      <c r="I59" s="1182"/>
      <c r="J59" s="1183"/>
      <c r="K59" s="84"/>
      <c r="L59" s="85"/>
      <c r="M59" s="85"/>
      <c r="N59" s="85"/>
      <c r="O59" s="86"/>
    </row>
    <row r="60" spans="1:21" ht="31.5" customHeight="1" thickBot="1" x14ac:dyDescent="0.2">
      <c r="B60" s="1176"/>
      <c r="C60" s="1177"/>
      <c r="D60" s="1184" t="s">
        <v>29</v>
      </c>
      <c r="E60" s="1185"/>
      <c r="F60" s="1185"/>
      <c r="G60" s="1185"/>
      <c r="H60" s="1185"/>
      <c r="I60" s="1185"/>
      <c r="J60" s="1186"/>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6hXq4sWXR59SaHuNjD/S3bmR/GXwxfegnpJyD010fkakJYTaAfUtpJ44LQ+N2EGYrXRj3kvtfbfo+AXBo7MVg==" saltValue="ZoGHuTVc6sC55MipInmF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568</v>
      </c>
      <c r="J40" s="101" t="s">
        <v>569</v>
      </c>
      <c r="K40" s="101" t="s">
        <v>570</v>
      </c>
      <c r="L40" s="101" t="s">
        <v>571</v>
      </c>
      <c r="M40" s="102" t="s">
        <v>572</v>
      </c>
    </row>
    <row r="41" spans="2:13" ht="27.75" customHeight="1" x14ac:dyDescent="0.15">
      <c r="B41" s="1207" t="s">
        <v>32</v>
      </c>
      <c r="C41" s="1208"/>
      <c r="D41" s="103"/>
      <c r="E41" s="1209" t="s">
        <v>33</v>
      </c>
      <c r="F41" s="1209"/>
      <c r="G41" s="1209"/>
      <c r="H41" s="1210"/>
      <c r="I41" s="342">
        <v>59552</v>
      </c>
      <c r="J41" s="343">
        <v>61228</v>
      </c>
      <c r="K41" s="343">
        <v>63498</v>
      </c>
      <c r="L41" s="343">
        <v>62632</v>
      </c>
      <c r="M41" s="344">
        <v>59162</v>
      </c>
    </row>
    <row r="42" spans="2:13" ht="27.75" customHeight="1" x14ac:dyDescent="0.15">
      <c r="B42" s="1197"/>
      <c r="C42" s="1198"/>
      <c r="D42" s="104"/>
      <c r="E42" s="1201" t="s">
        <v>34</v>
      </c>
      <c r="F42" s="1201"/>
      <c r="G42" s="1201"/>
      <c r="H42" s="1202"/>
      <c r="I42" s="345">
        <v>4398</v>
      </c>
      <c r="J42" s="346">
        <v>4227</v>
      </c>
      <c r="K42" s="346">
        <v>4226</v>
      </c>
      <c r="L42" s="346">
        <v>1871</v>
      </c>
      <c r="M42" s="347">
        <v>1655</v>
      </c>
    </row>
    <row r="43" spans="2:13" ht="27.75" customHeight="1" x14ac:dyDescent="0.15">
      <c r="B43" s="1197"/>
      <c r="C43" s="1198"/>
      <c r="D43" s="104"/>
      <c r="E43" s="1201" t="s">
        <v>35</v>
      </c>
      <c r="F43" s="1201"/>
      <c r="G43" s="1201"/>
      <c r="H43" s="1202"/>
      <c r="I43" s="345">
        <v>17654</v>
      </c>
      <c r="J43" s="346">
        <v>17926</v>
      </c>
      <c r="K43" s="346">
        <v>18173</v>
      </c>
      <c r="L43" s="346">
        <v>18051</v>
      </c>
      <c r="M43" s="347">
        <v>17967</v>
      </c>
    </row>
    <row r="44" spans="2:13" ht="27.75" customHeight="1" x14ac:dyDescent="0.15">
      <c r="B44" s="1197"/>
      <c r="C44" s="1198"/>
      <c r="D44" s="104"/>
      <c r="E44" s="1201" t="s">
        <v>36</v>
      </c>
      <c r="F44" s="1201"/>
      <c r="G44" s="1201"/>
      <c r="H44" s="1202"/>
      <c r="I44" s="345">
        <v>314</v>
      </c>
      <c r="J44" s="346">
        <v>463</v>
      </c>
      <c r="K44" s="346">
        <v>382</v>
      </c>
      <c r="L44" s="346">
        <v>298</v>
      </c>
      <c r="M44" s="347">
        <v>194</v>
      </c>
    </row>
    <row r="45" spans="2:13" ht="27.75" customHeight="1" x14ac:dyDescent="0.15">
      <c r="B45" s="1197"/>
      <c r="C45" s="1198"/>
      <c r="D45" s="104"/>
      <c r="E45" s="1201" t="s">
        <v>37</v>
      </c>
      <c r="F45" s="1201"/>
      <c r="G45" s="1201"/>
      <c r="H45" s="1202"/>
      <c r="I45" s="345">
        <v>9816</v>
      </c>
      <c r="J45" s="346">
        <v>9597</v>
      </c>
      <c r="K45" s="346">
        <v>9372</v>
      </c>
      <c r="L45" s="346">
        <v>9314</v>
      </c>
      <c r="M45" s="347">
        <v>9300</v>
      </c>
    </row>
    <row r="46" spans="2:13" ht="27.75" customHeight="1" x14ac:dyDescent="0.15">
      <c r="B46" s="1197"/>
      <c r="C46" s="1198"/>
      <c r="D46" s="105"/>
      <c r="E46" s="1201" t="s">
        <v>38</v>
      </c>
      <c r="F46" s="1201"/>
      <c r="G46" s="1201"/>
      <c r="H46" s="1202"/>
      <c r="I46" s="345" t="s">
        <v>527</v>
      </c>
      <c r="J46" s="346">
        <v>0</v>
      </c>
      <c r="K46" s="346" t="s">
        <v>527</v>
      </c>
      <c r="L46" s="346">
        <v>195</v>
      </c>
      <c r="M46" s="347" t="s">
        <v>527</v>
      </c>
    </row>
    <row r="47" spans="2:13" ht="27.75" customHeight="1" x14ac:dyDescent="0.15">
      <c r="B47" s="1197"/>
      <c r="C47" s="1198"/>
      <c r="D47" s="106"/>
      <c r="E47" s="1211" t="s">
        <v>39</v>
      </c>
      <c r="F47" s="1212"/>
      <c r="G47" s="1212"/>
      <c r="H47" s="1213"/>
      <c r="I47" s="345" t="s">
        <v>527</v>
      </c>
      <c r="J47" s="346" t="s">
        <v>527</v>
      </c>
      <c r="K47" s="346" t="s">
        <v>527</v>
      </c>
      <c r="L47" s="346" t="s">
        <v>527</v>
      </c>
      <c r="M47" s="347" t="s">
        <v>527</v>
      </c>
    </row>
    <row r="48" spans="2:13" ht="27.75" customHeight="1" x14ac:dyDescent="0.15">
      <c r="B48" s="1197"/>
      <c r="C48" s="1198"/>
      <c r="D48" s="104"/>
      <c r="E48" s="1201" t="s">
        <v>40</v>
      </c>
      <c r="F48" s="1201"/>
      <c r="G48" s="1201"/>
      <c r="H48" s="1202"/>
      <c r="I48" s="345" t="s">
        <v>527</v>
      </c>
      <c r="J48" s="346" t="s">
        <v>527</v>
      </c>
      <c r="K48" s="346" t="s">
        <v>527</v>
      </c>
      <c r="L48" s="346" t="s">
        <v>527</v>
      </c>
      <c r="M48" s="347" t="s">
        <v>527</v>
      </c>
    </row>
    <row r="49" spans="2:13" ht="27.75" customHeight="1" x14ac:dyDescent="0.15">
      <c r="B49" s="1199"/>
      <c r="C49" s="1200"/>
      <c r="D49" s="104"/>
      <c r="E49" s="1201" t="s">
        <v>41</v>
      </c>
      <c r="F49" s="1201"/>
      <c r="G49" s="1201"/>
      <c r="H49" s="1202"/>
      <c r="I49" s="345" t="s">
        <v>527</v>
      </c>
      <c r="J49" s="346" t="s">
        <v>527</v>
      </c>
      <c r="K49" s="346" t="s">
        <v>527</v>
      </c>
      <c r="L49" s="346" t="s">
        <v>527</v>
      </c>
      <c r="M49" s="347" t="s">
        <v>527</v>
      </c>
    </row>
    <row r="50" spans="2:13" ht="27.75" customHeight="1" x14ac:dyDescent="0.15">
      <c r="B50" s="1195" t="s">
        <v>42</v>
      </c>
      <c r="C50" s="1196"/>
      <c r="D50" s="107"/>
      <c r="E50" s="1201" t="s">
        <v>43</v>
      </c>
      <c r="F50" s="1201"/>
      <c r="G50" s="1201"/>
      <c r="H50" s="1202"/>
      <c r="I50" s="345">
        <v>18150</v>
      </c>
      <c r="J50" s="346">
        <v>18765</v>
      </c>
      <c r="K50" s="346">
        <v>18159</v>
      </c>
      <c r="L50" s="346">
        <v>20138</v>
      </c>
      <c r="M50" s="347">
        <v>22270</v>
      </c>
    </row>
    <row r="51" spans="2:13" ht="27.75" customHeight="1" x14ac:dyDescent="0.15">
      <c r="B51" s="1197"/>
      <c r="C51" s="1198"/>
      <c r="D51" s="104"/>
      <c r="E51" s="1201" t="s">
        <v>44</v>
      </c>
      <c r="F51" s="1201"/>
      <c r="G51" s="1201"/>
      <c r="H51" s="1202"/>
      <c r="I51" s="345">
        <v>11396</v>
      </c>
      <c r="J51" s="346">
        <v>11710</v>
      </c>
      <c r="K51" s="346">
        <v>11199</v>
      </c>
      <c r="L51" s="346">
        <v>10821</v>
      </c>
      <c r="M51" s="347">
        <v>10187</v>
      </c>
    </row>
    <row r="52" spans="2:13" ht="27.75" customHeight="1" x14ac:dyDescent="0.15">
      <c r="B52" s="1199"/>
      <c r="C52" s="1200"/>
      <c r="D52" s="104"/>
      <c r="E52" s="1201" t="s">
        <v>45</v>
      </c>
      <c r="F52" s="1201"/>
      <c r="G52" s="1201"/>
      <c r="H52" s="1202"/>
      <c r="I52" s="345">
        <v>60858</v>
      </c>
      <c r="J52" s="346">
        <v>62422</v>
      </c>
      <c r="K52" s="346">
        <v>64107</v>
      </c>
      <c r="L52" s="346">
        <v>64245</v>
      </c>
      <c r="M52" s="347">
        <v>62049</v>
      </c>
    </row>
    <row r="53" spans="2:13" ht="27.75" customHeight="1" thickBot="1" x14ac:dyDescent="0.2">
      <c r="B53" s="1203" t="s">
        <v>46</v>
      </c>
      <c r="C53" s="1204"/>
      <c r="D53" s="108"/>
      <c r="E53" s="1205" t="s">
        <v>47</v>
      </c>
      <c r="F53" s="1205"/>
      <c r="G53" s="1205"/>
      <c r="H53" s="1206"/>
      <c r="I53" s="348">
        <v>1329</v>
      </c>
      <c r="J53" s="349">
        <v>544</v>
      </c>
      <c r="K53" s="349">
        <v>2185</v>
      </c>
      <c r="L53" s="349">
        <v>-2842</v>
      </c>
      <c r="M53" s="350">
        <v>-6228</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Sfisi0eNF5NfDs/Z13dhy6zM37tfIkZhyuOtJxcpCTlTS3A6ufV7y705Y57+eQ6XMq1ZdfJVSrpWWmaktP/82A==" saltValue="GFEUOg9mYAM65PUSG6c2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570</v>
      </c>
      <c r="G54" s="117" t="s">
        <v>571</v>
      </c>
      <c r="H54" s="118" t="s">
        <v>572</v>
      </c>
    </row>
    <row r="55" spans="2:8" ht="52.5" customHeight="1" x14ac:dyDescent="0.15">
      <c r="B55" s="119"/>
      <c r="C55" s="1222" t="s">
        <v>50</v>
      </c>
      <c r="D55" s="1222"/>
      <c r="E55" s="1223"/>
      <c r="F55" s="120">
        <v>7554</v>
      </c>
      <c r="G55" s="120">
        <v>8162</v>
      </c>
      <c r="H55" s="121">
        <v>9373</v>
      </c>
    </row>
    <row r="56" spans="2:8" ht="52.5" customHeight="1" x14ac:dyDescent="0.15">
      <c r="B56" s="122"/>
      <c r="C56" s="1224" t="s">
        <v>51</v>
      </c>
      <c r="D56" s="1224"/>
      <c r="E56" s="1225"/>
      <c r="F56" s="123">
        <v>3701</v>
      </c>
      <c r="G56" s="123">
        <v>4002</v>
      </c>
      <c r="H56" s="124">
        <v>4004</v>
      </c>
    </row>
    <row r="57" spans="2:8" ht="53.25" customHeight="1" x14ac:dyDescent="0.15">
      <c r="B57" s="122"/>
      <c r="C57" s="1226" t="s">
        <v>52</v>
      </c>
      <c r="D57" s="1226"/>
      <c r="E57" s="1227"/>
      <c r="F57" s="125">
        <v>7841</v>
      </c>
      <c r="G57" s="125">
        <v>8471</v>
      </c>
      <c r="H57" s="126">
        <v>9690</v>
      </c>
    </row>
    <row r="58" spans="2:8" ht="45.75" customHeight="1" x14ac:dyDescent="0.15">
      <c r="B58" s="127"/>
      <c r="C58" s="1214" t="s">
        <v>591</v>
      </c>
      <c r="D58" s="1215"/>
      <c r="E58" s="1216"/>
      <c r="F58" s="128">
        <v>2481</v>
      </c>
      <c r="G58" s="128">
        <v>2524</v>
      </c>
      <c r="H58" s="129">
        <v>2290</v>
      </c>
    </row>
    <row r="59" spans="2:8" ht="45.75" customHeight="1" x14ac:dyDescent="0.15">
      <c r="B59" s="127"/>
      <c r="C59" s="1214" t="s">
        <v>592</v>
      </c>
      <c r="D59" s="1215"/>
      <c r="E59" s="1216"/>
      <c r="F59" s="128">
        <v>1562</v>
      </c>
      <c r="G59" s="128">
        <v>1572</v>
      </c>
      <c r="H59" s="129">
        <v>1572</v>
      </c>
    </row>
    <row r="60" spans="2:8" ht="45.75" customHeight="1" x14ac:dyDescent="0.15">
      <c r="B60" s="127"/>
      <c r="C60" s="1214" t="s">
        <v>593</v>
      </c>
      <c r="D60" s="1215"/>
      <c r="E60" s="1216"/>
      <c r="F60" s="128">
        <v>632</v>
      </c>
      <c r="G60" s="128">
        <v>810</v>
      </c>
      <c r="H60" s="129">
        <v>956</v>
      </c>
    </row>
    <row r="61" spans="2:8" ht="45.75" customHeight="1" x14ac:dyDescent="0.15">
      <c r="B61" s="127"/>
      <c r="C61" s="1214" t="s">
        <v>594</v>
      </c>
      <c r="D61" s="1215"/>
      <c r="E61" s="1216"/>
      <c r="F61" s="128">
        <v>358</v>
      </c>
      <c r="G61" s="128">
        <v>839</v>
      </c>
      <c r="H61" s="129">
        <v>945</v>
      </c>
    </row>
    <row r="62" spans="2:8" ht="45.75" customHeight="1" thickBot="1" x14ac:dyDescent="0.2">
      <c r="B62" s="130"/>
      <c r="C62" s="1217" t="s">
        <v>595</v>
      </c>
      <c r="D62" s="1218"/>
      <c r="E62" s="1219"/>
      <c r="F62" s="131">
        <v>188</v>
      </c>
      <c r="G62" s="131">
        <v>17</v>
      </c>
      <c r="H62" s="132">
        <v>927</v>
      </c>
    </row>
    <row r="63" spans="2:8" ht="52.5" customHeight="1" thickBot="1" x14ac:dyDescent="0.2">
      <c r="B63" s="133"/>
      <c r="C63" s="1220" t="s">
        <v>53</v>
      </c>
      <c r="D63" s="1220"/>
      <c r="E63" s="1221"/>
      <c r="F63" s="134">
        <v>19096</v>
      </c>
      <c r="G63" s="134">
        <v>20636</v>
      </c>
      <c r="H63" s="135">
        <v>23066</v>
      </c>
    </row>
    <row r="64" spans="2:8" x14ac:dyDescent="0.15"/>
  </sheetData>
  <sheetProtection algorithmName="SHA-512" hashValue="wODSBEXmytA/cHjUG77Z3dGqYS8GgMWSh6vyL3bqfVQpjBQNrna0744++hWY7KixjfUDj7ppv1AIYx4ad6xxfw==" saltValue="u1QOszhSTvTxjFh7zjfN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620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621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8" t="s">
        <v>622</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623</v>
      </c>
    </row>
    <row r="50" spans="1:109" x14ac:dyDescent="0.15">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568</v>
      </c>
      <c r="BQ50" s="1241"/>
      <c r="BR50" s="1241"/>
      <c r="BS50" s="1241"/>
      <c r="BT50" s="1241"/>
      <c r="BU50" s="1241"/>
      <c r="BV50" s="1241"/>
      <c r="BW50" s="1241"/>
      <c r="BX50" s="1241" t="s">
        <v>569</v>
      </c>
      <c r="BY50" s="1241"/>
      <c r="BZ50" s="1241"/>
      <c r="CA50" s="1241"/>
      <c r="CB50" s="1241"/>
      <c r="CC50" s="1241"/>
      <c r="CD50" s="1241"/>
      <c r="CE50" s="1241"/>
      <c r="CF50" s="1241" t="s">
        <v>570</v>
      </c>
      <c r="CG50" s="1241"/>
      <c r="CH50" s="1241"/>
      <c r="CI50" s="1241"/>
      <c r="CJ50" s="1241"/>
      <c r="CK50" s="1241"/>
      <c r="CL50" s="1241"/>
      <c r="CM50" s="1241"/>
      <c r="CN50" s="1241" t="s">
        <v>571</v>
      </c>
      <c r="CO50" s="1241"/>
      <c r="CP50" s="1241"/>
      <c r="CQ50" s="1241"/>
      <c r="CR50" s="1241"/>
      <c r="CS50" s="1241"/>
      <c r="CT50" s="1241"/>
      <c r="CU50" s="1241"/>
      <c r="CV50" s="1241" t="s">
        <v>572</v>
      </c>
      <c r="CW50" s="1241"/>
      <c r="CX50" s="1241"/>
      <c r="CY50" s="1241"/>
      <c r="CZ50" s="1241"/>
      <c r="DA50" s="1241"/>
      <c r="DB50" s="1241"/>
      <c r="DC50" s="1241"/>
    </row>
    <row r="51" spans="1:109" ht="13.5" customHeight="1" x14ac:dyDescent="0.15">
      <c r="B51" s="259"/>
      <c r="G51" s="1247"/>
      <c r="H51" s="1247"/>
      <c r="I51" s="1245"/>
      <c r="J51" s="1245"/>
      <c r="K51" s="1243"/>
      <c r="L51" s="1243"/>
      <c r="M51" s="1243"/>
      <c r="N51" s="1243"/>
      <c r="AM51" s="359"/>
      <c r="AN51" s="1244" t="s">
        <v>624</v>
      </c>
      <c r="AO51" s="1244"/>
      <c r="AP51" s="1244"/>
      <c r="AQ51" s="1244"/>
      <c r="AR51" s="1244"/>
      <c r="AS51" s="1244"/>
      <c r="AT51" s="1244"/>
      <c r="AU51" s="1244"/>
      <c r="AV51" s="1244"/>
      <c r="AW51" s="1244"/>
      <c r="AX51" s="1244"/>
      <c r="AY51" s="1244"/>
      <c r="AZ51" s="1244"/>
      <c r="BA51" s="1244"/>
      <c r="BB51" s="1244" t="s">
        <v>625</v>
      </c>
      <c r="BC51" s="1244"/>
      <c r="BD51" s="1244"/>
      <c r="BE51" s="1244"/>
      <c r="BF51" s="1244"/>
      <c r="BG51" s="1244"/>
      <c r="BH51" s="1244"/>
      <c r="BI51" s="1244"/>
      <c r="BJ51" s="1244"/>
      <c r="BK51" s="1244"/>
      <c r="BL51" s="1244"/>
      <c r="BM51" s="1244"/>
      <c r="BN51" s="1244"/>
      <c r="BO51" s="1244"/>
      <c r="BP51" s="1242">
        <v>4.3</v>
      </c>
      <c r="BQ51" s="1242"/>
      <c r="BR51" s="1242"/>
      <c r="BS51" s="1242"/>
      <c r="BT51" s="1242"/>
      <c r="BU51" s="1242"/>
      <c r="BV51" s="1242"/>
      <c r="BW51" s="1242"/>
      <c r="BX51" s="1242">
        <v>1.7</v>
      </c>
      <c r="BY51" s="1242"/>
      <c r="BZ51" s="1242"/>
      <c r="CA51" s="1242"/>
      <c r="CB51" s="1242"/>
      <c r="CC51" s="1242"/>
      <c r="CD51" s="1242"/>
      <c r="CE51" s="1242"/>
      <c r="CF51" s="1242">
        <v>7</v>
      </c>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x14ac:dyDescent="0.15">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x14ac:dyDescent="0.15">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626</v>
      </c>
      <c r="BC53" s="1244"/>
      <c r="BD53" s="1244"/>
      <c r="BE53" s="1244"/>
      <c r="BF53" s="1244"/>
      <c r="BG53" s="1244"/>
      <c r="BH53" s="1244"/>
      <c r="BI53" s="1244"/>
      <c r="BJ53" s="1244"/>
      <c r="BK53" s="1244"/>
      <c r="BL53" s="1244"/>
      <c r="BM53" s="1244"/>
      <c r="BN53" s="1244"/>
      <c r="BO53" s="1244"/>
      <c r="BP53" s="1242">
        <v>67.599999999999994</v>
      </c>
      <c r="BQ53" s="1242"/>
      <c r="BR53" s="1242"/>
      <c r="BS53" s="1242"/>
      <c r="BT53" s="1242"/>
      <c r="BU53" s="1242"/>
      <c r="BV53" s="1242"/>
      <c r="BW53" s="1242"/>
      <c r="BX53" s="1242">
        <v>68.2</v>
      </c>
      <c r="BY53" s="1242"/>
      <c r="BZ53" s="1242"/>
      <c r="CA53" s="1242"/>
      <c r="CB53" s="1242"/>
      <c r="CC53" s="1242"/>
      <c r="CD53" s="1242"/>
      <c r="CE53" s="1242"/>
      <c r="CF53" s="1242">
        <v>67.400000000000006</v>
      </c>
      <c r="CG53" s="1242"/>
      <c r="CH53" s="1242"/>
      <c r="CI53" s="1242"/>
      <c r="CJ53" s="1242"/>
      <c r="CK53" s="1242"/>
      <c r="CL53" s="1242"/>
      <c r="CM53" s="1242"/>
      <c r="CN53" s="1242">
        <v>68.400000000000006</v>
      </c>
      <c r="CO53" s="1242"/>
      <c r="CP53" s="1242"/>
      <c r="CQ53" s="1242"/>
      <c r="CR53" s="1242"/>
      <c r="CS53" s="1242"/>
      <c r="CT53" s="1242"/>
      <c r="CU53" s="1242"/>
      <c r="CV53" s="1242">
        <v>71.5</v>
      </c>
      <c r="CW53" s="1242"/>
      <c r="CX53" s="1242"/>
      <c r="CY53" s="1242"/>
      <c r="CZ53" s="1242"/>
      <c r="DA53" s="1242"/>
      <c r="DB53" s="1242"/>
      <c r="DC53" s="1242"/>
    </row>
    <row r="54" spans="1:109" x14ac:dyDescent="0.15">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x14ac:dyDescent="0.15">
      <c r="A55" s="358"/>
      <c r="B55" s="259"/>
      <c r="G55" s="1237"/>
      <c r="H55" s="1237"/>
      <c r="I55" s="1237"/>
      <c r="J55" s="1237"/>
      <c r="K55" s="1243"/>
      <c r="L55" s="1243"/>
      <c r="M55" s="1243"/>
      <c r="N55" s="1243"/>
      <c r="AN55" s="1241" t="s">
        <v>627</v>
      </c>
      <c r="AO55" s="1241"/>
      <c r="AP55" s="1241"/>
      <c r="AQ55" s="1241"/>
      <c r="AR55" s="1241"/>
      <c r="AS55" s="1241"/>
      <c r="AT55" s="1241"/>
      <c r="AU55" s="1241"/>
      <c r="AV55" s="1241"/>
      <c r="AW55" s="1241"/>
      <c r="AX55" s="1241"/>
      <c r="AY55" s="1241"/>
      <c r="AZ55" s="1241"/>
      <c r="BA55" s="1241"/>
      <c r="BB55" s="1244" t="s">
        <v>625</v>
      </c>
      <c r="BC55" s="1244"/>
      <c r="BD55" s="1244"/>
      <c r="BE55" s="1244"/>
      <c r="BF55" s="1244"/>
      <c r="BG55" s="1244"/>
      <c r="BH55" s="1244"/>
      <c r="BI55" s="1244"/>
      <c r="BJ55" s="1244"/>
      <c r="BK55" s="1244"/>
      <c r="BL55" s="1244"/>
      <c r="BM55" s="1244"/>
      <c r="BN55" s="1244"/>
      <c r="BO55" s="1244"/>
      <c r="BP55" s="1242">
        <v>5</v>
      </c>
      <c r="BQ55" s="1242"/>
      <c r="BR55" s="1242"/>
      <c r="BS55" s="1242"/>
      <c r="BT55" s="1242"/>
      <c r="BU55" s="1242"/>
      <c r="BV55" s="1242"/>
      <c r="BW55" s="1242"/>
      <c r="BX55" s="1242">
        <v>5.4</v>
      </c>
      <c r="BY55" s="1242"/>
      <c r="BZ55" s="1242"/>
      <c r="CA55" s="1242"/>
      <c r="CB55" s="1242"/>
      <c r="CC55" s="1242"/>
      <c r="CD55" s="1242"/>
      <c r="CE55" s="1242"/>
      <c r="CF55" s="1242">
        <v>3.9</v>
      </c>
      <c r="CG55" s="1242"/>
      <c r="CH55" s="1242"/>
      <c r="CI55" s="1242"/>
      <c r="CJ55" s="1242"/>
      <c r="CK55" s="1242"/>
      <c r="CL55" s="1242"/>
      <c r="CM55" s="1242"/>
      <c r="CN55" s="1242">
        <v>0</v>
      </c>
      <c r="CO55" s="1242"/>
      <c r="CP55" s="1242"/>
      <c r="CQ55" s="1242"/>
      <c r="CR55" s="1242"/>
      <c r="CS55" s="1242"/>
      <c r="CT55" s="1242"/>
      <c r="CU55" s="1242"/>
      <c r="CV55" s="1242">
        <v>0</v>
      </c>
      <c r="CW55" s="1242"/>
      <c r="CX55" s="1242"/>
      <c r="CY55" s="1242"/>
      <c r="CZ55" s="1242"/>
      <c r="DA55" s="1242"/>
      <c r="DB55" s="1242"/>
      <c r="DC55" s="1242"/>
    </row>
    <row r="56" spans="1:109" x14ac:dyDescent="0.15">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x14ac:dyDescent="0.15">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626</v>
      </c>
      <c r="BC57" s="1244"/>
      <c r="BD57" s="1244"/>
      <c r="BE57" s="1244"/>
      <c r="BF57" s="1244"/>
      <c r="BG57" s="1244"/>
      <c r="BH57" s="1244"/>
      <c r="BI57" s="1244"/>
      <c r="BJ57" s="1244"/>
      <c r="BK57" s="1244"/>
      <c r="BL57" s="1244"/>
      <c r="BM57" s="1244"/>
      <c r="BN57" s="1244"/>
      <c r="BO57" s="1244"/>
      <c r="BP57" s="1242">
        <v>61.6</v>
      </c>
      <c r="BQ57" s="1242"/>
      <c r="BR57" s="1242"/>
      <c r="BS57" s="1242"/>
      <c r="BT57" s="1242"/>
      <c r="BU57" s="1242"/>
      <c r="BV57" s="1242"/>
      <c r="BW57" s="1242"/>
      <c r="BX57" s="1242">
        <v>62.5</v>
      </c>
      <c r="BY57" s="1242"/>
      <c r="BZ57" s="1242"/>
      <c r="CA57" s="1242"/>
      <c r="CB57" s="1242"/>
      <c r="CC57" s="1242"/>
      <c r="CD57" s="1242"/>
      <c r="CE57" s="1242"/>
      <c r="CF57" s="1242">
        <v>63.1</v>
      </c>
      <c r="CG57" s="1242"/>
      <c r="CH57" s="1242"/>
      <c r="CI57" s="1242"/>
      <c r="CJ57" s="1242"/>
      <c r="CK57" s="1242"/>
      <c r="CL57" s="1242"/>
      <c r="CM57" s="1242"/>
      <c r="CN57" s="1242">
        <v>63.2</v>
      </c>
      <c r="CO57" s="1242"/>
      <c r="CP57" s="1242"/>
      <c r="CQ57" s="1242"/>
      <c r="CR57" s="1242"/>
      <c r="CS57" s="1242"/>
      <c r="CT57" s="1242"/>
      <c r="CU57" s="1242"/>
      <c r="CV57" s="1242">
        <v>64.2</v>
      </c>
      <c r="CW57" s="1242"/>
      <c r="CX57" s="1242"/>
      <c r="CY57" s="1242"/>
      <c r="CZ57" s="1242"/>
      <c r="DA57" s="1242"/>
      <c r="DB57" s="1242"/>
      <c r="DC57" s="1242"/>
      <c r="DD57" s="363"/>
      <c r="DE57" s="362"/>
    </row>
    <row r="58" spans="1:109" s="358" customFormat="1" x14ac:dyDescent="0.15">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628</v>
      </c>
    </row>
    <row r="64" spans="1:109" x14ac:dyDescent="0.15">
      <c r="B64" s="259"/>
      <c r="G64" s="357"/>
      <c r="I64" s="369"/>
      <c r="J64" s="369"/>
      <c r="K64" s="369"/>
      <c r="L64" s="369"/>
      <c r="M64" s="369"/>
      <c r="N64" s="370"/>
      <c r="AM64" s="357"/>
      <c r="AN64" s="357" t="s">
        <v>621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5" customHeight="1" x14ac:dyDescent="0.15">
      <c r="B65" s="259"/>
      <c r="AN65" s="1228" t="s">
        <v>629</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x14ac:dyDescent="0.15">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x14ac:dyDescent="0.15">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x14ac:dyDescent="0.15">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x14ac:dyDescent="0.15">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623</v>
      </c>
    </row>
    <row r="72" spans="2:107" x14ac:dyDescent="0.15">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568</v>
      </c>
      <c r="BQ72" s="1241"/>
      <c r="BR72" s="1241"/>
      <c r="BS72" s="1241"/>
      <c r="BT72" s="1241"/>
      <c r="BU72" s="1241"/>
      <c r="BV72" s="1241"/>
      <c r="BW72" s="1241"/>
      <c r="BX72" s="1241" t="s">
        <v>569</v>
      </c>
      <c r="BY72" s="1241"/>
      <c r="BZ72" s="1241"/>
      <c r="CA72" s="1241"/>
      <c r="CB72" s="1241"/>
      <c r="CC72" s="1241"/>
      <c r="CD72" s="1241"/>
      <c r="CE72" s="1241"/>
      <c r="CF72" s="1241" t="s">
        <v>570</v>
      </c>
      <c r="CG72" s="1241"/>
      <c r="CH72" s="1241"/>
      <c r="CI72" s="1241"/>
      <c r="CJ72" s="1241"/>
      <c r="CK72" s="1241"/>
      <c r="CL72" s="1241"/>
      <c r="CM72" s="1241"/>
      <c r="CN72" s="1241" t="s">
        <v>571</v>
      </c>
      <c r="CO72" s="1241"/>
      <c r="CP72" s="1241"/>
      <c r="CQ72" s="1241"/>
      <c r="CR72" s="1241"/>
      <c r="CS72" s="1241"/>
      <c r="CT72" s="1241"/>
      <c r="CU72" s="1241"/>
      <c r="CV72" s="1241" t="s">
        <v>572</v>
      </c>
      <c r="CW72" s="1241"/>
      <c r="CX72" s="1241"/>
      <c r="CY72" s="1241"/>
      <c r="CZ72" s="1241"/>
      <c r="DA72" s="1241"/>
      <c r="DB72" s="1241"/>
      <c r="DC72" s="1241"/>
    </row>
    <row r="73" spans="2:107" x14ac:dyDescent="0.15">
      <c r="B73" s="259"/>
      <c r="G73" s="1247"/>
      <c r="H73" s="1247"/>
      <c r="I73" s="1247"/>
      <c r="J73" s="1247"/>
      <c r="K73" s="1248"/>
      <c r="L73" s="1248"/>
      <c r="M73" s="1248"/>
      <c r="N73" s="1248"/>
      <c r="AM73" s="359"/>
      <c r="AN73" s="1244" t="s">
        <v>624</v>
      </c>
      <c r="AO73" s="1244"/>
      <c r="AP73" s="1244"/>
      <c r="AQ73" s="1244"/>
      <c r="AR73" s="1244"/>
      <c r="AS73" s="1244"/>
      <c r="AT73" s="1244"/>
      <c r="AU73" s="1244"/>
      <c r="AV73" s="1244"/>
      <c r="AW73" s="1244"/>
      <c r="AX73" s="1244"/>
      <c r="AY73" s="1244"/>
      <c r="AZ73" s="1244"/>
      <c r="BA73" s="1244"/>
      <c r="BB73" s="1244" t="s">
        <v>625</v>
      </c>
      <c r="BC73" s="1244"/>
      <c r="BD73" s="1244"/>
      <c r="BE73" s="1244"/>
      <c r="BF73" s="1244"/>
      <c r="BG73" s="1244"/>
      <c r="BH73" s="1244"/>
      <c r="BI73" s="1244"/>
      <c r="BJ73" s="1244"/>
      <c r="BK73" s="1244"/>
      <c r="BL73" s="1244"/>
      <c r="BM73" s="1244"/>
      <c r="BN73" s="1244"/>
      <c r="BO73" s="1244"/>
      <c r="BP73" s="1242">
        <v>4.3</v>
      </c>
      <c r="BQ73" s="1242"/>
      <c r="BR73" s="1242"/>
      <c r="BS73" s="1242"/>
      <c r="BT73" s="1242"/>
      <c r="BU73" s="1242"/>
      <c r="BV73" s="1242"/>
      <c r="BW73" s="1242"/>
      <c r="BX73" s="1242">
        <v>1.7</v>
      </c>
      <c r="BY73" s="1242"/>
      <c r="BZ73" s="1242"/>
      <c r="CA73" s="1242"/>
      <c r="CB73" s="1242"/>
      <c r="CC73" s="1242"/>
      <c r="CD73" s="1242"/>
      <c r="CE73" s="1242"/>
      <c r="CF73" s="1242">
        <v>7</v>
      </c>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x14ac:dyDescent="0.15">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x14ac:dyDescent="0.15">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630</v>
      </c>
      <c r="BC75" s="1244"/>
      <c r="BD75" s="1244"/>
      <c r="BE75" s="1244"/>
      <c r="BF75" s="1244"/>
      <c r="BG75" s="1244"/>
      <c r="BH75" s="1244"/>
      <c r="BI75" s="1244"/>
      <c r="BJ75" s="1244"/>
      <c r="BK75" s="1244"/>
      <c r="BL75" s="1244"/>
      <c r="BM75" s="1244"/>
      <c r="BN75" s="1244"/>
      <c r="BO75" s="1244"/>
      <c r="BP75" s="1242">
        <v>5.0999999999999996</v>
      </c>
      <c r="BQ75" s="1242"/>
      <c r="BR75" s="1242"/>
      <c r="BS75" s="1242"/>
      <c r="BT75" s="1242"/>
      <c r="BU75" s="1242"/>
      <c r="BV75" s="1242"/>
      <c r="BW75" s="1242"/>
      <c r="BX75" s="1242">
        <v>4.0999999999999996</v>
      </c>
      <c r="BY75" s="1242"/>
      <c r="BZ75" s="1242"/>
      <c r="CA75" s="1242"/>
      <c r="CB75" s="1242"/>
      <c r="CC75" s="1242"/>
      <c r="CD75" s="1242"/>
      <c r="CE75" s="1242"/>
      <c r="CF75" s="1242">
        <v>3.9</v>
      </c>
      <c r="CG75" s="1242"/>
      <c r="CH75" s="1242"/>
      <c r="CI75" s="1242"/>
      <c r="CJ75" s="1242"/>
      <c r="CK75" s="1242"/>
      <c r="CL75" s="1242"/>
      <c r="CM75" s="1242"/>
      <c r="CN75" s="1242">
        <v>4.2</v>
      </c>
      <c r="CO75" s="1242"/>
      <c r="CP75" s="1242"/>
      <c r="CQ75" s="1242"/>
      <c r="CR75" s="1242"/>
      <c r="CS75" s="1242"/>
      <c r="CT75" s="1242"/>
      <c r="CU75" s="1242"/>
      <c r="CV75" s="1242">
        <v>4.3</v>
      </c>
      <c r="CW75" s="1242"/>
      <c r="CX75" s="1242"/>
      <c r="CY75" s="1242"/>
      <c r="CZ75" s="1242"/>
      <c r="DA75" s="1242"/>
      <c r="DB75" s="1242"/>
      <c r="DC75" s="1242"/>
    </row>
    <row r="76" spans="2:107" x14ac:dyDescent="0.15">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x14ac:dyDescent="0.15">
      <c r="B77" s="259"/>
      <c r="G77" s="1237"/>
      <c r="H77" s="1237"/>
      <c r="I77" s="1237"/>
      <c r="J77" s="1237"/>
      <c r="K77" s="1248"/>
      <c r="L77" s="1248"/>
      <c r="M77" s="1248"/>
      <c r="N77" s="1248"/>
      <c r="AN77" s="1241" t="s">
        <v>627</v>
      </c>
      <c r="AO77" s="1241"/>
      <c r="AP77" s="1241"/>
      <c r="AQ77" s="1241"/>
      <c r="AR77" s="1241"/>
      <c r="AS77" s="1241"/>
      <c r="AT77" s="1241"/>
      <c r="AU77" s="1241"/>
      <c r="AV77" s="1241"/>
      <c r="AW77" s="1241"/>
      <c r="AX77" s="1241"/>
      <c r="AY77" s="1241"/>
      <c r="AZ77" s="1241"/>
      <c r="BA77" s="1241"/>
      <c r="BB77" s="1244" t="s">
        <v>631</v>
      </c>
      <c r="BC77" s="1244"/>
      <c r="BD77" s="1244"/>
      <c r="BE77" s="1244"/>
      <c r="BF77" s="1244"/>
      <c r="BG77" s="1244"/>
      <c r="BH77" s="1244"/>
      <c r="BI77" s="1244"/>
      <c r="BJ77" s="1244"/>
      <c r="BK77" s="1244"/>
      <c r="BL77" s="1244"/>
      <c r="BM77" s="1244"/>
      <c r="BN77" s="1244"/>
      <c r="BO77" s="1244"/>
      <c r="BP77" s="1242">
        <v>5</v>
      </c>
      <c r="BQ77" s="1242"/>
      <c r="BR77" s="1242"/>
      <c r="BS77" s="1242"/>
      <c r="BT77" s="1242"/>
      <c r="BU77" s="1242"/>
      <c r="BV77" s="1242"/>
      <c r="BW77" s="1242"/>
      <c r="BX77" s="1242">
        <v>5.4</v>
      </c>
      <c r="BY77" s="1242"/>
      <c r="BZ77" s="1242"/>
      <c r="CA77" s="1242"/>
      <c r="CB77" s="1242"/>
      <c r="CC77" s="1242"/>
      <c r="CD77" s="1242"/>
      <c r="CE77" s="1242"/>
      <c r="CF77" s="1242">
        <v>3.9</v>
      </c>
      <c r="CG77" s="1242"/>
      <c r="CH77" s="1242"/>
      <c r="CI77" s="1242"/>
      <c r="CJ77" s="1242"/>
      <c r="CK77" s="1242"/>
      <c r="CL77" s="1242"/>
      <c r="CM77" s="1242"/>
      <c r="CN77" s="1242">
        <v>0</v>
      </c>
      <c r="CO77" s="1242"/>
      <c r="CP77" s="1242"/>
      <c r="CQ77" s="1242"/>
      <c r="CR77" s="1242"/>
      <c r="CS77" s="1242"/>
      <c r="CT77" s="1242"/>
      <c r="CU77" s="1242"/>
      <c r="CV77" s="1242">
        <v>0</v>
      </c>
      <c r="CW77" s="1242"/>
      <c r="CX77" s="1242"/>
      <c r="CY77" s="1242"/>
      <c r="CZ77" s="1242"/>
      <c r="DA77" s="1242"/>
      <c r="DB77" s="1242"/>
      <c r="DC77" s="1242"/>
    </row>
    <row r="78" spans="2:107" x14ac:dyDescent="0.15">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x14ac:dyDescent="0.15">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632</v>
      </c>
      <c r="BC79" s="1244"/>
      <c r="BD79" s="1244"/>
      <c r="BE79" s="1244"/>
      <c r="BF79" s="1244"/>
      <c r="BG79" s="1244"/>
      <c r="BH79" s="1244"/>
      <c r="BI79" s="1244"/>
      <c r="BJ79" s="1244"/>
      <c r="BK79" s="1244"/>
      <c r="BL79" s="1244"/>
      <c r="BM79" s="1244"/>
      <c r="BN79" s="1244"/>
      <c r="BO79" s="1244"/>
      <c r="BP79" s="1242">
        <v>4.5</v>
      </c>
      <c r="BQ79" s="1242"/>
      <c r="BR79" s="1242"/>
      <c r="BS79" s="1242"/>
      <c r="BT79" s="1242"/>
      <c r="BU79" s="1242"/>
      <c r="BV79" s="1242"/>
      <c r="BW79" s="1242"/>
      <c r="BX79" s="1242">
        <v>4.2</v>
      </c>
      <c r="BY79" s="1242"/>
      <c r="BZ79" s="1242"/>
      <c r="CA79" s="1242"/>
      <c r="CB79" s="1242"/>
      <c r="CC79" s="1242"/>
      <c r="CD79" s="1242"/>
      <c r="CE79" s="1242"/>
      <c r="CF79" s="1242">
        <v>4.2</v>
      </c>
      <c r="CG79" s="1242"/>
      <c r="CH79" s="1242"/>
      <c r="CI79" s="1242"/>
      <c r="CJ79" s="1242"/>
      <c r="CK79" s="1242"/>
      <c r="CL79" s="1242"/>
      <c r="CM79" s="1242"/>
      <c r="CN79" s="1242">
        <v>4.5</v>
      </c>
      <c r="CO79" s="1242"/>
      <c r="CP79" s="1242"/>
      <c r="CQ79" s="1242"/>
      <c r="CR79" s="1242"/>
      <c r="CS79" s="1242"/>
      <c r="CT79" s="1242"/>
      <c r="CU79" s="1242"/>
      <c r="CV79" s="1242">
        <v>4.5999999999999996</v>
      </c>
      <c r="CW79" s="1242"/>
      <c r="CX79" s="1242"/>
      <c r="CY79" s="1242"/>
      <c r="CZ79" s="1242"/>
      <c r="DA79" s="1242"/>
      <c r="DB79" s="1242"/>
      <c r="DC79" s="1242"/>
    </row>
    <row r="80" spans="2:107" x14ac:dyDescent="0.15">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ZfPvvgju3JL8s2teATN0OdAu1zQd4JmJuFTboF6ZWokS3L3GyQHJ0W4pqUoFuQr/ngOo52VQ8bSw4+dlOLlJCw==" saltValue="dq8GH0pprplAlB7s/Doj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0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515</v>
      </c>
    </row>
  </sheetData>
  <sheetProtection algorithmName="SHA-512" hashValue="z4AEkQulVbk5F06+mtiGMbYy/pWLzL5Wi4duhx3Y7ukffaFg5TDgGbtvUS/8plAzjfvEemOIPDspq7rf2UM2Mw==" saltValue="NvcciRcjiOJ6vpWalsbf2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76"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633</v>
      </c>
    </row>
  </sheetData>
  <sheetProtection algorithmName="SHA-512" hashValue="U9kJYMfGI2hJr+iJ5scK+kZdJlw2AEqQfWuQrsdNLkpHTrK3Fjaac+tmOZQ8rQw+ZmJ1NBOTFf1Cxoo1ln5zEw==" saltValue="yjmJtXqQZDg238UYR7jlSg=="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565</v>
      </c>
      <c r="G2" s="149"/>
      <c r="H2" s="150"/>
    </row>
    <row r="3" spans="1:8" x14ac:dyDescent="0.15">
      <c r="A3" s="146" t="s">
        <v>558</v>
      </c>
      <c r="B3" s="151"/>
      <c r="C3" s="152"/>
      <c r="D3" s="153">
        <v>175972</v>
      </c>
      <c r="E3" s="154"/>
      <c r="F3" s="155">
        <v>43226</v>
      </c>
      <c r="G3" s="156"/>
      <c r="H3" s="157"/>
    </row>
    <row r="4" spans="1:8" x14ac:dyDescent="0.15">
      <c r="A4" s="158"/>
      <c r="B4" s="159"/>
      <c r="C4" s="160"/>
      <c r="D4" s="161">
        <v>49485</v>
      </c>
      <c r="E4" s="162"/>
      <c r="F4" s="163">
        <v>22622</v>
      </c>
      <c r="G4" s="164"/>
      <c r="H4" s="165"/>
    </row>
    <row r="5" spans="1:8" x14ac:dyDescent="0.15">
      <c r="A5" s="146" t="s">
        <v>560</v>
      </c>
      <c r="B5" s="151"/>
      <c r="C5" s="152"/>
      <c r="D5" s="153">
        <v>81728</v>
      </c>
      <c r="E5" s="154"/>
      <c r="F5" s="155">
        <v>42836</v>
      </c>
      <c r="G5" s="156"/>
      <c r="H5" s="157"/>
    </row>
    <row r="6" spans="1:8" x14ac:dyDescent="0.15">
      <c r="A6" s="158"/>
      <c r="B6" s="159"/>
      <c r="C6" s="160"/>
      <c r="D6" s="161">
        <v>43620</v>
      </c>
      <c r="E6" s="162"/>
      <c r="F6" s="163">
        <v>22936</v>
      </c>
      <c r="G6" s="164"/>
      <c r="H6" s="165"/>
    </row>
    <row r="7" spans="1:8" x14ac:dyDescent="0.15">
      <c r="A7" s="146" t="s">
        <v>561</v>
      </c>
      <c r="B7" s="151"/>
      <c r="C7" s="152"/>
      <c r="D7" s="153">
        <v>89083</v>
      </c>
      <c r="E7" s="154"/>
      <c r="F7" s="155">
        <v>44161</v>
      </c>
      <c r="G7" s="156"/>
      <c r="H7" s="157"/>
    </row>
    <row r="8" spans="1:8" x14ac:dyDescent="0.15">
      <c r="A8" s="158"/>
      <c r="B8" s="159"/>
      <c r="C8" s="160"/>
      <c r="D8" s="161">
        <v>51056</v>
      </c>
      <c r="E8" s="162"/>
      <c r="F8" s="163">
        <v>23644</v>
      </c>
      <c r="G8" s="164"/>
      <c r="H8" s="165"/>
    </row>
    <row r="9" spans="1:8" x14ac:dyDescent="0.15">
      <c r="A9" s="146" t="s">
        <v>562</v>
      </c>
      <c r="B9" s="151"/>
      <c r="C9" s="152"/>
      <c r="D9" s="153">
        <v>67244</v>
      </c>
      <c r="E9" s="154"/>
      <c r="F9" s="155">
        <v>43955</v>
      </c>
      <c r="G9" s="156"/>
      <c r="H9" s="157"/>
    </row>
    <row r="10" spans="1:8" x14ac:dyDescent="0.15">
      <c r="A10" s="158"/>
      <c r="B10" s="159"/>
      <c r="C10" s="160"/>
      <c r="D10" s="161">
        <v>29577</v>
      </c>
      <c r="E10" s="162"/>
      <c r="F10" s="163">
        <v>21318</v>
      </c>
      <c r="G10" s="164"/>
      <c r="H10" s="165"/>
    </row>
    <row r="11" spans="1:8" x14ac:dyDescent="0.15">
      <c r="A11" s="146" t="s">
        <v>563</v>
      </c>
      <c r="B11" s="151"/>
      <c r="C11" s="152"/>
      <c r="D11" s="153">
        <v>44602</v>
      </c>
      <c r="E11" s="154"/>
      <c r="F11" s="155">
        <v>41921</v>
      </c>
      <c r="G11" s="156"/>
      <c r="H11" s="157"/>
    </row>
    <row r="12" spans="1:8" x14ac:dyDescent="0.15">
      <c r="A12" s="158"/>
      <c r="B12" s="159"/>
      <c r="C12" s="166"/>
      <c r="D12" s="161">
        <v>20700</v>
      </c>
      <c r="E12" s="162"/>
      <c r="F12" s="163">
        <v>21655</v>
      </c>
      <c r="G12" s="164"/>
      <c r="H12" s="165"/>
    </row>
    <row r="13" spans="1:8" x14ac:dyDescent="0.15">
      <c r="A13" s="146"/>
      <c r="B13" s="151"/>
      <c r="C13" s="152"/>
      <c r="D13" s="153">
        <v>91726</v>
      </c>
      <c r="E13" s="154"/>
      <c r="F13" s="155">
        <v>43220</v>
      </c>
      <c r="G13" s="167"/>
      <c r="H13" s="157"/>
    </row>
    <row r="14" spans="1:8" x14ac:dyDescent="0.15">
      <c r="A14" s="158"/>
      <c r="B14" s="159"/>
      <c r="C14" s="160"/>
      <c r="D14" s="161">
        <v>38888</v>
      </c>
      <c r="E14" s="162"/>
      <c r="F14" s="163">
        <v>22435</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2.82</v>
      </c>
      <c r="C19" s="168">
        <f>ROUND(VALUE(SUBSTITUTE(実質収支比率等に係る経年分析!G$48,"▲","-")),2)</f>
        <v>3.47</v>
      </c>
      <c r="D19" s="168">
        <f>ROUND(VALUE(SUBSTITUTE(実質収支比率等に係る経年分析!H$48,"▲","-")),2)</f>
        <v>3.33</v>
      </c>
      <c r="E19" s="168">
        <f>ROUND(VALUE(SUBSTITUTE(実質収支比率等に係る経年分析!I$48,"▲","-")),2)</f>
        <v>6.46</v>
      </c>
      <c r="F19" s="168">
        <f>ROUND(VALUE(SUBSTITUTE(実質収支比率等に係る経年分析!J$48,"▲","-")),2)</f>
        <v>6.54</v>
      </c>
    </row>
    <row r="20" spans="1:11" x14ac:dyDescent="0.15">
      <c r="A20" s="168" t="s">
        <v>57</v>
      </c>
      <c r="B20" s="168">
        <f>ROUND(VALUE(SUBSTITUTE(実質収支比率等に係る経年分析!F$47,"▲","-")),2)</f>
        <v>24.6</v>
      </c>
      <c r="C20" s="168">
        <f>ROUND(VALUE(SUBSTITUTE(実質収支比率等に係る経年分析!G$47,"▲","-")),2)</f>
        <v>24.86</v>
      </c>
      <c r="D20" s="168">
        <f>ROUND(VALUE(SUBSTITUTE(実質収支比率等に係る経年分析!H$47,"▲","-")),2)</f>
        <v>21.15</v>
      </c>
      <c r="E20" s="168">
        <f>ROUND(VALUE(SUBSTITUTE(実質収支比率等に係る経年分析!I$47,"▲","-")),2)</f>
        <v>22.16</v>
      </c>
      <c r="F20" s="168">
        <f>ROUND(VALUE(SUBSTITUTE(実質収支比率等に係る経年分析!J$47,"▲","-")),2)</f>
        <v>25.83</v>
      </c>
    </row>
    <row r="21" spans="1:11" x14ac:dyDescent="0.15">
      <c r="A21" s="168" t="s">
        <v>58</v>
      </c>
      <c r="B21" s="168">
        <f>IF(ISNUMBER(VALUE(SUBSTITUTE(実質収支比率等に係る経年分析!F$49,"▲","-"))),ROUND(VALUE(SUBSTITUTE(実質収支比率等に係る経年分析!F$49,"▲","-")),2),NA())</f>
        <v>-2.16</v>
      </c>
      <c r="C21" s="168">
        <f>IF(ISNUMBER(VALUE(SUBSTITUTE(実質収支比率等に係る経年分析!G$49,"▲","-"))),ROUND(VALUE(SUBSTITUTE(実質収支比率等に係る経年分析!G$49,"▲","-")),2),NA())</f>
        <v>0.48</v>
      </c>
      <c r="D21" s="168">
        <f>IF(ISNUMBER(VALUE(SUBSTITUTE(実質収支比率等に係る経年分析!H$49,"▲","-"))),ROUND(VALUE(SUBSTITUTE(実質収支比率等に係る経年分析!H$49,"▲","-")),2),NA())</f>
        <v>-3.34</v>
      </c>
      <c r="E21" s="168">
        <f>IF(ISNUMBER(VALUE(SUBSTITUTE(実質収支比率等に係る経年分析!I$49,"▲","-"))),ROUND(VALUE(SUBSTITUTE(実質収支比率等に係る経年分析!I$49,"▲","-")),2),NA())</f>
        <v>4.93</v>
      </c>
      <c r="F21" s="168">
        <f>IF(ISNUMBER(VALUE(SUBSTITUTE(実質収支比率等に係る経年分析!J$49,"▲","-"))),ROUND(VALUE(SUBSTITUTE(実質収支比率等に係る経年分析!J$49,"▲","-")),2),NA())</f>
        <v>3.32</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0.21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0.21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0.22</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1.17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0.71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0.87</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0.76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0.46</v>
      </c>
    </row>
    <row r="31" spans="1:11" x14ac:dyDescent="0.15">
      <c r="A31" s="169" t="str">
        <f>IF(連結実質赤字比率に係る赤字・黒字の構成分析!C$39="",NA(),連結実質赤字比率に係る赤字・黒字の構成分析!C$39)</f>
        <v>病院事業会計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2.48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1.96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1.35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1.18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0.64</v>
      </c>
    </row>
    <row r="32" spans="1:11" x14ac:dyDescent="0.15">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0.57999999999999996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0.97</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1.1599999999999999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1.1599999999999999</v>
      </c>
    </row>
    <row r="34" spans="1:16" x14ac:dyDescent="0.15">
      <c r="A34" s="169" t="str">
        <f>IF(連結実質赤字比率に係る赤字・黒字の構成分析!C$36="",NA(),連結実質赤字比率に係る赤字・黒字の構成分析!C$36)</f>
        <v>工業用水道事業会計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1.97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1.82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1.75</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5.61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5.14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4.9000000000000004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4.74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4.2699999999999996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2.82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3.47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3.32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6.46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6.54</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5847</v>
      </c>
      <c r="E42" s="170"/>
      <c r="F42" s="170"/>
      <c r="G42" s="170">
        <f>'実質公債費比率（分子）の構造'!L$52</f>
        <v>5617</v>
      </c>
      <c r="H42" s="170"/>
      <c r="I42" s="170"/>
      <c r="J42" s="170">
        <f>'実質公債費比率（分子）の構造'!M$52</f>
        <v>5611</v>
      </c>
      <c r="K42" s="170"/>
      <c r="L42" s="170"/>
      <c r="M42" s="170">
        <f>'実質公債費比率（分子）の構造'!N$52</f>
        <v>5742</v>
      </c>
      <c r="N42" s="170"/>
      <c r="O42" s="170"/>
      <c r="P42" s="170">
        <f>'実質公債費比率（分子）の構造'!O$52</f>
        <v>5994</v>
      </c>
    </row>
    <row r="43" spans="1:16" x14ac:dyDescent="0.15">
      <c r="A43" s="170" t="s">
        <v>66</v>
      </c>
      <c r="B43" s="170">
        <f>'実質公債費比率（分子）の構造'!K$51</f>
        <v>1</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173</v>
      </c>
      <c r="C44" s="170"/>
      <c r="D44" s="170"/>
      <c r="E44" s="170">
        <f>'実質公債費比率（分子）の構造'!L$50</f>
        <v>152</v>
      </c>
      <c r="F44" s="170"/>
      <c r="G44" s="170"/>
      <c r="H44" s="170">
        <f>'実質公債費比率（分子）の構造'!M$50</f>
        <v>134</v>
      </c>
      <c r="I44" s="170"/>
      <c r="J44" s="170"/>
      <c r="K44" s="170">
        <f>'実質公債費比率（分子）の構造'!N$50</f>
        <v>246</v>
      </c>
      <c r="L44" s="170"/>
      <c r="M44" s="170"/>
      <c r="N44" s="170">
        <f>'実質公債費比率（分子）の構造'!O$50</f>
        <v>121</v>
      </c>
      <c r="O44" s="170"/>
      <c r="P44" s="170"/>
    </row>
    <row r="45" spans="1:16" x14ac:dyDescent="0.15">
      <c r="A45" s="170" t="s">
        <v>68</v>
      </c>
      <c r="B45" s="170">
        <f>'実質公債費比率（分子）の構造'!K$49</f>
        <v>78</v>
      </c>
      <c r="C45" s="170"/>
      <c r="D45" s="170"/>
      <c r="E45" s="170">
        <f>'実質公債費比率（分子）の構造'!L$49</f>
        <v>72</v>
      </c>
      <c r="F45" s="170"/>
      <c r="G45" s="170"/>
      <c r="H45" s="170">
        <f>'実質公債費比率（分子）の構造'!M$49</f>
        <v>79</v>
      </c>
      <c r="I45" s="170"/>
      <c r="J45" s="170"/>
      <c r="K45" s="170">
        <f>'実質公債費比率（分子）の構造'!N$49</f>
        <v>122</v>
      </c>
      <c r="L45" s="170"/>
      <c r="M45" s="170"/>
      <c r="N45" s="170">
        <f>'実質公債費比率（分子）の構造'!O$49</f>
        <v>103</v>
      </c>
      <c r="O45" s="170"/>
      <c r="P45" s="170"/>
    </row>
    <row r="46" spans="1:16" x14ac:dyDescent="0.15">
      <c r="A46" s="170" t="s">
        <v>69</v>
      </c>
      <c r="B46" s="170">
        <f>'実質公債費比率（分子）の構造'!K$48</f>
        <v>1495</v>
      </c>
      <c r="C46" s="170"/>
      <c r="D46" s="170"/>
      <c r="E46" s="170">
        <f>'実質公債費比率（分子）の構造'!L$48</f>
        <v>1505</v>
      </c>
      <c r="F46" s="170"/>
      <c r="G46" s="170"/>
      <c r="H46" s="170">
        <f>'実質公債費比率（分子）の構造'!M$48</f>
        <v>1496</v>
      </c>
      <c r="I46" s="170"/>
      <c r="J46" s="170"/>
      <c r="K46" s="170">
        <f>'実質公債費比率（分子）の構造'!N$48</f>
        <v>1563</v>
      </c>
      <c r="L46" s="170"/>
      <c r="M46" s="170"/>
      <c r="N46" s="170">
        <f>'実質公債費比率（分子）の構造'!O$48</f>
        <v>1552</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5230</v>
      </c>
      <c r="C49" s="170"/>
      <c r="D49" s="170"/>
      <c r="E49" s="170">
        <f>'実質公債費比率（分子）の構造'!L$45</f>
        <v>5158</v>
      </c>
      <c r="F49" s="170"/>
      <c r="G49" s="170"/>
      <c r="H49" s="170">
        <f>'実質公債費比率（分子）の構造'!M$45</f>
        <v>5181</v>
      </c>
      <c r="I49" s="170"/>
      <c r="J49" s="170"/>
      <c r="K49" s="170">
        <f>'実質公債費比率（分子）の構造'!N$45</f>
        <v>5224</v>
      </c>
      <c r="L49" s="170"/>
      <c r="M49" s="170"/>
      <c r="N49" s="170">
        <f>'実質公債費比率（分子）の構造'!O$45</f>
        <v>5670</v>
      </c>
      <c r="O49" s="170"/>
      <c r="P49" s="170"/>
    </row>
    <row r="50" spans="1:16" x14ac:dyDescent="0.15">
      <c r="A50" s="170" t="s">
        <v>73</v>
      </c>
      <c r="B50" s="170" t="e">
        <f>NA()</f>
        <v>#N/A</v>
      </c>
      <c r="C50" s="170">
        <f>IF(ISNUMBER('実質公債費比率（分子）の構造'!K$53),'実質公債費比率（分子）の構造'!K$53,NA())</f>
        <v>1130</v>
      </c>
      <c r="D50" s="170" t="e">
        <f>NA()</f>
        <v>#N/A</v>
      </c>
      <c r="E50" s="170" t="e">
        <f>NA()</f>
        <v>#N/A</v>
      </c>
      <c r="F50" s="170">
        <f>IF(ISNUMBER('実質公債費比率（分子）の構造'!L$53),'実質公債費比率（分子）の構造'!L$53,NA())</f>
        <v>1270</v>
      </c>
      <c r="G50" s="170" t="e">
        <f>NA()</f>
        <v>#N/A</v>
      </c>
      <c r="H50" s="170" t="e">
        <f>NA()</f>
        <v>#N/A</v>
      </c>
      <c r="I50" s="170">
        <f>IF(ISNUMBER('実質公債費比率（分子）の構造'!M$53),'実質公債費比率（分子）の構造'!M$53,NA())</f>
        <v>1279</v>
      </c>
      <c r="J50" s="170" t="e">
        <f>NA()</f>
        <v>#N/A</v>
      </c>
      <c r="K50" s="170" t="e">
        <f>NA()</f>
        <v>#N/A</v>
      </c>
      <c r="L50" s="170">
        <f>IF(ISNUMBER('実質公債費比率（分子）の構造'!N$53),'実質公債費比率（分子）の構造'!N$53,NA())</f>
        <v>1413</v>
      </c>
      <c r="M50" s="170" t="e">
        <f>NA()</f>
        <v>#N/A</v>
      </c>
      <c r="N50" s="170" t="e">
        <f>NA()</f>
        <v>#N/A</v>
      </c>
      <c r="O50" s="170">
        <f>IF(ISNUMBER('実質公債費比率（分子）の構造'!O$53),'実質公債費比率（分子）の構造'!O$53,NA())</f>
        <v>1452</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60858</v>
      </c>
      <c r="E56" s="169"/>
      <c r="F56" s="169"/>
      <c r="G56" s="169">
        <f>'将来負担比率（分子）の構造'!J$52</f>
        <v>62422</v>
      </c>
      <c r="H56" s="169"/>
      <c r="I56" s="169"/>
      <c r="J56" s="169">
        <f>'将来負担比率（分子）の構造'!K$52</f>
        <v>64107</v>
      </c>
      <c r="K56" s="169"/>
      <c r="L56" s="169"/>
      <c r="M56" s="169">
        <f>'将来負担比率（分子）の構造'!L$52</f>
        <v>64245</v>
      </c>
      <c r="N56" s="169"/>
      <c r="O56" s="169"/>
      <c r="P56" s="169">
        <f>'将来負担比率（分子）の構造'!M$52</f>
        <v>62049</v>
      </c>
    </row>
    <row r="57" spans="1:16" x14ac:dyDescent="0.15">
      <c r="A57" s="169" t="s">
        <v>44</v>
      </c>
      <c r="B57" s="169"/>
      <c r="C57" s="169"/>
      <c r="D57" s="169">
        <f>'将来負担比率（分子）の構造'!I$51</f>
        <v>11396</v>
      </c>
      <c r="E57" s="169"/>
      <c r="F57" s="169"/>
      <c r="G57" s="169">
        <f>'将来負担比率（分子）の構造'!J$51</f>
        <v>11710</v>
      </c>
      <c r="H57" s="169"/>
      <c r="I57" s="169"/>
      <c r="J57" s="169">
        <f>'将来負担比率（分子）の構造'!K$51</f>
        <v>11199</v>
      </c>
      <c r="K57" s="169"/>
      <c r="L57" s="169"/>
      <c r="M57" s="169">
        <f>'将来負担比率（分子）の構造'!L$51</f>
        <v>10821</v>
      </c>
      <c r="N57" s="169"/>
      <c r="O57" s="169"/>
      <c r="P57" s="169">
        <f>'将来負担比率（分子）の構造'!M$51</f>
        <v>10187</v>
      </c>
    </row>
    <row r="58" spans="1:16" x14ac:dyDescent="0.15">
      <c r="A58" s="169" t="s">
        <v>43</v>
      </c>
      <c r="B58" s="169"/>
      <c r="C58" s="169"/>
      <c r="D58" s="169">
        <f>'将来負担比率（分子）の構造'!I$50</f>
        <v>18150</v>
      </c>
      <c r="E58" s="169"/>
      <c r="F58" s="169"/>
      <c r="G58" s="169">
        <f>'将来負担比率（分子）の構造'!J$50</f>
        <v>18765</v>
      </c>
      <c r="H58" s="169"/>
      <c r="I58" s="169"/>
      <c r="J58" s="169">
        <f>'将来負担比率（分子）の構造'!K$50</f>
        <v>18159</v>
      </c>
      <c r="K58" s="169"/>
      <c r="L58" s="169"/>
      <c r="M58" s="169">
        <f>'将来負担比率（分子）の構造'!L$50</f>
        <v>20138</v>
      </c>
      <c r="N58" s="169"/>
      <c r="O58" s="169"/>
      <c r="P58" s="169">
        <f>'将来負担比率（分子）の構造'!M$50</f>
        <v>22270</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f>'将来負担比率（分子）の構造'!J$46</f>
        <v>0</v>
      </c>
      <c r="F61" s="169"/>
      <c r="G61" s="169"/>
      <c r="H61" s="169" t="str">
        <f>'将来負担比率（分子）の構造'!K$46</f>
        <v>-</v>
      </c>
      <c r="I61" s="169"/>
      <c r="J61" s="169"/>
      <c r="K61" s="169">
        <f>'将来負担比率（分子）の構造'!L$46</f>
        <v>195</v>
      </c>
      <c r="L61" s="169"/>
      <c r="M61" s="169"/>
      <c r="N61" s="169" t="str">
        <f>'将来負担比率（分子）の構造'!M$46</f>
        <v>-</v>
      </c>
      <c r="O61" s="169"/>
      <c r="P61" s="169"/>
    </row>
    <row r="62" spans="1:16" x14ac:dyDescent="0.15">
      <c r="A62" s="169" t="s">
        <v>37</v>
      </c>
      <c r="B62" s="169">
        <f>'将来負担比率（分子）の構造'!I$45</f>
        <v>9816</v>
      </c>
      <c r="C62" s="169"/>
      <c r="D62" s="169"/>
      <c r="E62" s="169">
        <f>'将来負担比率（分子）の構造'!J$45</f>
        <v>9597</v>
      </c>
      <c r="F62" s="169"/>
      <c r="G62" s="169"/>
      <c r="H62" s="169">
        <f>'将来負担比率（分子）の構造'!K$45</f>
        <v>9372</v>
      </c>
      <c r="I62" s="169"/>
      <c r="J62" s="169"/>
      <c r="K62" s="169">
        <f>'将来負担比率（分子）の構造'!L$45</f>
        <v>9314</v>
      </c>
      <c r="L62" s="169"/>
      <c r="M62" s="169"/>
      <c r="N62" s="169">
        <f>'将来負担比率（分子）の構造'!M$45</f>
        <v>9300</v>
      </c>
      <c r="O62" s="169"/>
      <c r="P62" s="169"/>
    </row>
    <row r="63" spans="1:16" x14ac:dyDescent="0.15">
      <c r="A63" s="169" t="s">
        <v>36</v>
      </c>
      <c r="B63" s="169">
        <f>'将来負担比率（分子）の構造'!I$44</f>
        <v>314</v>
      </c>
      <c r="C63" s="169"/>
      <c r="D63" s="169"/>
      <c r="E63" s="169">
        <f>'将来負担比率（分子）の構造'!J$44</f>
        <v>463</v>
      </c>
      <c r="F63" s="169"/>
      <c r="G63" s="169"/>
      <c r="H63" s="169">
        <f>'将来負担比率（分子）の構造'!K$44</f>
        <v>382</v>
      </c>
      <c r="I63" s="169"/>
      <c r="J63" s="169"/>
      <c r="K63" s="169">
        <f>'将来負担比率（分子）の構造'!L$44</f>
        <v>298</v>
      </c>
      <c r="L63" s="169"/>
      <c r="M63" s="169"/>
      <c r="N63" s="169">
        <f>'将来負担比率（分子）の構造'!M$44</f>
        <v>194</v>
      </c>
      <c r="O63" s="169"/>
      <c r="P63" s="169"/>
    </row>
    <row r="64" spans="1:16" x14ac:dyDescent="0.15">
      <c r="A64" s="169" t="s">
        <v>35</v>
      </c>
      <c r="B64" s="169">
        <f>'将来負担比率（分子）の構造'!I$43</f>
        <v>17654</v>
      </c>
      <c r="C64" s="169"/>
      <c r="D64" s="169"/>
      <c r="E64" s="169">
        <f>'将来負担比率（分子）の構造'!J$43</f>
        <v>17926</v>
      </c>
      <c r="F64" s="169"/>
      <c r="G64" s="169"/>
      <c r="H64" s="169">
        <f>'将来負担比率（分子）の構造'!K$43</f>
        <v>18173</v>
      </c>
      <c r="I64" s="169"/>
      <c r="J64" s="169"/>
      <c r="K64" s="169">
        <f>'将来負担比率（分子）の構造'!L$43</f>
        <v>18051</v>
      </c>
      <c r="L64" s="169"/>
      <c r="M64" s="169"/>
      <c r="N64" s="169">
        <f>'将来負担比率（分子）の構造'!M$43</f>
        <v>17967</v>
      </c>
      <c r="O64" s="169"/>
      <c r="P64" s="169"/>
    </row>
    <row r="65" spans="1:16" x14ac:dyDescent="0.15">
      <c r="A65" s="169" t="s">
        <v>34</v>
      </c>
      <c r="B65" s="169">
        <f>'将来負担比率（分子）の構造'!I$42</f>
        <v>4398</v>
      </c>
      <c r="C65" s="169"/>
      <c r="D65" s="169"/>
      <c r="E65" s="169">
        <f>'将来負担比率（分子）の構造'!J$42</f>
        <v>4227</v>
      </c>
      <c r="F65" s="169"/>
      <c r="G65" s="169"/>
      <c r="H65" s="169">
        <f>'将来負担比率（分子）の構造'!K$42</f>
        <v>4226</v>
      </c>
      <c r="I65" s="169"/>
      <c r="J65" s="169"/>
      <c r="K65" s="169">
        <f>'将来負担比率（分子）の構造'!L$42</f>
        <v>1871</v>
      </c>
      <c r="L65" s="169"/>
      <c r="M65" s="169"/>
      <c r="N65" s="169">
        <f>'将来負担比率（分子）の構造'!M$42</f>
        <v>1655</v>
      </c>
      <c r="O65" s="169"/>
      <c r="P65" s="169"/>
    </row>
    <row r="66" spans="1:16" x14ac:dyDescent="0.15">
      <c r="A66" s="169" t="s">
        <v>33</v>
      </c>
      <c r="B66" s="169">
        <f>'将来負担比率（分子）の構造'!I$41</f>
        <v>59552</v>
      </c>
      <c r="C66" s="169"/>
      <c r="D66" s="169"/>
      <c r="E66" s="169">
        <f>'将来負担比率（分子）の構造'!J$41</f>
        <v>61228</v>
      </c>
      <c r="F66" s="169"/>
      <c r="G66" s="169"/>
      <c r="H66" s="169">
        <f>'将来負担比率（分子）の構造'!K$41</f>
        <v>63498</v>
      </c>
      <c r="I66" s="169"/>
      <c r="J66" s="169"/>
      <c r="K66" s="169">
        <f>'将来負担比率（分子）の構造'!L$41</f>
        <v>62632</v>
      </c>
      <c r="L66" s="169"/>
      <c r="M66" s="169"/>
      <c r="N66" s="169">
        <f>'将来負担比率（分子）の構造'!M$41</f>
        <v>59162</v>
      </c>
      <c r="O66" s="169"/>
      <c r="P66" s="169"/>
    </row>
    <row r="67" spans="1:16" x14ac:dyDescent="0.15">
      <c r="A67" s="169" t="s">
        <v>77</v>
      </c>
      <c r="B67" s="169" t="e">
        <f>NA()</f>
        <v>#N/A</v>
      </c>
      <c r="C67" s="169">
        <f>IF(ISNUMBER('将来負担比率（分子）の構造'!I$53), IF('将来負担比率（分子）の構造'!I$53 &lt; 0, 0, '将来負担比率（分子）の構造'!I$53), NA())</f>
        <v>1329</v>
      </c>
      <c r="D67" s="169" t="e">
        <f>NA()</f>
        <v>#N/A</v>
      </c>
      <c r="E67" s="169" t="e">
        <f>NA()</f>
        <v>#N/A</v>
      </c>
      <c r="F67" s="169">
        <f>IF(ISNUMBER('将来負担比率（分子）の構造'!J$53), IF('将来負担比率（分子）の構造'!J$53 &lt; 0, 0, '将来負担比率（分子）の構造'!J$53), NA())</f>
        <v>544</v>
      </c>
      <c r="G67" s="169" t="e">
        <f>NA()</f>
        <v>#N/A</v>
      </c>
      <c r="H67" s="169" t="e">
        <f>NA()</f>
        <v>#N/A</v>
      </c>
      <c r="I67" s="169">
        <f>IF(ISNUMBER('将来負担比率（分子）の構造'!K$53), IF('将来負担比率（分子）の構造'!K$53 &lt; 0, 0, '将来負担比率（分子）の構造'!K$53), NA())</f>
        <v>2185</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7554</v>
      </c>
      <c r="C72" s="173">
        <f>基金残高に係る経年分析!G55</f>
        <v>8162</v>
      </c>
      <c r="D72" s="173">
        <f>基金残高に係る経年分析!H55</f>
        <v>9373</v>
      </c>
    </row>
    <row r="73" spans="1:16" x14ac:dyDescent="0.15">
      <c r="A73" s="172" t="s">
        <v>80</v>
      </c>
      <c r="B73" s="173">
        <f>基金残高に係る経年分析!F56</f>
        <v>3701</v>
      </c>
      <c r="C73" s="173">
        <f>基金残高に係る経年分析!G56</f>
        <v>4002</v>
      </c>
      <c r="D73" s="173">
        <f>基金残高に係る経年分析!H56</f>
        <v>4004</v>
      </c>
    </row>
    <row r="74" spans="1:16" x14ac:dyDescent="0.15">
      <c r="A74" s="172" t="s">
        <v>81</v>
      </c>
      <c r="B74" s="173">
        <f>基金残高に係る経年分析!F57</f>
        <v>7841</v>
      </c>
      <c r="C74" s="173">
        <f>基金残高に係る経年分析!G57</f>
        <v>8471</v>
      </c>
      <c r="D74" s="173">
        <f>基金残高に係る経年分析!H57</f>
        <v>9690</v>
      </c>
    </row>
  </sheetData>
  <sheetProtection algorithmName="SHA-512" hashValue="HjlpTxp8u4x/pZX0GlGCrxklihetMgUBwiDWkkERMMz4J0bnp3z1osJQQpC24mCDvIeUIO/oTRYaH3lF41v6pg==" saltValue="nlXJ8+OSBAiCNOp4WTE4a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2024-10-07T02:26:23Z</cp:lastPrinted>
  <dcterms:created xsi:type="dcterms:W3CDTF">2024-02-05T02:56:24Z</dcterms:created>
  <dcterms:modified xsi:type="dcterms:W3CDTF">2024-10-07T02:26:27Z</dcterms:modified>
  <cp:category/>
</cp:coreProperties>
</file>