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4"/>
  <workbookPr filterPrivacy="1" defaultThemeVersion="124226"/>
  <xr:revisionPtr revIDLastSave="0" documentId="13_ncr:1_{F22566B3-6421-4913-909E-3B945D59C23D}" xr6:coauthVersionLast="36" xr6:coauthVersionMax="36" xr10:uidLastSave="{00000000-0000-0000-0000-000000000000}"/>
  <bookViews>
    <workbookView xWindow="0" yWindow="0" windowWidth="19200" windowHeight="8805" tabRatio="674" xr2:uid="{00000000-000D-0000-FFFF-FFFF00000000}"/>
  </bookViews>
  <sheets>
    <sheet name="第１号様式" sheetId="18" r:id="rId1"/>
    <sheet name="別紙１～２（１）～（４）" sheetId="4" r:id="rId2"/>
    <sheet name="別紙２－（５）" sheetId="11" r:id="rId3"/>
    <sheet name="別紙２－（６）" sheetId="13" r:id="rId4"/>
    <sheet name="予算書" sheetId="19" r:id="rId5"/>
    <sheet name="別紙１～別紙２(４) 【記入要領】" sheetId="15" r:id="rId6"/>
    <sheet name="別紙２－（５）【記入要領】" sheetId="16" r:id="rId7"/>
    <sheet name="別添１～３" sheetId="17" r:id="rId8"/>
  </sheets>
  <definedNames>
    <definedName name="_Key1" localSheetId="0" hidden="1">#REF!</definedName>
    <definedName name="_Key1" localSheetId="5" hidden="1">#REF!</definedName>
    <definedName name="_Key1" localSheetId="6" hidden="1">#REF!</definedName>
    <definedName name="_Key1" localSheetId="7"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localSheetId="5" hidden="1">#REF!</definedName>
    <definedName name="_Sort" localSheetId="6" hidden="1">#REF!</definedName>
    <definedName name="_Sort" localSheetId="7" hidden="1">#REF!</definedName>
    <definedName name="_Sort" hidden="1">#REF!</definedName>
    <definedName name="_xlnm.Print_Area" localSheetId="0">第１号様式!$A$1:$I$33</definedName>
    <definedName name="_xlnm.Print_Area" localSheetId="1">'別紙１～２（１）～（４）'!$A$1:$DD$18</definedName>
    <definedName name="_xlnm.Print_Area" localSheetId="5">'別紙１～別紙２(４) 【記入要領】'!$A$1:$BV$68</definedName>
    <definedName name="_xlnm.Print_Area" localSheetId="2">'別紙２－（５）'!$A$1:$K$34</definedName>
    <definedName name="_xlnm.Print_Area" localSheetId="6">'別紙２－（５）【記入要領】'!$A$1:$BX$10</definedName>
    <definedName name="_xlnm.Print_Area" localSheetId="3">'別紙２－（６）'!$A$1:$AN$82</definedName>
    <definedName name="_xlnm.Print_Area" localSheetId="7">'別添１～３'!$A$1:$I$210</definedName>
    <definedName name="_xlnm.Print_Area" localSheetId="4">予算書!$A$1:$D$19</definedName>
    <definedName name="_xlnm.Print_Titles" localSheetId="1">'別紙１～２（１）～（４）'!$A:$D,'別紙１～２（１）～（４）'!$3:$8</definedName>
    <definedName name="別紙２" hidden="1">#REF!</definedName>
    <definedName name="別紙２１" hidden="1">#REF!</definedName>
    <definedName name="別紙23" hidden="1">#REF!</definedName>
  </definedNames>
  <calcPr calcId="191029"/>
</workbook>
</file>

<file path=xl/calcChain.xml><?xml version="1.0" encoding="utf-8"?>
<calcChain xmlns="http://schemas.openxmlformats.org/spreadsheetml/2006/main">
  <c r="T82" i="13" l="1"/>
  <c r="L82" i="13"/>
  <c r="AI12" i="4" l="1"/>
  <c r="AI11" i="4"/>
  <c r="AI10" i="4"/>
  <c r="AI9" i="4"/>
  <c r="X69" i="13" l="1"/>
  <c r="X63" i="13"/>
  <c r="X67" i="13" l="1"/>
  <c r="H55" i="13" l="1"/>
  <c r="L67" i="13"/>
  <c r="L63" i="13"/>
  <c r="L81" i="13" s="1"/>
  <c r="L57" i="13"/>
  <c r="X61" i="13" s="1"/>
  <c r="AE29" i="13"/>
  <c r="AE31" i="13"/>
  <c r="L56" i="13" l="1"/>
  <c r="C16" i="19" l="1"/>
  <c r="C15" i="19"/>
  <c r="B10" i="19"/>
  <c r="D10" i="19"/>
  <c r="CG9" i="4" l="1"/>
  <c r="AC21" i="13"/>
  <c r="CY11" i="4" l="1"/>
  <c r="I11" i="4" l="1"/>
  <c r="AG11" i="4"/>
  <c r="CY10" i="4"/>
  <c r="CY9" i="4"/>
  <c r="CZ9" i="4" s="1"/>
  <c r="E38" i="15" l="1"/>
  <c r="E30" i="15"/>
  <c r="F29" i="15"/>
  <c r="X20" i="15"/>
  <c r="L16" i="15"/>
  <c r="S12" i="4" l="1"/>
  <c r="S11" i="4"/>
  <c r="S10" i="4"/>
  <c r="S9" i="4"/>
  <c r="E32" i="11" l="1"/>
  <c r="Q12" i="4" l="1"/>
  <c r="Q11" i="4"/>
  <c r="Q10" i="4"/>
  <c r="Q9" i="4"/>
  <c r="O12" i="4"/>
  <c r="O11" i="4"/>
  <c r="O10" i="4"/>
  <c r="O9" i="4"/>
  <c r="CT10" i="4" l="1"/>
  <c r="CT11" i="4"/>
  <c r="CT12" i="4"/>
  <c r="CT9" i="4"/>
  <c r="B25" i="17" l="1"/>
  <c r="B27" i="17" s="1"/>
  <c r="B29" i="17" s="1"/>
  <c r="B31" i="17" s="1"/>
  <c r="B33" i="17" s="1"/>
  <c r="B35" i="17" s="1"/>
  <c r="B37" i="17" s="1"/>
  <c r="B39" i="17" s="1"/>
  <c r="B23" i="11" l="1"/>
  <c r="F12" i="4"/>
  <c r="F11" i="4"/>
  <c r="F10" i="4"/>
  <c r="F9" i="4"/>
  <c r="DA12" i="4"/>
  <c r="DA11" i="4"/>
  <c r="DA10" i="4"/>
  <c r="DA9" i="4"/>
  <c r="DB11" i="4"/>
  <c r="DB10" i="4"/>
  <c r="DB9" i="4"/>
  <c r="DB12" i="4"/>
  <c r="BH12" i="4"/>
  <c r="CW12" i="4" s="1"/>
  <c r="CX12" i="4" s="1"/>
  <c r="CY12" i="4" s="1"/>
  <c r="CZ12" i="4" s="1"/>
  <c r="BH11" i="4"/>
  <c r="CW11" i="4" s="1"/>
  <c r="CX11" i="4" s="1"/>
  <c r="CZ11" i="4" s="1"/>
  <c r="CQ12" i="4"/>
  <c r="CS12" i="4" s="1"/>
  <c r="CU12" i="4" s="1"/>
  <c r="CN12" i="4"/>
  <c r="CQ11" i="4"/>
  <c r="CS11" i="4" s="1"/>
  <c r="CU11" i="4" s="1"/>
  <c r="CN11" i="4"/>
  <c r="CQ10" i="4"/>
  <c r="CS10" i="4" s="1"/>
  <c r="CU10" i="4" s="1"/>
  <c r="CN10" i="4"/>
  <c r="CQ9" i="4"/>
  <c r="CN9" i="4"/>
  <c r="CG12" i="4"/>
  <c r="CC12" i="4"/>
  <c r="CG11" i="4"/>
  <c r="CC11" i="4"/>
  <c r="CG10" i="4"/>
  <c r="CC10" i="4"/>
  <c r="CC9" i="4"/>
  <c r="BS12" i="4"/>
  <c r="BR12" i="4"/>
  <c r="BS11" i="4"/>
  <c r="BR11" i="4"/>
  <c r="BS10" i="4"/>
  <c r="BR10" i="4"/>
  <c r="BH10" i="4"/>
  <c r="CW10" i="4" s="1"/>
  <c r="CX10" i="4" s="1"/>
  <c r="CZ10" i="4" s="1"/>
  <c r="BS9" i="4"/>
  <c r="BR9" i="4"/>
  <c r="BH9" i="4"/>
  <c r="CW9" i="4" s="1"/>
  <c r="CX9" i="4" s="1"/>
  <c r="AS11" i="4"/>
  <c r="AS12" i="4"/>
  <c r="AS10" i="4"/>
  <c r="AS9" i="4"/>
  <c r="U12" i="4"/>
  <c r="U11" i="4"/>
  <c r="U10" i="4"/>
  <c r="U9" i="4"/>
  <c r="M12" i="4"/>
  <c r="M11" i="4"/>
  <c r="M10" i="4"/>
  <c r="M9" i="4"/>
  <c r="K12" i="4"/>
  <c r="K11" i="4"/>
  <c r="K10" i="4"/>
  <c r="K9" i="4"/>
  <c r="AE35" i="13"/>
  <c r="AE37" i="13" s="1"/>
  <c r="T32" i="13"/>
  <c r="L32" i="13"/>
  <c r="L46" i="13" s="1"/>
  <c r="T28" i="13"/>
  <c r="L28" i="13"/>
  <c r="AJ25" i="13"/>
  <c r="T22" i="13"/>
  <c r="T21" i="13" s="1"/>
  <c r="L22" i="13"/>
  <c r="L21" i="13" s="1"/>
  <c r="T14" i="13"/>
  <c r="T20" i="13" s="1"/>
  <c r="L14" i="13"/>
  <c r="L20" i="13" s="1"/>
  <c r="J23" i="11"/>
  <c r="I23" i="11"/>
  <c r="F23" i="11"/>
  <c r="E23" i="11"/>
  <c r="D23" i="11"/>
  <c r="C23" i="11"/>
  <c r="H22" i="11"/>
  <c r="G22" i="11"/>
  <c r="H21" i="11"/>
  <c r="G21" i="11"/>
  <c r="H20" i="11"/>
  <c r="G20" i="11"/>
  <c r="H19" i="11"/>
  <c r="G19" i="11"/>
  <c r="H18" i="11"/>
  <c r="G18" i="11"/>
  <c r="H17" i="11"/>
  <c r="G17" i="11"/>
  <c r="H16" i="11"/>
  <c r="G16" i="11"/>
  <c r="H15" i="11"/>
  <c r="G15" i="11"/>
  <c r="H14" i="11"/>
  <c r="G14" i="11"/>
  <c r="H13" i="11"/>
  <c r="G13" i="11"/>
  <c r="H12" i="11"/>
  <c r="G12" i="11"/>
  <c r="H11" i="11"/>
  <c r="G11" i="11"/>
  <c r="E11" i="4" l="1"/>
  <c r="CV12" i="4"/>
  <c r="DC12" i="4" s="1"/>
  <c r="E12" i="4"/>
  <c r="CV9" i="4"/>
  <c r="DC9" i="4" s="1"/>
  <c r="CH11" i="4"/>
  <c r="AE11" i="4" s="1"/>
  <c r="T46" i="13"/>
  <c r="V12" i="4"/>
  <c r="V9" i="4"/>
  <c r="V11" i="4"/>
  <c r="V10" i="4"/>
  <c r="CR12" i="4"/>
  <c r="T48" i="13"/>
  <c r="CV11" i="4"/>
  <c r="DC11" i="4" s="1"/>
  <c r="DD11" i="4" s="1"/>
  <c r="AF11" i="4" s="1"/>
  <c r="CV10" i="4"/>
  <c r="DC10" i="4" s="1"/>
  <c r="DD10" i="4" s="1"/>
  <c r="AF10" i="4" s="1"/>
  <c r="AG10" i="4" s="1"/>
  <c r="I10" i="4" s="1"/>
  <c r="E9" i="4"/>
  <c r="CS9" i="4"/>
  <c r="CU9" i="4" s="1"/>
  <c r="CR9" i="4"/>
  <c r="CH10" i="4"/>
  <c r="AE10" i="4" s="1"/>
  <c r="E10" i="4"/>
  <c r="DD12" i="4"/>
  <c r="AF12" i="4" s="1"/>
  <c r="CH12" i="4"/>
  <c r="AE12" i="4" s="1"/>
  <c r="L48" i="13"/>
  <c r="G23" i="11"/>
  <c r="H23" i="11"/>
  <c r="CH9" i="4"/>
  <c r="AE9" i="4" s="1"/>
  <c r="CR10" i="4"/>
  <c r="CR11" i="4"/>
  <c r="W11" i="4" l="1"/>
  <c r="X11" i="4" s="1"/>
  <c r="Y11" i="4" s="1"/>
  <c r="Z11" i="4" s="1"/>
  <c r="DD9" i="4"/>
  <c r="AF9" i="4" s="1"/>
  <c r="AG9" i="4" s="1"/>
  <c r="I9" i="4" s="1"/>
  <c r="AG12" i="4"/>
  <c r="I12" i="4" s="1"/>
  <c r="W12" i="4" s="1"/>
  <c r="W10" i="4"/>
  <c r="X10" i="4" s="1"/>
  <c r="Y10" i="4" s="1"/>
  <c r="Z10" i="4" s="1"/>
  <c r="X12" i="4" l="1"/>
  <c r="Y12" i="4" s="1"/>
  <c r="Z12" i="4" s="1"/>
  <c r="W9" i="4" l="1"/>
  <c r="X9" i="4" l="1"/>
  <c r="Y9" i="4" s="1"/>
  <c r="Z9" i="4" s="1"/>
  <c r="F17"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8F8E5C59-E8A1-49FA-8FE7-7E21A053B6A6}">
      <text>
        <r>
          <rPr>
            <sz val="12"/>
            <color indexed="81"/>
            <rFont val="ＭＳ Ｐゴシック"/>
            <family val="3"/>
            <charset val="128"/>
          </rPr>
          <t>文書番号を記入</t>
        </r>
      </text>
    </comment>
    <comment ref="G8" authorId="0" shapeId="0" xr:uid="{862DE00C-EB50-4443-A73C-0A0D2BA2079A}">
      <text>
        <r>
          <rPr>
            <sz val="12"/>
            <color indexed="81"/>
            <rFont val="ＭＳ Ｐゴシック"/>
            <family val="3"/>
            <charset val="128"/>
          </rPr>
          <t>法人名・代表者名を記入</t>
        </r>
      </text>
    </comment>
    <comment ref="A11" authorId="0" shapeId="0" xr:uid="{7DC736F5-49C2-40A0-929D-10C7C2552A0F}">
      <text>
        <r>
          <rPr>
            <sz val="12"/>
            <color indexed="81"/>
            <rFont val="ＭＳ Ｐゴシック"/>
            <family val="3"/>
            <charset val="128"/>
          </rPr>
          <t>当該年度を記入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J4" authorId="0" shapeId="0" xr:uid="{00000000-0006-0000-0000-000001000000}">
      <text>
        <r>
          <rPr>
            <b/>
            <sz val="9"/>
            <color indexed="81"/>
            <rFont val="ＭＳ Ｐゴシック"/>
            <family val="3"/>
            <charset val="128"/>
          </rPr>
          <t>該当は○</t>
        </r>
      </text>
    </comment>
    <comment ref="AL4" authorId="0" shapeId="0" xr:uid="{00000000-0006-0000-0000-000002000000}">
      <text>
        <r>
          <rPr>
            <b/>
            <sz val="9"/>
            <color indexed="81"/>
            <rFont val="ＭＳ Ｐゴシック"/>
            <family val="3"/>
            <charset val="128"/>
          </rPr>
          <t>ア 保育所で実施
イ 利用者持参
ウ その他(内容記入)</t>
        </r>
      </text>
    </comment>
    <comment ref="AT4" authorId="0" shapeId="0" xr:uid="{00000000-0006-0000-0000-000003000000}">
      <text>
        <r>
          <rPr>
            <sz val="9"/>
            <color indexed="81"/>
            <rFont val="ＭＳ Ｐゴシック"/>
            <family val="3"/>
            <charset val="128"/>
          </rPr>
          <t>1万円以上が補助要件</t>
        </r>
      </text>
    </comment>
    <comment ref="BA4" authorId="0" shapeId="0" xr:uid="{00000000-0006-0000-0000-000004000000}">
      <text>
        <r>
          <rPr>
            <b/>
            <sz val="9"/>
            <color indexed="81"/>
            <rFont val="ＭＳ Ｐゴシック"/>
            <family val="3"/>
            <charset val="128"/>
          </rPr>
          <t>満たしていない項目に○</t>
        </r>
      </text>
    </comment>
    <comment ref="BM4" authorId="0" shapeId="0" xr:uid="{00000000-0006-0000-0000-000005000000}">
      <text>
        <r>
          <rPr>
            <b/>
            <sz val="9"/>
            <color indexed="81"/>
            <rFont val="ＭＳ Ｐゴシック"/>
            <family val="3"/>
            <charset val="128"/>
          </rPr>
          <t>4月1日児童数＋待機児童数
※「0」と記載しないよう注意</t>
        </r>
      </text>
    </comment>
    <comment ref="BZ4" authorId="0" shapeId="0" xr:uid="{00000000-0006-0000-0000-000006000000}">
      <text>
        <r>
          <rPr>
            <sz val="9"/>
            <color indexed="81"/>
            <rFont val="ＭＳ Ｐゴシック"/>
            <family val="3"/>
            <charset val="128"/>
          </rPr>
          <t>損益計算書の内容と一致すること</t>
        </r>
      </text>
    </comment>
    <comment ref="CH4" authorId="0" shapeId="0" xr:uid="{00000000-0006-0000-0000-000007000000}">
      <text>
        <r>
          <rPr>
            <sz val="9"/>
            <color indexed="81"/>
            <rFont val="ＭＳ Ｐゴシック"/>
            <family val="3"/>
            <charset val="128"/>
          </rPr>
          <t xml:space="preserve">税引前の当期純利益
</t>
        </r>
      </text>
    </comment>
    <comment ref="AH5" authorId="0" shapeId="0" xr:uid="{00000000-0006-0000-0000-000008000000}">
      <text>
        <r>
          <rPr>
            <b/>
            <sz val="9"/>
            <color indexed="81"/>
            <rFont val="ＭＳ Ｐゴシック"/>
            <family val="3"/>
            <charset val="128"/>
          </rPr>
          <t>該当は○</t>
        </r>
      </text>
    </comment>
    <comment ref="AP5" authorId="0" shapeId="0" xr:uid="{00000000-0006-0000-0000-000009000000}">
      <text>
        <r>
          <rPr>
            <b/>
            <sz val="9"/>
            <color indexed="81"/>
            <rFont val="ＭＳ Ｐゴシック"/>
            <family val="3"/>
            <charset val="128"/>
          </rPr>
          <t>保育所規約等と合致していること</t>
        </r>
      </text>
    </comment>
    <comment ref="AS5" authorId="0" shapeId="0" xr:uid="{00000000-0006-0000-0000-00000A000000}">
      <text>
        <r>
          <rPr>
            <b/>
            <sz val="9"/>
            <color indexed="81"/>
            <rFont val="ＭＳ Ｐゴシック"/>
            <family val="3"/>
            <charset val="128"/>
          </rPr>
          <t>A型特例、A型…8時間以上
B型、B型特例…10時間以上</t>
        </r>
      </text>
    </comment>
    <comment ref="AU5" authorId="0" shapeId="0" xr:uid="{00000000-0006-0000-0000-00000B000000}">
      <text>
        <r>
          <rPr>
            <b/>
            <sz val="9"/>
            <color indexed="81"/>
            <rFont val="MS P ゴシック"/>
            <family val="3"/>
            <charset val="128"/>
          </rPr>
          <t>有の場合は補助対象外</t>
        </r>
      </text>
    </comment>
    <comment ref="BV5" authorId="0" shapeId="0" xr:uid="{00000000-0006-0000-0000-00000C000000}">
      <text>
        <r>
          <rPr>
            <b/>
            <sz val="9"/>
            <color indexed="81"/>
            <rFont val="ＭＳ Ｐゴシック"/>
            <family val="3"/>
            <charset val="128"/>
          </rPr>
          <t>事務職は含まない
別紙2-(5)の年間平均と一致すること</t>
        </r>
      </text>
    </comment>
    <comment ref="H6" authorId="0" shapeId="0" xr:uid="{00000000-0006-0000-0000-00000D000000}">
      <text>
        <r>
          <rPr>
            <b/>
            <sz val="9"/>
            <color indexed="81"/>
            <rFont val="ＭＳ Ｐゴシック"/>
            <family val="3"/>
            <charset val="128"/>
          </rPr>
          <t>4月1日</t>
        </r>
        <r>
          <rPr>
            <sz val="9"/>
            <color indexed="81"/>
            <rFont val="ＭＳ Ｐゴシック"/>
            <family val="3"/>
            <charset val="128"/>
          </rPr>
          <t>時点の児童数で算出（児童数上限あり）</t>
        </r>
      </text>
    </comment>
    <comment ref="N6" authorId="0" shapeId="0" xr:uid="{00000000-0006-0000-0000-00000E000000}">
      <text>
        <r>
          <rPr>
            <b/>
            <sz val="9"/>
            <color indexed="81"/>
            <rFont val="ＭＳ Ｐゴシック"/>
            <family val="3"/>
            <charset val="128"/>
          </rPr>
          <t>24時間保育を実施しておらず、事業者と契約している場合</t>
        </r>
        <r>
          <rPr>
            <sz val="9"/>
            <color indexed="81"/>
            <rFont val="ＭＳ Ｐゴシック"/>
            <family val="3"/>
            <charset val="128"/>
          </rPr>
          <t xml:space="preserve">
</t>
        </r>
      </text>
    </comment>
    <comment ref="R6" authorId="0" shapeId="0" xr:uid="{00000000-0006-0000-0000-00000F000000}">
      <text>
        <r>
          <rPr>
            <b/>
            <sz val="9"/>
            <color indexed="81"/>
            <rFont val="ＭＳ Ｐゴシック"/>
            <family val="3"/>
            <charset val="128"/>
          </rPr>
          <t>日曜日、祝日、
12/29～1/3が対象
(土曜日、診療日は含まない)</t>
        </r>
      </text>
    </comment>
    <comment ref="BE6" authorId="0" shapeId="0" xr:uid="{00000000-0006-0000-0000-000010000000}">
      <text>
        <r>
          <rPr>
            <sz val="9"/>
            <color indexed="81"/>
            <rFont val="ＭＳ Ｐゴシック"/>
            <family val="3"/>
            <charset val="128"/>
          </rPr>
          <t>調理室</t>
        </r>
      </text>
    </comment>
    <comment ref="CK6" authorId="0" shapeId="0" xr:uid="{00000000-0006-0000-0000-000011000000}">
      <text>
        <r>
          <rPr>
            <sz val="9"/>
            <color indexed="81"/>
            <rFont val="ＭＳ Ｐゴシック"/>
            <family val="3"/>
            <charset val="128"/>
          </rPr>
          <t>市補助金を受けている場合は、市補助金と県補助金（別紙１　都道府県補助支出予定額）の両方を足した額を記入すること。</t>
        </r>
      </text>
    </comment>
    <comment ref="DA7" authorId="0" shapeId="0" xr:uid="{00000000-0006-0000-0000-000012000000}">
      <text>
        <r>
          <rPr>
            <sz val="9"/>
            <color indexed="81"/>
            <rFont val="ＭＳ Ｐゴシック"/>
            <family val="3"/>
            <charset val="128"/>
          </rPr>
          <t>予算欄の「その他の経費」のうち都道府県が認めた額（必要に応じて手入力）                 ※1000円未満切り捨てにしないと合わない等の場合は、手入力で入力</t>
        </r>
      </text>
    </comment>
    <comment ref="BA8" authorId="0" shapeId="0" xr:uid="{00000000-0006-0000-0000-000013000000}">
      <text>
        <r>
          <rPr>
            <b/>
            <sz val="9"/>
            <color indexed="81"/>
            <rFont val="ＭＳ Ｐゴシック"/>
            <family val="3"/>
            <charset val="128"/>
          </rPr>
          <t>適否を選択(要素をすべて満たした場合は適)</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20" authorId="0" shapeId="0" xr:uid="{00000000-0006-0000-0400-000001000000}">
      <text>
        <r>
          <rPr>
            <b/>
            <sz val="9"/>
            <color indexed="81"/>
            <rFont val="ＭＳ Ｐゴシック"/>
            <family val="3"/>
            <charset val="128"/>
          </rPr>
          <t>別紙１総事業費と一致すること</t>
        </r>
        <r>
          <rPr>
            <sz val="9"/>
            <color indexed="81"/>
            <rFont val="ＭＳ Ｐゴシック"/>
            <family val="3"/>
            <charset val="128"/>
          </rPr>
          <t xml:space="preserve">
</t>
        </r>
      </text>
    </comment>
    <comment ref="T21" authorId="0" shapeId="0" xr:uid="{00000000-0006-0000-0400-000002000000}">
      <text>
        <r>
          <rPr>
            <b/>
            <sz val="9"/>
            <color indexed="81"/>
            <rFont val="ＭＳ Ｐゴシック"/>
            <family val="3"/>
            <charset val="128"/>
          </rPr>
          <t>別紙１対象経費の支出予定額と一致すること</t>
        </r>
        <r>
          <rPr>
            <sz val="9"/>
            <color indexed="81"/>
            <rFont val="ＭＳ Ｐゴシック"/>
            <family val="3"/>
            <charset val="128"/>
          </rPr>
          <t xml:space="preserve">
</t>
        </r>
      </text>
    </comment>
    <comment ref="AC21" authorId="0" shapeId="0" xr:uid="{92B57DF0-46D3-4AC9-ACDB-972446207FC1}">
      <text>
        <r>
          <rPr>
            <b/>
            <sz val="10"/>
            <color indexed="81"/>
            <rFont val="ＭＳ Ｐゴシック"/>
            <family val="3"/>
            <charset val="128"/>
          </rPr>
          <t>別紙２－（５）と一致すること</t>
        </r>
        <r>
          <rPr>
            <sz val="9"/>
            <color indexed="81"/>
            <rFont val="ＭＳ Ｐゴシック"/>
            <family val="3"/>
            <charset val="128"/>
          </rPr>
          <t xml:space="preserve">
</t>
        </r>
      </text>
    </comment>
    <comment ref="AJ23" authorId="0" shapeId="0" xr:uid="{05DA9858-1D79-45DB-896B-55863195EE8D}">
      <text>
        <r>
          <rPr>
            <sz val="11"/>
            <color indexed="81"/>
            <rFont val="ＭＳ Ｐゴシック"/>
            <family val="3"/>
            <charset val="128"/>
          </rPr>
          <t>非常勤職員の</t>
        </r>
        <r>
          <rPr>
            <b/>
            <sz val="11"/>
            <color indexed="81"/>
            <rFont val="ＭＳ Ｐゴシック"/>
            <family val="3"/>
            <charset val="128"/>
          </rPr>
          <t>実人数</t>
        </r>
      </text>
    </comment>
    <comment ref="AJ24" authorId="0" shapeId="0" xr:uid="{44A6B8F3-BC38-4D75-9232-6EB4CF203551}">
      <text>
        <r>
          <rPr>
            <sz val="11"/>
            <color indexed="81"/>
            <rFont val="ＭＳ Ｐゴシック"/>
            <family val="3"/>
            <charset val="128"/>
          </rPr>
          <t>非常勤職員の</t>
        </r>
        <r>
          <rPr>
            <b/>
            <sz val="11"/>
            <color indexed="81"/>
            <rFont val="ＭＳ Ｐゴシック"/>
            <family val="3"/>
            <charset val="128"/>
          </rPr>
          <t>常勤換算数</t>
        </r>
      </text>
    </comment>
    <comment ref="T48" authorId="0" shapeId="0" xr:uid="{00000000-0006-0000-0400-000004000000}">
      <text>
        <r>
          <rPr>
            <sz val="9"/>
            <color indexed="81"/>
            <rFont val="ＭＳ Ｐゴシック"/>
            <family val="3"/>
            <charset val="128"/>
          </rPr>
          <t xml:space="preserve">別紙１総事業費と一致すること
</t>
        </r>
      </text>
    </comment>
    <comment ref="B55" authorId="0" shapeId="0" xr:uid="{B6155818-8998-46BF-A461-D3249811A702}">
      <text>
        <r>
          <rPr>
            <b/>
            <sz val="9"/>
            <color indexed="81"/>
            <rFont val="ＭＳ Ｐゴシック"/>
            <family val="3"/>
            <charset val="128"/>
          </rPr>
          <t>委託の場合に作成
委託ではない場合印刷不要</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D566C01D-8FBC-40E7-A2EC-C36164A75488}">
      <text>
        <r>
          <rPr>
            <b/>
            <sz val="9"/>
            <color indexed="81"/>
            <rFont val="ＭＳ Ｐゴシック"/>
            <family val="3"/>
            <charset val="128"/>
          </rPr>
          <t>市補助金を受けている場合は、県補助金（別紙１　都道府県補助支出予定額）と分けて記入してください。</t>
        </r>
      </text>
    </comment>
  </commentList>
</comments>
</file>

<file path=xl/sharedStrings.xml><?xml version="1.0" encoding="utf-8"?>
<sst xmlns="http://schemas.openxmlformats.org/spreadsheetml/2006/main" count="661" uniqueCount="558">
  <si>
    <t>種別</t>
    <rPh sb="0" eb="2">
      <t>シュベツ</t>
    </rPh>
    <phoneticPr fontId="3"/>
  </si>
  <si>
    <t>整理番号</t>
    <rPh sb="0" eb="2">
      <t>セイリ</t>
    </rPh>
    <rPh sb="2" eb="4">
      <t>バンゴウ</t>
    </rPh>
    <phoneticPr fontId="3"/>
  </si>
  <si>
    <t>病院内保育施設設置病院等名</t>
    <rPh sb="0" eb="2">
      <t>ビョウイン</t>
    </rPh>
    <rPh sb="2" eb="3">
      <t>ナイ</t>
    </rPh>
    <rPh sb="3" eb="5">
      <t>ホイク</t>
    </rPh>
    <rPh sb="5" eb="7">
      <t>シセツ</t>
    </rPh>
    <rPh sb="7" eb="9">
      <t>セッチ</t>
    </rPh>
    <rPh sb="9" eb="11">
      <t>ビョウイン</t>
    </rPh>
    <rPh sb="11" eb="12">
      <t>トウ</t>
    </rPh>
    <rPh sb="12" eb="13">
      <t>メイ</t>
    </rPh>
    <phoneticPr fontId="3"/>
  </si>
  <si>
    <t>設置主体</t>
    <rPh sb="0" eb="2">
      <t>セッチ</t>
    </rPh>
    <rPh sb="2" eb="4">
      <t>シュタイ</t>
    </rPh>
    <phoneticPr fontId="3"/>
  </si>
  <si>
    <t>総事業費</t>
    <rPh sb="0" eb="1">
      <t>ソウ</t>
    </rPh>
    <rPh sb="1" eb="4">
      <t>ジギョウヒ</t>
    </rPh>
    <phoneticPr fontId="3"/>
  </si>
  <si>
    <t>対象経費の支出予定額</t>
    <rPh sb="0" eb="2">
      <t>タイショウ</t>
    </rPh>
    <rPh sb="2" eb="4">
      <t>ケイヒ</t>
    </rPh>
    <rPh sb="5" eb="7">
      <t>シシュツ</t>
    </rPh>
    <rPh sb="7" eb="10">
      <t>ヨテイガク</t>
    </rPh>
    <phoneticPr fontId="3"/>
  </si>
  <si>
    <t>選定額</t>
    <rPh sb="0" eb="2">
      <t>センテイ</t>
    </rPh>
    <rPh sb="2" eb="3">
      <t>ガク</t>
    </rPh>
    <phoneticPr fontId="3"/>
  </si>
  <si>
    <t>都道府県補助</t>
    <rPh sb="0" eb="4">
      <t>トドウフケン</t>
    </rPh>
    <rPh sb="4" eb="6">
      <t>ホジョ</t>
    </rPh>
    <phoneticPr fontId="3"/>
  </si>
  <si>
    <t>基準額合計</t>
    <rPh sb="0" eb="3">
      <t>キジュンガク</t>
    </rPh>
    <rPh sb="3" eb="5">
      <t>ゴウケイ</t>
    </rPh>
    <phoneticPr fontId="3"/>
  </si>
  <si>
    <t>基本額</t>
    <rPh sb="0" eb="3">
      <t>キホンガク</t>
    </rPh>
    <phoneticPr fontId="3"/>
  </si>
  <si>
    <t>支出予定額</t>
    <rPh sb="0" eb="2">
      <t>シシュツ</t>
    </rPh>
    <rPh sb="2" eb="5">
      <t>ヨテイガク</t>
    </rPh>
    <phoneticPr fontId="3"/>
  </si>
  <si>
    <t>保育士等人員</t>
    <rPh sb="0" eb="3">
      <t>ホイクシ</t>
    </rPh>
    <rPh sb="3" eb="4">
      <t>トウ</t>
    </rPh>
    <rPh sb="4" eb="6">
      <t>ジンイン</t>
    </rPh>
    <phoneticPr fontId="3"/>
  </si>
  <si>
    <t>保育料収入相当額</t>
    <rPh sb="0" eb="3">
      <t>ホイクリョウ</t>
    </rPh>
    <rPh sb="3" eb="5">
      <t>シュウニュウ</t>
    </rPh>
    <rPh sb="5" eb="8">
      <t>ソウトウガク</t>
    </rPh>
    <phoneticPr fontId="3"/>
  </si>
  <si>
    <t>計</t>
    <rPh sb="0" eb="1">
      <t>ケイ</t>
    </rPh>
    <phoneticPr fontId="3"/>
  </si>
  <si>
    <t>A</t>
    <phoneticPr fontId="3"/>
  </si>
  <si>
    <t>B</t>
    <phoneticPr fontId="3"/>
  </si>
  <si>
    <t>運営日数</t>
    <rPh sb="0" eb="2">
      <t>ウンエイ</t>
    </rPh>
    <rPh sb="2" eb="4">
      <t>ニッスウ</t>
    </rPh>
    <phoneticPr fontId="3"/>
  </si>
  <si>
    <t>小計</t>
    <rPh sb="0" eb="2">
      <t>ショウケイ</t>
    </rPh>
    <phoneticPr fontId="3"/>
  </si>
  <si>
    <t>C</t>
    <phoneticPr fontId="3"/>
  </si>
  <si>
    <t>D</t>
    <phoneticPr fontId="3"/>
  </si>
  <si>
    <t>F</t>
    <phoneticPr fontId="3"/>
  </si>
  <si>
    <t>Ａ型特例</t>
    <rPh sb="1" eb="2">
      <t>ガタ</t>
    </rPh>
    <rPh sb="2" eb="4">
      <t>トクレイ</t>
    </rPh>
    <phoneticPr fontId="3"/>
  </si>
  <si>
    <t>A型</t>
    <rPh sb="1" eb="2">
      <t>ガタ</t>
    </rPh>
    <phoneticPr fontId="3"/>
  </si>
  <si>
    <t>B型</t>
    <rPh sb="1" eb="2">
      <t>ガタ</t>
    </rPh>
    <phoneticPr fontId="3"/>
  </si>
  <si>
    <t>B型特例</t>
    <rPh sb="1" eb="2">
      <t>ガタ</t>
    </rPh>
    <rPh sb="2" eb="4">
      <t>トクレイ</t>
    </rPh>
    <phoneticPr fontId="3"/>
  </si>
  <si>
    <t>共同利用型</t>
    <rPh sb="0" eb="2">
      <t>キョウドウ</t>
    </rPh>
    <rPh sb="2" eb="4">
      <t>リヨウ</t>
    </rPh>
    <rPh sb="4" eb="5">
      <t>ガタ</t>
    </rPh>
    <phoneticPr fontId="3"/>
  </si>
  <si>
    <t>病院内保育施設設置病院名</t>
    <rPh sb="0" eb="2">
      <t>ビョウイン</t>
    </rPh>
    <rPh sb="2" eb="3">
      <t>ナイ</t>
    </rPh>
    <rPh sb="3" eb="5">
      <t>ホイク</t>
    </rPh>
    <rPh sb="5" eb="7">
      <t>シセツ</t>
    </rPh>
    <rPh sb="7" eb="9">
      <t>セッチ</t>
    </rPh>
    <rPh sb="9" eb="11">
      <t>ビョウイン</t>
    </rPh>
    <rPh sb="11" eb="12">
      <t>メイ</t>
    </rPh>
    <phoneticPr fontId="3"/>
  </si>
  <si>
    <t>負担能力指数による調整率</t>
    <rPh sb="0" eb="2">
      <t>フタン</t>
    </rPh>
    <rPh sb="2" eb="4">
      <t>ノウリョク</t>
    </rPh>
    <rPh sb="4" eb="6">
      <t>シスウ</t>
    </rPh>
    <rPh sb="9" eb="12">
      <t>チョウセイリツ</t>
    </rPh>
    <phoneticPr fontId="3"/>
  </si>
  <si>
    <t>委託</t>
    <rPh sb="0" eb="2">
      <t>イタク</t>
    </rPh>
    <phoneticPr fontId="3"/>
  </si>
  <si>
    <t>使用許可病床数</t>
    <rPh sb="0" eb="2">
      <t>シヨウ</t>
    </rPh>
    <rPh sb="2" eb="4">
      <t>キョカ</t>
    </rPh>
    <rPh sb="4" eb="7">
      <t>ビョウショウスウ</t>
    </rPh>
    <phoneticPr fontId="3"/>
  </si>
  <si>
    <t>給食の状況</t>
    <rPh sb="0" eb="2">
      <t>キュウショク</t>
    </rPh>
    <rPh sb="3" eb="5">
      <t>ジョウキョウ</t>
    </rPh>
    <phoneticPr fontId="3"/>
  </si>
  <si>
    <t>保育室の延床面積</t>
    <rPh sb="0" eb="3">
      <t>ホイクシツ</t>
    </rPh>
    <rPh sb="4" eb="5">
      <t>ノ</t>
    </rPh>
    <rPh sb="5" eb="6">
      <t>ユカ</t>
    </rPh>
    <rPh sb="6" eb="8">
      <t>メンセキ</t>
    </rPh>
    <phoneticPr fontId="3"/>
  </si>
  <si>
    <t>安静室の延床面積</t>
    <rPh sb="0" eb="2">
      <t>アンセイ</t>
    </rPh>
    <rPh sb="2" eb="3">
      <t>シツ</t>
    </rPh>
    <rPh sb="4" eb="5">
      <t>ノ</t>
    </rPh>
    <rPh sb="5" eb="6">
      <t>ユカ</t>
    </rPh>
    <rPh sb="6" eb="8">
      <t>メンセキ</t>
    </rPh>
    <phoneticPr fontId="3"/>
  </si>
  <si>
    <t>児童保育の為の床面積</t>
    <rPh sb="0" eb="2">
      <t>ジドウ</t>
    </rPh>
    <rPh sb="2" eb="4">
      <t>ホイク</t>
    </rPh>
    <rPh sb="5" eb="6">
      <t>タメ</t>
    </rPh>
    <rPh sb="7" eb="10">
      <t>ユカメンセキ</t>
    </rPh>
    <phoneticPr fontId="3"/>
  </si>
  <si>
    <t>保　育　時　間</t>
    <rPh sb="0" eb="1">
      <t>ホ</t>
    </rPh>
    <rPh sb="2" eb="3">
      <t>イク</t>
    </rPh>
    <rPh sb="4" eb="5">
      <t>トキ</t>
    </rPh>
    <rPh sb="6" eb="7">
      <t>アイダ</t>
    </rPh>
    <phoneticPr fontId="7"/>
  </si>
  <si>
    <t>月額保育料</t>
    <rPh sb="0" eb="2">
      <t>ゲツガク</t>
    </rPh>
    <rPh sb="2" eb="5">
      <t>ホイクリョウ</t>
    </rPh>
    <phoneticPr fontId="3"/>
  </si>
  <si>
    <t>備考</t>
    <rPh sb="0" eb="2">
      <t>ビコウ</t>
    </rPh>
    <phoneticPr fontId="3"/>
  </si>
  <si>
    <t>病院内保育施設選定額</t>
    <rPh sb="0" eb="2">
      <t>ビョウイン</t>
    </rPh>
    <rPh sb="2" eb="3">
      <t>ナイ</t>
    </rPh>
    <rPh sb="3" eb="5">
      <t>ホイク</t>
    </rPh>
    <rPh sb="5" eb="7">
      <t>シセツ</t>
    </rPh>
    <rPh sb="7" eb="9">
      <t>センテイ</t>
    </rPh>
    <rPh sb="9" eb="10">
      <t>ガク</t>
    </rPh>
    <phoneticPr fontId="3"/>
  </si>
  <si>
    <t>負担能力指数</t>
    <rPh sb="0" eb="2">
      <t>フタン</t>
    </rPh>
    <rPh sb="2" eb="4">
      <t>ノウリョク</t>
    </rPh>
    <rPh sb="4" eb="6">
      <t>シスウ</t>
    </rPh>
    <phoneticPr fontId="3"/>
  </si>
  <si>
    <t>設置後３年以内</t>
    <rPh sb="0" eb="2">
      <t>セッチ</t>
    </rPh>
    <rPh sb="2" eb="3">
      <t>ゴ</t>
    </rPh>
    <rPh sb="4" eb="5">
      <t>ネン</t>
    </rPh>
    <rPh sb="5" eb="7">
      <t>イナイ</t>
    </rPh>
    <phoneticPr fontId="3"/>
  </si>
  <si>
    <t>調整率</t>
    <rPh sb="0" eb="3">
      <t>チョウセイリツ</t>
    </rPh>
    <phoneticPr fontId="3"/>
  </si>
  <si>
    <t>保育施設開所時間帯
(２４時間表記)</t>
    <rPh sb="0" eb="2">
      <t>ホイク</t>
    </rPh>
    <rPh sb="2" eb="4">
      <t>シセツ</t>
    </rPh>
    <rPh sb="4" eb="6">
      <t>カイショ</t>
    </rPh>
    <rPh sb="6" eb="9">
      <t>ジカンタイ</t>
    </rPh>
    <rPh sb="13" eb="15">
      <t>ジカン</t>
    </rPh>
    <rPh sb="15" eb="17">
      <t>ヒョウキ</t>
    </rPh>
    <phoneticPr fontId="7"/>
  </si>
  <si>
    <t>開所時間
(　時間　分)</t>
    <rPh sb="0" eb="2">
      <t>カイショ</t>
    </rPh>
    <rPh sb="2" eb="4">
      <t>ジカン</t>
    </rPh>
    <rPh sb="7" eb="9">
      <t>ジカン</t>
    </rPh>
    <rPh sb="10" eb="11">
      <t>フン</t>
    </rPh>
    <phoneticPr fontId="7"/>
  </si>
  <si>
    <t>開所</t>
    <rPh sb="0" eb="2">
      <t>カイショ</t>
    </rPh>
    <phoneticPr fontId="7"/>
  </si>
  <si>
    <t>閉所</t>
    <rPh sb="0" eb="2">
      <t>ヘイショ</t>
    </rPh>
    <phoneticPr fontId="7"/>
  </si>
  <si>
    <t>a</t>
    <phoneticPr fontId="3"/>
  </si>
  <si>
    <t>b</t>
    <phoneticPr fontId="3"/>
  </si>
  <si>
    <t>d</t>
    <phoneticPr fontId="3"/>
  </si>
  <si>
    <t>e</t>
  </si>
  <si>
    <t>f</t>
  </si>
  <si>
    <t>g</t>
  </si>
  <si>
    <t>h</t>
  </si>
  <si>
    <t>i</t>
  </si>
  <si>
    <t>j</t>
    <phoneticPr fontId="3"/>
  </si>
  <si>
    <t>k</t>
    <phoneticPr fontId="3"/>
  </si>
  <si>
    <t>l</t>
    <phoneticPr fontId="3"/>
  </si>
  <si>
    <t>m</t>
    <phoneticPr fontId="3"/>
  </si>
  <si>
    <t>千円</t>
    <rPh sb="0" eb="2">
      <t>センエン</t>
    </rPh>
    <phoneticPr fontId="3"/>
  </si>
  <si>
    <t>～</t>
    <phoneticPr fontId="7"/>
  </si>
  <si>
    <t>円</t>
    <rPh sb="0" eb="1">
      <t>エン</t>
    </rPh>
    <phoneticPr fontId="3"/>
  </si>
  <si>
    <t>保育施設</t>
    <rPh sb="0" eb="2">
      <t>ホイク</t>
    </rPh>
    <rPh sb="2" eb="4">
      <t>シセツ</t>
    </rPh>
    <phoneticPr fontId="3"/>
  </si>
  <si>
    <t>運営が委託の場合</t>
    <rPh sb="0" eb="2">
      <t>ウンエイ</t>
    </rPh>
    <rPh sb="3" eb="5">
      <t>イタク</t>
    </rPh>
    <rPh sb="6" eb="8">
      <t>バアイ</t>
    </rPh>
    <phoneticPr fontId="3"/>
  </si>
  <si>
    <t>児童福祉施設最低基準</t>
    <rPh sb="0" eb="2">
      <t>ジドウ</t>
    </rPh>
    <rPh sb="2" eb="4">
      <t>フクシ</t>
    </rPh>
    <rPh sb="4" eb="6">
      <t>シセツ</t>
    </rPh>
    <rPh sb="6" eb="8">
      <t>サイテイ</t>
    </rPh>
    <rPh sb="8" eb="10">
      <t>キジュン</t>
    </rPh>
    <phoneticPr fontId="3"/>
  </si>
  <si>
    <t>保育希望乳幼児数</t>
    <rPh sb="0" eb="2">
      <t>ホイク</t>
    </rPh>
    <rPh sb="2" eb="4">
      <t>キボウ</t>
    </rPh>
    <rPh sb="4" eb="7">
      <t>ニュウヨウジ</t>
    </rPh>
    <rPh sb="7" eb="8">
      <t>スウ</t>
    </rPh>
    <phoneticPr fontId="3"/>
  </si>
  <si>
    <t>利用職種</t>
    <rPh sb="0" eb="2">
      <t>リヨウ</t>
    </rPh>
    <rPh sb="2" eb="4">
      <t>ショクシュ</t>
    </rPh>
    <phoneticPr fontId="3"/>
  </si>
  <si>
    <t>保育士等数</t>
    <rPh sb="0" eb="3">
      <t>ホイクシ</t>
    </rPh>
    <rPh sb="3" eb="4">
      <t>トウ</t>
    </rPh>
    <rPh sb="4" eb="5">
      <t>スウ</t>
    </rPh>
    <phoneticPr fontId="3"/>
  </si>
  <si>
    <t>保育施設での一般の乳幼児等の保育状況</t>
    <rPh sb="0" eb="2">
      <t>ホイク</t>
    </rPh>
    <rPh sb="2" eb="4">
      <t>シセツ</t>
    </rPh>
    <rPh sb="6" eb="8">
      <t>イッパン</t>
    </rPh>
    <rPh sb="9" eb="12">
      <t>ニュウヨウジ</t>
    </rPh>
    <rPh sb="12" eb="13">
      <t>トウ</t>
    </rPh>
    <rPh sb="14" eb="16">
      <t>ホイク</t>
    </rPh>
    <rPh sb="16" eb="18">
      <t>ジョウキョウ</t>
    </rPh>
    <phoneticPr fontId="3"/>
  </si>
  <si>
    <t>保育施設名</t>
    <rPh sb="0" eb="2">
      <t>ホイク</t>
    </rPh>
    <rPh sb="2" eb="5">
      <t>シセツメイ</t>
    </rPh>
    <phoneticPr fontId="3"/>
  </si>
  <si>
    <t>開設年月日</t>
    <rPh sb="0" eb="2">
      <t>カイセツ</t>
    </rPh>
    <rPh sb="2" eb="5">
      <t>ネンガッピ</t>
    </rPh>
    <phoneticPr fontId="3"/>
  </si>
  <si>
    <t>委託団体等名称</t>
    <rPh sb="0" eb="2">
      <t>イタク</t>
    </rPh>
    <rPh sb="2" eb="4">
      <t>ダンタイ</t>
    </rPh>
    <rPh sb="4" eb="5">
      <t>トウ</t>
    </rPh>
    <rPh sb="5" eb="7">
      <t>メイショウ</t>
    </rPh>
    <phoneticPr fontId="3"/>
  </si>
  <si>
    <t>代表者名</t>
    <rPh sb="0" eb="3">
      <t>ダイヒョウシャ</t>
    </rPh>
    <rPh sb="3" eb="4">
      <t>メイ</t>
    </rPh>
    <phoneticPr fontId="3"/>
  </si>
  <si>
    <t>児童福祉施設最低基準を満たしていない要素</t>
    <rPh sb="0" eb="2">
      <t>ジドウ</t>
    </rPh>
    <rPh sb="2" eb="4">
      <t>フクシ</t>
    </rPh>
    <rPh sb="4" eb="6">
      <t>シセツ</t>
    </rPh>
    <rPh sb="6" eb="8">
      <t>サイテイ</t>
    </rPh>
    <rPh sb="8" eb="10">
      <t>キジュン</t>
    </rPh>
    <rPh sb="11" eb="12">
      <t>ミ</t>
    </rPh>
    <rPh sb="18" eb="20">
      <t>ヨウソ</t>
    </rPh>
    <phoneticPr fontId="3"/>
  </si>
  <si>
    <t>乳児</t>
    <rPh sb="0" eb="2">
      <t>ニュウジ</t>
    </rPh>
    <phoneticPr fontId="3"/>
  </si>
  <si>
    <t>医師</t>
    <rPh sb="0" eb="2">
      <t>イシ</t>
    </rPh>
    <phoneticPr fontId="3"/>
  </si>
  <si>
    <t>看護職員</t>
    <rPh sb="0" eb="2">
      <t>カンゴ</t>
    </rPh>
    <rPh sb="2" eb="4">
      <t>ショクイン</t>
    </rPh>
    <phoneticPr fontId="3"/>
  </si>
  <si>
    <t>その他</t>
    <rPh sb="2" eb="3">
      <t>タ</t>
    </rPh>
    <phoneticPr fontId="3"/>
  </si>
  <si>
    <t>保育士数</t>
    <rPh sb="0" eb="3">
      <t>ホイクシ</t>
    </rPh>
    <rPh sb="3" eb="4">
      <t>スウ</t>
    </rPh>
    <phoneticPr fontId="3"/>
  </si>
  <si>
    <t>看護師数</t>
    <rPh sb="0" eb="3">
      <t>カンゴシ</t>
    </rPh>
    <rPh sb="3" eb="4">
      <t>スウ</t>
    </rPh>
    <phoneticPr fontId="3"/>
  </si>
  <si>
    <t>職員の人数</t>
    <rPh sb="0" eb="2">
      <t>ショクイン</t>
    </rPh>
    <rPh sb="3" eb="5">
      <t>ニンズウ</t>
    </rPh>
    <phoneticPr fontId="3"/>
  </si>
  <si>
    <t>職員の資格</t>
    <rPh sb="0" eb="2">
      <t>ショクイン</t>
    </rPh>
    <rPh sb="3" eb="5">
      <t>シカク</t>
    </rPh>
    <phoneticPr fontId="3"/>
  </si>
  <si>
    <t>面積基準</t>
    <rPh sb="0" eb="2">
      <t>メンセキ</t>
    </rPh>
    <rPh sb="2" eb="4">
      <t>キジュン</t>
    </rPh>
    <phoneticPr fontId="3"/>
  </si>
  <si>
    <t>給食室の設置</t>
    <rPh sb="0" eb="3">
      <t>キュウショクシツ</t>
    </rPh>
    <rPh sb="4" eb="6">
      <t>セッチ</t>
    </rPh>
    <phoneticPr fontId="3"/>
  </si>
  <si>
    <t>その他の設備の設置</t>
    <rPh sb="2" eb="3">
      <t>タ</t>
    </rPh>
    <rPh sb="4" eb="6">
      <t>セツビ</t>
    </rPh>
    <rPh sb="7" eb="9">
      <t>セッチ</t>
    </rPh>
    <phoneticPr fontId="3"/>
  </si>
  <si>
    <t>内女性医師</t>
    <rPh sb="0" eb="1">
      <t>ウチ</t>
    </rPh>
    <rPh sb="1" eb="3">
      <t>ジョセイ</t>
    </rPh>
    <rPh sb="3" eb="5">
      <t>イシ</t>
    </rPh>
    <phoneticPr fontId="3"/>
  </si>
  <si>
    <t>人</t>
    <rPh sb="0" eb="1">
      <t>ニン</t>
    </rPh>
    <phoneticPr fontId="3"/>
  </si>
  <si>
    <t>設置区分</t>
    <rPh sb="0" eb="2">
      <t>セッチ</t>
    </rPh>
    <rPh sb="2" eb="4">
      <t>クブン</t>
    </rPh>
    <phoneticPr fontId="3"/>
  </si>
  <si>
    <t>対象型別</t>
    <rPh sb="0" eb="2">
      <t>タイショウ</t>
    </rPh>
    <rPh sb="2" eb="3">
      <t>カタ</t>
    </rPh>
    <rPh sb="3" eb="4">
      <t>ベツ</t>
    </rPh>
    <phoneticPr fontId="3"/>
  </si>
  <si>
    <t>医業収益</t>
    <rPh sb="0" eb="2">
      <t>イギョウ</t>
    </rPh>
    <rPh sb="2" eb="4">
      <t>シュウエキ</t>
    </rPh>
    <phoneticPr fontId="3"/>
  </si>
  <si>
    <t>医業外収益</t>
    <rPh sb="0" eb="2">
      <t>イギョウ</t>
    </rPh>
    <rPh sb="2" eb="3">
      <t>ガイ</t>
    </rPh>
    <rPh sb="3" eb="5">
      <t>シュウエキ</t>
    </rPh>
    <phoneticPr fontId="3"/>
  </si>
  <si>
    <t>特別利益</t>
    <rPh sb="0" eb="2">
      <t>トクベツ</t>
    </rPh>
    <rPh sb="2" eb="4">
      <t>リエキ</t>
    </rPh>
    <phoneticPr fontId="3"/>
  </si>
  <si>
    <t>計（a）</t>
    <rPh sb="0" eb="1">
      <t>ケイ</t>
    </rPh>
    <phoneticPr fontId="3"/>
  </si>
  <si>
    <t>医業費用</t>
    <rPh sb="0" eb="2">
      <t>イギョウ</t>
    </rPh>
    <rPh sb="2" eb="4">
      <t>ヒヨウ</t>
    </rPh>
    <phoneticPr fontId="3"/>
  </si>
  <si>
    <t>医業外費用</t>
    <rPh sb="0" eb="2">
      <t>イギョウ</t>
    </rPh>
    <rPh sb="2" eb="3">
      <t>ガイ</t>
    </rPh>
    <rPh sb="3" eb="5">
      <t>ヒヨウ</t>
    </rPh>
    <phoneticPr fontId="3"/>
  </si>
  <si>
    <t>特別損失</t>
    <rPh sb="0" eb="2">
      <t>トクベツ</t>
    </rPh>
    <rPh sb="2" eb="4">
      <t>ソンシツ</t>
    </rPh>
    <phoneticPr fontId="3"/>
  </si>
  <si>
    <t>計（b）</t>
    <rPh sb="0" eb="1">
      <t>ケイ</t>
    </rPh>
    <phoneticPr fontId="3"/>
  </si>
  <si>
    <t>収　　　　　　　　益</t>
    <rPh sb="0" eb="1">
      <t>オサム</t>
    </rPh>
    <rPh sb="9" eb="10">
      <t>エキ</t>
    </rPh>
    <phoneticPr fontId="3"/>
  </si>
  <si>
    <t>費　　　　　　　　用</t>
    <rPh sb="0" eb="1">
      <t>ヒ</t>
    </rPh>
    <rPh sb="9" eb="10">
      <t>ヨウ</t>
    </rPh>
    <phoneticPr fontId="3"/>
  </si>
  <si>
    <t>保育料収入</t>
    <rPh sb="0" eb="3">
      <t>ホイクリョウ</t>
    </rPh>
    <rPh sb="3" eb="5">
      <t>シュウニュウ</t>
    </rPh>
    <phoneticPr fontId="3"/>
  </si>
  <si>
    <t>補助金収入</t>
    <rPh sb="0" eb="3">
      <t>ホジョキン</t>
    </rPh>
    <rPh sb="3" eb="5">
      <t>シュウニュウ</t>
    </rPh>
    <phoneticPr fontId="3"/>
  </si>
  <si>
    <t>病院負担額</t>
    <rPh sb="0" eb="2">
      <t>ビョウイン</t>
    </rPh>
    <rPh sb="2" eb="5">
      <t>フタンガク</t>
    </rPh>
    <phoneticPr fontId="3"/>
  </si>
  <si>
    <t>給与費</t>
    <rPh sb="0" eb="3">
      <t>キュウヨヒ</t>
    </rPh>
    <phoneticPr fontId="3"/>
  </si>
  <si>
    <t>病院内保育施設運営費見込額（c）</t>
    <rPh sb="0" eb="2">
      <t>ビョウイン</t>
    </rPh>
    <rPh sb="2" eb="3">
      <t>ナイ</t>
    </rPh>
    <rPh sb="3" eb="5">
      <t>ホイク</t>
    </rPh>
    <rPh sb="5" eb="7">
      <t>シセツ</t>
    </rPh>
    <rPh sb="7" eb="10">
      <t>ウンエイヒ</t>
    </rPh>
    <rPh sb="10" eb="12">
      <t>ミコミ</t>
    </rPh>
    <rPh sb="12" eb="13">
      <t>ガク</t>
    </rPh>
    <phoneticPr fontId="3"/>
  </si>
  <si>
    <t>保育料等収入（d)</t>
    <rPh sb="0" eb="3">
      <t>ホイクリョウ</t>
    </rPh>
    <rPh sb="3" eb="4">
      <t>トウ</t>
    </rPh>
    <rPh sb="4" eb="6">
      <t>シュウニュウ</t>
    </rPh>
    <phoneticPr fontId="3"/>
  </si>
  <si>
    <t>差引設置者負担見込額c-d=e</t>
    <rPh sb="0" eb="2">
      <t>サシヒキ</t>
    </rPh>
    <rPh sb="2" eb="4">
      <t>セッチ</t>
    </rPh>
    <rPh sb="4" eb="5">
      <t>シャ</t>
    </rPh>
    <rPh sb="5" eb="7">
      <t>フタン</t>
    </rPh>
    <rPh sb="7" eb="10">
      <t>ミコミガク</t>
    </rPh>
    <phoneticPr fontId="3"/>
  </si>
  <si>
    <t>病院内保育施設運営標準経費額（f)</t>
    <rPh sb="0" eb="2">
      <t>ビョウイン</t>
    </rPh>
    <rPh sb="2" eb="3">
      <t>ナイ</t>
    </rPh>
    <rPh sb="3" eb="5">
      <t>ホイク</t>
    </rPh>
    <rPh sb="5" eb="7">
      <t>シセツ</t>
    </rPh>
    <rPh sb="7" eb="9">
      <t>ウンエイ</t>
    </rPh>
    <rPh sb="9" eb="11">
      <t>ヒョウジュン</t>
    </rPh>
    <rPh sb="11" eb="13">
      <t>ケイヒ</t>
    </rPh>
    <rPh sb="13" eb="14">
      <t>ガク</t>
    </rPh>
    <phoneticPr fontId="3"/>
  </si>
  <si>
    <t>差引設置者負担見込額f-g=h</t>
    <rPh sb="0" eb="2">
      <t>サシヒキ</t>
    </rPh>
    <rPh sb="2" eb="5">
      <t>セッチシャ</t>
    </rPh>
    <rPh sb="5" eb="7">
      <t>フタン</t>
    </rPh>
    <rPh sb="7" eb="10">
      <t>ミコミガク</t>
    </rPh>
    <phoneticPr fontId="3"/>
  </si>
  <si>
    <t>対象型別</t>
    <rPh sb="0" eb="2">
      <t>タイショウ</t>
    </rPh>
    <rPh sb="2" eb="3">
      <t>ガタ</t>
    </rPh>
    <rPh sb="3" eb="4">
      <t>ベツ</t>
    </rPh>
    <phoneticPr fontId="3"/>
  </si>
  <si>
    <t>○保育人員、職員配置状況</t>
    <rPh sb="1" eb="3">
      <t>ホイク</t>
    </rPh>
    <rPh sb="3" eb="5">
      <t>ジンイン</t>
    </rPh>
    <rPh sb="6" eb="8">
      <t>ショクイン</t>
    </rPh>
    <rPh sb="8" eb="10">
      <t>ハイチ</t>
    </rPh>
    <rPh sb="10" eb="12">
      <t>ジョウキョウ</t>
    </rPh>
    <phoneticPr fontId="7"/>
  </si>
  <si>
    <t>保育人員</t>
    <rPh sb="0" eb="2">
      <t>ホイク</t>
    </rPh>
    <rPh sb="2" eb="4">
      <t>ジンイン</t>
    </rPh>
    <phoneticPr fontId="7"/>
  </si>
  <si>
    <t>保育士等職員数</t>
    <rPh sb="0" eb="3">
      <t>ホイクシ</t>
    </rPh>
    <rPh sb="3" eb="4">
      <t>トウ</t>
    </rPh>
    <rPh sb="4" eb="6">
      <t>ショクイン</t>
    </rPh>
    <rPh sb="6" eb="7">
      <t>スウ</t>
    </rPh>
    <phoneticPr fontId="7"/>
  </si>
  <si>
    <t>看護職員</t>
    <rPh sb="0" eb="2">
      <t>カンゴ</t>
    </rPh>
    <rPh sb="2" eb="4">
      <t>ショクイン</t>
    </rPh>
    <phoneticPr fontId="7"/>
  </si>
  <si>
    <t>児童保育専従職員</t>
    <rPh sb="0" eb="2">
      <t>ジドウ</t>
    </rPh>
    <rPh sb="2" eb="4">
      <t>ホイク</t>
    </rPh>
    <rPh sb="4" eb="6">
      <t>センジュウ</t>
    </rPh>
    <rPh sb="6" eb="8">
      <t>ショクイン</t>
    </rPh>
    <phoneticPr fontId="7"/>
  </si>
  <si>
    <t>保育月</t>
    <rPh sb="0" eb="2">
      <t>ホイク</t>
    </rPh>
    <rPh sb="2" eb="3">
      <t>ツキ</t>
    </rPh>
    <phoneticPr fontId="7"/>
  </si>
  <si>
    <t>保育児童数</t>
    <rPh sb="0" eb="2">
      <t>ホイク</t>
    </rPh>
    <rPh sb="2" eb="5">
      <t>ジドウスウ</t>
    </rPh>
    <phoneticPr fontId="7"/>
  </si>
  <si>
    <t>保育士</t>
    <rPh sb="0" eb="3">
      <t>ホイクシ</t>
    </rPh>
    <phoneticPr fontId="7"/>
  </si>
  <si>
    <t>その他の職員</t>
    <rPh sb="2" eb="3">
      <t>タ</t>
    </rPh>
    <rPh sb="4" eb="6">
      <t>ショクイン</t>
    </rPh>
    <phoneticPr fontId="7"/>
  </si>
  <si>
    <t>計</t>
    <rPh sb="0" eb="1">
      <t>ケイ</t>
    </rPh>
    <phoneticPr fontId="7"/>
  </si>
  <si>
    <t>常勤</t>
    <rPh sb="0" eb="2">
      <t>ジョウキン</t>
    </rPh>
    <phoneticPr fontId="7"/>
  </si>
  <si>
    <t>非常勤</t>
    <rPh sb="0" eb="3">
      <t>ヒジョウキン</t>
    </rPh>
    <phoneticPr fontId="7"/>
  </si>
  <si>
    <t>４月</t>
    <rPh sb="1" eb="2">
      <t>ガツ</t>
    </rPh>
    <phoneticPr fontId="7"/>
  </si>
  <si>
    <t>５月</t>
    <rPh sb="1" eb="2">
      <t>ガツ</t>
    </rPh>
    <phoneticPr fontId="7"/>
  </si>
  <si>
    <t>６月</t>
  </si>
  <si>
    <t>７月</t>
  </si>
  <si>
    <t>８月</t>
  </si>
  <si>
    <t>９月</t>
  </si>
  <si>
    <t>１０月</t>
  </si>
  <si>
    <t>１１月</t>
  </si>
  <si>
    <t>１２月</t>
  </si>
  <si>
    <t>１月</t>
  </si>
  <si>
    <t>２月</t>
  </si>
  <si>
    <t>３月</t>
  </si>
  <si>
    <t>年間平均</t>
    <rPh sb="0" eb="2">
      <t>ネンカン</t>
    </rPh>
    <rPh sb="2" eb="4">
      <t>ヘイキン</t>
    </rPh>
    <phoneticPr fontId="7"/>
  </si>
  <si>
    <t>（注意事項）</t>
    <rPh sb="1" eb="3">
      <t>チュウイ</t>
    </rPh>
    <rPh sb="3" eb="5">
      <t>ジコウ</t>
    </rPh>
    <phoneticPr fontId="7"/>
  </si>
  <si>
    <t>０歳</t>
    <rPh sb="1" eb="2">
      <t>サイ</t>
    </rPh>
    <phoneticPr fontId="7"/>
  </si>
  <si>
    <t>病院内保育施設</t>
    <rPh sb="0" eb="2">
      <t>ビョウイン</t>
    </rPh>
    <rPh sb="2" eb="3">
      <t>ナイ</t>
    </rPh>
    <rPh sb="3" eb="5">
      <t>ホイク</t>
    </rPh>
    <rPh sb="5" eb="7">
      <t>シセツ</t>
    </rPh>
    <phoneticPr fontId="3"/>
  </si>
  <si>
    <t>設置病院名</t>
    <rPh sb="0" eb="2">
      <t>セッチ</t>
    </rPh>
    <rPh sb="2" eb="4">
      <t>ビョウイン</t>
    </rPh>
    <rPh sb="4" eb="5">
      <t>メイ</t>
    </rPh>
    <phoneticPr fontId="3"/>
  </si>
  <si>
    <t>区分</t>
    <rPh sb="0" eb="2">
      <t>クブン</t>
    </rPh>
    <phoneticPr fontId="3"/>
  </si>
  <si>
    <t>科目</t>
    <rPh sb="0" eb="2">
      <t>カモク</t>
    </rPh>
    <phoneticPr fontId="3"/>
  </si>
  <si>
    <t>年度</t>
    <rPh sb="0" eb="2">
      <t>ネンド</t>
    </rPh>
    <phoneticPr fontId="3"/>
  </si>
  <si>
    <t>備　　　　　　　　　　　　　考</t>
    <rPh sb="0" eb="1">
      <t>ビ</t>
    </rPh>
    <rPh sb="14" eb="15">
      <t>コウ</t>
    </rPh>
    <phoneticPr fontId="3"/>
  </si>
  <si>
    <t>　　決算額　　　Ａ</t>
    <rPh sb="2" eb="5">
      <t>ケッサンガク</t>
    </rPh>
    <phoneticPr fontId="3"/>
  </si>
  <si>
    <t>　　予算額　　　Ｂ</t>
    <rPh sb="2" eb="5">
      <t>ヨサンガク</t>
    </rPh>
    <phoneticPr fontId="3"/>
  </si>
  <si>
    <t>病院内保育施設運営収益</t>
    <rPh sb="0" eb="2">
      <t>ビョウイン</t>
    </rPh>
    <rPh sb="2" eb="3">
      <t>ナイ</t>
    </rPh>
    <rPh sb="3" eb="5">
      <t>ホイク</t>
    </rPh>
    <rPh sb="5" eb="7">
      <t>シセツ</t>
    </rPh>
    <rPh sb="7" eb="9">
      <t>ウンエイ</t>
    </rPh>
    <rPh sb="9" eb="11">
      <t>シュウエキ</t>
    </rPh>
    <phoneticPr fontId="3"/>
  </si>
  <si>
    <t>都道府県</t>
    <rPh sb="0" eb="4">
      <t>トドウフケン</t>
    </rPh>
    <phoneticPr fontId="3"/>
  </si>
  <si>
    <t>市町村</t>
    <rPh sb="0" eb="3">
      <t>シチョウソン</t>
    </rPh>
    <phoneticPr fontId="3"/>
  </si>
  <si>
    <t>設置者負担額</t>
    <rPh sb="0" eb="3">
      <t>セッチシャ</t>
    </rPh>
    <rPh sb="3" eb="5">
      <t>フタン</t>
    </rPh>
    <rPh sb="5" eb="6">
      <t>ガク</t>
    </rPh>
    <phoneticPr fontId="3"/>
  </si>
  <si>
    <t>c</t>
    <phoneticPr fontId="3"/>
  </si>
  <si>
    <t>おやつ代</t>
    <rPh sb="3" eb="4">
      <t>ダイ</t>
    </rPh>
    <phoneticPr fontId="3"/>
  </si>
  <si>
    <t>その他の収入</t>
    <rPh sb="2" eb="3">
      <t>タ</t>
    </rPh>
    <rPh sb="4" eb="6">
      <t>シュウニュウ</t>
    </rPh>
    <phoneticPr fontId="3"/>
  </si>
  <si>
    <t>e</t>
    <phoneticPr fontId="3"/>
  </si>
  <si>
    <t>計    f=(a～e)</t>
    <rPh sb="0" eb="1">
      <t>ケイ</t>
    </rPh>
    <phoneticPr fontId="3"/>
  </si>
  <si>
    <t>病院内保育施設運営費用</t>
    <rPh sb="0" eb="2">
      <t>ビョウイン</t>
    </rPh>
    <rPh sb="2" eb="3">
      <t>ナイ</t>
    </rPh>
    <rPh sb="3" eb="5">
      <t>ホイク</t>
    </rPh>
    <rPh sb="5" eb="7">
      <t>シセツ</t>
    </rPh>
    <rPh sb="7" eb="10">
      <t>ウンエイヒ</t>
    </rPh>
    <rPh sb="10" eb="11">
      <t>ヨウ</t>
    </rPh>
    <phoneticPr fontId="3"/>
  </si>
  <si>
    <t>g</t>
    <phoneticPr fontId="3"/>
  </si>
  <si>
    <t>保育士等常勤職員給与</t>
    <rPh sb="0" eb="2">
      <t>ホイク</t>
    </rPh>
    <rPh sb="2" eb="4">
      <t>シナド</t>
    </rPh>
    <rPh sb="4" eb="6">
      <t>ジョウキン</t>
    </rPh>
    <rPh sb="6" eb="8">
      <t>ショクイン</t>
    </rPh>
    <rPh sb="8" eb="10">
      <t>キュウヨ</t>
    </rPh>
    <phoneticPr fontId="3"/>
  </si>
  <si>
    <t>①</t>
    <phoneticPr fontId="3"/>
  </si>
  <si>
    <t>常勤職員数(③)</t>
    <rPh sb="0" eb="2">
      <t>ジョウキン</t>
    </rPh>
    <rPh sb="2" eb="4">
      <t>ショクイン</t>
    </rPh>
    <rPh sb="4" eb="5">
      <t>カズ</t>
    </rPh>
    <phoneticPr fontId="3"/>
  </si>
  <si>
    <t>人</t>
    <rPh sb="0" eb="1">
      <t>ヒト</t>
    </rPh>
    <phoneticPr fontId="3"/>
  </si>
  <si>
    <t>職員俸給</t>
    <rPh sb="0" eb="2">
      <t>ショクイン</t>
    </rPh>
    <rPh sb="2" eb="4">
      <t>ホウキュウ</t>
    </rPh>
    <phoneticPr fontId="3"/>
  </si>
  <si>
    <t>非常勤職員数</t>
    <rPh sb="0" eb="1">
      <t>ヒ</t>
    </rPh>
    <rPh sb="1" eb="3">
      <t>ジョウキン</t>
    </rPh>
    <rPh sb="3" eb="5">
      <t>ショクイン</t>
    </rPh>
    <rPh sb="5" eb="6">
      <t>カズ</t>
    </rPh>
    <phoneticPr fontId="3"/>
  </si>
  <si>
    <t>職員諸手当</t>
    <rPh sb="0" eb="2">
      <t>ショクイン</t>
    </rPh>
    <rPh sb="2" eb="5">
      <t>ショテアテ</t>
    </rPh>
    <phoneticPr fontId="3"/>
  </si>
  <si>
    <t>非常勤職員数(④)</t>
    <rPh sb="0" eb="1">
      <t>ヒ</t>
    </rPh>
    <rPh sb="1" eb="3">
      <t>ジョウキン</t>
    </rPh>
    <rPh sb="3" eb="5">
      <t>ショクイン</t>
    </rPh>
    <rPh sb="5" eb="6">
      <t>カズ</t>
    </rPh>
    <phoneticPr fontId="3"/>
  </si>
  <si>
    <t>法定福利費</t>
    <rPh sb="0" eb="2">
      <t>ホウテイ</t>
    </rPh>
    <rPh sb="2" eb="4">
      <t>フクリ</t>
    </rPh>
    <rPh sb="4" eb="5">
      <t>ヒ</t>
    </rPh>
    <phoneticPr fontId="3"/>
  </si>
  <si>
    <t>計⑤〔③+④〕＝</t>
    <rPh sb="0" eb="1">
      <t>ケイ</t>
    </rPh>
    <phoneticPr fontId="3"/>
  </si>
  <si>
    <t>保育士等非常勤職員給与</t>
    <rPh sb="0" eb="2">
      <t>ホイク</t>
    </rPh>
    <rPh sb="2" eb="4">
      <t>シナド</t>
    </rPh>
    <rPh sb="4" eb="5">
      <t>ヒ</t>
    </rPh>
    <rPh sb="5" eb="7">
      <t>ジョウキン</t>
    </rPh>
    <rPh sb="7" eb="9">
      <t>ショクイン</t>
    </rPh>
    <rPh sb="9" eb="11">
      <t>キュウヨ</t>
    </rPh>
    <phoneticPr fontId="3"/>
  </si>
  <si>
    <t>②</t>
    <phoneticPr fontId="3"/>
  </si>
  <si>
    <t>保育士等職員以外の給与</t>
    <rPh sb="0" eb="2">
      <t>ホイク</t>
    </rPh>
    <rPh sb="2" eb="4">
      <t>シナド</t>
    </rPh>
    <rPh sb="4" eb="6">
      <t>ショクイン</t>
    </rPh>
    <rPh sb="6" eb="8">
      <t>イガイ</t>
    </rPh>
    <rPh sb="9" eb="11">
      <t>キュウヨ</t>
    </rPh>
    <phoneticPr fontId="3"/>
  </si>
  <si>
    <t>（常勤職員１人あたり給与費）</t>
    <rPh sb="1" eb="3">
      <t>ジョウキン</t>
    </rPh>
    <rPh sb="3" eb="5">
      <t>ショクイン</t>
    </rPh>
    <rPh sb="6" eb="7">
      <t>ヒト</t>
    </rPh>
    <rPh sb="10" eb="13">
      <t>キュウヨヒ</t>
    </rPh>
    <phoneticPr fontId="3"/>
  </si>
  <si>
    <t>事業費用</t>
    <rPh sb="0" eb="2">
      <t>ジギョウ</t>
    </rPh>
    <rPh sb="2" eb="4">
      <t>ヒヨウ</t>
    </rPh>
    <phoneticPr fontId="3"/>
  </si>
  <si>
    <t>h</t>
    <phoneticPr fontId="3"/>
  </si>
  <si>
    <t>・常勤職員給与①</t>
    <rPh sb="1" eb="3">
      <t>ジョウキン</t>
    </rPh>
    <rPh sb="3" eb="5">
      <t>ショクイン</t>
    </rPh>
    <rPh sb="5" eb="7">
      <t>キュウヨ</t>
    </rPh>
    <phoneticPr fontId="3"/>
  </si>
  <si>
    <t>給食費</t>
    <rPh sb="0" eb="3">
      <t>キュウショクヒ</t>
    </rPh>
    <phoneticPr fontId="3"/>
  </si>
  <si>
    <t>保健衛生費</t>
    <rPh sb="0" eb="2">
      <t>ホケン</t>
    </rPh>
    <rPh sb="2" eb="5">
      <t>エイセイヒ</t>
    </rPh>
    <phoneticPr fontId="3"/>
  </si>
  <si>
    <t>（①÷③）</t>
    <phoneticPr fontId="3"/>
  </si>
  <si>
    <t>炊具食器費</t>
    <rPh sb="0" eb="1">
      <t>スイ</t>
    </rPh>
    <rPh sb="1" eb="2">
      <t>グ</t>
    </rPh>
    <rPh sb="2" eb="4">
      <t>ショッキ</t>
    </rPh>
    <rPh sb="4" eb="5">
      <t>ヒ</t>
    </rPh>
    <phoneticPr fontId="3"/>
  </si>
  <si>
    <t>事務費用</t>
    <rPh sb="0" eb="2">
      <t>ジム</t>
    </rPh>
    <rPh sb="2" eb="4">
      <t>ヒヨウ</t>
    </rPh>
    <phoneticPr fontId="3"/>
  </si>
  <si>
    <t>ｉ</t>
    <phoneticPr fontId="3"/>
  </si>
  <si>
    <t>福利厚生費</t>
    <rPh sb="0" eb="2">
      <t>フクリ</t>
    </rPh>
    <rPh sb="2" eb="5">
      <t>コウセイヒ</t>
    </rPh>
    <phoneticPr fontId="3"/>
  </si>
  <si>
    <t>（非常勤職員１人あたり給与費）</t>
    <rPh sb="1" eb="2">
      <t>ヒ</t>
    </rPh>
    <rPh sb="2" eb="4">
      <t>ジョウキン</t>
    </rPh>
    <rPh sb="4" eb="6">
      <t>ショクイン</t>
    </rPh>
    <rPh sb="7" eb="8">
      <t>ヒト</t>
    </rPh>
    <rPh sb="11" eb="14">
      <t>キュウヨヒ</t>
    </rPh>
    <phoneticPr fontId="3"/>
  </si>
  <si>
    <t>旅費</t>
    <rPh sb="0" eb="2">
      <t>リョヒ</t>
    </rPh>
    <phoneticPr fontId="3"/>
  </si>
  <si>
    <t>・非常勤職員給与②</t>
    <rPh sb="1" eb="2">
      <t>ヒ</t>
    </rPh>
    <rPh sb="2" eb="4">
      <t>ジョウキン</t>
    </rPh>
    <rPh sb="4" eb="6">
      <t>ショクイン</t>
    </rPh>
    <rPh sb="6" eb="8">
      <t>キュウヨ</t>
    </rPh>
    <phoneticPr fontId="3"/>
  </si>
  <si>
    <t>消耗品費</t>
    <rPh sb="0" eb="3">
      <t>ショウモウヒン</t>
    </rPh>
    <rPh sb="3" eb="4">
      <t>ヒ</t>
    </rPh>
    <phoneticPr fontId="3"/>
  </si>
  <si>
    <t>消耗器具備品費</t>
    <rPh sb="0" eb="2">
      <t>ショウモウ</t>
    </rPh>
    <rPh sb="2" eb="4">
      <t>キグ</t>
    </rPh>
    <rPh sb="4" eb="7">
      <t>ビヒンヒ</t>
    </rPh>
    <phoneticPr fontId="3"/>
  </si>
  <si>
    <t>（②÷④）</t>
    <phoneticPr fontId="3"/>
  </si>
  <si>
    <t>光熱水費</t>
    <rPh sb="0" eb="2">
      <t>コウネツ</t>
    </rPh>
    <rPh sb="2" eb="3">
      <t>ミズ</t>
    </rPh>
    <rPh sb="3" eb="4">
      <t>ヒ</t>
    </rPh>
    <phoneticPr fontId="3"/>
  </si>
  <si>
    <t>修繕費</t>
    <rPh sb="0" eb="3">
      <t>シュウゼンヒ</t>
    </rPh>
    <phoneticPr fontId="3"/>
  </si>
  <si>
    <t>役務費</t>
    <rPh sb="0" eb="2">
      <t>エキム</t>
    </rPh>
    <rPh sb="2" eb="3">
      <t>ヒ</t>
    </rPh>
    <phoneticPr fontId="3"/>
  </si>
  <si>
    <t>＊非常勤職員の(④)は、｢別紙６記入要領｣３．(３）の計数を使用すること。(常勤職員換算数)</t>
    <rPh sb="1" eb="4">
      <t>ヒジョウキン</t>
    </rPh>
    <rPh sb="4" eb="6">
      <t>ショクイン</t>
    </rPh>
    <rPh sb="13" eb="15">
      <t>ベッシ</t>
    </rPh>
    <rPh sb="16" eb="18">
      <t>キニュウ</t>
    </rPh>
    <rPh sb="18" eb="20">
      <t>ヨウリョウ</t>
    </rPh>
    <rPh sb="27" eb="29">
      <t>ケイスウ</t>
    </rPh>
    <rPh sb="30" eb="32">
      <t>シヨウ</t>
    </rPh>
    <rPh sb="38" eb="40">
      <t>ジョウキン</t>
    </rPh>
    <rPh sb="40" eb="42">
      <t>ショクイン</t>
    </rPh>
    <rPh sb="42" eb="44">
      <t>カンザン</t>
    </rPh>
    <rPh sb="44" eb="45">
      <t>スウ</t>
    </rPh>
    <phoneticPr fontId="3"/>
  </si>
  <si>
    <t>借料損料</t>
    <rPh sb="0" eb="2">
      <t>シャクリョウ</t>
    </rPh>
    <rPh sb="2" eb="4">
      <t>ソンリョウ</t>
    </rPh>
    <phoneticPr fontId="3"/>
  </si>
  <si>
    <t>業務委託費</t>
    <rPh sb="0" eb="2">
      <t>ギョウム</t>
    </rPh>
    <rPh sb="2" eb="5">
      <t>イタクヒ</t>
    </rPh>
    <phoneticPr fontId="3"/>
  </si>
  <si>
    <t>減価償却費(*1)</t>
    <rPh sb="0" eb="2">
      <t>ゲンカ</t>
    </rPh>
    <rPh sb="2" eb="5">
      <t>ショウキャクヒ</t>
    </rPh>
    <phoneticPr fontId="3"/>
  </si>
  <si>
    <t>＊1　当該年度に支出する退職金及び退職給与引当金繰入額を計上すること</t>
    <rPh sb="3" eb="5">
      <t>トウガイ</t>
    </rPh>
    <rPh sb="5" eb="7">
      <t>ネンド</t>
    </rPh>
    <rPh sb="8" eb="10">
      <t>シシュツ</t>
    </rPh>
    <rPh sb="12" eb="15">
      <t>タイショクキン</t>
    </rPh>
    <rPh sb="15" eb="16">
      <t>オヨ</t>
    </rPh>
    <rPh sb="17" eb="19">
      <t>タイショク</t>
    </rPh>
    <rPh sb="19" eb="21">
      <t>キュウヨ</t>
    </rPh>
    <rPh sb="21" eb="24">
      <t>ヒキアテキン</t>
    </rPh>
    <rPh sb="24" eb="27">
      <t>クリイレガク</t>
    </rPh>
    <rPh sb="28" eb="30">
      <t>ケイジョウ</t>
    </rPh>
    <phoneticPr fontId="3"/>
  </si>
  <si>
    <t>その他の費用</t>
    <rPh sb="2" eb="3">
      <t>タ</t>
    </rPh>
    <rPh sb="4" eb="6">
      <t>ヒヨウ</t>
    </rPh>
    <phoneticPr fontId="3"/>
  </si>
  <si>
    <t>退職給与引当金繰入(*2)</t>
    <rPh sb="0" eb="2">
      <t>タイショク</t>
    </rPh>
    <rPh sb="2" eb="4">
      <t>キュウヨ</t>
    </rPh>
    <rPh sb="4" eb="6">
      <t>ヒキアテ</t>
    </rPh>
    <rPh sb="6" eb="7">
      <t>キン</t>
    </rPh>
    <rPh sb="7" eb="9">
      <t>クリイレ</t>
    </rPh>
    <phoneticPr fontId="3"/>
  </si>
  <si>
    <t>常勤職員の平均年齢</t>
    <rPh sb="0" eb="2">
      <t>ジョウキン</t>
    </rPh>
    <rPh sb="2" eb="4">
      <t>ショクイン</t>
    </rPh>
    <rPh sb="5" eb="7">
      <t>ヘイキン</t>
    </rPh>
    <rPh sb="7" eb="9">
      <t>ネンレイ</t>
    </rPh>
    <phoneticPr fontId="3"/>
  </si>
  <si>
    <t>歳</t>
    <rPh sb="0" eb="1">
      <t>サイ</t>
    </rPh>
    <phoneticPr fontId="3"/>
  </si>
  <si>
    <t>小計l=(h～k)</t>
    <rPh sb="0" eb="2">
      <t>ショウケイ</t>
    </rPh>
    <phoneticPr fontId="3"/>
  </si>
  <si>
    <t>非常勤職員の平均年齢</t>
    <rPh sb="0" eb="1">
      <t>ヒ</t>
    </rPh>
    <rPh sb="1" eb="3">
      <t>ジョウキン</t>
    </rPh>
    <rPh sb="3" eb="5">
      <t>ショクイン</t>
    </rPh>
    <rPh sb="6" eb="8">
      <t>ヘイキン</t>
    </rPh>
    <rPh sb="8" eb="10">
      <t>ネンレイ</t>
    </rPh>
    <phoneticPr fontId="3"/>
  </si>
  <si>
    <t>委託費</t>
    <rPh sb="0" eb="3">
      <t>イタクヒ</t>
    </rPh>
    <phoneticPr fontId="3"/>
  </si>
  <si>
    <t>全体の平均年齢</t>
    <rPh sb="0" eb="2">
      <t>ゼンタイ</t>
    </rPh>
    <rPh sb="3" eb="5">
      <t>ヘイキン</t>
    </rPh>
    <rPh sb="5" eb="7">
      <t>ネンレイ</t>
    </rPh>
    <phoneticPr fontId="3"/>
  </si>
  <si>
    <t>計    n=g+l+m</t>
    <rPh sb="0" eb="1">
      <t>ケイ</t>
    </rPh>
    <phoneticPr fontId="3"/>
  </si>
  <si>
    <t>　　＊(参考データ)</t>
    <rPh sb="4" eb="6">
      <t>サンコウ</t>
    </rPh>
    <phoneticPr fontId="3"/>
  </si>
  <si>
    <t>　　　３．上記使用科目については、別添３「病院内保育施設運営に係る科目の説明」を参照すること。</t>
    <rPh sb="5" eb="7">
      <t>ジョウキ</t>
    </rPh>
    <rPh sb="7" eb="9">
      <t>シヨウ</t>
    </rPh>
    <rPh sb="9" eb="11">
      <t>カモク</t>
    </rPh>
    <rPh sb="17" eb="19">
      <t>ベッテン</t>
    </rPh>
    <rPh sb="21" eb="23">
      <t>ビョウイン</t>
    </rPh>
    <rPh sb="23" eb="24">
      <t>ナイ</t>
    </rPh>
    <rPh sb="24" eb="26">
      <t>ホイク</t>
    </rPh>
    <rPh sb="26" eb="28">
      <t>シセツ</t>
    </rPh>
    <rPh sb="28" eb="30">
      <t>ウンエイ</t>
    </rPh>
    <rPh sb="31" eb="32">
      <t>カカ</t>
    </rPh>
    <rPh sb="33" eb="35">
      <t>カモク</t>
    </rPh>
    <rPh sb="36" eb="38">
      <t>セツメイ</t>
    </rPh>
    <rPh sb="40" eb="42">
      <t>サンショウ</t>
    </rPh>
    <phoneticPr fontId="3"/>
  </si>
  <si>
    <t xml:space="preserve">                        補助対象型別の保育児童数の算定例</t>
  </si>
  <si>
    <t xml:space="preserve">                                        </t>
  </si>
  <si>
    <t>１．児童数の算定方法</t>
  </si>
  <si>
    <t>　　</t>
  </si>
  <si>
    <t>２．臨時に保育した児童数の算定について</t>
  </si>
  <si>
    <t>　・換算方法</t>
  </si>
  <si>
    <t>※（臨時に保育した児童の換算式）　</t>
  </si>
  <si>
    <t>（保育児童一人当たりの換算数）＝</t>
  </si>
  <si>
    <t>（各臨時に保育した児童の月間延保育日数）÷（実際の月間延開所日数）</t>
  </si>
  <si>
    <t xml:space="preserve">  例）その月において１日あたり８時間、１５日間開所した保育所において、</t>
  </si>
  <si>
    <t xml:space="preserve">      　６日間臨時に保育した児童数      １人</t>
  </si>
  <si>
    <t xml:space="preserve">        ５日間臨時に保育した児童数      ２人　である場合、</t>
  </si>
  <si>
    <t xml:space="preserve">      臨時に保育した児童数を換算すると、</t>
  </si>
  <si>
    <t xml:space="preserve">      （６日）÷（１５日）＝０．４</t>
  </si>
  <si>
    <t xml:space="preserve">      （５日）÷（１５日）＝０．３３</t>
  </si>
  <si>
    <t xml:space="preserve">      </t>
  </si>
  <si>
    <t>　　　であるから、これに１５日間保育した児童数を加算すると、</t>
  </si>
  <si>
    <t xml:space="preserve">        ３＋０．４＋０．３３＋０．３３＝４．０６人</t>
  </si>
  <si>
    <t xml:space="preserve">                                                  →補助対象Ａ型</t>
  </si>
  <si>
    <t>３．補助対象施設の種別</t>
  </si>
  <si>
    <t>※  （２）の考え方の例）</t>
  </si>
  <si>
    <t>　　　①４～１０月（７ヶ月）　保育児童数５人</t>
  </si>
  <si>
    <t>　　　　１１～３月（５ヶ月）　保育児童数３人　の場合　　　　　</t>
  </si>
  <si>
    <t xml:space="preserve">        ｛（５人×７ヶ月）＋（３人×５ヶ月）｝÷１２ヶ月＝４．１６人</t>
  </si>
  <si>
    <t>　　　　４人未満の月が５ヶ月間あるが、年間平均が４人以上の為→補助対象Ａ型</t>
  </si>
  <si>
    <t>　　　②４～１０月（７ヶ月）　保育児童数４人</t>
  </si>
  <si>
    <t>　　　　１１～３月（５ヶ月）　保育児童数３人　</t>
  </si>
  <si>
    <t xml:space="preserve">        ｛（４人×７ヶ月）＋（３人×５ヶ月）｝÷１２ヶ月＝３．５８人</t>
  </si>
  <si>
    <t>　　　　　　　　　　　　　　　　　　年間平均が４人未満の為→補助対象外</t>
  </si>
  <si>
    <t>　　　③４～　９月（６ヶ月）　保育児童数５人</t>
  </si>
  <si>
    <t>　　　　１０～３月（６ヶ月）　保育児童数３人　　　　　　　　</t>
  </si>
  <si>
    <t xml:space="preserve">        ｛（５人×６ヶ月）＋（３人×６ヶ月）｝÷１２ヶ月＝４．０人</t>
  </si>
  <si>
    <t>　　　　　　　年間平均４人以上だが、３人の月が６ヶ月ある為→補助対象外</t>
  </si>
  <si>
    <t>※　ただし、年間の平均を算出する際の端数処理については、小数点第２位を四捨五入し、小数点第１位まで求めることとする。</t>
  </si>
  <si>
    <t>病院内保育施設運営費に対する都道府県補助金収入</t>
  </si>
  <si>
    <t>病院内保育施設運営費に対する市町村補助金収入</t>
  </si>
  <si>
    <t>常勤職員に支払った俸給</t>
  </si>
  <si>
    <t>常勤職員に支払った諸手当</t>
  </si>
  <si>
    <t>職員に対する社会保険料等の事業主負担額</t>
  </si>
  <si>
    <t>児童の主食費、副食費、間食費及び調味料等の費用</t>
  </si>
  <si>
    <t>給食等に必要な炊具、食器類の購入費用</t>
  </si>
  <si>
    <t>電気料、ガス料、水道料、重油、プロパン等の費用</t>
  </si>
  <si>
    <t>固定資産の減価償却費</t>
  </si>
  <si>
    <t>国立大学法人</t>
    <rPh sb="0" eb="2">
      <t>コクリツ</t>
    </rPh>
    <rPh sb="2" eb="4">
      <t>ダイガク</t>
    </rPh>
    <rPh sb="4" eb="6">
      <t>ホウジン</t>
    </rPh>
    <phoneticPr fontId="1"/>
  </si>
  <si>
    <t>社会医療法人</t>
    <rPh sb="0" eb="2">
      <t>シャカイ</t>
    </rPh>
    <rPh sb="2" eb="4">
      <t>イリョウ</t>
    </rPh>
    <rPh sb="4" eb="6">
      <t>ホウジン</t>
    </rPh>
    <phoneticPr fontId="1"/>
  </si>
  <si>
    <t>（注）１　設置主体欄は、別添１「設置主体法人リスト一覧」を参照の上、略称名を記入すること。</t>
    <rPh sb="5" eb="7">
      <t>セッチ</t>
    </rPh>
    <rPh sb="7" eb="9">
      <t>シュタイ</t>
    </rPh>
    <rPh sb="9" eb="10">
      <t>ラン</t>
    </rPh>
    <rPh sb="12" eb="14">
      <t>ベッテン</t>
    </rPh>
    <rPh sb="16" eb="18">
      <t>セッチ</t>
    </rPh>
    <rPh sb="18" eb="20">
      <t>シュタイ</t>
    </rPh>
    <rPh sb="20" eb="22">
      <t>ホウジン</t>
    </rPh>
    <rPh sb="25" eb="27">
      <t>イチラン</t>
    </rPh>
    <rPh sb="29" eb="31">
      <t>サンショウ</t>
    </rPh>
    <rPh sb="32" eb="33">
      <t>ウエ</t>
    </rPh>
    <rPh sb="34" eb="36">
      <t>リャクショウ</t>
    </rPh>
    <rPh sb="36" eb="37">
      <t>メイ</t>
    </rPh>
    <rPh sb="38" eb="40">
      <t>キニュウ</t>
    </rPh>
    <phoneticPr fontId="3"/>
  </si>
  <si>
    <t>基準額</t>
    <rPh sb="0" eb="2">
      <t>キジュン</t>
    </rPh>
    <rPh sb="2" eb="3">
      <t>ガク</t>
    </rPh>
    <phoneticPr fontId="3"/>
  </si>
  <si>
    <t>基本額</t>
    <rPh sb="0" eb="1">
      <t>モト</t>
    </rPh>
    <rPh sb="1" eb="2">
      <t>ホン</t>
    </rPh>
    <rPh sb="2" eb="3">
      <t>ガク</t>
    </rPh>
    <phoneticPr fontId="3"/>
  </si>
  <si>
    <t>単価（円）</t>
    <phoneticPr fontId="1"/>
  </si>
  <si>
    <t>２４時間保育</t>
    <phoneticPr fontId="1"/>
  </si>
  <si>
    <t>加算額</t>
    <rPh sb="0" eb="2">
      <t>カサン</t>
    </rPh>
    <rPh sb="2" eb="3">
      <t>ガク</t>
    </rPh>
    <phoneticPr fontId="1"/>
  </si>
  <si>
    <t>病児等保育</t>
    <phoneticPr fontId="1"/>
  </si>
  <si>
    <t>緊急一時保育</t>
    <phoneticPr fontId="1"/>
  </si>
  <si>
    <t>休日保育</t>
    <rPh sb="0" eb="2">
      <t>キュウジツ</t>
    </rPh>
    <rPh sb="2" eb="4">
      <t>ホイク</t>
    </rPh>
    <phoneticPr fontId="1"/>
  </si>
  <si>
    <t>都道府県名：</t>
    <phoneticPr fontId="1"/>
  </si>
  <si>
    <t>●●県</t>
    <rPh sb="2" eb="3">
      <t>ケン</t>
    </rPh>
    <phoneticPr fontId="1"/>
  </si>
  <si>
    <t>２　D欄には、B欄の金額とC欄の金額を比較して少ない方の額を記入すること。</t>
    <rPh sb="3" eb="4">
      <t>ラン</t>
    </rPh>
    <rPh sb="8" eb="9">
      <t>ラン</t>
    </rPh>
    <rPh sb="10" eb="12">
      <t>キンガク</t>
    </rPh>
    <rPh sb="14" eb="15">
      <t>ラン</t>
    </rPh>
    <rPh sb="16" eb="18">
      <t>キンガク</t>
    </rPh>
    <rPh sb="19" eb="21">
      <t>ヒカク</t>
    </rPh>
    <rPh sb="23" eb="24">
      <t>スク</t>
    </rPh>
    <rPh sb="26" eb="27">
      <t>ホウ</t>
    </rPh>
    <rPh sb="28" eb="29">
      <t>ガク</t>
    </rPh>
    <rPh sb="30" eb="32">
      <t>キニュウ</t>
    </rPh>
    <phoneticPr fontId="3"/>
  </si>
  <si>
    <t>３　G欄には、E欄の金額とF欄の金額を比較して少ない方の額を記入すること。</t>
    <rPh sb="3" eb="4">
      <t>ラン</t>
    </rPh>
    <rPh sb="8" eb="9">
      <t>ラン</t>
    </rPh>
    <rPh sb="10" eb="12">
      <t>キンガク</t>
    </rPh>
    <rPh sb="14" eb="15">
      <t>ラン</t>
    </rPh>
    <rPh sb="16" eb="18">
      <t>キンガク</t>
    </rPh>
    <rPh sb="19" eb="21">
      <t>ヒカク</t>
    </rPh>
    <rPh sb="23" eb="24">
      <t>スク</t>
    </rPh>
    <rPh sb="26" eb="27">
      <t>ホウ</t>
    </rPh>
    <rPh sb="28" eb="29">
      <t>ガク</t>
    </rPh>
    <rPh sb="30" eb="32">
      <t>キニュウ</t>
    </rPh>
    <phoneticPr fontId="3"/>
  </si>
  <si>
    <t>４　H欄には、G欄の金額に２分の１を乗じて得た金額（ただし、1,000円未満の端数が生じた場合には、これを切捨てるものとする。）を記入すること。</t>
    <rPh sb="3" eb="4">
      <t>ラン</t>
    </rPh>
    <rPh sb="8" eb="9">
      <t>ラン</t>
    </rPh>
    <rPh sb="10" eb="12">
      <t>キンガク</t>
    </rPh>
    <rPh sb="14" eb="15">
      <t>ブン</t>
    </rPh>
    <rPh sb="18" eb="19">
      <t>ジョウ</t>
    </rPh>
    <rPh sb="21" eb="22">
      <t>エ</t>
    </rPh>
    <rPh sb="23" eb="25">
      <t>キンガク</t>
    </rPh>
    <rPh sb="35" eb="36">
      <t>エン</t>
    </rPh>
    <rPh sb="36" eb="38">
      <t>ミマン</t>
    </rPh>
    <rPh sb="39" eb="41">
      <t>ハスウ</t>
    </rPh>
    <rPh sb="42" eb="43">
      <t>ショウ</t>
    </rPh>
    <rPh sb="45" eb="47">
      <t>バアイ</t>
    </rPh>
    <rPh sb="53" eb="54">
      <t>キ</t>
    </rPh>
    <rPh sb="54" eb="55">
      <t>ス</t>
    </rPh>
    <rPh sb="65" eb="67">
      <t>キニュウ</t>
    </rPh>
    <phoneticPr fontId="3"/>
  </si>
  <si>
    <t>５　金額入力欄は全て、１円単位まで記入すること。</t>
    <rPh sb="2" eb="4">
      <t>キンガク</t>
    </rPh>
    <rPh sb="4" eb="6">
      <t>ニュウリョク</t>
    </rPh>
    <rPh sb="6" eb="7">
      <t>ラン</t>
    </rPh>
    <rPh sb="8" eb="9">
      <t>スベ</t>
    </rPh>
    <rPh sb="12" eb="13">
      <t>エン</t>
    </rPh>
    <rPh sb="13" eb="15">
      <t>タンイ</t>
    </rPh>
    <rPh sb="17" eb="19">
      <t>キニュウ</t>
    </rPh>
    <phoneticPr fontId="3"/>
  </si>
  <si>
    <t>(千円)</t>
    <rPh sb="1" eb="3">
      <t>センエン</t>
    </rPh>
    <phoneticPr fontId="3"/>
  </si>
  <si>
    <t>床</t>
    <rPh sb="0" eb="1">
      <t>ショウ</t>
    </rPh>
    <phoneticPr fontId="1"/>
  </si>
  <si>
    <t>㎡</t>
  </si>
  <si>
    <t>a</t>
    <phoneticPr fontId="3"/>
  </si>
  <si>
    <t>b</t>
    <phoneticPr fontId="3"/>
  </si>
  <si>
    <t>a/b</t>
    <phoneticPr fontId="3"/>
  </si>
  <si>
    <t>ｃ</t>
    <phoneticPr fontId="3"/>
  </si>
  <si>
    <t>d</t>
    <phoneticPr fontId="3"/>
  </si>
  <si>
    <t>m</t>
    <phoneticPr fontId="3"/>
  </si>
  <si>
    <t>1,2歳児</t>
    <rPh sb="3" eb="5">
      <t>サイジ</t>
    </rPh>
    <phoneticPr fontId="3"/>
  </si>
  <si>
    <t>3歳児</t>
    <rPh sb="1" eb="3">
      <t>サイジ</t>
    </rPh>
    <phoneticPr fontId="3"/>
  </si>
  <si>
    <t>4歳児以上</t>
    <rPh sb="1" eb="3">
      <t>サイジ</t>
    </rPh>
    <rPh sb="3" eb="5">
      <t>イジョウ</t>
    </rPh>
    <phoneticPr fontId="3"/>
  </si>
  <si>
    <t>計算過程</t>
    <rPh sb="0" eb="2">
      <t>ケイサン</t>
    </rPh>
    <rPh sb="2" eb="4">
      <t>カテイ</t>
    </rPh>
    <phoneticPr fontId="1"/>
  </si>
  <si>
    <t>4/1児童数</t>
    <rPh sb="3" eb="5">
      <t>ジドウ</t>
    </rPh>
    <rPh sb="5" eb="6">
      <t>スウ</t>
    </rPh>
    <phoneticPr fontId="1"/>
  </si>
  <si>
    <t>児童数÷2.6</t>
    <rPh sb="0" eb="2">
      <t>ジドウ</t>
    </rPh>
    <rPh sb="2" eb="3">
      <t>スウ</t>
    </rPh>
    <phoneticPr fontId="1"/>
  </si>
  <si>
    <t>保育士等の数</t>
    <rPh sb="0" eb="2">
      <t>ホイク</t>
    </rPh>
    <rPh sb="2" eb="4">
      <t>シトウ</t>
    </rPh>
    <rPh sb="5" eb="6">
      <t>カズ</t>
    </rPh>
    <phoneticPr fontId="1"/>
  </si>
  <si>
    <t>その他の経費</t>
    <rPh sb="2" eb="3">
      <t>タ</t>
    </rPh>
    <rPh sb="4" eb="6">
      <t>ケイヒ</t>
    </rPh>
    <phoneticPr fontId="1"/>
  </si>
  <si>
    <t>左記×3,186千円</t>
    <rPh sb="0" eb="2">
      <t>サキ</t>
    </rPh>
    <rPh sb="8" eb="10">
      <t>センエン</t>
    </rPh>
    <phoneticPr fontId="1"/>
  </si>
  <si>
    <t>保育料等収入（g）=d</t>
    <rPh sb="0" eb="3">
      <t>ホイクリョウ</t>
    </rPh>
    <rPh sb="3" eb="4">
      <t>トウ</t>
    </rPh>
    <rPh sb="4" eb="6">
      <t>シュウニュウ</t>
    </rPh>
    <phoneticPr fontId="3"/>
  </si>
  <si>
    <t>円</t>
    <phoneticPr fontId="3"/>
  </si>
  <si>
    <t>病院内保育施設運営費に係る設置者負担見込額（千円）</t>
    <rPh sb="0" eb="2">
      <t>ビョウイン</t>
    </rPh>
    <rPh sb="2" eb="3">
      <t>ナイ</t>
    </rPh>
    <rPh sb="3" eb="5">
      <t>ホイク</t>
    </rPh>
    <rPh sb="5" eb="7">
      <t>シセツ</t>
    </rPh>
    <rPh sb="7" eb="9">
      <t>ウンエイ</t>
    </rPh>
    <rPh sb="9" eb="10">
      <t>ヒ</t>
    </rPh>
    <rPh sb="11" eb="12">
      <t>カカ</t>
    </rPh>
    <rPh sb="13" eb="16">
      <t>セッチシャ</t>
    </rPh>
    <rPh sb="16" eb="18">
      <t>フタン</t>
    </rPh>
    <rPh sb="18" eb="21">
      <t>ミコミガク</t>
    </rPh>
    <rPh sb="22" eb="24">
      <t>センエン</t>
    </rPh>
    <phoneticPr fontId="3"/>
  </si>
  <si>
    <t>病院内保育施設運営標準経費額による設置者負担見込額（千円）</t>
    <rPh sb="0" eb="2">
      <t>ビョウイン</t>
    </rPh>
    <rPh sb="2" eb="3">
      <t>ナイ</t>
    </rPh>
    <rPh sb="3" eb="5">
      <t>ホイク</t>
    </rPh>
    <rPh sb="5" eb="7">
      <t>シセツ</t>
    </rPh>
    <rPh sb="7" eb="9">
      <t>ウンエイ</t>
    </rPh>
    <rPh sb="9" eb="11">
      <t>ヒョウジュン</t>
    </rPh>
    <rPh sb="11" eb="13">
      <t>ケイヒ</t>
    </rPh>
    <rPh sb="13" eb="14">
      <t>ガク</t>
    </rPh>
    <rPh sb="17" eb="20">
      <t>セッチシャ</t>
    </rPh>
    <rPh sb="20" eb="22">
      <t>フタン</t>
    </rPh>
    <rPh sb="22" eb="25">
      <t>ミコミガク</t>
    </rPh>
    <phoneticPr fontId="3"/>
  </si>
  <si>
    <t>収　　　　　　　　　　益</t>
    <phoneticPr fontId="1"/>
  </si>
  <si>
    <t>費　　　　　　　　　　用</t>
    <phoneticPr fontId="1"/>
  </si>
  <si>
    <t>差引増減額
a－b</t>
    <phoneticPr fontId="1"/>
  </si>
  <si>
    <t>保育・開所時間</t>
    <rPh sb="0" eb="2">
      <t>ホイク</t>
    </rPh>
    <rPh sb="3" eb="5">
      <t>カイショ</t>
    </rPh>
    <rPh sb="5" eb="7">
      <t>ジカン</t>
    </rPh>
    <phoneticPr fontId="3"/>
  </si>
  <si>
    <t>病院内保育施設選定額（千円）</t>
    <rPh sb="0" eb="2">
      <t>ビョウイン</t>
    </rPh>
    <rPh sb="2" eb="3">
      <t>ナイ</t>
    </rPh>
    <rPh sb="3" eb="5">
      <t>ホイク</t>
    </rPh>
    <rPh sb="5" eb="7">
      <t>シセツ</t>
    </rPh>
    <rPh sb="7" eb="9">
      <t>センテイ</t>
    </rPh>
    <rPh sb="9" eb="10">
      <t>ガク</t>
    </rPh>
    <phoneticPr fontId="3"/>
  </si>
  <si>
    <t>病院内保育所運営事業計画書　（施設別）</t>
    <rPh sb="0" eb="1">
      <t>ヤマイ</t>
    </rPh>
    <rPh sb="1" eb="2">
      <t>イン</t>
    </rPh>
    <rPh sb="2" eb="3">
      <t>ナイ</t>
    </rPh>
    <rPh sb="3" eb="4">
      <t>ホ</t>
    </rPh>
    <rPh sb="4" eb="5">
      <t>イク</t>
    </rPh>
    <rPh sb="5" eb="6">
      <t>ショ</t>
    </rPh>
    <rPh sb="6" eb="7">
      <t>ウン</t>
    </rPh>
    <rPh sb="7" eb="8">
      <t>エイ</t>
    </rPh>
    <rPh sb="8" eb="9">
      <t>コト</t>
    </rPh>
    <rPh sb="9" eb="10">
      <t>ギョウ</t>
    </rPh>
    <rPh sb="10" eb="11">
      <t>ケイ</t>
    </rPh>
    <rPh sb="11" eb="12">
      <t>ガ</t>
    </rPh>
    <rPh sb="12" eb="13">
      <t>ショ</t>
    </rPh>
    <rPh sb="15" eb="17">
      <t>シセツ</t>
    </rPh>
    <rPh sb="17" eb="18">
      <t>ベツ</t>
    </rPh>
    <phoneticPr fontId="7"/>
  </si>
  <si>
    <t>病院内保育施設の運営収支状況調査票　（施設別）</t>
    <rPh sb="0" eb="2">
      <t>ビョウイン</t>
    </rPh>
    <rPh sb="2" eb="3">
      <t>ナイ</t>
    </rPh>
    <rPh sb="3" eb="5">
      <t>ホイク</t>
    </rPh>
    <rPh sb="5" eb="7">
      <t>シセツ</t>
    </rPh>
    <rPh sb="8" eb="10">
      <t>ウンエイ</t>
    </rPh>
    <rPh sb="10" eb="12">
      <t>シュウシ</t>
    </rPh>
    <rPh sb="12" eb="14">
      <t>ジョウキョウ</t>
    </rPh>
    <rPh sb="14" eb="17">
      <t>チョウサヒョウ</t>
    </rPh>
    <phoneticPr fontId="3"/>
  </si>
  <si>
    <t>円</t>
    <rPh sb="0" eb="1">
      <t>エン</t>
    </rPh>
    <phoneticPr fontId="1"/>
  </si>
  <si>
    <t>別紙１、２</t>
    <rPh sb="0" eb="2">
      <t>ベッシ</t>
    </rPh>
    <phoneticPr fontId="3"/>
  </si>
  <si>
    <t>別紙２－（５）</t>
    <rPh sb="0" eb="2">
      <t>ベッシ</t>
    </rPh>
    <phoneticPr fontId="7"/>
  </si>
  <si>
    <t>別紙２－（６）</t>
    <rPh sb="0" eb="2">
      <t>ベッシ</t>
    </rPh>
    <phoneticPr fontId="7"/>
  </si>
  <si>
    <t>３．「設置主体」欄の記入は、別添１「設置主体法人リスト一覧」を参照の上、略称名を記入すること。</t>
    <rPh sb="31" eb="33">
      <t>サンショウ</t>
    </rPh>
    <rPh sb="34" eb="35">
      <t>ウエ</t>
    </rPh>
    <phoneticPr fontId="1"/>
  </si>
  <si>
    <t>５．「２４時間保育実施日数」欄は、年度における実施日数を記入すること。</t>
    <rPh sb="14" eb="15">
      <t>ラン</t>
    </rPh>
    <phoneticPr fontId="1"/>
  </si>
  <si>
    <t>７．「緊急一時保育実施日数」欄は、年度における実施日数を記入すること。</t>
    <rPh sb="3" eb="5">
      <t>キンキュウ</t>
    </rPh>
    <rPh sb="5" eb="7">
      <t>イチジ</t>
    </rPh>
    <rPh sb="7" eb="9">
      <t>ホイク</t>
    </rPh>
    <phoneticPr fontId="1"/>
  </si>
  <si>
    <t>８．「児童保育」欄は、年度における実施日数を記入すること。</t>
    <rPh sb="3" eb="5">
      <t>ジドウ</t>
    </rPh>
    <rPh sb="5" eb="7">
      <t>ホイク</t>
    </rPh>
    <rPh sb="8" eb="9">
      <t>ラン</t>
    </rPh>
    <rPh sb="11" eb="13">
      <t>ネンド</t>
    </rPh>
    <rPh sb="17" eb="19">
      <t>ジッシ</t>
    </rPh>
    <rPh sb="19" eb="21">
      <t>ニッスウ</t>
    </rPh>
    <rPh sb="22" eb="24">
      <t>キニュウ</t>
    </rPh>
    <phoneticPr fontId="1"/>
  </si>
  <si>
    <t>９．「休日保育」欄は、年度における実施日数を記入すること。</t>
    <rPh sb="3" eb="5">
      <t>キュウジツ</t>
    </rPh>
    <rPh sb="5" eb="7">
      <t>ホイク</t>
    </rPh>
    <rPh sb="8" eb="9">
      <t>ラン</t>
    </rPh>
    <rPh sb="11" eb="13">
      <t>ネンド</t>
    </rPh>
    <rPh sb="17" eb="19">
      <t>ジッシ</t>
    </rPh>
    <rPh sb="19" eb="21">
      <t>ニッスウ</t>
    </rPh>
    <rPh sb="22" eb="24">
      <t>キニュウ</t>
    </rPh>
    <phoneticPr fontId="1"/>
  </si>
  <si>
    <t>年度剰余金」及び「病院内保育施設選定額」は、それぞれ別紙２－（３）・（４）と一致すること。</t>
    <rPh sb="26" eb="28">
      <t>ベッシ</t>
    </rPh>
    <phoneticPr fontId="1"/>
  </si>
  <si>
    <t>1.98㎡以上であることに十分注意すること。</t>
    <rPh sb="5" eb="7">
      <t>イジョウ</t>
    </rPh>
    <rPh sb="13" eb="15">
      <t>ジュウブン</t>
    </rPh>
    <rPh sb="15" eb="17">
      <t>チュウイ</t>
    </rPh>
    <phoneticPr fontId="1"/>
  </si>
  <si>
    <t>(１)．保育料の月額が年齢等により差が存する場合、保育料月額の総額を保育児童数で除した額とする。</t>
    <rPh sb="4" eb="7">
      <t>ホイクリョウ</t>
    </rPh>
    <rPh sb="8" eb="10">
      <t>ゲツガク</t>
    </rPh>
    <rPh sb="11" eb="13">
      <t>ネンレイ</t>
    </rPh>
    <rPh sb="13" eb="14">
      <t>トウ</t>
    </rPh>
    <rPh sb="17" eb="18">
      <t>サ</t>
    </rPh>
    <rPh sb="19" eb="20">
      <t>ソン</t>
    </rPh>
    <rPh sb="22" eb="24">
      <t>バアイ</t>
    </rPh>
    <rPh sb="25" eb="28">
      <t>ホイクリョウ</t>
    </rPh>
    <rPh sb="28" eb="30">
      <t>ゲツガク</t>
    </rPh>
    <rPh sb="31" eb="33">
      <t>ソウガク</t>
    </rPh>
    <rPh sb="34" eb="36">
      <t>ホイク</t>
    </rPh>
    <rPh sb="36" eb="39">
      <t>ジドウスウ</t>
    </rPh>
    <rPh sb="40" eb="41">
      <t>ジョ</t>
    </rPh>
    <rPh sb="43" eb="44">
      <t>ガク</t>
    </rPh>
    <phoneticPr fontId="1"/>
  </si>
  <si>
    <t>(２)．保育料が日額又は時間単位で決まっている場合は、２５日を１月とし、時間単位は８時間で１日とし換算して得られる月額とする。</t>
    <rPh sb="4" eb="7">
      <t>ホイクリョウ</t>
    </rPh>
    <rPh sb="8" eb="10">
      <t>ニチガク</t>
    </rPh>
    <rPh sb="10" eb="11">
      <t>マタ</t>
    </rPh>
    <rPh sb="12" eb="14">
      <t>ジカン</t>
    </rPh>
    <rPh sb="14" eb="16">
      <t>タンイ</t>
    </rPh>
    <rPh sb="17" eb="18">
      <t>キ</t>
    </rPh>
    <rPh sb="23" eb="25">
      <t>バアイ</t>
    </rPh>
    <rPh sb="29" eb="30">
      <t>ニチ</t>
    </rPh>
    <rPh sb="32" eb="33">
      <t>ツキ</t>
    </rPh>
    <rPh sb="36" eb="38">
      <t>ジカン</t>
    </rPh>
    <rPh sb="38" eb="40">
      <t>タンイ</t>
    </rPh>
    <rPh sb="42" eb="44">
      <t>ジカン</t>
    </rPh>
    <rPh sb="46" eb="47">
      <t>ニチ</t>
    </rPh>
    <rPh sb="49" eb="51">
      <t>カンザン</t>
    </rPh>
    <rPh sb="53" eb="54">
      <t>エ</t>
    </rPh>
    <rPh sb="57" eb="59">
      <t>ゲツガク</t>
    </rPh>
    <phoneticPr fontId="1"/>
  </si>
  <si>
    <t>４．　「利用職種」については、保育所との保育契約をしている者を職種別について計上すること。</t>
    <rPh sb="4" eb="6">
      <t>リヨウ</t>
    </rPh>
    <rPh sb="6" eb="8">
      <t>ショクシュ</t>
    </rPh>
    <rPh sb="15" eb="18">
      <t>ホイクショ</t>
    </rPh>
    <rPh sb="20" eb="22">
      <t>ホイク</t>
    </rPh>
    <rPh sb="22" eb="24">
      <t>ケイヤク</t>
    </rPh>
    <rPh sb="29" eb="30">
      <t>モノ</t>
    </rPh>
    <rPh sb="31" eb="33">
      <t>ショクシュ</t>
    </rPh>
    <rPh sb="33" eb="34">
      <t>ベツ</t>
    </rPh>
    <rPh sb="38" eb="40">
      <t>ケイジョウ</t>
    </rPh>
    <phoneticPr fontId="1"/>
  </si>
  <si>
    <t>年間平均児童数については、補助対象型別に定められた児童数の算定方法に準じること。</t>
    <rPh sb="0" eb="2">
      <t>ネンカン</t>
    </rPh>
    <rPh sb="2" eb="4">
      <t>ヘイキン</t>
    </rPh>
    <rPh sb="4" eb="7">
      <t>ジドウスウ</t>
    </rPh>
    <rPh sb="13" eb="15">
      <t>ホジョ</t>
    </rPh>
    <rPh sb="15" eb="17">
      <t>タイショウ</t>
    </rPh>
    <rPh sb="17" eb="18">
      <t>カタ</t>
    </rPh>
    <rPh sb="18" eb="19">
      <t>ベツ</t>
    </rPh>
    <rPh sb="20" eb="21">
      <t>サダ</t>
    </rPh>
    <rPh sb="25" eb="28">
      <t>ジドウスウ</t>
    </rPh>
    <rPh sb="29" eb="31">
      <t>サンテイ</t>
    </rPh>
    <rPh sb="31" eb="33">
      <t>ホウホウ</t>
    </rPh>
    <rPh sb="34" eb="35">
      <t>ジュン</t>
    </rPh>
    <phoneticPr fontId="1"/>
  </si>
  <si>
    <t>２．保育料等収入欄（d、g欄）は、保育料（おやつ代も含める）、補助金（都道府県の病院内保育所運営事業に係る補助金を除く。）及び寄付金とし、</t>
    <rPh sb="2" eb="5">
      <t>ホイクリョウ</t>
    </rPh>
    <rPh sb="5" eb="6">
      <t>トウ</t>
    </rPh>
    <rPh sb="6" eb="8">
      <t>シュウニュウ</t>
    </rPh>
    <rPh sb="8" eb="9">
      <t>ラン</t>
    </rPh>
    <rPh sb="13" eb="14">
      <t>ラン</t>
    </rPh>
    <rPh sb="17" eb="20">
      <t>ホイクリョウ</t>
    </rPh>
    <rPh sb="24" eb="25">
      <t>ダイ</t>
    </rPh>
    <rPh sb="26" eb="27">
      <t>フク</t>
    </rPh>
    <rPh sb="31" eb="34">
      <t>ホジョキン</t>
    </rPh>
    <rPh sb="35" eb="39">
      <t>トドウフケン</t>
    </rPh>
    <rPh sb="40" eb="42">
      <t>ビョウイン</t>
    </rPh>
    <rPh sb="42" eb="43">
      <t>ナイ</t>
    </rPh>
    <rPh sb="43" eb="46">
      <t>ホイクショ</t>
    </rPh>
    <rPh sb="46" eb="48">
      <t>ウンエイ</t>
    </rPh>
    <rPh sb="48" eb="50">
      <t>ジギョウ</t>
    </rPh>
    <rPh sb="51" eb="52">
      <t>カカ</t>
    </rPh>
    <rPh sb="53" eb="56">
      <t>ホジョキン</t>
    </rPh>
    <rPh sb="57" eb="58">
      <t>ノゾ</t>
    </rPh>
    <rPh sb="61" eb="62">
      <t>オヨ</t>
    </rPh>
    <rPh sb="63" eb="66">
      <t>キフキン</t>
    </rPh>
    <phoneticPr fontId="1"/>
  </si>
  <si>
    <t>病院内保育施設の運営に対する設置者負担額を除いた額とする。</t>
    <phoneticPr fontId="1"/>
  </si>
  <si>
    <t>別紙２－（５）記入要領</t>
    <rPh sb="0" eb="2">
      <t>ベッシ</t>
    </rPh>
    <rPh sb="7" eb="9">
      <t>キニュウ</t>
    </rPh>
    <rPh sb="9" eb="11">
      <t>ヨウリョウ</t>
    </rPh>
    <phoneticPr fontId="1"/>
  </si>
  <si>
    <r>
      <t>　　　１．計算によって生じた端数については、すべて</t>
    </r>
    <r>
      <rPr>
        <u/>
        <sz val="12"/>
        <rFont val="ＭＳ Ｐゴシック"/>
        <family val="3"/>
        <charset val="128"/>
      </rPr>
      <t>小数第２位を四捨五入し、小数第１位まで</t>
    </r>
    <r>
      <rPr>
        <sz val="12"/>
        <rFont val="ＭＳ Ｐゴシック"/>
        <family val="3"/>
        <charset val="128"/>
      </rPr>
      <t>記入すること。</t>
    </r>
    <rPh sb="5" eb="7">
      <t>ケイサン</t>
    </rPh>
    <rPh sb="11" eb="12">
      <t>ショウ</t>
    </rPh>
    <rPh sb="14" eb="16">
      <t>ハスウ</t>
    </rPh>
    <rPh sb="25" eb="27">
      <t>ショウスウ</t>
    </rPh>
    <rPh sb="27" eb="28">
      <t>ダイ</t>
    </rPh>
    <rPh sb="29" eb="30">
      <t>イ</t>
    </rPh>
    <rPh sb="31" eb="35">
      <t>シシャゴニュウ</t>
    </rPh>
    <rPh sb="37" eb="39">
      <t>ショウスウ</t>
    </rPh>
    <rPh sb="39" eb="40">
      <t>ダイ</t>
    </rPh>
    <rPh sb="41" eb="42">
      <t>イ</t>
    </rPh>
    <rPh sb="44" eb="46">
      <t>キニュウ</t>
    </rPh>
    <phoneticPr fontId="1"/>
  </si>
  <si>
    <t>　　　２．「保育士等職員数」欄は、次により記入すること。</t>
    <rPh sb="6" eb="9">
      <t>ホイクシ</t>
    </rPh>
    <rPh sb="9" eb="10">
      <t>ナド</t>
    </rPh>
    <rPh sb="10" eb="13">
      <t>ショクインスウ</t>
    </rPh>
    <rPh sb="14" eb="15">
      <t>ラン</t>
    </rPh>
    <rPh sb="17" eb="18">
      <t>ツギ</t>
    </rPh>
    <rPh sb="21" eb="23">
      <t>キニュウ</t>
    </rPh>
    <phoneticPr fontId="1"/>
  </si>
  <si>
    <r>
      <t>（１）保育士等職員は、「保育士」と「保育士助手」とし、「保育士」とは有資格者の保育士をいい、「保育士助手」とは、有資格者の保育士以外の者で直接保育に従事している者（</t>
    </r>
    <r>
      <rPr>
        <u/>
        <sz val="12"/>
        <rFont val="ＭＳ Ｐゴシック"/>
        <family val="3"/>
        <charset val="128"/>
      </rPr>
      <t>事務、給食職員等を除く</t>
    </r>
    <r>
      <rPr>
        <sz val="12"/>
        <rFont val="ＭＳ Ｐゴシック"/>
        <family val="3"/>
        <charset val="128"/>
      </rPr>
      <t>）をいう。</t>
    </r>
    <rPh sb="3" eb="6">
      <t>ホイクシ</t>
    </rPh>
    <rPh sb="6" eb="7">
      <t>トウ</t>
    </rPh>
    <rPh sb="7" eb="9">
      <t>ショクイン</t>
    </rPh>
    <rPh sb="12" eb="14">
      <t>ホイク</t>
    </rPh>
    <rPh sb="14" eb="15">
      <t>シ</t>
    </rPh>
    <rPh sb="18" eb="21">
      <t>ホイクシ</t>
    </rPh>
    <rPh sb="21" eb="23">
      <t>ジョシュ</t>
    </rPh>
    <rPh sb="28" eb="31">
      <t>ホイクシ</t>
    </rPh>
    <rPh sb="34" eb="35">
      <t>ユウ</t>
    </rPh>
    <rPh sb="35" eb="37">
      <t>シカク</t>
    </rPh>
    <rPh sb="37" eb="38">
      <t>シャ</t>
    </rPh>
    <rPh sb="39" eb="42">
      <t>ホイクシ</t>
    </rPh>
    <rPh sb="47" eb="50">
      <t>ホイクシ</t>
    </rPh>
    <rPh sb="50" eb="52">
      <t>ジョシュ</t>
    </rPh>
    <rPh sb="56" eb="60">
      <t>ユウシカクシャ</t>
    </rPh>
    <rPh sb="61" eb="64">
      <t>ホイクシ</t>
    </rPh>
    <rPh sb="64" eb="66">
      <t>イガイ</t>
    </rPh>
    <rPh sb="67" eb="68">
      <t>モノ</t>
    </rPh>
    <rPh sb="69" eb="71">
      <t>チョクセツ</t>
    </rPh>
    <rPh sb="71" eb="73">
      <t>ホイク</t>
    </rPh>
    <rPh sb="74" eb="76">
      <t>ジュウジ</t>
    </rPh>
    <rPh sb="80" eb="81">
      <t>モノ</t>
    </rPh>
    <rPh sb="82" eb="84">
      <t>ジム</t>
    </rPh>
    <rPh sb="85" eb="87">
      <t>キュウショク</t>
    </rPh>
    <rPh sb="87" eb="89">
      <t>ショクイン</t>
    </rPh>
    <rPh sb="89" eb="90">
      <t>トウ</t>
    </rPh>
    <rPh sb="91" eb="92">
      <t>ノゾ</t>
    </rPh>
    <phoneticPr fontId="1"/>
  </si>
  <si>
    <r>
      <t>（２）</t>
    </r>
    <r>
      <rPr>
        <u/>
        <sz val="12"/>
        <rFont val="ＭＳ Ｐゴシック"/>
        <family val="3"/>
        <charset val="128"/>
      </rPr>
      <t>「常勤職員」とは、年間を通じて平日は毎日８時間以上勤務するものをいい、「非常勤職員」とは、常勤職員以外のものをいう。</t>
    </r>
    <rPh sb="4" eb="6">
      <t>ジョウキン</t>
    </rPh>
    <rPh sb="6" eb="8">
      <t>ショクイン</t>
    </rPh>
    <rPh sb="12" eb="14">
      <t>ネンカン</t>
    </rPh>
    <rPh sb="15" eb="16">
      <t>ツウ</t>
    </rPh>
    <rPh sb="18" eb="20">
      <t>ヘイジツ</t>
    </rPh>
    <rPh sb="21" eb="23">
      <t>マイニチ</t>
    </rPh>
    <rPh sb="24" eb="26">
      <t>ジカン</t>
    </rPh>
    <rPh sb="26" eb="28">
      <t>イジョウ</t>
    </rPh>
    <rPh sb="28" eb="30">
      <t>キンム</t>
    </rPh>
    <rPh sb="39" eb="42">
      <t>ヒジョウキン</t>
    </rPh>
    <rPh sb="42" eb="44">
      <t>ショクイン</t>
    </rPh>
    <rPh sb="48" eb="50">
      <t>ジョウキン</t>
    </rPh>
    <rPh sb="50" eb="52">
      <t>ショクイン</t>
    </rPh>
    <rPh sb="52" eb="54">
      <t>イガイ</t>
    </rPh>
    <phoneticPr fontId="1"/>
  </si>
  <si>
    <r>
      <t>（３）非常勤職員については、次式により算出した数（</t>
    </r>
    <r>
      <rPr>
        <u/>
        <sz val="12"/>
        <rFont val="ＭＳ Ｐゴシック"/>
        <family val="3"/>
        <charset val="128"/>
      </rPr>
      <t>保育士等常勤職員換算数</t>
    </r>
    <r>
      <rPr>
        <sz val="12"/>
        <rFont val="ＭＳ Ｐゴシック"/>
        <family val="3"/>
        <charset val="128"/>
      </rPr>
      <t>）を保育士等職員数に算入することとする。</t>
    </r>
    <rPh sb="3" eb="4">
      <t>ヒ</t>
    </rPh>
    <rPh sb="4" eb="6">
      <t>ジョウキン</t>
    </rPh>
    <rPh sb="6" eb="8">
      <t>ショクイン</t>
    </rPh>
    <rPh sb="14" eb="16">
      <t>ジシキ</t>
    </rPh>
    <rPh sb="19" eb="21">
      <t>サンシュツ</t>
    </rPh>
    <rPh sb="23" eb="24">
      <t>カズ</t>
    </rPh>
    <rPh sb="25" eb="28">
      <t>ホイクシ</t>
    </rPh>
    <rPh sb="28" eb="29">
      <t>トウ</t>
    </rPh>
    <rPh sb="29" eb="31">
      <t>ジョウキン</t>
    </rPh>
    <rPh sb="31" eb="33">
      <t>ショクイン</t>
    </rPh>
    <rPh sb="33" eb="35">
      <t>カンザン</t>
    </rPh>
    <rPh sb="35" eb="36">
      <t>スウ</t>
    </rPh>
    <rPh sb="38" eb="41">
      <t>ホイクシ</t>
    </rPh>
    <rPh sb="41" eb="42">
      <t>トウ</t>
    </rPh>
    <rPh sb="42" eb="44">
      <t>ショクイン</t>
    </rPh>
    <rPh sb="44" eb="45">
      <t>スウ</t>
    </rPh>
    <rPh sb="46" eb="48">
      <t>サンニュウ</t>
    </rPh>
    <phoneticPr fontId="1"/>
  </si>
  <si>
    <t>各非常勤職員の月（年）間延勤務時間数</t>
    <rPh sb="0" eb="1">
      <t>カク</t>
    </rPh>
    <rPh sb="1" eb="4">
      <t>ヒジョウキン</t>
    </rPh>
    <rPh sb="4" eb="6">
      <t>ショクイン</t>
    </rPh>
    <rPh sb="7" eb="8">
      <t>ツキ</t>
    </rPh>
    <rPh sb="9" eb="10">
      <t>トシ</t>
    </rPh>
    <rPh sb="11" eb="12">
      <t>アイダ</t>
    </rPh>
    <rPh sb="12" eb="13">
      <t>エン</t>
    </rPh>
    <rPh sb="13" eb="15">
      <t>キンム</t>
    </rPh>
    <rPh sb="15" eb="18">
      <t>ジカンスウ</t>
    </rPh>
    <phoneticPr fontId="1"/>
  </si>
  <si>
    <t>月（年）間開所日数×８ｈ</t>
    <rPh sb="0" eb="1">
      <t>ツキ</t>
    </rPh>
    <rPh sb="2" eb="3">
      <t>ネン</t>
    </rPh>
    <rPh sb="4" eb="5">
      <t>アイダ</t>
    </rPh>
    <rPh sb="5" eb="7">
      <t>カイショ</t>
    </rPh>
    <rPh sb="7" eb="9">
      <t>ニッスウ</t>
    </rPh>
    <phoneticPr fontId="1"/>
  </si>
  <si>
    <t>別添１</t>
    <rPh sb="0" eb="2">
      <t>ベッテン</t>
    </rPh>
    <phoneticPr fontId="1"/>
  </si>
  <si>
    <t>設置主体法人リスト一覧</t>
    <rPh sb="0" eb="2">
      <t>セッチ</t>
    </rPh>
    <rPh sb="2" eb="4">
      <t>シュタイ</t>
    </rPh>
    <rPh sb="4" eb="6">
      <t>ホウジン</t>
    </rPh>
    <rPh sb="9" eb="11">
      <t>イチラン</t>
    </rPh>
    <phoneticPr fontId="1"/>
  </si>
  <si>
    <t>順番</t>
    <rPh sb="0" eb="2">
      <t>ジュンバン</t>
    </rPh>
    <phoneticPr fontId="1"/>
  </si>
  <si>
    <t>名　　　　　　　称</t>
    <rPh sb="0" eb="1">
      <t>ナ</t>
    </rPh>
    <rPh sb="8" eb="9">
      <t>ショウ</t>
    </rPh>
    <phoneticPr fontId="1"/>
  </si>
  <si>
    <t>国家公務員共済組合及び連合会</t>
    <rPh sb="0" eb="2">
      <t>コッカ</t>
    </rPh>
    <rPh sb="2" eb="5">
      <t>コウムイン</t>
    </rPh>
    <rPh sb="5" eb="7">
      <t>キョウサイ</t>
    </rPh>
    <rPh sb="7" eb="9">
      <t>クミアイ</t>
    </rPh>
    <rPh sb="9" eb="10">
      <t>オヨ</t>
    </rPh>
    <rPh sb="11" eb="14">
      <t>レンゴウカイ</t>
    </rPh>
    <phoneticPr fontId="1"/>
  </si>
  <si>
    <t>地方公務員等共済組合</t>
    <rPh sb="0" eb="2">
      <t>チホウ</t>
    </rPh>
    <rPh sb="2" eb="5">
      <t>コウムイン</t>
    </rPh>
    <rPh sb="5" eb="6">
      <t>トウ</t>
    </rPh>
    <rPh sb="6" eb="8">
      <t>キョウサイ</t>
    </rPh>
    <rPh sb="8" eb="10">
      <t>クミアイ</t>
    </rPh>
    <phoneticPr fontId="1"/>
  </si>
  <si>
    <t>共済</t>
    <rPh sb="0" eb="1">
      <t>トモ</t>
    </rPh>
    <rPh sb="1" eb="2">
      <t>スミ</t>
    </rPh>
    <phoneticPr fontId="1"/>
  </si>
  <si>
    <t>私立学校教職員共済組合</t>
    <rPh sb="0" eb="2">
      <t>シリツ</t>
    </rPh>
    <rPh sb="2" eb="4">
      <t>ガッコウ</t>
    </rPh>
    <rPh sb="4" eb="7">
      <t>キョウショクイン</t>
    </rPh>
    <rPh sb="7" eb="9">
      <t>キョウサイ</t>
    </rPh>
    <rPh sb="9" eb="11">
      <t>クミアイ</t>
    </rPh>
    <phoneticPr fontId="1"/>
  </si>
  <si>
    <t>農林漁業団体職員共済組合</t>
    <rPh sb="0" eb="2">
      <t>ノウリン</t>
    </rPh>
    <rPh sb="2" eb="4">
      <t>ギョギョウ</t>
    </rPh>
    <rPh sb="4" eb="6">
      <t>ダンタイ</t>
    </rPh>
    <rPh sb="6" eb="8">
      <t>ショクイン</t>
    </rPh>
    <rPh sb="8" eb="10">
      <t>キョウサイ</t>
    </rPh>
    <rPh sb="10" eb="12">
      <t>クミアイ</t>
    </rPh>
    <phoneticPr fontId="1"/>
  </si>
  <si>
    <t>健康保険組合及びその連合会</t>
    <rPh sb="0" eb="2">
      <t>ケンコウ</t>
    </rPh>
    <rPh sb="2" eb="4">
      <t>ホケン</t>
    </rPh>
    <rPh sb="4" eb="6">
      <t>クミアイ</t>
    </rPh>
    <rPh sb="6" eb="7">
      <t>オヨ</t>
    </rPh>
    <rPh sb="10" eb="13">
      <t>レンゴウカイ</t>
    </rPh>
    <phoneticPr fontId="1"/>
  </si>
  <si>
    <t>健保</t>
    <rPh sb="0" eb="1">
      <t>ケン</t>
    </rPh>
    <rPh sb="1" eb="2">
      <t>タモツ</t>
    </rPh>
    <phoneticPr fontId="1"/>
  </si>
  <si>
    <t>国民健康保険組合及び国民健康</t>
    <rPh sb="0" eb="2">
      <t>コクミン</t>
    </rPh>
    <rPh sb="2" eb="4">
      <t>ケンコウ</t>
    </rPh>
    <rPh sb="4" eb="6">
      <t>ホケン</t>
    </rPh>
    <rPh sb="6" eb="8">
      <t>クミアイ</t>
    </rPh>
    <rPh sb="8" eb="9">
      <t>オヨ</t>
    </rPh>
    <rPh sb="10" eb="12">
      <t>コクミン</t>
    </rPh>
    <rPh sb="12" eb="14">
      <t>ケンコウ</t>
    </rPh>
    <phoneticPr fontId="1"/>
  </si>
  <si>
    <t>国保</t>
    <rPh sb="0" eb="1">
      <t>クニ</t>
    </rPh>
    <rPh sb="1" eb="2">
      <t>タモツ</t>
    </rPh>
    <phoneticPr fontId="1"/>
  </si>
  <si>
    <t>保険団体連合会</t>
    <rPh sb="0" eb="2">
      <t>ホケン</t>
    </rPh>
    <rPh sb="2" eb="4">
      <t>ダンタイ</t>
    </rPh>
    <rPh sb="4" eb="7">
      <t>レンゴウカイ</t>
    </rPh>
    <phoneticPr fontId="1"/>
  </si>
  <si>
    <t>学校法人</t>
    <rPh sb="0" eb="1">
      <t>ガク</t>
    </rPh>
    <rPh sb="1" eb="2">
      <t>コウ</t>
    </rPh>
    <rPh sb="2" eb="3">
      <t>ホウ</t>
    </rPh>
    <rPh sb="3" eb="4">
      <t>ヒト</t>
    </rPh>
    <phoneticPr fontId="1"/>
  </si>
  <si>
    <t>学校</t>
    <rPh sb="0" eb="1">
      <t>ガク</t>
    </rPh>
    <rPh sb="1" eb="2">
      <t>コウ</t>
    </rPh>
    <phoneticPr fontId="1"/>
  </si>
  <si>
    <t>国立大学</t>
    <rPh sb="0" eb="2">
      <t>コクリツ</t>
    </rPh>
    <rPh sb="2" eb="4">
      <t>ダイガク</t>
    </rPh>
    <phoneticPr fontId="1"/>
  </si>
  <si>
    <t>社　会　福　祉　法　人</t>
    <rPh sb="0" eb="1">
      <t>シャ</t>
    </rPh>
    <rPh sb="2" eb="3">
      <t>カイ</t>
    </rPh>
    <rPh sb="4" eb="5">
      <t>フク</t>
    </rPh>
    <rPh sb="6" eb="7">
      <t>シ</t>
    </rPh>
    <rPh sb="8" eb="9">
      <t>ホウ</t>
    </rPh>
    <rPh sb="10" eb="11">
      <t>ヒト</t>
    </rPh>
    <phoneticPr fontId="1"/>
  </si>
  <si>
    <t>社福</t>
    <rPh sb="0" eb="1">
      <t>シャ</t>
    </rPh>
    <rPh sb="1" eb="2">
      <t>フク</t>
    </rPh>
    <phoneticPr fontId="1"/>
  </si>
  <si>
    <t>医療法人（社団、財団）</t>
    <rPh sb="0" eb="1">
      <t>イ</t>
    </rPh>
    <rPh sb="1" eb="2">
      <t>イ</t>
    </rPh>
    <rPh sb="2" eb="3">
      <t>ホウ</t>
    </rPh>
    <rPh sb="3" eb="4">
      <t>ヒト</t>
    </rPh>
    <rPh sb="5" eb="7">
      <t>シャダン</t>
    </rPh>
    <rPh sb="8" eb="10">
      <t>ザイダン</t>
    </rPh>
    <phoneticPr fontId="1"/>
  </si>
  <si>
    <t>医療法人</t>
    <rPh sb="0" eb="2">
      <t>イリョウ</t>
    </rPh>
    <rPh sb="2" eb="4">
      <t>ホウジン</t>
    </rPh>
    <phoneticPr fontId="1"/>
  </si>
  <si>
    <t>社医</t>
    <rPh sb="0" eb="1">
      <t>シャ</t>
    </rPh>
    <rPh sb="1" eb="2">
      <t>イ</t>
    </rPh>
    <phoneticPr fontId="1"/>
  </si>
  <si>
    <t>一般or公益社団法人（特例も含む）</t>
    <rPh sb="0" eb="2">
      <t>イッパン</t>
    </rPh>
    <rPh sb="4" eb="6">
      <t>コウエキ</t>
    </rPh>
    <rPh sb="6" eb="8">
      <t>シャダン</t>
    </rPh>
    <rPh sb="8" eb="10">
      <t>ホウジン</t>
    </rPh>
    <rPh sb="11" eb="13">
      <t>トクレイ</t>
    </rPh>
    <rPh sb="14" eb="15">
      <t>フク</t>
    </rPh>
    <phoneticPr fontId="1"/>
  </si>
  <si>
    <t>社団</t>
    <rPh sb="0" eb="1">
      <t>シャ</t>
    </rPh>
    <rPh sb="1" eb="2">
      <t>ダン</t>
    </rPh>
    <phoneticPr fontId="1"/>
  </si>
  <si>
    <t>一般or公益財団法人（特例も含む）</t>
    <rPh sb="0" eb="2">
      <t>イッパン</t>
    </rPh>
    <rPh sb="4" eb="6">
      <t>コウエキ</t>
    </rPh>
    <rPh sb="6" eb="8">
      <t>ザイダン</t>
    </rPh>
    <rPh sb="8" eb="10">
      <t>ホウジン</t>
    </rPh>
    <phoneticPr fontId="1"/>
  </si>
  <si>
    <t>財団</t>
    <rPh sb="0" eb="1">
      <t>ザイ</t>
    </rPh>
    <rPh sb="1" eb="2">
      <t>ダン</t>
    </rPh>
    <phoneticPr fontId="1"/>
  </si>
  <si>
    <t>独立行政法人</t>
    <rPh sb="0" eb="2">
      <t>ドクリツ</t>
    </rPh>
    <rPh sb="2" eb="4">
      <t>ギョウセイ</t>
    </rPh>
    <rPh sb="4" eb="6">
      <t>ホウジン</t>
    </rPh>
    <phoneticPr fontId="1"/>
  </si>
  <si>
    <t>独法</t>
    <rPh sb="0" eb="2">
      <t>ドッポウ</t>
    </rPh>
    <phoneticPr fontId="1"/>
  </si>
  <si>
    <t>個人</t>
    <rPh sb="0" eb="1">
      <t>コ</t>
    </rPh>
    <rPh sb="1" eb="2">
      <t>ヒト</t>
    </rPh>
    <phoneticPr fontId="1"/>
  </si>
  <si>
    <t>株　式　会　社　等</t>
    <rPh sb="0" eb="1">
      <t>カブ</t>
    </rPh>
    <rPh sb="2" eb="3">
      <t>シキ</t>
    </rPh>
    <rPh sb="4" eb="5">
      <t>カイ</t>
    </rPh>
    <rPh sb="6" eb="7">
      <t>シャ</t>
    </rPh>
    <rPh sb="8" eb="9">
      <t>トウ</t>
    </rPh>
    <phoneticPr fontId="1"/>
  </si>
  <si>
    <t>会社</t>
    <rPh sb="0" eb="1">
      <t>カイ</t>
    </rPh>
    <rPh sb="1" eb="2">
      <t>シャ</t>
    </rPh>
    <phoneticPr fontId="1"/>
  </si>
  <si>
    <t>その他の法人</t>
    <rPh sb="2" eb="3">
      <t>タ</t>
    </rPh>
    <rPh sb="4" eb="6">
      <t>ホウジン</t>
    </rPh>
    <phoneticPr fontId="1"/>
  </si>
  <si>
    <t>その他</t>
    <rPh sb="2" eb="3">
      <t>タ</t>
    </rPh>
    <phoneticPr fontId="1"/>
  </si>
  <si>
    <t>（注）記入の場合は、略称名を記入すること。</t>
    <rPh sb="1" eb="2">
      <t>チュウ</t>
    </rPh>
    <rPh sb="3" eb="5">
      <t>キニュウ</t>
    </rPh>
    <rPh sb="6" eb="8">
      <t>バアイ</t>
    </rPh>
    <rPh sb="10" eb="12">
      <t>リャクショウ</t>
    </rPh>
    <rPh sb="12" eb="13">
      <t>メイ</t>
    </rPh>
    <rPh sb="14" eb="16">
      <t>キニュウ</t>
    </rPh>
    <phoneticPr fontId="1"/>
  </si>
  <si>
    <t>別添２</t>
    <rPh sb="0" eb="2">
      <t>ベッテン</t>
    </rPh>
    <phoneticPr fontId="1"/>
  </si>
  <si>
    <t>　　各月において職員と保育所との間に受託契約をしており、かつ各月において１５日以上保育した職員の児童を、補助対象型別に定められた保育児童数として算定する。</t>
    <phoneticPr fontId="1"/>
  </si>
  <si>
    <t>※  なお、上記において「各月において１５日以上保育した児童を、補助対象型別に定められた保育児童数として算定する。」としているが、各月あたり１５日をおおよその指標としつつ、各都道府県の看護職員等の勤務体制・保育需要等を考慮の上、独自に各月当たりの保育日数を設定することについては、差し支えない。</t>
    <phoneticPr fontId="1"/>
  </si>
  <si>
    <t>　　臨時の保育については、下記の要領で換算した上で補助対象型別に定められた保育児童数の算定に含める。ただし、臨時に保育した児童の換算は、１日単位で保育した児童についてにのみ行い、時間単位以下の保育した児童については含めない。</t>
    <phoneticPr fontId="1"/>
  </si>
  <si>
    <t xml:space="preserve">     　 １５日間保育した児童数　  　　　　３人</t>
    <phoneticPr fontId="1"/>
  </si>
  <si>
    <t>　　各月における保育児童数の年間の平均によって求めた数が４．０人以上であれば、各月において４人未満であっても、補助対象Ａ型とする。ただし、各月において４人未満の月が６ヶ月以上に達する場合は、当該補助対象型に該当しないものとする。補助対象Ａ型特例、Ｂ型、Ｂ型特例についても、同様の考え方とする。</t>
    <phoneticPr fontId="1"/>
  </si>
  <si>
    <t>別添３</t>
    <rPh sb="0" eb="2">
      <t>ベッテン</t>
    </rPh>
    <phoneticPr fontId="1"/>
  </si>
  <si>
    <t>区　分</t>
    <rPh sb="0" eb="1">
      <t>ク</t>
    </rPh>
    <rPh sb="2" eb="3">
      <t>ブン</t>
    </rPh>
    <phoneticPr fontId="1"/>
  </si>
  <si>
    <t>科　　　　目</t>
    <rPh sb="0" eb="1">
      <t>カ</t>
    </rPh>
    <rPh sb="5" eb="6">
      <t>メ</t>
    </rPh>
    <phoneticPr fontId="1"/>
  </si>
  <si>
    <t>説　　　　　　　　　明</t>
    <rPh sb="0" eb="1">
      <t>セツ</t>
    </rPh>
    <rPh sb="10" eb="11">
      <t>メイ</t>
    </rPh>
    <phoneticPr fontId="1"/>
  </si>
  <si>
    <t>病院内保育施設運営収益</t>
    <rPh sb="0" eb="3">
      <t>ビョウインナイ</t>
    </rPh>
    <rPh sb="3" eb="5">
      <t>ホイク</t>
    </rPh>
    <rPh sb="5" eb="7">
      <t>シセツ</t>
    </rPh>
    <rPh sb="7" eb="9">
      <t>ウンエイ</t>
    </rPh>
    <rPh sb="9" eb="11">
      <t>シュウエキ</t>
    </rPh>
    <phoneticPr fontId="1"/>
  </si>
  <si>
    <t>保　育　料　収　入</t>
    <rPh sb="0" eb="1">
      <t>タモツ</t>
    </rPh>
    <rPh sb="2" eb="3">
      <t>イク</t>
    </rPh>
    <rPh sb="4" eb="5">
      <t>リョウ</t>
    </rPh>
    <rPh sb="6" eb="7">
      <t>オサム</t>
    </rPh>
    <rPh sb="8" eb="9">
      <t>イ</t>
    </rPh>
    <phoneticPr fontId="1"/>
  </si>
  <si>
    <t>保育に要する費用の保護者負担額。但し、この費用には給食費を含むが、おやつ代は含まない。</t>
    <phoneticPr fontId="1"/>
  </si>
  <si>
    <t>補　助　金　収　入</t>
    <rPh sb="0" eb="1">
      <t>ホ</t>
    </rPh>
    <rPh sb="2" eb="3">
      <t>スケ</t>
    </rPh>
    <rPh sb="4" eb="5">
      <t>キン</t>
    </rPh>
    <rPh sb="6" eb="7">
      <t>オサム</t>
    </rPh>
    <rPh sb="8" eb="9">
      <t>イ</t>
    </rPh>
    <phoneticPr fontId="1"/>
  </si>
  <si>
    <t>都　道　府　県</t>
    <rPh sb="0" eb="1">
      <t>ト</t>
    </rPh>
    <rPh sb="2" eb="3">
      <t>ミチ</t>
    </rPh>
    <rPh sb="4" eb="5">
      <t>フ</t>
    </rPh>
    <rPh sb="6" eb="7">
      <t>ケン</t>
    </rPh>
    <phoneticPr fontId="1"/>
  </si>
  <si>
    <t>市　町　村</t>
    <rPh sb="0" eb="1">
      <t>シ</t>
    </rPh>
    <rPh sb="2" eb="3">
      <t>マチ</t>
    </rPh>
    <rPh sb="4" eb="5">
      <t>ムラ</t>
    </rPh>
    <phoneticPr fontId="1"/>
  </si>
  <si>
    <t>設置者負担額</t>
    <rPh sb="0" eb="1">
      <t>セツ</t>
    </rPh>
    <rPh sb="1" eb="2">
      <t>オ</t>
    </rPh>
    <rPh sb="2" eb="3">
      <t>モノ</t>
    </rPh>
    <rPh sb="3" eb="4">
      <t>フ</t>
    </rPh>
    <rPh sb="4" eb="5">
      <t>タダシ</t>
    </rPh>
    <rPh sb="5" eb="6">
      <t>ガク</t>
    </rPh>
    <phoneticPr fontId="1"/>
  </si>
  <si>
    <t>病院内保育施設運営費に係る設置者負担額</t>
    <phoneticPr fontId="1"/>
  </si>
  <si>
    <t>お　や　つ　代</t>
    <rPh sb="6" eb="7">
      <t>ダイ</t>
    </rPh>
    <phoneticPr fontId="1"/>
  </si>
  <si>
    <t>保護者が負担するおやつ代</t>
    <phoneticPr fontId="1"/>
  </si>
  <si>
    <t>その他の収入</t>
    <rPh sb="2" eb="3">
      <t>タ</t>
    </rPh>
    <rPh sb="4" eb="6">
      <t>シュウニュウ</t>
    </rPh>
    <phoneticPr fontId="1"/>
  </si>
  <si>
    <t>病院内保育施設運営費に係るその他の収入。但し、１科目の金額が５万円を超える場合は独立の項目を設けること。</t>
    <phoneticPr fontId="1"/>
  </si>
  <si>
    <t>病院内保育施設運営費用</t>
    <rPh sb="0" eb="3">
      <t>ビョウインナイ</t>
    </rPh>
    <rPh sb="3" eb="5">
      <t>ホイク</t>
    </rPh>
    <rPh sb="5" eb="7">
      <t>シセツ</t>
    </rPh>
    <rPh sb="7" eb="9">
      <t>ウンエイ</t>
    </rPh>
    <rPh sb="9" eb="11">
      <t>ヒヨウ</t>
    </rPh>
    <phoneticPr fontId="1"/>
  </si>
  <si>
    <t>給　　与　　費</t>
    <rPh sb="0" eb="1">
      <t>キュウ</t>
    </rPh>
    <rPh sb="3" eb="4">
      <t>タスク</t>
    </rPh>
    <rPh sb="6" eb="7">
      <t>ヒ</t>
    </rPh>
    <phoneticPr fontId="1"/>
  </si>
  <si>
    <t>常勤職員給与</t>
    <phoneticPr fontId="1"/>
  </si>
  <si>
    <t>職 員 俸 給</t>
    <rPh sb="0" eb="1">
      <t>ショク</t>
    </rPh>
    <rPh sb="2" eb="3">
      <t>イン</t>
    </rPh>
    <rPh sb="4" eb="5">
      <t>ポウ</t>
    </rPh>
    <rPh sb="6" eb="7">
      <t>キュウ</t>
    </rPh>
    <phoneticPr fontId="1"/>
  </si>
  <si>
    <t>職員諸手当</t>
    <rPh sb="0" eb="2">
      <t>ショクイン</t>
    </rPh>
    <rPh sb="2" eb="5">
      <t>ショテアテ</t>
    </rPh>
    <phoneticPr fontId="1"/>
  </si>
  <si>
    <t>法定福利費</t>
    <rPh sb="0" eb="2">
      <t>ホウテイ</t>
    </rPh>
    <rPh sb="2" eb="5">
      <t>フクリヒ</t>
    </rPh>
    <phoneticPr fontId="1"/>
  </si>
  <si>
    <t>非常勤職員給与</t>
    <rPh sb="0" eb="3">
      <t>ヒジョウキン</t>
    </rPh>
    <rPh sb="3" eb="5">
      <t>ショクイン</t>
    </rPh>
    <rPh sb="5" eb="7">
      <t>キュウヨ</t>
    </rPh>
    <phoneticPr fontId="1"/>
  </si>
  <si>
    <t>産休代替職員等の雇上保育士等(非常勤職員)に対する賃金(俸給)、報酬、諸手当、法定福利費</t>
    <phoneticPr fontId="1"/>
  </si>
  <si>
    <t>事　業　費　用</t>
    <rPh sb="0" eb="1">
      <t>コト</t>
    </rPh>
    <rPh sb="2" eb="3">
      <t>ギョウ</t>
    </rPh>
    <rPh sb="4" eb="5">
      <t>ヒ</t>
    </rPh>
    <rPh sb="6" eb="7">
      <t>ヨウ</t>
    </rPh>
    <phoneticPr fontId="1"/>
  </si>
  <si>
    <t>給　食　費</t>
    <rPh sb="0" eb="1">
      <t>キュウ</t>
    </rPh>
    <rPh sb="2" eb="3">
      <t>ショク</t>
    </rPh>
    <rPh sb="4" eb="5">
      <t>ヒ</t>
    </rPh>
    <phoneticPr fontId="1"/>
  </si>
  <si>
    <t>保健衛生費</t>
    <rPh sb="0" eb="2">
      <t>ホケン</t>
    </rPh>
    <rPh sb="2" eb="5">
      <t>エイセイヒ</t>
    </rPh>
    <phoneticPr fontId="1"/>
  </si>
  <si>
    <t>施設内医療に要する薬品、医療器具、衛生材料の購入費及び児童の健康診断の実施、施設内の消毒等に要する費用</t>
    <phoneticPr fontId="1"/>
  </si>
  <si>
    <t>炊具食器費</t>
    <rPh sb="0" eb="1">
      <t>スイ</t>
    </rPh>
    <rPh sb="1" eb="2">
      <t>グ</t>
    </rPh>
    <rPh sb="2" eb="4">
      <t>ショッキ</t>
    </rPh>
    <rPh sb="4" eb="5">
      <t>ヒ</t>
    </rPh>
    <phoneticPr fontId="1"/>
  </si>
  <si>
    <t>事　務　費　用</t>
    <rPh sb="0" eb="1">
      <t>コト</t>
    </rPh>
    <rPh sb="2" eb="3">
      <t>ツトム</t>
    </rPh>
    <rPh sb="4" eb="5">
      <t>ヒ</t>
    </rPh>
    <rPh sb="6" eb="7">
      <t>ヨウ</t>
    </rPh>
    <phoneticPr fontId="1"/>
  </si>
  <si>
    <t>福利厚生費</t>
    <rPh sb="0" eb="2">
      <t>フクリ</t>
    </rPh>
    <rPh sb="2" eb="5">
      <t>コウセイヒ</t>
    </rPh>
    <phoneticPr fontId="1"/>
  </si>
  <si>
    <t>職員の健康診断、福利厚生のための費用及び職員に貸与する被服等の購入費用等</t>
    <phoneticPr fontId="1"/>
  </si>
  <si>
    <t>旅　　費</t>
    <rPh sb="0" eb="1">
      <t>タビ</t>
    </rPh>
    <rPh sb="3" eb="4">
      <t>ヒ</t>
    </rPh>
    <phoneticPr fontId="1"/>
  </si>
  <si>
    <t>施設業務のための職員の出張旅費及び各種職員研修への出席旅費</t>
    <phoneticPr fontId="1"/>
  </si>
  <si>
    <t>消耗品費</t>
    <rPh sb="0" eb="3">
      <t>ショウモウヒン</t>
    </rPh>
    <rPh sb="3" eb="4">
      <t>ヒ</t>
    </rPh>
    <phoneticPr fontId="1"/>
  </si>
  <si>
    <t>施設運営に必要な消耗品（用紙、文房具、雑誌等）であって、給食費に属さない費用</t>
    <phoneticPr fontId="1"/>
  </si>
  <si>
    <t>説　　　　　　　　明</t>
    <rPh sb="0" eb="1">
      <t>セツ</t>
    </rPh>
    <rPh sb="9" eb="10">
      <t>メイ</t>
    </rPh>
    <phoneticPr fontId="1"/>
  </si>
  <si>
    <t>消耗器具備品費</t>
    <rPh sb="0" eb="2">
      <t>ショウモウ</t>
    </rPh>
    <rPh sb="2" eb="4">
      <t>キグ</t>
    </rPh>
    <rPh sb="4" eb="7">
      <t>ビヒンヒ</t>
    </rPh>
    <phoneticPr fontId="1"/>
  </si>
  <si>
    <t>事務用の計算機など減価償却を必要としないもので１年を超えて使用できるものであって炊具食器費に属さない費用</t>
    <phoneticPr fontId="1"/>
  </si>
  <si>
    <t>光熱水費</t>
    <rPh sb="0" eb="4">
      <t>コウネツスイヒ</t>
    </rPh>
    <phoneticPr fontId="1"/>
  </si>
  <si>
    <t>修　繕　費</t>
    <rPh sb="0" eb="1">
      <t>オサム</t>
    </rPh>
    <rPh sb="2" eb="3">
      <t>ゼン</t>
    </rPh>
    <rPh sb="4" eb="5">
      <t>ヒ</t>
    </rPh>
    <phoneticPr fontId="1"/>
  </si>
  <si>
    <t>有形固定資産に損傷、磨滅、汚損などが生じたとき現状回復に要した通常の修繕のための費用</t>
    <phoneticPr fontId="1"/>
  </si>
  <si>
    <t>役　務　費</t>
    <rPh sb="0" eb="1">
      <t>エキ</t>
    </rPh>
    <rPh sb="2" eb="3">
      <t>ツトム</t>
    </rPh>
    <rPh sb="4" eb="5">
      <t>ヒ</t>
    </rPh>
    <phoneticPr fontId="1"/>
  </si>
  <si>
    <t>事務用の郵便料金、電報料金、電話料金、諸物品の運搬料、近距離の乗船・乗車費用及び火災保険料等の各種損害保険料等</t>
    <phoneticPr fontId="1"/>
  </si>
  <si>
    <t>借料損料</t>
    <rPh sb="0" eb="2">
      <t>シャクリョウ</t>
    </rPh>
    <rPh sb="2" eb="4">
      <t>ソンリョウ</t>
    </rPh>
    <phoneticPr fontId="1"/>
  </si>
  <si>
    <t>施設運営に必要な機械器具の借損料、会場借料、物品使用料、車両借上料及び駐車料等の費用</t>
    <phoneticPr fontId="1"/>
  </si>
  <si>
    <t>業務委託費</t>
    <rPh sb="0" eb="2">
      <t>ギョウム</t>
    </rPh>
    <rPh sb="2" eb="5">
      <t>イタクヒ</t>
    </rPh>
    <phoneticPr fontId="1"/>
  </si>
  <si>
    <t>洗濯、清掃等施設業務の一部を他に委託するための費用</t>
    <phoneticPr fontId="1"/>
  </si>
  <si>
    <t>減価償却費</t>
    <rPh sb="0" eb="2">
      <t>ゲンカ</t>
    </rPh>
    <rPh sb="2" eb="5">
      <t>ショウキャクヒ</t>
    </rPh>
    <phoneticPr fontId="1"/>
  </si>
  <si>
    <t>そ　の　他</t>
    <rPh sb="4" eb="5">
      <t>タ</t>
    </rPh>
    <phoneticPr fontId="1"/>
  </si>
  <si>
    <t>以上のいずれにも属さないもので事務費として支出する費用</t>
    <rPh sb="25" eb="27">
      <t>ヒヨウ</t>
    </rPh>
    <phoneticPr fontId="1"/>
  </si>
  <si>
    <t>その他の費用</t>
    <rPh sb="2" eb="3">
      <t>タ</t>
    </rPh>
    <rPh sb="4" eb="6">
      <t>ヒヨウ</t>
    </rPh>
    <phoneticPr fontId="1"/>
  </si>
  <si>
    <t>その他の費用。但し、１科目の金額が５万円を超える場合は独立の項目を設けること。</t>
    <phoneticPr fontId="1"/>
  </si>
  <si>
    <t>退職給与引当金繰入</t>
    <rPh sb="0" eb="2">
      <t>タイショク</t>
    </rPh>
    <rPh sb="2" eb="4">
      <t>キュウヨ</t>
    </rPh>
    <rPh sb="4" eb="7">
      <t>ヒキアテキン</t>
    </rPh>
    <rPh sb="7" eb="9">
      <t>クリイレ</t>
    </rPh>
    <phoneticPr fontId="1"/>
  </si>
  <si>
    <t>当該年度に支出する退職金及び退職金給与引当金繰入額</t>
    <phoneticPr fontId="1"/>
  </si>
  <si>
    <t>委　　託　　費</t>
    <rPh sb="0" eb="1">
      <t>イ</t>
    </rPh>
    <rPh sb="3" eb="4">
      <t>コトヅケ</t>
    </rPh>
    <rPh sb="6" eb="7">
      <t>ヒ</t>
    </rPh>
    <phoneticPr fontId="1"/>
  </si>
  <si>
    <t>運営を関係団体に委託している場合の委託料（保育士等の人件費、消耗品費、役務費等）</t>
    <phoneticPr fontId="1"/>
  </si>
  <si>
    <t>別紙２－（１）　病院内保育所運営事業計画書</t>
    <rPh sb="0" eb="2">
      <t>ベッシ</t>
    </rPh>
    <phoneticPr fontId="3"/>
  </si>
  <si>
    <t>別紙２－（２）　病院内保育所運営事業計画書</t>
    <rPh sb="0" eb="2">
      <t>ベッシ</t>
    </rPh>
    <phoneticPr fontId="3"/>
  </si>
  <si>
    <t>別紙２－（３）　病院内保育所運営事業計画書</t>
    <rPh sb="0" eb="2">
      <t>ベッシ</t>
    </rPh>
    <phoneticPr fontId="3"/>
  </si>
  <si>
    <t>別紙２－（４）　病院内保育所運営事業計画書</t>
    <rPh sb="0" eb="2">
      <t>ベッシ</t>
    </rPh>
    <phoneticPr fontId="3"/>
  </si>
  <si>
    <r>
      <t>運営</t>
    </r>
    <r>
      <rPr>
        <u/>
        <sz val="9"/>
        <color rgb="FFFF0000"/>
        <rFont val="ＭＳ Ｐゴシック"/>
        <family val="3"/>
        <charset val="128"/>
      </rPr>
      <t>月</t>
    </r>
    <r>
      <rPr>
        <u/>
        <sz val="9"/>
        <color indexed="8"/>
        <rFont val="ＭＳ Ｐゴシック"/>
        <family val="3"/>
        <charset val="128"/>
      </rPr>
      <t>数</t>
    </r>
    <rPh sb="0" eb="2">
      <t>ウンエイ</t>
    </rPh>
    <rPh sb="2" eb="4">
      <t>ツキスウ</t>
    </rPh>
    <phoneticPr fontId="3"/>
  </si>
  <si>
    <t>児童保育</t>
    <rPh sb="0" eb="2">
      <t>ジドウ</t>
    </rPh>
    <rPh sb="2" eb="4">
      <t>ホイク</t>
    </rPh>
    <phoneticPr fontId="1"/>
  </si>
  <si>
    <t>適否</t>
    <rPh sb="0" eb="2">
      <t>テキヒ</t>
    </rPh>
    <phoneticPr fontId="1"/>
  </si>
  <si>
    <r>
      <t>保育乳幼児数（</t>
    </r>
    <r>
      <rPr>
        <b/>
        <sz val="10"/>
        <rFont val="ＭＳ Ｐゴシック"/>
        <family val="3"/>
        <charset val="128"/>
      </rPr>
      <t>４月１日</t>
    </r>
    <r>
      <rPr>
        <sz val="10"/>
        <rFont val="ＭＳ Ｐゴシック"/>
        <family val="3"/>
        <charset val="128"/>
      </rPr>
      <t>現在）</t>
    </r>
    <rPh sb="0" eb="2">
      <t>ホイク</t>
    </rPh>
    <rPh sb="2" eb="5">
      <t>ニュウヨウジ</t>
    </rPh>
    <rPh sb="5" eb="6">
      <t>スウ</t>
    </rPh>
    <rPh sb="8" eb="9">
      <t>ガツ</t>
    </rPh>
    <rPh sb="10" eb="11">
      <t>ニチ</t>
    </rPh>
    <rPh sb="11" eb="13">
      <t>ゲンザイ</t>
    </rPh>
    <phoneticPr fontId="3"/>
  </si>
  <si>
    <t>４．「病院内保育施設選定額」欄はeとhを比較して少ない方とする。</t>
    <rPh sb="3" eb="5">
      <t>ビョウイン</t>
    </rPh>
    <rPh sb="5" eb="6">
      <t>ナイ</t>
    </rPh>
    <rPh sb="6" eb="8">
      <t>ホイク</t>
    </rPh>
    <rPh sb="8" eb="10">
      <t>シセツ</t>
    </rPh>
    <rPh sb="10" eb="12">
      <t>センテイ</t>
    </rPh>
    <rPh sb="12" eb="13">
      <t>ガク</t>
    </rPh>
    <rPh sb="14" eb="15">
      <t>ラン</t>
    </rPh>
    <rPh sb="20" eb="22">
      <t>ヒカク</t>
    </rPh>
    <rPh sb="24" eb="25">
      <t>スク</t>
    </rPh>
    <rPh sb="27" eb="28">
      <t>ホウ</t>
    </rPh>
    <phoneticPr fontId="1"/>
  </si>
  <si>
    <t>日本赤十字社</t>
    <rPh sb="0" eb="2">
      <t>ニホン</t>
    </rPh>
    <rPh sb="2" eb="5">
      <t>セキジュウジ</t>
    </rPh>
    <rPh sb="5" eb="6">
      <t>シャ</t>
    </rPh>
    <phoneticPr fontId="39"/>
  </si>
  <si>
    <t>日赤</t>
    <rPh sb="0" eb="2">
      <t>ニッセキ</t>
    </rPh>
    <phoneticPr fontId="39"/>
  </si>
  <si>
    <t>厚生農業協同組合連合会</t>
    <rPh sb="0" eb="2">
      <t>コウセイ</t>
    </rPh>
    <rPh sb="2" eb="4">
      <t>ノウギョウ</t>
    </rPh>
    <rPh sb="4" eb="6">
      <t>キョウドウ</t>
    </rPh>
    <rPh sb="6" eb="8">
      <t>クミアイ</t>
    </rPh>
    <rPh sb="8" eb="11">
      <t>レンゴウカイ</t>
    </rPh>
    <phoneticPr fontId="39"/>
  </si>
  <si>
    <t>厚生連</t>
    <rPh sb="0" eb="2">
      <t>コウセイ</t>
    </rPh>
    <rPh sb="2" eb="3">
      <t>レン</t>
    </rPh>
    <phoneticPr fontId="39"/>
  </si>
  <si>
    <t>１、２歳児</t>
    <rPh sb="3" eb="5">
      <t>サイジ</t>
    </rPh>
    <phoneticPr fontId="7"/>
  </si>
  <si>
    <t>３歳児</t>
    <rPh sb="1" eb="2">
      <t>サイ</t>
    </rPh>
    <rPh sb="2" eb="3">
      <t>ジ</t>
    </rPh>
    <phoneticPr fontId="7"/>
  </si>
  <si>
    <t>４歳児以上</t>
    <rPh sb="1" eb="2">
      <t>サイ</t>
    </rPh>
    <rPh sb="2" eb="3">
      <t>ジ</t>
    </rPh>
    <rPh sb="3" eb="5">
      <t>イジョウ</t>
    </rPh>
    <phoneticPr fontId="7"/>
  </si>
  <si>
    <r>
      <t>２　保育士等職員数の非常勤職員欄には、</t>
    </r>
    <r>
      <rPr>
        <u/>
        <sz val="11"/>
        <rFont val="ＭＳ 明朝"/>
        <family val="1"/>
        <charset val="128"/>
      </rPr>
      <t>常勤換算後</t>
    </r>
    <r>
      <rPr>
        <sz val="11"/>
        <rFont val="ＭＳ 明朝"/>
        <family val="1"/>
        <charset val="128"/>
      </rPr>
      <t>の数値を記入すること。</t>
    </r>
    <rPh sb="2" eb="5">
      <t>ホイクシ</t>
    </rPh>
    <rPh sb="5" eb="6">
      <t>トウ</t>
    </rPh>
    <rPh sb="6" eb="8">
      <t>ショクイン</t>
    </rPh>
    <rPh sb="8" eb="9">
      <t>スウ</t>
    </rPh>
    <rPh sb="10" eb="13">
      <t>ヒジョウキン</t>
    </rPh>
    <rPh sb="13" eb="15">
      <t>ショクイン</t>
    </rPh>
    <rPh sb="15" eb="16">
      <t>ラン</t>
    </rPh>
    <rPh sb="19" eb="21">
      <t>ジョウキン</t>
    </rPh>
    <rPh sb="21" eb="23">
      <t>カンサン</t>
    </rPh>
    <rPh sb="23" eb="24">
      <t>ゴ</t>
    </rPh>
    <rPh sb="25" eb="27">
      <t>スウチ</t>
    </rPh>
    <rPh sb="28" eb="30">
      <t>キニュウ</t>
    </rPh>
    <phoneticPr fontId="7"/>
  </si>
  <si>
    <t>３　保育士等職員数のその他の職員には、保育士助手を記入すること。</t>
    <rPh sb="2" eb="5">
      <t>ホイクシ</t>
    </rPh>
    <rPh sb="5" eb="6">
      <t>トウ</t>
    </rPh>
    <rPh sb="6" eb="8">
      <t>ショクイン</t>
    </rPh>
    <rPh sb="8" eb="9">
      <t>スウ</t>
    </rPh>
    <rPh sb="12" eb="13">
      <t>タ</t>
    </rPh>
    <rPh sb="14" eb="16">
      <t>ショクイン</t>
    </rPh>
    <rPh sb="19" eb="22">
      <t>ホイクシ</t>
    </rPh>
    <rPh sb="22" eb="24">
      <t>ジョシュ</t>
    </rPh>
    <rPh sb="25" eb="26">
      <t>キ</t>
    </rPh>
    <rPh sb="26" eb="27">
      <t>イ</t>
    </rPh>
    <phoneticPr fontId="7"/>
  </si>
  <si>
    <t>４　看護職員欄には、「病児等保育」を実施している施設について、病児等保育を専門で担当している
　看護職員の人数を記入すること。</t>
    <rPh sb="2" eb="4">
      <t>カンゴ</t>
    </rPh>
    <rPh sb="4" eb="6">
      <t>ショクイン</t>
    </rPh>
    <rPh sb="6" eb="7">
      <t>ラン</t>
    </rPh>
    <rPh sb="11" eb="13">
      <t>ビョウジ</t>
    </rPh>
    <rPh sb="13" eb="14">
      <t>トウ</t>
    </rPh>
    <rPh sb="14" eb="16">
      <t>ホイク</t>
    </rPh>
    <rPh sb="18" eb="20">
      <t>ジッシ</t>
    </rPh>
    <rPh sb="24" eb="26">
      <t>シセツ</t>
    </rPh>
    <rPh sb="31" eb="33">
      <t>ビョウジ</t>
    </rPh>
    <rPh sb="33" eb="34">
      <t>トウ</t>
    </rPh>
    <rPh sb="34" eb="36">
      <t>ホイク</t>
    </rPh>
    <rPh sb="37" eb="39">
      <t>センモン</t>
    </rPh>
    <rPh sb="40" eb="42">
      <t>タントウ</t>
    </rPh>
    <rPh sb="48" eb="50">
      <t>カンゴ</t>
    </rPh>
    <rPh sb="50" eb="52">
      <t>ショクイン</t>
    </rPh>
    <rPh sb="53" eb="55">
      <t>ニンズウ</t>
    </rPh>
    <rPh sb="56" eb="58">
      <t>キニュウ</t>
    </rPh>
    <phoneticPr fontId="7"/>
  </si>
  <si>
    <t>(注)補助対象児童の人数を年齢別に記入すること（臨時保育児童は含まない）。
　　別紙２－(２)保育乳幼児数と一致すること。</t>
    <rPh sb="1" eb="2">
      <t>チュウ</t>
    </rPh>
    <rPh sb="3" eb="5">
      <t>ホジョ</t>
    </rPh>
    <rPh sb="5" eb="7">
      <t>タイショウ</t>
    </rPh>
    <rPh sb="7" eb="9">
      <t>ジドウ</t>
    </rPh>
    <rPh sb="10" eb="12">
      <t>ニンズウ</t>
    </rPh>
    <rPh sb="13" eb="15">
      <t>ネンレイ</t>
    </rPh>
    <rPh sb="15" eb="16">
      <t>ベツ</t>
    </rPh>
    <rPh sb="17" eb="19">
      <t>キニュウ</t>
    </rPh>
    <rPh sb="31" eb="32">
      <t>フク</t>
    </rPh>
    <rPh sb="40" eb="42">
      <t>ベッシ</t>
    </rPh>
    <rPh sb="47" eb="49">
      <t>ホイク</t>
    </rPh>
    <rPh sb="49" eb="52">
      <t>ニュウヨウジ</t>
    </rPh>
    <rPh sb="52" eb="53">
      <t>スウ</t>
    </rPh>
    <rPh sb="54" eb="56">
      <t>イッチ</t>
    </rPh>
    <phoneticPr fontId="7"/>
  </si>
  <si>
    <t>（注）１．本票は、病院内保育施設ごとに別葉とし、設置区分、対象型別及び整理番号は別紙２－（５）と一致すること。</t>
    <rPh sb="1" eb="2">
      <t>チュウ</t>
    </rPh>
    <rPh sb="5" eb="6">
      <t>ホン</t>
    </rPh>
    <rPh sb="6" eb="7">
      <t>ヒョウ</t>
    </rPh>
    <rPh sb="9" eb="11">
      <t>ビョウイン</t>
    </rPh>
    <rPh sb="11" eb="12">
      <t>ナイ</t>
    </rPh>
    <rPh sb="12" eb="14">
      <t>ホイク</t>
    </rPh>
    <rPh sb="14" eb="16">
      <t>シセツ</t>
    </rPh>
    <rPh sb="19" eb="20">
      <t>ベツ</t>
    </rPh>
    <rPh sb="20" eb="21">
      <t>ハ</t>
    </rPh>
    <rPh sb="24" eb="26">
      <t>セッチ</t>
    </rPh>
    <rPh sb="26" eb="28">
      <t>クブン</t>
    </rPh>
    <rPh sb="29" eb="31">
      <t>タイショウ</t>
    </rPh>
    <rPh sb="31" eb="32">
      <t>カタ</t>
    </rPh>
    <rPh sb="32" eb="33">
      <t>ベツ</t>
    </rPh>
    <rPh sb="33" eb="34">
      <t>オヨ</t>
    </rPh>
    <rPh sb="35" eb="37">
      <t>セイリ</t>
    </rPh>
    <rPh sb="37" eb="39">
      <t>バンゴウ</t>
    </rPh>
    <rPh sb="40" eb="42">
      <t>ベッシ</t>
    </rPh>
    <rPh sb="48" eb="50">
      <t>イッチ</t>
    </rPh>
    <phoneticPr fontId="3"/>
  </si>
  <si>
    <t>　　　２．病院内保育施設運営費用には借入元金（支払利息は除く。）の返済、土地購入費等の資本取引に</t>
    <rPh sb="5" eb="7">
      <t>ビョウイン</t>
    </rPh>
    <rPh sb="7" eb="8">
      <t>ナイ</t>
    </rPh>
    <rPh sb="8" eb="10">
      <t>ホイク</t>
    </rPh>
    <rPh sb="10" eb="12">
      <t>シセツ</t>
    </rPh>
    <rPh sb="12" eb="14">
      <t>ウンエイ</t>
    </rPh>
    <rPh sb="14" eb="16">
      <t>ヒヨウ</t>
    </rPh>
    <rPh sb="18" eb="19">
      <t>カ</t>
    </rPh>
    <rPh sb="19" eb="20">
      <t>イ</t>
    </rPh>
    <rPh sb="20" eb="22">
      <t>ガンキン</t>
    </rPh>
    <rPh sb="23" eb="25">
      <t>シハライ</t>
    </rPh>
    <rPh sb="25" eb="27">
      <t>リソク</t>
    </rPh>
    <rPh sb="28" eb="29">
      <t>ノゾ</t>
    </rPh>
    <rPh sb="33" eb="35">
      <t>ヘンサイ</t>
    </rPh>
    <rPh sb="36" eb="38">
      <t>トチ</t>
    </rPh>
    <rPh sb="38" eb="40">
      <t>コウニュウ</t>
    </rPh>
    <rPh sb="40" eb="41">
      <t>ヒ</t>
    </rPh>
    <rPh sb="41" eb="42">
      <t>トウ</t>
    </rPh>
    <rPh sb="43" eb="45">
      <t>シホン</t>
    </rPh>
    <rPh sb="45" eb="47">
      <t>トリヒキ</t>
    </rPh>
    <phoneticPr fontId="3"/>
  </si>
  <si>
    <t>　　　 係る費用及び保育士等職員の給食費、支払利息等の保育外費用を除く。</t>
    <rPh sb="14" eb="16">
      <t>ショクイン</t>
    </rPh>
    <rPh sb="17" eb="20">
      <t>キュウショクヒ</t>
    </rPh>
    <rPh sb="21" eb="23">
      <t>シハライ</t>
    </rPh>
    <rPh sb="23" eb="26">
      <t>リソクナド</t>
    </rPh>
    <rPh sb="27" eb="29">
      <t>ホイク</t>
    </rPh>
    <rPh sb="29" eb="30">
      <t>ガイ</t>
    </rPh>
    <rPh sb="30" eb="32">
      <t>ヒヨウ</t>
    </rPh>
    <rPh sb="33" eb="34">
      <t>ノゾ</t>
    </rPh>
    <phoneticPr fontId="3"/>
  </si>
  <si>
    <t>(D×1/2)E</t>
    <phoneticPr fontId="3"/>
  </si>
  <si>
    <t>略称名</t>
    <rPh sb="0" eb="2">
      <t>リャクショウ</t>
    </rPh>
    <rPh sb="2" eb="3">
      <t>メイ</t>
    </rPh>
    <phoneticPr fontId="1"/>
  </si>
  <si>
    <t>児童福祉施設最低基準第３２～３４条に掲げる設備・職員の配置の基準を満たしていない要素に○を記入すること。</t>
    <rPh sb="40" eb="42">
      <t>ヨウソ</t>
    </rPh>
    <phoneticPr fontId="1"/>
  </si>
  <si>
    <r>
      <rPr>
        <u/>
        <sz val="10"/>
        <color rgb="FFFF0000"/>
        <rFont val="ＭＳ Ｐゴシック"/>
        <family val="3"/>
        <charset val="128"/>
      </rPr>
      <t>千</t>
    </r>
    <r>
      <rPr>
        <sz val="10"/>
        <rFont val="ＭＳ Ｐゴシック"/>
        <family val="3"/>
        <charset val="128"/>
      </rPr>
      <t>円</t>
    </r>
    <rPh sb="0" eb="2">
      <t>センエン</t>
    </rPh>
    <phoneticPr fontId="3"/>
  </si>
  <si>
    <t>　　実施要綱の３(6)「病院内保育施設の種別」において、補助対象型別に定められた保育児童数に係る基準の策定については、以下の各１～３の例を参考にされたい。</t>
    <phoneticPr fontId="1"/>
  </si>
  <si>
    <t>３．病児保育及び児童保育を計上する場合は、看護職員及び児童保育専従職員の数を記入すること。</t>
    <phoneticPr fontId="39"/>
  </si>
  <si>
    <t>別紙１、２（１）記入要領（水色の項目を入力すること）</t>
    <rPh sb="0" eb="2">
      <t>ベッシ</t>
    </rPh>
    <rPh sb="8" eb="10">
      <t>キニュウ</t>
    </rPh>
    <rPh sb="10" eb="12">
      <t>ヨウリョウ</t>
    </rPh>
    <phoneticPr fontId="1"/>
  </si>
  <si>
    <t>年度補助基準に合致する病院内保育施設を補助対象型別（Ａ型特例、Ａ型、Ｂ型、B型特例）に記入すること(実施要綱の３(6)「病院内保育施設の種別」と別添３参照)。</t>
    <rPh sb="28" eb="30">
      <t>トクレイ</t>
    </rPh>
    <phoneticPr fontId="1"/>
  </si>
  <si>
    <t>４．「保育料収入相当額」欄は、24,000円×12月×４/１児童数（別紙２－（５）の４月１日時点での保育児童数）で算出した金額とすること。ただし、Ａ型特例は1人、Ａ型は4人、Ｂ型は10人、</t>
    <rPh sb="3" eb="6">
      <t>ホイクリョウ</t>
    </rPh>
    <rPh sb="6" eb="8">
      <t>シュウニュウ</t>
    </rPh>
    <rPh sb="8" eb="11">
      <t>ソウトウガク</t>
    </rPh>
    <rPh sb="12" eb="13">
      <t>ラン</t>
    </rPh>
    <rPh sb="21" eb="22">
      <t>エン</t>
    </rPh>
    <rPh sb="25" eb="26">
      <t>ツキ</t>
    </rPh>
    <rPh sb="57" eb="59">
      <t>サンシュツ</t>
    </rPh>
    <rPh sb="61" eb="63">
      <t>キンガク</t>
    </rPh>
    <rPh sb="74" eb="75">
      <t>カタ</t>
    </rPh>
    <rPh sb="75" eb="77">
      <t>トクレイ</t>
    </rPh>
    <rPh sb="79" eb="80">
      <t>ニン</t>
    </rPh>
    <rPh sb="82" eb="83">
      <t>カタ</t>
    </rPh>
    <rPh sb="85" eb="86">
      <t>ニン</t>
    </rPh>
    <rPh sb="88" eb="89">
      <t>カタ</t>
    </rPh>
    <rPh sb="92" eb="93">
      <t>ニン</t>
    </rPh>
    <phoneticPr fontId="1"/>
  </si>
  <si>
    <t>Ｂ型特例は18人を上限とする（交付要綱の別添１「保育料収入相当額及び負担能力指数による調整率の算出方法」参照）。</t>
    <phoneticPr fontId="39"/>
  </si>
  <si>
    <t>別紙２－（２）記入要領（水色の項目を入力すること）</t>
    <rPh sb="0" eb="2">
      <t>ベッシ</t>
    </rPh>
    <rPh sb="7" eb="9">
      <t>キニュウ</t>
    </rPh>
    <rPh sb="9" eb="11">
      <t>ヨウリョウ</t>
    </rPh>
    <phoneticPr fontId="1"/>
  </si>
  <si>
    <t>別紙２－（４）記入要領（水色の項目を入力すること）</t>
    <rPh sb="0" eb="2">
      <t>ベッシ</t>
    </rPh>
    <rPh sb="7" eb="9">
      <t>キニュウ</t>
    </rPh>
    <rPh sb="9" eb="11">
      <t>ヨウリョウ</t>
    </rPh>
    <phoneticPr fontId="1"/>
  </si>
  <si>
    <t>３．病院内保育施設運営標準経費額による設置者負担見込額の「病院内保育施設標準経費額f」欄については、交付要綱別添１により算出するものとする。</t>
    <rPh sb="2" eb="4">
      <t>ビョウイン</t>
    </rPh>
    <rPh sb="4" eb="5">
      <t>ナイ</t>
    </rPh>
    <rPh sb="5" eb="7">
      <t>ホイク</t>
    </rPh>
    <rPh sb="7" eb="9">
      <t>シセツ</t>
    </rPh>
    <rPh sb="9" eb="10">
      <t>ウン</t>
    </rPh>
    <rPh sb="10" eb="11">
      <t>エイ</t>
    </rPh>
    <rPh sb="11" eb="13">
      <t>ヒョウジュン</t>
    </rPh>
    <rPh sb="13" eb="15">
      <t>ケイヒ</t>
    </rPh>
    <rPh sb="15" eb="16">
      <t>ガク</t>
    </rPh>
    <rPh sb="19" eb="22">
      <t>セッチシャ</t>
    </rPh>
    <rPh sb="22" eb="24">
      <t>フタン</t>
    </rPh>
    <rPh sb="24" eb="26">
      <t>ミコミ</t>
    </rPh>
    <rPh sb="26" eb="27">
      <t>ガク</t>
    </rPh>
    <rPh sb="29" eb="31">
      <t>ビョウイン</t>
    </rPh>
    <rPh sb="31" eb="32">
      <t>ナイ</t>
    </rPh>
    <rPh sb="32" eb="34">
      <t>ホイク</t>
    </rPh>
    <rPh sb="34" eb="36">
      <t>シセツ</t>
    </rPh>
    <rPh sb="36" eb="38">
      <t>ヒョウジュン</t>
    </rPh>
    <rPh sb="38" eb="40">
      <t>ケイヒ</t>
    </rPh>
    <rPh sb="40" eb="41">
      <t>ガク</t>
    </rPh>
    <rPh sb="43" eb="44">
      <t>ラン</t>
    </rPh>
    <rPh sb="50" eb="52">
      <t>コウフ</t>
    </rPh>
    <rPh sb="52" eb="54">
      <t>ヨウコウ</t>
    </rPh>
    <rPh sb="54" eb="56">
      <t>ベッテン</t>
    </rPh>
    <rPh sb="60" eb="62">
      <t>サンシュツ</t>
    </rPh>
    <phoneticPr fontId="1"/>
  </si>
  <si>
    <r>
      <t>　　　４．</t>
    </r>
    <r>
      <rPr>
        <b/>
        <u/>
        <sz val="10"/>
        <rFont val="ＭＳ Ｐゴシック"/>
        <family val="3"/>
        <charset val="128"/>
      </rPr>
      <t>委託実施</t>
    </r>
    <r>
      <rPr>
        <u/>
        <sz val="10"/>
        <rFont val="ＭＳ Ｐゴシック"/>
        <family val="3"/>
        <charset val="128"/>
      </rPr>
      <t>の場合は、委託費に費用を記入し、</t>
    </r>
    <r>
      <rPr>
        <b/>
        <u/>
        <sz val="10"/>
        <rFont val="ＭＳ Ｐゴシック"/>
        <family val="3"/>
        <charset val="128"/>
      </rPr>
      <t>委託費の内訳を添付</t>
    </r>
    <r>
      <rPr>
        <u/>
        <sz val="10"/>
        <rFont val="ＭＳ Ｐゴシック"/>
        <family val="3"/>
        <charset val="128"/>
      </rPr>
      <t>すること。</t>
    </r>
    <rPh sb="5" eb="7">
      <t>イタク</t>
    </rPh>
    <rPh sb="7" eb="9">
      <t>ジッシ</t>
    </rPh>
    <rPh sb="10" eb="12">
      <t>バアイ</t>
    </rPh>
    <rPh sb="14" eb="16">
      <t>イタク</t>
    </rPh>
    <rPh sb="16" eb="17">
      <t>ヒ</t>
    </rPh>
    <rPh sb="18" eb="20">
      <t>ヒヨウ</t>
    </rPh>
    <rPh sb="21" eb="23">
      <t>キニュウ</t>
    </rPh>
    <rPh sb="25" eb="27">
      <t>イタク</t>
    </rPh>
    <rPh sb="27" eb="28">
      <t>ヒ</t>
    </rPh>
    <rPh sb="29" eb="31">
      <t>ウチワケ</t>
    </rPh>
    <rPh sb="32" eb="34">
      <t>テンプ</t>
    </rPh>
    <phoneticPr fontId="1"/>
  </si>
  <si>
    <t>共同利用保育</t>
    <rPh sb="0" eb="2">
      <t>キョウドウ</t>
    </rPh>
    <rPh sb="2" eb="4">
      <t>リヨウ</t>
    </rPh>
    <rPh sb="4" eb="6">
      <t>ホイク</t>
    </rPh>
    <phoneticPr fontId="1"/>
  </si>
  <si>
    <t>運営日数</t>
    <rPh sb="0" eb="2">
      <t>ウンエイ</t>
    </rPh>
    <rPh sb="2" eb="4">
      <t>ニッスウ</t>
    </rPh>
    <phoneticPr fontId="1"/>
  </si>
  <si>
    <t>小計</t>
    <rPh sb="0" eb="2">
      <t>ショウケイ</t>
    </rPh>
    <phoneticPr fontId="1"/>
  </si>
  <si>
    <t>備考</t>
    <rPh sb="0" eb="2">
      <t>ビコウ</t>
    </rPh>
    <phoneticPr fontId="1"/>
  </si>
  <si>
    <t>n</t>
    <phoneticPr fontId="1"/>
  </si>
  <si>
    <t>有・無</t>
    <rPh sb="0" eb="1">
      <t>アリ</t>
    </rPh>
    <rPh sb="2" eb="3">
      <t>ナシ</t>
    </rPh>
    <phoneticPr fontId="1"/>
  </si>
  <si>
    <t>1．令和</t>
    <rPh sb="2" eb="4">
      <t>レイワ</t>
    </rPh>
    <phoneticPr fontId="1"/>
  </si>
  <si>
    <t>１０．「共同利用保育」欄は、年度における実施日数を記入すること。</t>
    <rPh sb="4" eb="6">
      <t>キョウドウ</t>
    </rPh>
    <rPh sb="6" eb="8">
      <t>リヨウ</t>
    </rPh>
    <rPh sb="8" eb="10">
      <t>ホイク</t>
    </rPh>
    <rPh sb="11" eb="12">
      <t>ラン</t>
    </rPh>
    <rPh sb="14" eb="16">
      <t>ネンド</t>
    </rPh>
    <rPh sb="20" eb="22">
      <t>ジッシ</t>
    </rPh>
    <rPh sb="22" eb="24">
      <t>ニッスウ</t>
    </rPh>
    <rPh sb="25" eb="27">
      <t>キニュウ</t>
    </rPh>
    <phoneticPr fontId="1"/>
  </si>
  <si>
    <t>１１．病院内保育施設の設置が、設置後3年以内の場合は設置後3年以内の欄に○印を付すること。</t>
    <rPh sb="15" eb="17">
      <t>セッチ</t>
    </rPh>
    <rPh sb="17" eb="18">
      <t>ゴ</t>
    </rPh>
    <rPh sb="19" eb="20">
      <t>ネン</t>
    </rPh>
    <rPh sb="20" eb="22">
      <t>イナイ</t>
    </rPh>
    <rPh sb="23" eb="25">
      <t>バアイ</t>
    </rPh>
    <rPh sb="26" eb="28">
      <t>セッチ</t>
    </rPh>
    <rPh sb="28" eb="29">
      <t>ゴ</t>
    </rPh>
    <rPh sb="30" eb="31">
      <t>ネン</t>
    </rPh>
    <rPh sb="31" eb="33">
      <t>イナイ</t>
    </rPh>
    <rPh sb="34" eb="35">
      <t>ラン</t>
    </rPh>
    <rPh sb="37" eb="38">
      <t>シルシ</t>
    </rPh>
    <rPh sb="39" eb="40">
      <t>フ</t>
    </rPh>
    <phoneticPr fontId="1"/>
  </si>
  <si>
    <t>１２．共同利用型病院内保育施設については、「共同利用型」欄に○印を付すること。</t>
    <phoneticPr fontId="1"/>
  </si>
  <si>
    <t>１３．委託をしている病院内保育施設については、「委託」欄に○印を付すること。</t>
    <rPh sb="3" eb="5">
      <t>イタク</t>
    </rPh>
    <rPh sb="10" eb="13">
      <t>ビョウインナイ</t>
    </rPh>
    <rPh sb="13" eb="15">
      <t>ホイク</t>
    </rPh>
    <rPh sb="15" eb="17">
      <t>シセツ</t>
    </rPh>
    <rPh sb="24" eb="26">
      <t>イタク</t>
    </rPh>
    <rPh sb="27" eb="28">
      <t>ラン</t>
    </rPh>
    <rPh sb="30" eb="31">
      <t>ジルシ</t>
    </rPh>
    <rPh sb="32" eb="33">
      <t>フ</t>
    </rPh>
    <phoneticPr fontId="1"/>
  </si>
  <si>
    <t>１５．「給食の状況」欄は、保育所で実施している場合にはアを、利用者が持参している場合にはイを、その他の場合にはウ及び（　）書きで状況を記入すること。</t>
    <rPh sb="4" eb="6">
      <t>キュウショク</t>
    </rPh>
    <rPh sb="7" eb="9">
      <t>ジョウキョウ</t>
    </rPh>
    <rPh sb="10" eb="11">
      <t>ラン</t>
    </rPh>
    <rPh sb="13" eb="16">
      <t>ホイクショ</t>
    </rPh>
    <rPh sb="17" eb="19">
      <t>ジッシ</t>
    </rPh>
    <rPh sb="23" eb="25">
      <t>バアイ</t>
    </rPh>
    <rPh sb="30" eb="33">
      <t>リヨウシャ</t>
    </rPh>
    <rPh sb="34" eb="36">
      <t>ジサン</t>
    </rPh>
    <rPh sb="40" eb="42">
      <t>バアイ</t>
    </rPh>
    <rPh sb="49" eb="50">
      <t>タ</t>
    </rPh>
    <rPh sb="51" eb="53">
      <t>バアイ</t>
    </rPh>
    <rPh sb="56" eb="57">
      <t>オヨ</t>
    </rPh>
    <rPh sb="61" eb="62">
      <t>ガ</t>
    </rPh>
    <rPh sb="64" eb="66">
      <t>ジョウキョウ</t>
    </rPh>
    <rPh sb="67" eb="69">
      <t>キニュウ</t>
    </rPh>
    <phoneticPr fontId="1"/>
  </si>
  <si>
    <t>１６．「安静室の延床面積」欄について、安静室の１人当たり面積は、「病院内保育所運営事業」においては1.65㎡以上としているが、「事業所内託児施設助成金」の設置費助成基準が</t>
    <rPh sb="4" eb="6">
      <t>アンセイ</t>
    </rPh>
    <rPh sb="6" eb="7">
      <t>シツ</t>
    </rPh>
    <rPh sb="8" eb="9">
      <t>ノ</t>
    </rPh>
    <rPh sb="9" eb="10">
      <t>ユカ</t>
    </rPh>
    <rPh sb="10" eb="12">
      <t>メンセキ</t>
    </rPh>
    <rPh sb="13" eb="14">
      <t>ラン</t>
    </rPh>
    <phoneticPr fontId="1"/>
  </si>
  <si>
    <t>令和</t>
    <rPh sb="0" eb="2">
      <t>レイワ</t>
    </rPh>
    <phoneticPr fontId="3"/>
  </si>
  <si>
    <t>１８．備考欄に他の補助金（こども・子育て支援制度及び労働局や国による助成金）の活用の有無を記入すること。</t>
    <rPh sb="3" eb="5">
      <t>ビコウ</t>
    </rPh>
    <rPh sb="5" eb="6">
      <t>ラン</t>
    </rPh>
    <rPh sb="24" eb="25">
      <t>オヨ</t>
    </rPh>
    <rPh sb="45" eb="47">
      <t>キニュウ</t>
    </rPh>
    <phoneticPr fontId="1"/>
  </si>
  <si>
    <t>他の補助金（こども・子育て支援制度及び労働局や国による助成金）の活用の有無</t>
    <rPh sb="17" eb="18">
      <t>オヨ</t>
    </rPh>
    <phoneticPr fontId="1"/>
  </si>
  <si>
    <t>１７．「月額保育料」欄は、児童1人当たりの保育料月額(令和</t>
    <rPh sb="6" eb="9">
      <t>ホイクリョウ</t>
    </rPh>
    <rPh sb="27" eb="29">
      <t>レイワ</t>
    </rPh>
    <phoneticPr fontId="1"/>
  </si>
  <si>
    <t>（算出方法　：　４月１日時点の保育乳幼児数+その時点の待機児童数）</t>
    <rPh sb="1" eb="3">
      <t>サンシュツ</t>
    </rPh>
    <rPh sb="3" eb="5">
      <t>ホウホウ</t>
    </rPh>
    <phoneticPr fontId="1"/>
  </si>
  <si>
    <t>別紙１（病院内保育所運営事業所要額調書）</t>
    <rPh sb="0" eb="2">
      <t>ベッシ</t>
    </rPh>
    <rPh sb="4" eb="6">
      <t>ビョウイン</t>
    </rPh>
    <rPh sb="6" eb="7">
      <t>ナイ</t>
    </rPh>
    <rPh sb="7" eb="9">
      <t>ホイク</t>
    </rPh>
    <rPh sb="9" eb="10">
      <t>ショ</t>
    </rPh>
    <rPh sb="10" eb="12">
      <t>ウンエイ</t>
    </rPh>
    <rPh sb="12" eb="14">
      <t>ジギョウ</t>
    </rPh>
    <rPh sb="14" eb="16">
      <t>ショヨウ</t>
    </rPh>
    <rPh sb="16" eb="17">
      <t>ガク</t>
    </rPh>
    <rPh sb="17" eb="19">
      <t>チョウショ</t>
    </rPh>
    <phoneticPr fontId="3"/>
  </si>
  <si>
    <t>２．実施要綱の３(6)「病院内保育施設の種別」において、補助対象型別に定められた児童数の算定については、別添２「補助対象型別の保育児童数の算定例」を参考にすること。</t>
    <rPh sb="2" eb="4">
      <t>ジッシ</t>
    </rPh>
    <phoneticPr fontId="1"/>
  </si>
  <si>
    <r>
      <t>６．「病児保育実施月数」欄は、年度における実施</t>
    </r>
    <r>
      <rPr>
        <u/>
        <sz val="12"/>
        <rFont val="ＭＳ Ｐゴシック"/>
        <family val="3"/>
        <charset val="128"/>
      </rPr>
      <t>月数</t>
    </r>
    <r>
      <rPr>
        <sz val="12"/>
        <rFont val="ＭＳ Ｐゴシック"/>
        <family val="3"/>
        <charset val="128"/>
      </rPr>
      <t>を記入すること。</t>
    </r>
    <rPh sb="12" eb="13">
      <t>ラン</t>
    </rPh>
    <phoneticPr fontId="1"/>
  </si>
  <si>
    <t>１．　「児童福祉施設最低基準」については、その適否を記入すること。要素に一つでも○がある場合は「否」となる。</t>
    <rPh sb="4" eb="6">
      <t>ジドウ</t>
    </rPh>
    <rPh sb="6" eb="8">
      <t>フクシ</t>
    </rPh>
    <rPh sb="8" eb="10">
      <t>シセツ</t>
    </rPh>
    <rPh sb="10" eb="12">
      <t>サイテイ</t>
    </rPh>
    <rPh sb="12" eb="14">
      <t>キジュン</t>
    </rPh>
    <rPh sb="23" eb="25">
      <t>テキヒ</t>
    </rPh>
    <rPh sb="26" eb="28">
      <t>キニュウ</t>
    </rPh>
    <rPh sb="33" eb="35">
      <t>ヨウソ</t>
    </rPh>
    <rPh sb="36" eb="37">
      <t>ヒト</t>
    </rPh>
    <rPh sb="44" eb="46">
      <t>バアイ</t>
    </rPh>
    <rPh sb="48" eb="49">
      <t>イナ</t>
    </rPh>
    <phoneticPr fontId="1"/>
  </si>
  <si>
    <t>２．　「保育乳幼児数」については、補助対象となる保育乳幼児数を記入すること。臨時保育の児童は含めない。</t>
    <rPh sb="4" eb="6">
      <t>ホイク</t>
    </rPh>
    <rPh sb="6" eb="9">
      <t>ニュウヨウジ</t>
    </rPh>
    <rPh sb="9" eb="10">
      <t>スウ</t>
    </rPh>
    <rPh sb="17" eb="19">
      <t>ホジョ</t>
    </rPh>
    <rPh sb="19" eb="21">
      <t>タイショウ</t>
    </rPh>
    <rPh sb="24" eb="26">
      <t>ホイク</t>
    </rPh>
    <rPh sb="26" eb="29">
      <t>ニュウヨウジ</t>
    </rPh>
    <rPh sb="29" eb="30">
      <t>スウ</t>
    </rPh>
    <rPh sb="31" eb="33">
      <t>キニュウ</t>
    </rPh>
    <rPh sb="38" eb="40">
      <t>リンジ</t>
    </rPh>
    <rPh sb="40" eb="42">
      <t>ホイク</t>
    </rPh>
    <rPh sb="43" eb="45">
      <t>ジドウ</t>
    </rPh>
    <rPh sb="46" eb="47">
      <t>フク</t>
    </rPh>
    <phoneticPr fontId="1"/>
  </si>
  <si>
    <t>５．　「保育士等数」については、保育士の有資格者、看護師、その他の者（事務職等の保育に従事しない者は除く）について、補助対象年度の平均保育士等</t>
    <rPh sb="4" eb="7">
      <t>ホイクシ</t>
    </rPh>
    <rPh sb="7" eb="9">
      <t>トウスウ</t>
    </rPh>
    <rPh sb="16" eb="19">
      <t>ホイクシ</t>
    </rPh>
    <rPh sb="20" eb="24">
      <t>ユウシカクシャ</t>
    </rPh>
    <rPh sb="25" eb="28">
      <t>カンゴシ</t>
    </rPh>
    <rPh sb="31" eb="32">
      <t>タ</t>
    </rPh>
    <rPh sb="33" eb="34">
      <t>モノ</t>
    </rPh>
    <rPh sb="35" eb="38">
      <t>ジムショク</t>
    </rPh>
    <rPh sb="38" eb="39">
      <t>トウ</t>
    </rPh>
    <rPh sb="40" eb="42">
      <t>ホイク</t>
    </rPh>
    <rPh sb="43" eb="45">
      <t>ジュウジ</t>
    </rPh>
    <rPh sb="48" eb="49">
      <t>モノ</t>
    </rPh>
    <rPh sb="50" eb="51">
      <t>ノゾ</t>
    </rPh>
    <rPh sb="58" eb="60">
      <t>ホジョ</t>
    </rPh>
    <rPh sb="60" eb="62">
      <t>タイショウ</t>
    </rPh>
    <rPh sb="62" eb="64">
      <t>ネンド</t>
    </rPh>
    <rPh sb="65" eb="67">
      <t>ヘイキン</t>
    </rPh>
    <rPh sb="67" eb="70">
      <t>ホイクシ</t>
    </rPh>
    <rPh sb="70" eb="71">
      <t>トウ</t>
    </rPh>
    <phoneticPr fontId="1"/>
  </si>
  <si>
    <t>数を記入すること。（別紙２－（５）と一致する。）</t>
    <phoneticPr fontId="1"/>
  </si>
  <si>
    <t>６．　「保育施設での一般の乳幼児等の保育状況」については、地域住民、他施設等の乳幼児を保育している場合に、その乳幼児数の年間平均数を記入すること。</t>
    <rPh sb="4" eb="6">
      <t>ホイク</t>
    </rPh>
    <rPh sb="6" eb="8">
      <t>シセツ</t>
    </rPh>
    <rPh sb="10" eb="12">
      <t>イッパン</t>
    </rPh>
    <rPh sb="13" eb="16">
      <t>ニュウヨウジ</t>
    </rPh>
    <rPh sb="16" eb="17">
      <t>トウ</t>
    </rPh>
    <rPh sb="18" eb="20">
      <t>ホイク</t>
    </rPh>
    <rPh sb="20" eb="22">
      <t>ジョウキョウ</t>
    </rPh>
    <rPh sb="29" eb="31">
      <t>チイキ</t>
    </rPh>
    <rPh sb="31" eb="33">
      <t>ジュウミン</t>
    </rPh>
    <rPh sb="34" eb="35">
      <t>タ</t>
    </rPh>
    <rPh sb="35" eb="37">
      <t>シセツ</t>
    </rPh>
    <rPh sb="37" eb="38">
      <t>トウ</t>
    </rPh>
    <rPh sb="39" eb="42">
      <t>ニュウヨウジ</t>
    </rPh>
    <rPh sb="43" eb="45">
      <t>ホイク</t>
    </rPh>
    <rPh sb="49" eb="51">
      <t>バアイ</t>
    </rPh>
    <rPh sb="55" eb="58">
      <t>ニュウヨウジ</t>
    </rPh>
    <rPh sb="58" eb="59">
      <t>スウ</t>
    </rPh>
    <rPh sb="60" eb="62">
      <t>ネンカン</t>
    </rPh>
    <rPh sb="62" eb="64">
      <t>ヘイキン</t>
    </rPh>
    <rPh sb="64" eb="65">
      <t>スウ</t>
    </rPh>
    <rPh sb="66" eb="68">
      <t>キニュウ</t>
    </rPh>
    <phoneticPr fontId="1"/>
  </si>
  <si>
    <t>１４．「設置病院令和</t>
    <rPh sb="8" eb="10">
      <t>レイワ</t>
    </rPh>
    <phoneticPr fontId="1"/>
  </si>
  <si>
    <t>年4月）を記入すること（補助要件は１万円以上）。</t>
    <rPh sb="0" eb="1">
      <t>ネン</t>
    </rPh>
    <rPh sb="2" eb="3">
      <t>ガツ</t>
    </rPh>
    <rPh sb="5" eb="7">
      <t>キニュウ</t>
    </rPh>
    <phoneticPr fontId="1"/>
  </si>
  <si>
    <r>
      <t>１　保育人員の保育児童数欄は、申請年度</t>
    </r>
    <r>
      <rPr>
        <u/>
        <sz val="11"/>
        <rFont val="ＭＳ 明朝"/>
        <family val="3"/>
        <charset val="128"/>
      </rPr>
      <t>各月平均</t>
    </r>
    <r>
      <rPr>
        <sz val="11"/>
        <rFont val="ＭＳ 明朝"/>
        <family val="3"/>
        <charset val="128"/>
      </rPr>
      <t>の</t>
    </r>
    <r>
      <rPr>
        <sz val="11"/>
        <rFont val="ＭＳ 明朝"/>
        <family val="1"/>
        <charset val="128"/>
      </rPr>
      <t>補助対象児童数を記入すること。
　　なお、補助対象児童数の算定については、別添２「補助対象型別の保育児童数の算定例」を参考に
　臨時児童を含んで算定すること。</t>
    </r>
    <rPh sb="2" eb="4">
      <t>ホイク</t>
    </rPh>
    <rPh sb="4" eb="6">
      <t>ジンイン</t>
    </rPh>
    <rPh sb="7" eb="9">
      <t>ホイク</t>
    </rPh>
    <rPh sb="9" eb="11">
      <t>ジドウ</t>
    </rPh>
    <rPh sb="11" eb="12">
      <t>スウ</t>
    </rPh>
    <rPh sb="12" eb="13">
      <t>ラン</t>
    </rPh>
    <rPh sb="15" eb="17">
      <t>シンセイ</t>
    </rPh>
    <rPh sb="17" eb="19">
      <t>ネンド</t>
    </rPh>
    <rPh sb="19" eb="21">
      <t>カクツキ</t>
    </rPh>
    <rPh sb="21" eb="23">
      <t>ヘイキン</t>
    </rPh>
    <rPh sb="24" eb="26">
      <t>ホジョ</t>
    </rPh>
    <rPh sb="26" eb="28">
      <t>タイショウ</t>
    </rPh>
    <rPh sb="28" eb="30">
      <t>ジドウ</t>
    </rPh>
    <rPh sb="30" eb="31">
      <t>スウ</t>
    </rPh>
    <rPh sb="32" eb="34">
      <t>キニュウ</t>
    </rPh>
    <rPh sb="45" eb="47">
      <t>ホジョ</t>
    </rPh>
    <rPh sb="47" eb="49">
      <t>タイショウ</t>
    </rPh>
    <rPh sb="88" eb="90">
      <t>リンジ</t>
    </rPh>
    <rPh sb="90" eb="92">
      <t>ジドウ</t>
    </rPh>
    <rPh sb="93" eb="94">
      <t>フク</t>
    </rPh>
    <rPh sb="96" eb="98">
      <t>サンテイ</t>
    </rPh>
    <phoneticPr fontId="7"/>
  </si>
  <si>
    <t>山口県知事</t>
    <rPh sb="0" eb="3">
      <t>ヤマグチケン</t>
    </rPh>
    <rPh sb="3" eb="5">
      <t>チジ</t>
    </rPh>
    <phoneticPr fontId="1"/>
  </si>
  <si>
    <t>様</t>
    <rPh sb="0" eb="1">
      <t>サマ</t>
    </rPh>
    <phoneticPr fontId="1"/>
  </si>
  <si>
    <t>　補助事業者　住所　</t>
    <rPh sb="1" eb="3">
      <t>ホジョ</t>
    </rPh>
    <rPh sb="3" eb="5">
      <t>ジギョウ</t>
    </rPh>
    <rPh sb="5" eb="6">
      <t>シャ</t>
    </rPh>
    <rPh sb="7" eb="9">
      <t>ジュウショ</t>
    </rPh>
    <phoneticPr fontId="1"/>
  </si>
  <si>
    <t>氏名　</t>
    <rPh sb="0" eb="2">
      <t>シメイ</t>
    </rPh>
    <phoneticPr fontId="1"/>
  </si>
  <si>
    <t>添付書類</t>
    <rPh sb="0" eb="2">
      <t>テンプ</t>
    </rPh>
    <rPh sb="2" eb="4">
      <t>ショルイ</t>
    </rPh>
    <phoneticPr fontId="1"/>
  </si>
  <si>
    <t>　３　その他</t>
    <rPh sb="5" eb="6">
      <t>タ</t>
    </rPh>
    <phoneticPr fontId="1"/>
  </si>
  <si>
    <t>　（２）その他参考となる書類</t>
    <rPh sb="6" eb="7">
      <t>タ</t>
    </rPh>
    <rPh sb="7" eb="9">
      <t>サンコウ</t>
    </rPh>
    <rPh sb="12" eb="14">
      <t>ショルイ</t>
    </rPh>
    <phoneticPr fontId="1"/>
  </si>
  <si>
    <t>第１号様式（第６条、第８条関係）　</t>
    <rPh sb="0" eb="1">
      <t>ダイ</t>
    </rPh>
    <rPh sb="2" eb="3">
      <t>ゴウ</t>
    </rPh>
    <rPh sb="3" eb="4">
      <t>サマ</t>
    </rPh>
    <rPh sb="4" eb="5">
      <t>シキ</t>
    </rPh>
    <rPh sb="6" eb="7">
      <t>ダイ</t>
    </rPh>
    <rPh sb="8" eb="9">
      <t>ジョウ</t>
    </rPh>
    <rPh sb="10" eb="11">
      <t>ダイ</t>
    </rPh>
    <rPh sb="12" eb="13">
      <t>ジョウ</t>
    </rPh>
    <rPh sb="13" eb="15">
      <t>カンケイ</t>
    </rPh>
    <phoneticPr fontId="1"/>
  </si>
  <si>
    <t>第号</t>
  </si>
  <si>
    <t>令和　　年　　月　　日</t>
  </si>
  <si>
    <t>　下記のとおり補助金の交付を受けたいので、関係書類を添えて申請します。</t>
    <rPh sb="1" eb="3">
      <t>カキ</t>
    </rPh>
    <rPh sb="7" eb="10">
      <t>ホジョキン</t>
    </rPh>
    <rPh sb="11" eb="13">
      <t>コウフ</t>
    </rPh>
    <rPh sb="14" eb="15">
      <t>ウ</t>
    </rPh>
    <rPh sb="21" eb="23">
      <t>カンケイ</t>
    </rPh>
    <rPh sb="23" eb="25">
      <t>ショルイ</t>
    </rPh>
    <rPh sb="26" eb="27">
      <t>ソ</t>
    </rPh>
    <rPh sb="29" eb="31">
      <t>シンセイ</t>
    </rPh>
    <phoneticPr fontId="1"/>
  </si>
  <si>
    <t>記</t>
    <rPh sb="0" eb="1">
      <t>キ</t>
    </rPh>
    <phoneticPr fontId="39"/>
  </si>
  <si>
    <t>補助金交付申請額</t>
    <rPh sb="0" eb="3">
      <t>ホジョキン</t>
    </rPh>
    <rPh sb="3" eb="5">
      <t>コウフ</t>
    </rPh>
    <rPh sb="5" eb="7">
      <t>シンセイ</t>
    </rPh>
    <rPh sb="7" eb="8">
      <t>ガク</t>
    </rPh>
    <phoneticPr fontId="39"/>
  </si>
  <si>
    <t>金</t>
    <rPh sb="0" eb="1">
      <t>キン</t>
    </rPh>
    <phoneticPr fontId="39"/>
  </si>
  <si>
    <t>円</t>
    <rPh sb="0" eb="1">
      <t>エン</t>
    </rPh>
    <phoneticPr fontId="39"/>
  </si>
  <si>
    <t>　１　交付対象事業の実施に要する経費に関する調書</t>
    <rPh sb="3" eb="5">
      <t>コウフ</t>
    </rPh>
    <rPh sb="5" eb="7">
      <t>タイショウ</t>
    </rPh>
    <rPh sb="7" eb="9">
      <t>ジギョウ</t>
    </rPh>
    <rPh sb="10" eb="12">
      <t>ジッシ</t>
    </rPh>
    <rPh sb="13" eb="14">
      <t>ヨウ</t>
    </rPh>
    <rPh sb="16" eb="18">
      <t>ケイヒ</t>
    </rPh>
    <rPh sb="19" eb="20">
      <t>カン</t>
    </rPh>
    <rPh sb="22" eb="24">
      <t>チョウショ</t>
    </rPh>
    <phoneticPr fontId="1"/>
  </si>
  <si>
    <t>　２　交付対象事業に関する事業計画書</t>
    <rPh sb="3" eb="5">
      <t>コウフ</t>
    </rPh>
    <rPh sb="5" eb="7">
      <t>タイショウ</t>
    </rPh>
    <rPh sb="7" eb="9">
      <t>ジギョウ</t>
    </rPh>
    <rPh sb="10" eb="11">
      <t>カン</t>
    </rPh>
    <rPh sb="13" eb="15">
      <t>ジギョウ</t>
    </rPh>
    <rPh sb="15" eb="18">
      <t>ケイカクショ</t>
    </rPh>
    <phoneticPr fontId="1"/>
  </si>
  <si>
    <t>　（１）歳入歳出予算（見込）書の抄本</t>
    <rPh sb="4" eb="6">
      <t>サイニュウ</t>
    </rPh>
    <rPh sb="6" eb="8">
      <t>サイシュツ</t>
    </rPh>
    <rPh sb="8" eb="10">
      <t>ヨサン</t>
    </rPh>
    <rPh sb="11" eb="13">
      <t>ミコ</t>
    </rPh>
    <rPh sb="14" eb="15">
      <t>ショ</t>
    </rPh>
    <rPh sb="16" eb="18">
      <t>ショウホン</t>
    </rPh>
    <phoneticPr fontId="1"/>
  </si>
  <si>
    <t>歳入</t>
    <rPh sb="0" eb="2">
      <t>サイニュウ</t>
    </rPh>
    <phoneticPr fontId="7"/>
  </si>
  <si>
    <t>歳出</t>
    <rPh sb="0" eb="2">
      <t>サイシュツ</t>
    </rPh>
    <phoneticPr fontId="7"/>
  </si>
  <si>
    <t>給与費</t>
    <phoneticPr fontId="1"/>
  </si>
  <si>
    <t>保育料収入</t>
    <rPh sb="0" eb="3">
      <t>ホイクリョウ</t>
    </rPh>
    <rPh sb="3" eb="5">
      <t>シュウニュウ</t>
    </rPh>
    <phoneticPr fontId="1"/>
  </si>
  <si>
    <t>事業費</t>
    <phoneticPr fontId="1"/>
  </si>
  <si>
    <t>病院負担金</t>
    <rPh sb="0" eb="2">
      <t>ビョウイン</t>
    </rPh>
    <rPh sb="2" eb="5">
      <t>フタンキン</t>
    </rPh>
    <phoneticPr fontId="7"/>
  </si>
  <si>
    <t>事務費</t>
    <phoneticPr fontId="1"/>
  </si>
  <si>
    <t>その他</t>
    <phoneticPr fontId="1"/>
  </si>
  <si>
    <t>歳入計</t>
    <rPh sb="0" eb="2">
      <t>サイニュウ</t>
    </rPh>
    <rPh sb="2" eb="3">
      <t>ケイ</t>
    </rPh>
    <phoneticPr fontId="7"/>
  </si>
  <si>
    <t>歳出計</t>
    <rPh sb="0" eb="2">
      <t>サイシュツ</t>
    </rPh>
    <rPh sb="2" eb="3">
      <t>ケイ</t>
    </rPh>
    <phoneticPr fontId="7"/>
  </si>
  <si>
    <t>　上記のとおり相違ないことを証明する。</t>
    <rPh sb="1" eb="3">
      <t>ジョウキ</t>
    </rPh>
    <rPh sb="7" eb="9">
      <t>ソウイ</t>
    </rPh>
    <rPh sb="14" eb="16">
      <t>ショウメイ</t>
    </rPh>
    <phoneticPr fontId="7"/>
  </si>
  <si>
    <t>住　　所</t>
    <rPh sb="0" eb="1">
      <t>ジュウ</t>
    </rPh>
    <rPh sb="3" eb="4">
      <t>ショ</t>
    </rPh>
    <phoneticPr fontId="7"/>
  </si>
  <si>
    <t>名　　称</t>
    <rPh sb="0" eb="1">
      <t>ナ</t>
    </rPh>
    <rPh sb="3" eb="4">
      <t>ショウ</t>
    </rPh>
    <phoneticPr fontId="7"/>
  </si>
  <si>
    <t>代表者の役職・氏名</t>
    <rPh sb="0" eb="3">
      <t>ダイヒョウシャ</t>
    </rPh>
    <rPh sb="4" eb="5">
      <t>ヤク</t>
    </rPh>
    <rPh sb="5" eb="6">
      <t>ショク</t>
    </rPh>
    <rPh sb="7" eb="9">
      <t>シメイ</t>
    </rPh>
    <phoneticPr fontId="7"/>
  </si>
  <si>
    <t>病院内保育所運営事業</t>
    <rPh sb="0" eb="1">
      <t>ヤマイ</t>
    </rPh>
    <rPh sb="1" eb="2">
      <t>イン</t>
    </rPh>
    <rPh sb="2" eb="3">
      <t>ナイ</t>
    </rPh>
    <rPh sb="3" eb="4">
      <t>ホ</t>
    </rPh>
    <rPh sb="4" eb="5">
      <t>イク</t>
    </rPh>
    <rPh sb="5" eb="6">
      <t>ショ</t>
    </rPh>
    <rPh sb="6" eb="7">
      <t>ウン</t>
    </rPh>
    <rPh sb="7" eb="8">
      <t>エイ</t>
    </rPh>
    <rPh sb="8" eb="9">
      <t>コト</t>
    </rPh>
    <rPh sb="9" eb="10">
      <t>ギョウ</t>
    </rPh>
    <phoneticPr fontId="3"/>
  </si>
  <si>
    <t>注）　「所要額調書の総事業費」、「歳入計」、「歳出計」の３つは同額となる。</t>
    <rPh sb="0" eb="1">
      <t>チュウ</t>
    </rPh>
    <rPh sb="4" eb="6">
      <t>ショヨウ</t>
    </rPh>
    <rPh sb="6" eb="7">
      <t>ガク</t>
    </rPh>
    <rPh sb="7" eb="9">
      <t>チョウショ</t>
    </rPh>
    <rPh sb="10" eb="14">
      <t>ソウジギョウヒ</t>
    </rPh>
    <rPh sb="14" eb="15">
      <t>テイガク</t>
    </rPh>
    <rPh sb="17" eb="19">
      <t>サイニュウ</t>
    </rPh>
    <rPh sb="19" eb="20">
      <t>ケイ</t>
    </rPh>
    <rPh sb="23" eb="25">
      <t>サイシュツ</t>
    </rPh>
    <rPh sb="25" eb="26">
      <t>ケイ</t>
    </rPh>
    <rPh sb="31" eb="33">
      <t>ドウガク</t>
    </rPh>
    <phoneticPr fontId="7"/>
  </si>
  <si>
    <t>県補助金</t>
    <rPh sb="0" eb="1">
      <t>ケン</t>
    </rPh>
    <rPh sb="1" eb="4">
      <t>ホジョキン</t>
    </rPh>
    <phoneticPr fontId="7"/>
  </si>
  <si>
    <t>項目名は例示なので、適宜修正してください。</t>
    <rPh sb="0" eb="2">
      <t>コウモク</t>
    </rPh>
    <rPh sb="2" eb="3">
      <t>メイ</t>
    </rPh>
    <rPh sb="4" eb="6">
      <t>レイジ</t>
    </rPh>
    <rPh sb="10" eb="12">
      <t>テキギ</t>
    </rPh>
    <rPh sb="12" eb="14">
      <t>シュウセイ</t>
    </rPh>
    <phoneticPr fontId="39"/>
  </si>
  <si>
    <r>
      <t>病院内保育施設利用児童数</t>
    </r>
    <r>
      <rPr>
        <sz val="10"/>
        <rFont val="ＭＳ 明朝"/>
        <family val="1"/>
        <charset val="128"/>
      </rPr>
      <t>（</t>
    </r>
    <r>
      <rPr>
        <u/>
        <sz val="10"/>
        <rFont val="ＭＳ 明朝"/>
        <family val="1"/>
        <charset val="128"/>
      </rPr>
      <t>４月１日現在</t>
    </r>
    <r>
      <rPr>
        <sz val="10"/>
        <rFont val="ＭＳ 明朝"/>
        <family val="1"/>
        <charset val="128"/>
      </rPr>
      <t>）</t>
    </r>
    <rPh sb="0" eb="2">
      <t>ビョウイン</t>
    </rPh>
    <rPh sb="2" eb="3">
      <t>ナイ</t>
    </rPh>
    <rPh sb="3" eb="5">
      <t>ホイク</t>
    </rPh>
    <rPh sb="5" eb="7">
      <t>シセツ</t>
    </rPh>
    <rPh sb="7" eb="9">
      <t>リヨウ</t>
    </rPh>
    <rPh sb="9" eb="11">
      <t>ジドウ</t>
    </rPh>
    <rPh sb="11" eb="12">
      <t>スウ</t>
    </rPh>
    <phoneticPr fontId="7"/>
  </si>
  <si>
    <t>当該年度を記入</t>
    <rPh sb="0" eb="2">
      <t>トウガイ</t>
    </rPh>
    <rPh sb="2" eb="4">
      <t>ネンド</t>
    </rPh>
    <rPh sb="5" eb="7">
      <t>キニュウ</t>
    </rPh>
    <phoneticPr fontId="39"/>
  </si>
  <si>
    <t>委託料内訳</t>
    <rPh sb="0" eb="3">
      <t>イタクリョウ</t>
    </rPh>
    <rPh sb="3" eb="5">
      <t>ウチワケ</t>
    </rPh>
    <phoneticPr fontId="1"/>
  </si>
  <si>
    <t>給与費</t>
    <rPh sb="0" eb="3">
      <t>キュウヨヒ</t>
    </rPh>
    <phoneticPr fontId="1"/>
  </si>
  <si>
    <t>g</t>
    <phoneticPr fontId="1"/>
  </si>
  <si>
    <t>保育士等常勤職員給与</t>
    <rPh sb="0" eb="2">
      <t>ホイク</t>
    </rPh>
    <rPh sb="2" eb="4">
      <t>シナド</t>
    </rPh>
    <rPh sb="4" eb="6">
      <t>ジョウキン</t>
    </rPh>
    <rPh sb="6" eb="8">
      <t>ショクイン</t>
    </rPh>
    <rPh sb="8" eb="10">
      <t>キュウヨ</t>
    </rPh>
    <phoneticPr fontId="1"/>
  </si>
  <si>
    <t>①</t>
    <phoneticPr fontId="1"/>
  </si>
  <si>
    <t>職員俸給</t>
    <rPh sb="0" eb="2">
      <t>ショクイン</t>
    </rPh>
    <rPh sb="2" eb="4">
      <t>ホウキュウ</t>
    </rPh>
    <phoneticPr fontId="1"/>
  </si>
  <si>
    <t>（常勤職員１人あたり給与費）</t>
    <rPh sb="1" eb="3">
      <t>ジョウキン</t>
    </rPh>
    <rPh sb="3" eb="5">
      <t>ショクイン</t>
    </rPh>
    <rPh sb="6" eb="7">
      <t>ヒト</t>
    </rPh>
    <rPh sb="10" eb="13">
      <t>キュウヨヒ</t>
    </rPh>
    <phoneticPr fontId="1"/>
  </si>
  <si>
    <t>法定福利費</t>
    <rPh sb="0" eb="2">
      <t>ホウテイ</t>
    </rPh>
    <rPh sb="2" eb="4">
      <t>フクリ</t>
    </rPh>
    <rPh sb="4" eb="5">
      <t>ヒ</t>
    </rPh>
    <phoneticPr fontId="1"/>
  </si>
  <si>
    <t>・常勤職員給与①</t>
    <rPh sb="1" eb="3">
      <t>ジョウキン</t>
    </rPh>
    <rPh sb="3" eb="5">
      <t>ショクイン</t>
    </rPh>
    <rPh sb="5" eb="7">
      <t>キュウヨ</t>
    </rPh>
    <phoneticPr fontId="1"/>
  </si>
  <si>
    <t>保育士等非常勤職員給与</t>
    <rPh sb="0" eb="2">
      <t>ホイク</t>
    </rPh>
    <rPh sb="2" eb="4">
      <t>シナド</t>
    </rPh>
    <rPh sb="4" eb="5">
      <t>ヒ</t>
    </rPh>
    <rPh sb="5" eb="7">
      <t>ジョウキン</t>
    </rPh>
    <rPh sb="7" eb="9">
      <t>ショクイン</t>
    </rPh>
    <rPh sb="9" eb="11">
      <t>キュウヨ</t>
    </rPh>
    <phoneticPr fontId="1"/>
  </si>
  <si>
    <t>②</t>
    <phoneticPr fontId="1"/>
  </si>
  <si>
    <t>保育士等職員以外の給与</t>
    <rPh sb="0" eb="2">
      <t>ホイク</t>
    </rPh>
    <rPh sb="2" eb="4">
      <t>シナド</t>
    </rPh>
    <rPh sb="4" eb="6">
      <t>ショクイン</t>
    </rPh>
    <rPh sb="6" eb="8">
      <t>イガイ</t>
    </rPh>
    <rPh sb="9" eb="11">
      <t>キュウヨ</t>
    </rPh>
    <phoneticPr fontId="1"/>
  </si>
  <si>
    <t>（①÷③）</t>
    <phoneticPr fontId="1"/>
  </si>
  <si>
    <t>事業費用</t>
    <rPh sb="0" eb="2">
      <t>ジギョウ</t>
    </rPh>
    <rPh sb="2" eb="4">
      <t>ヒヨウ</t>
    </rPh>
    <phoneticPr fontId="1"/>
  </si>
  <si>
    <t>h</t>
    <phoneticPr fontId="1"/>
  </si>
  <si>
    <t>給食費</t>
    <rPh sb="0" eb="3">
      <t>キュウショクヒ</t>
    </rPh>
    <phoneticPr fontId="1"/>
  </si>
  <si>
    <t>（非常勤職員１人あたり給与費）</t>
    <rPh sb="1" eb="2">
      <t>ヒ</t>
    </rPh>
    <rPh sb="2" eb="4">
      <t>ジョウキン</t>
    </rPh>
    <rPh sb="4" eb="6">
      <t>ショクイン</t>
    </rPh>
    <rPh sb="7" eb="8">
      <t>ヒト</t>
    </rPh>
    <rPh sb="11" eb="14">
      <t>キュウヨヒ</t>
    </rPh>
    <phoneticPr fontId="1"/>
  </si>
  <si>
    <t>・非常勤職員給与②</t>
    <rPh sb="1" eb="2">
      <t>ヒ</t>
    </rPh>
    <rPh sb="2" eb="4">
      <t>ジョウキン</t>
    </rPh>
    <rPh sb="4" eb="6">
      <t>ショクイン</t>
    </rPh>
    <rPh sb="6" eb="8">
      <t>キュウヨ</t>
    </rPh>
    <phoneticPr fontId="1"/>
  </si>
  <si>
    <t>事務費用</t>
    <rPh sb="0" eb="2">
      <t>ジム</t>
    </rPh>
    <rPh sb="2" eb="4">
      <t>ヒヨウ</t>
    </rPh>
    <phoneticPr fontId="1"/>
  </si>
  <si>
    <t>ｉ</t>
    <phoneticPr fontId="1"/>
  </si>
  <si>
    <t>（②÷④）</t>
    <phoneticPr fontId="1"/>
  </si>
  <si>
    <t>旅費</t>
    <rPh sb="0" eb="2">
      <t>リョヒ</t>
    </rPh>
    <phoneticPr fontId="1"/>
  </si>
  <si>
    <t>＊非常勤職員の(④)は、別紙2-(1)と一致すること(常勤職員換算数)</t>
    <rPh sb="1" eb="4">
      <t>ヒジョウキン</t>
    </rPh>
    <rPh sb="4" eb="6">
      <t>ショクイン</t>
    </rPh>
    <rPh sb="12" eb="14">
      <t>ベッシ</t>
    </rPh>
    <rPh sb="20" eb="22">
      <t>イッチ</t>
    </rPh>
    <rPh sb="27" eb="29">
      <t>ジョウキン</t>
    </rPh>
    <rPh sb="29" eb="31">
      <t>ショクイン</t>
    </rPh>
    <rPh sb="31" eb="33">
      <t>カンザン</t>
    </rPh>
    <rPh sb="33" eb="34">
      <t>スウ</t>
    </rPh>
    <phoneticPr fontId="1"/>
  </si>
  <si>
    <t>光熱水費</t>
    <rPh sb="0" eb="2">
      <t>コウネツ</t>
    </rPh>
    <rPh sb="2" eb="3">
      <t>ミズ</t>
    </rPh>
    <rPh sb="3" eb="4">
      <t>ヒ</t>
    </rPh>
    <phoneticPr fontId="1"/>
  </si>
  <si>
    <t>修繕費</t>
    <rPh sb="0" eb="3">
      <t>シュウゼンヒ</t>
    </rPh>
    <phoneticPr fontId="1"/>
  </si>
  <si>
    <t>役務費</t>
    <rPh sb="0" eb="2">
      <t>エキム</t>
    </rPh>
    <rPh sb="2" eb="3">
      <t>ヒ</t>
    </rPh>
    <phoneticPr fontId="1"/>
  </si>
  <si>
    <t>減価償却費(*1)</t>
    <rPh sb="0" eb="2">
      <t>ゲンカ</t>
    </rPh>
    <rPh sb="2" eb="5">
      <t>ショウキャクヒ</t>
    </rPh>
    <phoneticPr fontId="1"/>
  </si>
  <si>
    <t>j</t>
    <phoneticPr fontId="1"/>
  </si>
  <si>
    <t>退職給与引当金繰入(*2)</t>
    <rPh sb="0" eb="2">
      <t>タイショク</t>
    </rPh>
    <rPh sb="2" eb="4">
      <t>キュウヨ</t>
    </rPh>
    <rPh sb="4" eb="6">
      <t>ヒキアテ</t>
    </rPh>
    <rPh sb="6" eb="7">
      <t>キン</t>
    </rPh>
    <rPh sb="7" eb="9">
      <t>クリイレ</t>
    </rPh>
    <phoneticPr fontId="1"/>
  </si>
  <si>
    <t>k</t>
    <phoneticPr fontId="1"/>
  </si>
  <si>
    <t>小計l=(h～k)</t>
    <rPh sb="0" eb="2">
      <t>ショウケイ</t>
    </rPh>
    <phoneticPr fontId="1"/>
  </si>
  <si>
    <t>委託費</t>
    <rPh sb="0" eb="3">
      <t>イタクヒ</t>
    </rPh>
    <phoneticPr fontId="1"/>
  </si>
  <si>
    <t>m</t>
    <phoneticPr fontId="1"/>
  </si>
  <si>
    <t>（</t>
    <phoneticPr fontId="1"/>
  </si>
  <si>
    <t>)</t>
    <phoneticPr fontId="1"/>
  </si>
  <si>
    <r>
      <t>設置病院令和</t>
    </r>
    <r>
      <rPr>
        <sz val="8"/>
        <color rgb="FFFF0000"/>
        <rFont val="ＭＳ Ｐゴシック"/>
        <family val="3"/>
        <charset val="128"/>
      </rPr>
      <t>４</t>
    </r>
    <r>
      <rPr>
        <sz val="8"/>
        <rFont val="ＭＳ Ｐゴシック"/>
        <family val="3"/>
        <charset val="128"/>
      </rPr>
      <t>年度剰余金</t>
    </r>
    <rPh sb="0" eb="2">
      <t>セッチ</t>
    </rPh>
    <rPh sb="2" eb="4">
      <t>ビョウイン</t>
    </rPh>
    <rPh sb="4" eb="6">
      <t>レイワ</t>
    </rPh>
    <rPh sb="7" eb="9">
      <t>ネンド</t>
    </rPh>
    <rPh sb="9" eb="12">
      <t>ジョウヨキン</t>
    </rPh>
    <phoneticPr fontId="3"/>
  </si>
  <si>
    <r>
      <t>令和</t>
    </r>
    <r>
      <rPr>
        <sz val="11"/>
        <color rgb="FFFF0000"/>
        <rFont val="ＭＳ Ｐゴシック"/>
        <family val="3"/>
        <charset val="128"/>
      </rPr>
      <t>４</t>
    </r>
    <r>
      <rPr>
        <sz val="11"/>
        <rFont val="ＭＳ Ｐゴシック"/>
        <family val="3"/>
        <charset val="128"/>
      </rPr>
      <t>年度　病院内保育施設設置病院決算状況調査票</t>
    </r>
    <rPh sb="0" eb="2">
      <t>レイワ</t>
    </rPh>
    <rPh sb="6" eb="8">
      <t>ビョウイン</t>
    </rPh>
    <rPh sb="8" eb="9">
      <t>ナイ</t>
    </rPh>
    <rPh sb="9" eb="11">
      <t>ホイク</t>
    </rPh>
    <rPh sb="11" eb="13">
      <t>シセツ</t>
    </rPh>
    <rPh sb="13" eb="15">
      <t>セッチ</t>
    </rPh>
    <rPh sb="15" eb="17">
      <t>ビョウイン</t>
    </rPh>
    <rPh sb="17" eb="19">
      <t>ケッサン</t>
    </rPh>
    <rPh sb="19" eb="21">
      <t>ジョウキョウ</t>
    </rPh>
    <rPh sb="21" eb="23">
      <t>チョウサ</t>
    </rPh>
    <rPh sb="23" eb="24">
      <t>ヒョウ</t>
    </rPh>
    <phoneticPr fontId="3"/>
  </si>
  <si>
    <r>
      <t>設置医療機関令和４</t>
    </r>
    <r>
      <rPr>
        <sz val="9"/>
        <rFont val="ＭＳ Ｐゴシック"/>
        <family val="3"/>
        <charset val="128"/>
      </rPr>
      <t>年度剰余金　a-b</t>
    </r>
    <rPh sb="0" eb="2">
      <t>セッチ</t>
    </rPh>
    <rPh sb="2" eb="4">
      <t>イリョウ</t>
    </rPh>
    <rPh sb="4" eb="6">
      <t>キカン</t>
    </rPh>
    <rPh sb="6" eb="8">
      <t>レイワ</t>
    </rPh>
    <rPh sb="9" eb="11">
      <t>ネンド</t>
    </rPh>
    <rPh sb="11" eb="14">
      <t>ジョウヨキン</t>
    </rPh>
    <phoneticPr fontId="3"/>
  </si>
  <si>
    <r>
      <t>令和</t>
    </r>
    <r>
      <rPr>
        <sz val="11"/>
        <color rgb="FFFF0000"/>
        <rFont val="ＭＳ Ｐゴシック"/>
        <family val="3"/>
        <charset val="128"/>
      </rPr>
      <t>６</t>
    </r>
    <r>
      <rPr>
        <sz val="11"/>
        <rFont val="ＭＳ Ｐゴシック"/>
        <family val="3"/>
        <charset val="128"/>
      </rPr>
      <t>年度　病院内保育施設予算内容　(別紙２－（６）から転記）</t>
    </r>
    <rPh sb="0" eb="2">
      <t>レイワ</t>
    </rPh>
    <phoneticPr fontId="1"/>
  </si>
  <si>
    <t>令和６年度山口県看護職員確保対策事業費補助金交付申請書
（病院内保育所運営事業）</t>
    <rPh sb="0" eb="2">
      <t>レイワ</t>
    </rPh>
    <rPh sb="5" eb="8">
      <t>ヤマグチケン</t>
    </rPh>
    <rPh sb="8" eb="10">
      <t>カンゴ</t>
    </rPh>
    <rPh sb="10" eb="12">
      <t>ショクイン</t>
    </rPh>
    <rPh sb="12" eb="14">
      <t>カクホ</t>
    </rPh>
    <rPh sb="14" eb="16">
      <t>タイサク</t>
    </rPh>
    <rPh sb="16" eb="19">
      <t>ジギョウヒ</t>
    </rPh>
    <rPh sb="19" eb="22">
      <t>ホジョキン</t>
    </rPh>
    <rPh sb="22" eb="24">
      <t>コウフ</t>
    </rPh>
    <rPh sb="24" eb="26">
      <t>シンセイ</t>
    </rPh>
    <rPh sb="29" eb="32">
      <t>ビョウインナイ</t>
    </rPh>
    <rPh sb="32" eb="35">
      <t>ホイクショ</t>
    </rPh>
    <rPh sb="35" eb="37">
      <t>ウンエイ</t>
    </rPh>
    <rPh sb="37" eb="39">
      <t>ジギョウ</t>
    </rPh>
    <phoneticPr fontId="1"/>
  </si>
  <si>
    <t>令和６年度　歳入歳出予算書（見込書）の抄本</t>
    <rPh sb="0" eb="2">
      <t>レイワ</t>
    </rPh>
    <rPh sb="3" eb="5">
      <t>ネンド</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</si>
</sst>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Red]\(#,##0\)"/>
    <numFmt numFmtId="177" formatCode="#,##0.0_);[Red]\(#,##0.0\)"/>
    <numFmt numFmtId="178" formatCode="h:mm;@"/>
    <numFmt numFmtId="179" formatCode="#,##0;&quot;▲ &quot;#,##0"/>
    <numFmt numFmtId="180" formatCode="0.0;&quot;▲ &quot;0.0"/>
    <numFmt numFmtId="181" formatCode="0_ ;[Red]\-0\ "/>
    <numFmt numFmtId="182" formatCode="#,##0_ "/>
    <numFmt numFmtId="183" formatCode="#,##0.0_ "/>
    <numFmt numFmtId="184" formatCode="#,##0_ ;[Red]\-#,##0\ "/>
    <numFmt numFmtId="185" formatCode="[$-411]ge\.m\.d;@"/>
    <numFmt numFmtId="186" formatCode="0.0_);[Red]\(0.0\)"/>
    <numFmt numFmtId="187" formatCode="0_);[Red]\(0\)"/>
    <numFmt numFmtId="188" formatCode="&quot;@&quot;#,###"/>
    <numFmt numFmtId="189" formatCode="[DBNum3][$-411]ggge&quot;年&quot;m&quot;月&quot;d&quot;日&quot;"/>
  </numFmts>
  <fonts count="66">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name val="明朝"/>
      <family val="3"/>
      <charset val="128"/>
    </font>
    <font>
      <sz val="14"/>
      <name val="ＭＳ 明朝"/>
      <family val="1"/>
      <charset val="128"/>
    </font>
    <font>
      <sz val="6"/>
      <name val="ＭＳ Ｐ明朝"/>
      <family val="1"/>
      <charset val="128"/>
    </font>
    <font>
      <sz val="16"/>
      <name val="ＭＳ 明朝"/>
      <family val="1"/>
      <charset val="128"/>
    </font>
    <font>
      <sz val="16"/>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0"/>
      <color indexed="8"/>
      <name val="ＭＳ Ｐゴシック"/>
      <family val="3"/>
      <charset val="128"/>
    </font>
    <font>
      <sz val="12"/>
      <name val="ＭＳ 明朝"/>
      <family val="1"/>
      <charset val="128"/>
    </font>
    <font>
      <sz val="11"/>
      <name val="ＭＳ Ｐ明朝"/>
      <family val="1"/>
      <charset val="128"/>
    </font>
    <font>
      <sz val="11"/>
      <name val="ＭＳ 明朝"/>
      <family val="1"/>
      <charset val="128"/>
    </font>
    <font>
      <sz val="8"/>
      <name val="ＭＳ 明朝"/>
      <family val="1"/>
      <charset val="128"/>
    </font>
    <font>
      <sz val="10"/>
      <name val="ＭＳ 明朝"/>
      <family val="1"/>
      <charset val="128"/>
    </font>
    <font>
      <u/>
      <sz val="12"/>
      <name val="ＭＳ Ｐゴシック"/>
      <family val="3"/>
      <charset val="128"/>
    </font>
    <font>
      <sz val="14"/>
      <name val="ＭＳ Ｐ明朝"/>
      <family val="1"/>
      <charset val="128"/>
    </font>
    <font>
      <u/>
      <sz val="9"/>
      <color indexed="8"/>
      <name val="ＭＳ Ｐゴシック"/>
      <family val="3"/>
      <charset val="128"/>
    </font>
    <font>
      <sz val="9"/>
      <color indexed="81"/>
      <name val="ＭＳ Ｐゴシック"/>
      <family val="3"/>
      <charset val="128"/>
    </font>
    <font>
      <b/>
      <sz val="9"/>
      <color indexed="81"/>
      <name val="ＭＳ Ｐゴシック"/>
      <family val="3"/>
      <charset val="128"/>
    </font>
    <font>
      <b/>
      <u/>
      <sz val="9"/>
      <name val="ＭＳ Ｐゴシック"/>
      <family val="3"/>
      <charset val="128"/>
    </font>
    <font>
      <sz val="11"/>
      <color indexed="8"/>
      <name val="ＭＳ Ｐゴシック"/>
      <family val="3"/>
      <charset val="128"/>
      <scheme val="minor"/>
    </font>
    <font>
      <b/>
      <sz val="16"/>
      <color indexed="8"/>
      <name val="ＭＳ Ｐゴシック"/>
      <family val="3"/>
      <charset val="128"/>
      <scheme val="minor"/>
    </font>
    <font>
      <sz val="9"/>
      <color indexed="8"/>
      <name val="ＭＳ Ｐゴシック"/>
      <family val="3"/>
      <charset val="128"/>
      <scheme val="minor"/>
    </font>
    <font>
      <sz val="12"/>
      <name val="ＭＳ Ｐゴシック"/>
      <family val="3"/>
      <charset val="128"/>
      <scheme val="minor"/>
    </font>
    <font>
      <b/>
      <sz val="12"/>
      <name val="ＭＳ Ｐゴシック"/>
      <family val="3"/>
      <charset val="128"/>
      <scheme val="minor"/>
    </font>
    <font>
      <b/>
      <sz val="12"/>
      <color indexed="8"/>
      <name val="ＭＳ Ｐゴシック"/>
      <family val="3"/>
      <charset val="128"/>
      <scheme val="minor"/>
    </font>
    <font>
      <sz val="12"/>
      <color indexed="8"/>
      <name val="ＭＳ Ｐゴシック"/>
      <family val="3"/>
      <charset val="128"/>
      <scheme val="minor"/>
    </font>
    <font>
      <sz val="10"/>
      <name val="ＭＳ Ｐゴシック"/>
      <family val="3"/>
      <charset val="128"/>
      <scheme val="minor"/>
    </font>
    <font>
      <sz val="8"/>
      <color indexed="8"/>
      <name val="ＭＳ Ｐゴシック"/>
      <family val="3"/>
      <charset val="128"/>
      <scheme val="minor"/>
    </font>
    <font>
      <u/>
      <sz val="12"/>
      <color indexed="8"/>
      <name val="ＭＳ Ｐゴシック"/>
      <family val="3"/>
      <charset val="128"/>
      <scheme val="minor"/>
    </font>
    <font>
      <sz val="12"/>
      <color rgb="FFFF0000"/>
      <name val="ＭＳ Ｐゴシック"/>
      <family val="3"/>
      <charset val="128"/>
    </font>
    <font>
      <u val="double"/>
      <sz val="12"/>
      <color indexed="8"/>
      <name val="ＭＳ Ｐゴシック"/>
      <family val="3"/>
      <charset val="128"/>
      <scheme val="minor"/>
    </font>
    <font>
      <sz val="9"/>
      <color theme="1"/>
      <name val="ＭＳ Ｐゴシック"/>
      <family val="3"/>
      <charset val="128"/>
      <scheme val="minor"/>
    </font>
    <font>
      <sz val="11"/>
      <color theme="1"/>
      <name val="ＭＳ Ｐゴシック"/>
      <family val="3"/>
      <charset val="128"/>
    </font>
    <font>
      <sz val="6"/>
      <name val="ＭＳ Ｐゴシック"/>
      <family val="3"/>
      <charset val="128"/>
      <scheme val="minor"/>
    </font>
    <font>
      <u/>
      <sz val="9"/>
      <color rgb="FFFF0000"/>
      <name val="ＭＳ Ｐゴシック"/>
      <family val="3"/>
      <charset val="128"/>
    </font>
    <font>
      <b/>
      <sz val="10"/>
      <name val="ＭＳ Ｐゴシック"/>
      <family val="3"/>
      <charset val="128"/>
    </font>
    <font>
      <b/>
      <sz val="11"/>
      <name val="ＭＳ 明朝"/>
      <family val="1"/>
      <charset val="128"/>
    </font>
    <font>
      <u/>
      <sz val="10"/>
      <name val="ＭＳ 明朝"/>
      <family val="1"/>
      <charset val="128"/>
    </font>
    <font>
      <u/>
      <sz val="11"/>
      <name val="ＭＳ 明朝"/>
      <family val="1"/>
      <charset val="128"/>
    </font>
    <font>
      <u/>
      <sz val="10"/>
      <color rgb="FFFF0000"/>
      <name val="ＭＳ Ｐゴシック"/>
      <family val="3"/>
      <charset val="128"/>
    </font>
    <font>
      <b/>
      <u/>
      <sz val="10"/>
      <name val="ＭＳ Ｐゴシック"/>
      <family val="3"/>
      <charset val="128"/>
    </font>
    <font>
      <u/>
      <sz val="10"/>
      <name val="ＭＳ Ｐゴシック"/>
      <family val="3"/>
      <charset val="128"/>
    </font>
    <font>
      <b/>
      <sz val="9"/>
      <color indexed="81"/>
      <name val="MS P ゴシック"/>
      <family val="3"/>
      <charset val="128"/>
    </font>
    <font>
      <sz val="8"/>
      <color rgb="FFFF0000"/>
      <name val="ＭＳ Ｐゴシック"/>
      <family val="3"/>
      <charset val="128"/>
    </font>
    <font>
      <sz val="11"/>
      <color rgb="FFFF0000"/>
      <name val="ＭＳ Ｐゴシック"/>
      <family val="3"/>
      <charset val="128"/>
    </font>
    <font>
      <u/>
      <sz val="11"/>
      <name val="ＭＳ 明朝"/>
      <family val="3"/>
      <charset val="128"/>
    </font>
    <font>
      <sz val="11"/>
      <name val="ＭＳ 明朝"/>
      <family val="3"/>
      <charset val="128"/>
    </font>
    <font>
      <sz val="11"/>
      <color theme="1"/>
      <name val="ＭＳ Ｐゴシック"/>
      <family val="3"/>
      <charset val="128"/>
      <scheme val="minor"/>
    </font>
    <font>
      <sz val="12"/>
      <color theme="1"/>
      <name val="ＭＳ 明朝"/>
      <family val="1"/>
      <charset val="128"/>
    </font>
    <font>
      <sz val="12"/>
      <color indexed="8"/>
      <name val="ＭＳ 明朝"/>
      <family val="1"/>
      <charset val="128"/>
    </font>
    <font>
      <sz val="12"/>
      <color indexed="81"/>
      <name val="ＭＳ Ｐゴシック"/>
      <family val="3"/>
      <charset val="128"/>
    </font>
    <font>
      <b/>
      <sz val="10"/>
      <color indexed="81"/>
      <name val="ＭＳ Ｐゴシック"/>
      <family val="3"/>
      <charset val="128"/>
    </font>
    <font>
      <sz val="10"/>
      <name val="ＭＳ Ｐ明朝"/>
      <family val="1"/>
      <charset val="128"/>
    </font>
    <font>
      <sz val="18"/>
      <name val="ＭＳ 明朝"/>
      <family val="1"/>
      <charset val="128"/>
    </font>
    <font>
      <sz val="12"/>
      <name val="ＭＳ Ｐ明朝"/>
      <family val="1"/>
      <charset val="128"/>
    </font>
    <font>
      <sz val="12"/>
      <color theme="1" tint="4.9989318521683403E-2"/>
      <name val="ＭＳ Ｐ明朝"/>
      <family val="1"/>
      <charset val="128"/>
    </font>
    <font>
      <b/>
      <sz val="13"/>
      <name val="ＭＳ Ｐゴシック"/>
      <family val="3"/>
      <charset val="128"/>
    </font>
    <font>
      <sz val="11"/>
      <color indexed="81"/>
      <name val="ＭＳ Ｐゴシック"/>
      <family val="3"/>
      <charset val="128"/>
    </font>
    <font>
      <b/>
      <sz val="11"/>
      <color indexed="81"/>
      <name val="ＭＳ Ｐゴシック"/>
      <family val="3"/>
      <charset val="128"/>
    </font>
    <font>
      <sz val="10"/>
      <color rgb="FFFF000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9" tint="0.79998168889431442"/>
        <bgColor indexed="64"/>
      </patternFill>
    </fill>
  </fills>
  <borders count="127">
    <border>
      <left/>
      <right/>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ck">
        <color indexed="64"/>
      </right>
      <top/>
      <bottom/>
      <diagonal/>
    </border>
    <border>
      <left/>
      <right/>
      <top style="thin">
        <color indexed="64"/>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dotted">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bottom style="medium">
        <color indexed="64"/>
      </bottom>
      <diagonal/>
    </border>
    <border>
      <left style="hair">
        <color indexed="64"/>
      </left>
      <right style="thin">
        <color indexed="64"/>
      </right>
      <top style="dotted">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hair">
        <color indexed="64"/>
      </left>
      <right style="hair">
        <color indexed="64"/>
      </right>
      <top style="dashed">
        <color indexed="64"/>
      </top>
      <bottom/>
      <diagonal/>
    </border>
    <border>
      <left style="hair">
        <color indexed="64"/>
      </left>
      <right style="hair">
        <color indexed="64"/>
      </right>
      <top/>
      <bottom style="medium">
        <color indexed="64"/>
      </bottom>
      <diagonal/>
    </border>
    <border>
      <left style="hair">
        <color indexed="64"/>
      </left>
      <right style="thin">
        <color indexed="64"/>
      </right>
      <top style="dashed">
        <color indexed="64"/>
      </top>
      <bottom/>
      <diagonal/>
    </border>
    <border>
      <left/>
      <right style="hair">
        <color indexed="64"/>
      </right>
      <top style="thin">
        <color indexed="64"/>
      </top>
      <bottom style="dashed">
        <color indexed="64"/>
      </bottom>
      <diagonal/>
    </border>
    <border>
      <left style="hair">
        <color indexed="64"/>
      </left>
      <right style="hair">
        <color indexed="64"/>
      </right>
      <top style="thin">
        <color indexed="64"/>
      </top>
      <bottom style="dashed">
        <color indexed="64"/>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medium">
        <color indexed="64"/>
      </bottom>
      <diagonal/>
    </border>
    <border>
      <left style="hair">
        <color indexed="64"/>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right/>
      <top style="thin">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thick">
        <color indexed="64"/>
      </right>
      <top/>
      <bottom style="thick">
        <color indexed="64"/>
      </bottom>
      <diagonal/>
    </border>
    <border>
      <left style="thick">
        <color indexed="64"/>
      </left>
      <right/>
      <top/>
      <bottom style="thick">
        <color indexed="64"/>
      </bottom>
      <diagonal/>
    </border>
    <border>
      <left/>
      <right style="medium">
        <color indexed="64"/>
      </right>
      <top/>
      <bottom style="thick">
        <color indexed="64"/>
      </bottom>
      <diagonal/>
    </border>
    <border>
      <left style="thick">
        <color indexed="64"/>
      </left>
      <right/>
      <top style="thick">
        <color indexed="64"/>
      </top>
      <bottom/>
      <diagonal/>
    </border>
    <border>
      <left/>
      <right style="medium">
        <color indexed="64"/>
      </right>
      <top style="thick">
        <color indexed="64"/>
      </top>
      <bottom/>
      <diagonal/>
    </border>
    <border>
      <left style="thick">
        <color indexed="64"/>
      </left>
      <right/>
      <top/>
      <bottom style="medium">
        <color indexed="64"/>
      </bottom>
      <diagonal/>
    </border>
    <border>
      <left style="medium">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medium">
        <color indexed="64"/>
      </bottom>
      <diagonal/>
    </border>
    <border>
      <left style="thick">
        <color indexed="64"/>
      </left>
      <right/>
      <top/>
      <bottom/>
      <diagonal/>
    </border>
    <border>
      <left/>
      <right style="thick">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diagonal/>
    </border>
    <border>
      <left style="thin">
        <color indexed="64"/>
      </left>
      <right style="hair">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thin">
        <color indexed="64"/>
      </top>
      <bottom style="hair">
        <color indexed="64"/>
      </bottom>
      <diagonal/>
    </border>
    <border>
      <left style="medium">
        <color indexed="64"/>
      </left>
      <right style="thin">
        <color indexed="64"/>
      </right>
      <top/>
      <bottom style="medium">
        <color indexed="64"/>
      </bottom>
      <diagonal/>
    </border>
  </borders>
  <cellStyleXfs count="11">
    <xf numFmtId="0" fontId="0" fillId="0" borderId="0">
      <alignment vertical="center"/>
    </xf>
    <xf numFmtId="38" fontId="2" fillId="0" borderId="0" applyFont="0" applyFill="0" applyBorder="0" applyAlignment="0" applyProtection="0"/>
    <xf numFmtId="0" fontId="2" fillId="0" borderId="0"/>
    <xf numFmtId="0" fontId="2" fillId="0" borderId="0">
      <alignment vertical="center"/>
    </xf>
    <xf numFmtId="0" fontId="2" fillId="0" borderId="0">
      <alignment vertical="center"/>
    </xf>
    <xf numFmtId="0" fontId="15" fillId="0" borderId="0"/>
    <xf numFmtId="0" fontId="5" fillId="0" borderId="0"/>
    <xf numFmtId="1" fontId="6" fillId="0" borderId="0"/>
    <xf numFmtId="38" fontId="53" fillId="0" borderId="0" applyFont="0" applyFill="0" applyBorder="0" applyAlignment="0" applyProtection="0">
      <alignment vertical="center"/>
    </xf>
    <xf numFmtId="0" fontId="58" fillId="0" borderId="0">
      <alignment vertical="center"/>
    </xf>
    <xf numFmtId="0" fontId="2" fillId="0" borderId="0">
      <alignment vertical="center"/>
    </xf>
  </cellStyleXfs>
  <cellXfs count="726">
    <xf numFmtId="0" fontId="0" fillId="0" borderId="0" xfId="0">
      <alignment vertical="center"/>
    </xf>
    <xf numFmtId="0" fontId="6" fillId="0" borderId="0" xfId="6" applyFont="1" applyAlignment="1"/>
    <xf numFmtId="0" fontId="2" fillId="0" borderId="0" xfId="2" applyFont="1" applyFill="1"/>
    <xf numFmtId="0" fontId="2" fillId="0" borderId="0" xfId="2" applyFont="1" applyFill="1" applyAlignment="1">
      <alignment horizontal="center"/>
    </xf>
    <xf numFmtId="0" fontId="4" fillId="0" borderId="0" xfId="6" applyFont="1" applyAlignment="1"/>
    <xf numFmtId="0" fontId="8" fillId="0" borderId="0" xfId="6" applyFont="1" applyAlignment="1">
      <alignment horizontal="center"/>
    </xf>
    <xf numFmtId="0" fontId="8" fillId="0" borderId="0" xfId="6" applyFont="1" applyAlignment="1"/>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10" fillId="0" borderId="1" xfId="2" applyFont="1" applyFill="1" applyBorder="1" applyAlignment="1">
      <alignment vertical="center"/>
    </xf>
    <xf numFmtId="0" fontId="10" fillId="0" borderId="0" xfId="2" applyFont="1" applyFill="1" applyAlignment="1">
      <alignment vertical="center"/>
    </xf>
    <xf numFmtId="0" fontId="10" fillId="0" borderId="0" xfId="2" applyFont="1" applyFill="1"/>
    <xf numFmtId="0" fontId="10" fillId="0" borderId="0" xfId="2" applyFont="1" applyFill="1" applyAlignment="1">
      <alignment horizontal="center" vertical="center"/>
    </xf>
    <xf numFmtId="0" fontId="10" fillId="0" borderId="0" xfId="2" applyFont="1" applyFill="1" applyAlignment="1">
      <alignment horizontal="center"/>
    </xf>
    <xf numFmtId="0" fontId="4" fillId="0" borderId="0" xfId="2" applyFont="1" applyAlignment="1">
      <alignment vertical="center"/>
    </xf>
    <xf numFmtId="0" fontId="2" fillId="0" borderId="0" xfId="2" applyFont="1" applyAlignment="1">
      <alignment vertical="top"/>
    </xf>
    <xf numFmtId="0" fontId="2" fillId="0" borderId="0" xfId="2" applyFont="1"/>
    <xf numFmtId="0" fontId="4" fillId="0" borderId="0" xfId="2" applyFont="1" applyBorder="1" applyAlignment="1">
      <alignment vertical="center"/>
    </xf>
    <xf numFmtId="0" fontId="4" fillId="0" borderId="0" xfId="2" applyFont="1"/>
    <xf numFmtId="0" fontId="4" fillId="0" borderId="0" xfId="2" applyFont="1" applyBorder="1" applyAlignment="1">
      <alignment horizontal="center" vertical="center" shrinkToFit="1"/>
    </xf>
    <xf numFmtId="0" fontId="10" fillId="0" borderId="0" xfId="2" applyFont="1" applyAlignment="1">
      <alignment vertical="center"/>
    </xf>
    <xf numFmtId="0" fontId="10" fillId="0" borderId="0" xfId="2" applyFont="1"/>
    <xf numFmtId="0" fontId="2" fillId="0" borderId="3" xfId="2" applyBorder="1" applyAlignment="1"/>
    <xf numFmtId="0" fontId="10" fillId="0" borderId="3" xfId="2" applyFont="1" applyFill="1" applyBorder="1" applyAlignment="1">
      <alignment vertical="center" wrapText="1"/>
    </xf>
    <xf numFmtId="0" fontId="2" fillId="0" borderId="4" xfId="2" applyBorder="1" applyAlignment="1"/>
    <xf numFmtId="0" fontId="10" fillId="0" borderId="4" xfId="2" applyFont="1" applyFill="1" applyBorder="1" applyAlignment="1">
      <alignment vertical="center" wrapText="1"/>
    </xf>
    <xf numFmtId="182" fontId="10" fillId="0" borderId="7" xfId="2" applyNumberFormat="1" applyFont="1" applyFill="1" applyBorder="1" applyAlignment="1">
      <alignment vertical="center" shrinkToFit="1"/>
    </xf>
    <xf numFmtId="176" fontId="10" fillId="0" borderId="7" xfId="2" applyNumberFormat="1" applyFont="1" applyFill="1" applyBorder="1" applyAlignment="1">
      <alignment vertical="center"/>
    </xf>
    <xf numFmtId="183" fontId="10" fillId="0" borderId="7" xfId="2" applyNumberFormat="1" applyFont="1" applyFill="1" applyBorder="1" applyAlignment="1">
      <alignment vertical="center" shrinkToFit="1"/>
    </xf>
    <xf numFmtId="0" fontId="4" fillId="0" borderId="0" xfId="2" applyFont="1" applyFill="1" applyAlignment="1">
      <alignment vertical="center"/>
    </xf>
    <xf numFmtId="0" fontId="4" fillId="0" borderId="0" xfId="2" applyFont="1" applyFill="1" applyBorder="1" applyAlignment="1">
      <alignment vertical="center" shrinkToFit="1"/>
    </xf>
    <xf numFmtId="177" fontId="14" fillId="0" borderId="0" xfId="6" applyNumberFormat="1" applyFont="1" applyAlignment="1"/>
    <xf numFmtId="0" fontId="14" fillId="0" borderId="0" xfId="6" applyFont="1" applyAlignment="1"/>
    <xf numFmtId="185" fontId="14" fillId="0" borderId="0" xfId="6" applyNumberFormat="1" applyFont="1" applyAlignment="1"/>
    <xf numFmtId="0" fontId="16" fillId="0" borderId="9" xfId="4" applyFont="1" applyBorder="1" applyAlignment="1">
      <alignment horizontal="centerContinuous" vertical="center" shrinkToFit="1"/>
    </xf>
    <xf numFmtId="0" fontId="16" fillId="0" borderId="12" xfId="4" applyFont="1" applyBorder="1" applyAlignment="1">
      <alignment horizontal="center" vertical="center" shrinkToFit="1"/>
    </xf>
    <xf numFmtId="0" fontId="17" fillId="0" borderId="14" xfId="4" applyFont="1" applyBorder="1" applyAlignment="1">
      <alignment horizontal="center" vertical="center" wrapText="1"/>
    </xf>
    <xf numFmtId="0" fontId="14" fillId="0" borderId="0" xfId="6" applyFont="1" applyAlignment="1">
      <alignment vertical="center"/>
    </xf>
    <xf numFmtId="0" fontId="15" fillId="0" borderId="1" xfId="5" applyFont="1" applyBorder="1"/>
    <xf numFmtId="0" fontId="15" fillId="0" borderId="1" xfId="5" applyFont="1" applyBorder="1" applyAlignment="1">
      <alignment horizontal="right"/>
    </xf>
    <xf numFmtId="0" fontId="14" fillId="0" borderId="0" xfId="6" applyFont="1" applyBorder="1" applyAlignment="1"/>
    <xf numFmtId="0" fontId="14" fillId="0" borderId="15" xfId="6" applyFont="1" applyBorder="1" applyAlignment="1"/>
    <xf numFmtId="186" fontId="14" fillId="0" borderId="5" xfId="6" applyNumberFormat="1" applyFont="1" applyBorder="1" applyAlignment="1">
      <alignment horizontal="center" shrinkToFit="1"/>
    </xf>
    <xf numFmtId="0" fontId="14" fillId="0" borderId="16" xfId="6" applyFont="1" applyBorder="1" applyAlignment="1">
      <alignment horizontal="center" shrinkToFit="1"/>
    </xf>
    <xf numFmtId="0" fontId="14" fillId="2" borderId="14" xfId="6" applyFont="1" applyFill="1" applyBorder="1" applyAlignment="1">
      <alignment horizontal="center" shrinkToFit="1"/>
    </xf>
    <xf numFmtId="177" fontId="14" fillId="2" borderId="7" xfId="6" applyNumberFormat="1" applyFont="1" applyFill="1" applyBorder="1" applyAlignment="1">
      <alignment horizontal="center" shrinkToFit="1"/>
    </xf>
    <xf numFmtId="186" fontId="14" fillId="2" borderId="7" xfId="6" applyNumberFormat="1" applyFont="1" applyFill="1" applyBorder="1" applyAlignment="1">
      <alignment horizontal="center" shrinkToFit="1"/>
    </xf>
    <xf numFmtId="177" fontId="14" fillId="2" borderId="8" xfId="6" applyNumberFormat="1" applyFont="1" applyFill="1" applyBorder="1" applyAlignment="1">
      <alignment horizontal="center" shrinkToFit="1"/>
    </xf>
    <xf numFmtId="0" fontId="14" fillId="0" borderId="0" xfId="6" applyFont="1" applyFill="1" applyBorder="1" applyAlignment="1"/>
    <xf numFmtId="177" fontId="14" fillId="0" borderId="0" xfId="6" applyNumberFormat="1" applyFont="1" applyFill="1" applyBorder="1" applyAlignment="1">
      <alignment shrinkToFit="1"/>
    </xf>
    <xf numFmtId="0" fontId="18" fillId="0" borderId="0" xfId="6" applyFont="1" applyBorder="1" applyAlignment="1">
      <alignment wrapText="1"/>
    </xf>
    <xf numFmtId="0" fontId="16" fillId="0" borderId="0" xfId="6" applyFont="1" applyBorder="1" applyAlignment="1">
      <alignment vertical="center" wrapText="1"/>
    </xf>
    <xf numFmtId="177" fontId="14" fillId="0" borderId="0" xfId="6" applyNumberFormat="1" applyFont="1" applyBorder="1" applyAlignment="1">
      <alignment horizontal="center"/>
    </xf>
    <xf numFmtId="0" fontId="14" fillId="0" borderId="0" xfId="6" applyFont="1" applyBorder="1" applyAlignment="1">
      <alignment horizontal="center"/>
    </xf>
    <xf numFmtId="176" fontId="14" fillId="0" borderId="14" xfId="6" applyNumberFormat="1" applyFont="1" applyBorder="1" applyAlignment="1">
      <alignment horizontal="center"/>
    </xf>
    <xf numFmtId="0" fontId="14" fillId="0" borderId="7" xfId="6" applyFont="1" applyBorder="1" applyAlignment="1">
      <alignment horizontal="center"/>
    </xf>
    <xf numFmtId="187" fontId="14" fillId="0" borderId="17" xfId="6" applyNumberFormat="1" applyFont="1" applyBorder="1" applyAlignment="1">
      <alignment horizontal="center"/>
    </xf>
    <xf numFmtId="177" fontId="14" fillId="0" borderId="0" xfId="6" applyNumberFormat="1" applyFont="1" applyBorder="1" applyAlignment="1"/>
    <xf numFmtId="185" fontId="14" fillId="0" borderId="0" xfId="6" applyNumberFormat="1" applyFont="1" applyBorder="1" applyAlignment="1"/>
    <xf numFmtId="0" fontId="2" fillId="0" borderId="0" xfId="2" applyFont="1" applyAlignment="1">
      <alignment wrapText="1"/>
    </xf>
    <xf numFmtId="0" fontId="2" fillId="0" borderId="0" xfId="2" applyFont="1" applyAlignment="1"/>
    <xf numFmtId="0" fontId="20" fillId="0" borderId="0" xfId="5" applyFont="1"/>
    <xf numFmtId="0" fontId="9" fillId="0" borderId="0" xfId="2" applyFont="1" applyAlignment="1">
      <alignment vertical="center"/>
    </xf>
    <xf numFmtId="0" fontId="2" fillId="0" borderId="0" xfId="2" applyFont="1" applyAlignment="1">
      <alignment vertical="center"/>
    </xf>
    <xf numFmtId="0" fontId="10" fillId="0" borderId="18" xfId="2" applyFont="1" applyBorder="1" applyAlignment="1">
      <alignment vertical="center"/>
    </xf>
    <xf numFmtId="0" fontId="10" fillId="0" borderId="0" xfId="2" applyFont="1" applyBorder="1" applyAlignment="1">
      <alignment vertical="center"/>
    </xf>
    <xf numFmtId="0" fontId="10" fillId="0" borderId="19" xfId="2" applyFont="1" applyBorder="1" applyAlignment="1">
      <alignment vertical="center"/>
    </xf>
    <xf numFmtId="0" fontId="10" fillId="0" borderId="20" xfId="2" applyFont="1" applyBorder="1" applyAlignment="1">
      <alignment vertical="center"/>
    </xf>
    <xf numFmtId="0" fontId="10" fillId="0" borderId="21" xfId="2" applyFont="1" applyBorder="1" applyAlignment="1">
      <alignment vertical="center"/>
    </xf>
    <xf numFmtId="0" fontId="10" fillId="0" borderId="22" xfId="2" applyFont="1" applyBorder="1" applyAlignment="1">
      <alignment horizontal="center" vertical="center"/>
    </xf>
    <xf numFmtId="0" fontId="10" fillId="0" borderId="23" xfId="2" applyFont="1" applyBorder="1" applyAlignment="1">
      <alignment horizontal="center" vertical="center"/>
    </xf>
    <xf numFmtId="0" fontId="10" fillId="0" borderId="24" xfId="2" applyFont="1" applyBorder="1" applyAlignment="1">
      <alignment vertical="center"/>
    </xf>
    <xf numFmtId="0" fontId="10" fillId="0" borderId="25" xfId="2" applyFont="1" applyBorder="1" applyAlignment="1">
      <alignment vertical="center"/>
    </xf>
    <xf numFmtId="0" fontId="10" fillId="0" borderId="26" xfId="2" applyFont="1" applyBorder="1" applyAlignment="1">
      <alignment horizontal="center" vertical="center"/>
    </xf>
    <xf numFmtId="0" fontId="11" fillId="0" borderId="15" xfId="2" applyFont="1" applyBorder="1" applyAlignment="1">
      <alignment vertical="center" wrapText="1"/>
    </xf>
    <xf numFmtId="0" fontId="11" fillId="0" borderId="27" xfId="2" applyFont="1" applyBorder="1" applyAlignment="1">
      <alignment vertical="center" wrapText="1"/>
    </xf>
    <xf numFmtId="0" fontId="10" fillId="0" borderId="15" xfId="2" applyFont="1" applyBorder="1" applyAlignment="1">
      <alignment vertical="center"/>
    </xf>
    <xf numFmtId="0" fontId="10" fillId="0" borderId="0" xfId="2" applyFont="1" applyBorder="1" applyAlignment="1">
      <alignment vertical="center" shrinkToFit="1"/>
    </xf>
    <xf numFmtId="0" fontId="10" fillId="0" borderId="27" xfId="2" applyFont="1" applyBorder="1" applyAlignment="1">
      <alignment vertical="center"/>
    </xf>
    <xf numFmtId="0" fontId="10" fillId="0" borderId="28" xfId="2" applyFont="1" applyBorder="1" applyAlignment="1">
      <alignment vertical="center"/>
    </xf>
    <xf numFmtId="0" fontId="10" fillId="0" borderId="0" xfId="2" applyFont="1" applyBorder="1" applyAlignment="1">
      <alignment horizontal="right" vertical="center"/>
    </xf>
    <xf numFmtId="0" fontId="10" fillId="0" borderId="1" xfId="2" applyFont="1" applyBorder="1" applyAlignment="1">
      <alignment vertical="center"/>
    </xf>
    <xf numFmtId="0" fontId="10" fillId="0" borderId="0" xfId="2" applyFont="1" applyBorder="1" applyAlignment="1">
      <alignment horizontal="center" vertical="center" shrinkToFit="1"/>
    </xf>
    <xf numFmtId="0" fontId="10" fillId="0" borderId="29" xfId="2" applyFont="1" applyBorder="1" applyAlignment="1">
      <alignment vertical="center"/>
    </xf>
    <xf numFmtId="0" fontId="10" fillId="0" borderId="0" xfId="2" applyFont="1" applyAlignment="1"/>
    <xf numFmtId="0" fontId="2" fillId="0" borderId="0" xfId="2"/>
    <xf numFmtId="0" fontId="2" fillId="0" borderId="0" xfId="2" applyBorder="1"/>
    <xf numFmtId="0" fontId="2" fillId="0" borderId="0" xfId="2" applyBorder="1" applyAlignment="1">
      <alignment vertical="center"/>
    </xf>
    <xf numFmtId="0" fontId="2" fillId="0" borderId="30" xfId="2" applyBorder="1"/>
    <xf numFmtId="0" fontId="2" fillId="0" borderId="6" xfId="2" applyBorder="1"/>
    <xf numFmtId="0" fontId="2" fillId="0" borderId="0" xfId="2" applyBorder="1" applyAlignment="1">
      <alignment vertical="top" wrapText="1"/>
    </xf>
    <xf numFmtId="0" fontId="2" fillId="0" borderId="6" xfId="2" applyBorder="1" applyAlignment="1">
      <alignment vertical="center"/>
    </xf>
    <xf numFmtId="0" fontId="2" fillId="0" borderId="0" xfId="2" applyFill="1" applyBorder="1" applyAlignment="1">
      <alignment vertical="center"/>
    </xf>
    <xf numFmtId="0" fontId="2" fillId="0" borderId="31" xfId="2" applyBorder="1"/>
    <xf numFmtId="0" fontId="2" fillId="0" borderId="32" xfId="2" applyBorder="1" applyAlignment="1">
      <alignment vertical="center"/>
    </xf>
    <xf numFmtId="0" fontId="2" fillId="0" borderId="33" xfId="2" applyBorder="1" applyAlignment="1">
      <alignment vertical="center"/>
    </xf>
    <xf numFmtId="0" fontId="2" fillId="0" borderId="32" xfId="2" applyBorder="1" applyAlignment="1">
      <alignment horizontal="left" vertical="top" wrapText="1"/>
    </xf>
    <xf numFmtId="0" fontId="2" fillId="0" borderId="33" xfId="2" applyBorder="1" applyAlignment="1">
      <alignment horizontal="left" vertical="top" wrapText="1"/>
    </xf>
    <xf numFmtId="0" fontId="2" fillId="0" borderId="15" xfId="2" applyBorder="1" applyAlignment="1">
      <alignment vertical="center"/>
    </xf>
    <xf numFmtId="0" fontId="2" fillId="0" borderId="6" xfId="2" applyBorder="1" applyAlignment="1">
      <alignment vertical="top" wrapText="1"/>
    </xf>
    <xf numFmtId="0" fontId="2" fillId="0" borderId="34" xfId="2" applyBorder="1"/>
    <xf numFmtId="0" fontId="2" fillId="0" borderId="1" xfId="2" applyBorder="1"/>
    <xf numFmtId="0" fontId="2" fillId="0" borderId="35" xfId="2" applyBorder="1"/>
    <xf numFmtId="0" fontId="2" fillId="0" borderId="36" xfId="2" applyBorder="1" applyAlignment="1">
      <alignment horizontal="center" vertical="center"/>
    </xf>
    <xf numFmtId="0" fontId="2" fillId="0" borderId="15" xfId="2" applyBorder="1"/>
    <xf numFmtId="0" fontId="2" fillId="0" borderId="0" xfId="2" applyBorder="1" applyAlignment="1">
      <alignment horizontal="center" vertical="center"/>
    </xf>
    <xf numFmtId="49" fontId="25" fillId="0" borderId="0" xfId="3" applyNumberFormat="1" applyFont="1" applyAlignment="1">
      <alignment horizontal="center" vertical="center" shrinkToFit="1"/>
    </xf>
    <xf numFmtId="0" fontId="25" fillId="0" borderId="0" xfId="3" applyFont="1" applyAlignment="1">
      <alignment vertical="center" wrapText="1" shrinkToFit="1"/>
    </xf>
    <xf numFmtId="0" fontId="25" fillId="0" borderId="0" xfId="3" applyFont="1" applyAlignment="1">
      <alignment vertical="center" shrinkToFit="1"/>
    </xf>
    <xf numFmtId="176" fontId="25" fillId="0" borderId="0" xfId="3" applyNumberFormat="1" applyFont="1" applyAlignment="1">
      <alignment vertical="center" shrinkToFit="1"/>
    </xf>
    <xf numFmtId="0" fontId="25" fillId="0" borderId="0" xfId="3" applyFont="1" applyAlignment="1">
      <alignment horizontal="center" vertical="center" shrinkToFit="1"/>
    </xf>
    <xf numFmtId="0" fontId="25" fillId="0" borderId="0" xfId="3" applyFont="1">
      <alignment vertical="center"/>
    </xf>
    <xf numFmtId="0" fontId="26" fillId="0" borderId="0" xfId="3" applyFont="1" applyAlignment="1">
      <alignment vertical="center"/>
    </xf>
    <xf numFmtId="0" fontId="27" fillId="0" borderId="0" xfId="3" applyFont="1" applyAlignment="1">
      <alignment horizontal="center" vertical="center" shrinkToFit="1"/>
    </xf>
    <xf numFmtId="49" fontId="27" fillId="0" borderId="0" xfId="3" applyNumberFormat="1" applyFont="1" applyAlignment="1">
      <alignment horizontal="center" vertical="center" shrinkToFit="1"/>
    </xf>
    <xf numFmtId="0" fontId="27" fillId="0" borderId="0" xfId="3" applyFont="1" applyAlignment="1">
      <alignment vertical="center" wrapText="1" shrinkToFit="1"/>
    </xf>
    <xf numFmtId="0" fontId="27" fillId="0" borderId="0" xfId="3" applyFont="1" applyAlignment="1">
      <alignment vertical="center" shrinkToFit="1"/>
    </xf>
    <xf numFmtId="176" fontId="27" fillId="0" borderId="0" xfId="3" applyNumberFormat="1" applyFont="1" applyAlignment="1">
      <alignment vertical="center" shrinkToFit="1"/>
    </xf>
    <xf numFmtId="0" fontId="27" fillId="0" borderId="0" xfId="3" applyFont="1">
      <alignment vertical="center"/>
    </xf>
    <xf numFmtId="0" fontId="28" fillId="0" borderId="0" xfId="2" applyFont="1"/>
    <xf numFmtId="49" fontId="28" fillId="0" borderId="0" xfId="2" applyNumberFormat="1" applyFont="1" applyAlignment="1">
      <alignment vertical="center"/>
    </xf>
    <xf numFmtId="0" fontId="28" fillId="0" borderId="0" xfId="2" applyFont="1" applyAlignment="1">
      <alignment vertical="center" wrapText="1"/>
    </xf>
    <xf numFmtId="0" fontId="28" fillId="0" borderId="0" xfId="2" applyFont="1" applyAlignment="1">
      <alignment vertical="center" shrinkToFit="1"/>
    </xf>
    <xf numFmtId="176" fontId="28" fillId="0" borderId="0" xfId="2" applyNumberFormat="1" applyFont="1" applyAlignment="1">
      <alignment vertical="center" shrinkToFit="1"/>
    </xf>
    <xf numFmtId="0" fontId="28" fillId="0" borderId="0" xfId="2" applyFont="1" applyAlignment="1">
      <alignment vertical="center"/>
    </xf>
    <xf numFmtId="176" fontId="28" fillId="0" borderId="0" xfId="2" applyNumberFormat="1" applyFont="1" applyAlignment="1">
      <alignment vertical="center"/>
    </xf>
    <xf numFmtId="0" fontId="29" fillId="0" borderId="0" xfId="2" applyFont="1"/>
    <xf numFmtId="0" fontId="30" fillId="0" borderId="0" xfId="3" applyFont="1" applyAlignment="1">
      <alignment vertical="center"/>
    </xf>
    <xf numFmtId="0" fontId="31" fillId="0" borderId="0" xfId="3" applyFont="1" applyAlignment="1">
      <alignment horizontal="left" vertical="center"/>
    </xf>
    <xf numFmtId="0" fontId="32" fillId="0" borderId="0" xfId="2" applyFont="1"/>
    <xf numFmtId="0" fontId="32" fillId="0" borderId="0" xfId="2" applyFont="1" applyAlignment="1">
      <alignment vertical="center"/>
    </xf>
    <xf numFmtId="0" fontId="27" fillId="0" borderId="16" xfId="3" applyFont="1" applyBorder="1" applyAlignment="1">
      <alignment vertical="center" shrinkToFit="1"/>
    </xf>
    <xf numFmtId="3" fontId="27" fillId="0" borderId="42" xfId="3" applyNumberFormat="1" applyFont="1" applyBorder="1" applyAlignment="1">
      <alignment vertical="center" shrinkToFit="1"/>
    </xf>
    <xf numFmtId="0" fontId="27" fillId="0" borderId="37" xfId="3" applyFont="1" applyFill="1" applyBorder="1" applyAlignment="1">
      <alignment horizontal="center" vertical="center" shrinkToFit="1"/>
    </xf>
    <xf numFmtId="176" fontId="27" fillId="0" borderId="37" xfId="3" applyNumberFormat="1" applyFont="1" applyFill="1" applyBorder="1" applyAlignment="1">
      <alignment vertical="center" shrinkToFit="1"/>
    </xf>
    <xf numFmtId="176" fontId="27" fillId="0" borderId="47" xfId="3" applyNumberFormat="1" applyFont="1" applyBorder="1" applyAlignment="1">
      <alignment vertical="center" shrinkToFit="1"/>
    </xf>
    <xf numFmtId="0" fontId="27" fillId="0" borderId="0" xfId="3" applyFont="1" applyFill="1">
      <alignment vertical="center"/>
    </xf>
    <xf numFmtId="0" fontId="33" fillId="0" borderId="0" xfId="3" applyFont="1" applyAlignment="1">
      <alignment vertical="center"/>
    </xf>
    <xf numFmtId="0" fontId="25" fillId="0" borderId="2" xfId="3" applyFont="1" applyBorder="1" applyAlignment="1">
      <alignment vertical="center" wrapText="1" shrinkToFit="1"/>
    </xf>
    <xf numFmtId="176" fontId="34" fillId="0" borderId="1" xfId="3" applyNumberFormat="1" applyFont="1" applyBorder="1" applyAlignment="1">
      <alignment vertical="center" shrinkToFit="1"/>
    </xf>
    <xf numFmtId="176" fontId="31" fillId="0" borderId="1" xfId="3" applyNumberFormat="1" applyFont="1" applyBorder="1" applyAlignment="1">
      <alignment vertical="center" shrinkToFit="1"/>
    </xf>
    <xf numFmtId="0" fontId="11" fillId="0" borderId="50" xfId="2" applyFont="1" applyFill="1" applyBorder="1" applyAlignment="1">
      <alignment vertical="center"/>
    </xf>
    <xf numFmtId="0" fontId="11" fillId="0" borderId="51" xfId="2" applyFont="1" applyFill="1" applyBorder="1" applyAlignment="1">
      <alignment vertical="center"/>
    </xf>
    <xf numFmtId="0" fontId="11" fillId="0" borderId="52" xfId="2" applyFont="1" applyFill="1" applyBorder="1" applyAlignment="1">
      <alignment vertical="center"/>
    </xf>
    <xf numFmtId="0" fontId="11" fillId="0" borderId="5" xfId="2" applyFont="1" applyFill="1" applyBorder="1" applyAlignment="1">
      <alignment horizontal="center" vertical="center"/>
    </xf>
    <xf numFmtId="0" fontId="11" fillId="0" borderId="23" xfId="2" applyFont="1" applyFill="1" applyBorder="1" applyAlignment="1">
      <alignment horizontal="center" vertical="center"/>
    </xf>
    <xf numFmtId="182" fontId="10" fillId="0" borderId="7" xfId="4" applyNumberFormat="1" applyFont="1" applyBorder="1" applyAlignment="1">
      <alignment vertical="center" shrinkToFit="1"/>
    </xf>
    <xf numFmtId="182" fontId="10" fillId="0" borderId="17" xfId="4" applyNumberFormat="1" applyFont="1" applyBorder="1" applyAlignment="1">
      <alignment vertical="center" shrinkToFit="1"/>
    </xf>
    <xf numFmtId="188" fontId="27" fillId="0" borderId="56" xfId="3" applyNumberFormat="1" applyFont="1" applyBorder="1" applyAlignment="1">
      <alignment vertical="center" shrinkToFit="1"/>
    </xf>
    <xf numFmtId="176" fontId="27" fillId="0" borderId="60" xfId="3" applyNumberFormat="1" applyFont="1" applyBorder="1" applyAlignment="1">
      <alignment horizontal="center" vertical="center" shrinkToFit="1"/>
    </xf>
    <xf numFmtId="176" fontId="27" fillId="0" borderId="61" xfId="3" applyNumberFormat="1" applyFont="1" applyFill="1" applyBorder="1" applyAlignment="1">
      <alignment vertical="center" shrinkToFit="1"/>
    </xf>
    <xf numFmtId="0" fontId="27" fillId="0" borderId="28" xfId="3" applyFont="1" applyBorder="1" applyAlignment="1">
      <alignment horizontal="right" vertical="center" wrapText="1" shrinkToFit="1"/>
    </xf>
    <xf numFmtId="176" fontId="27" fillId="0" borderId="40" xfId="3" applyNumberFormat="1" applyFont="1" applyFill="1" applyBorder="1" applyAlignment="1">
      <alignment horizontal="center" vertical="center" shrinkToFit="1"/>
    </xf>
    <xf numFmtId="0" fontId="11" fillId="0" borderId="5" xfId="2" applyFont="1" applyFill="1" applyBorder="1" applyAlignment="1">
      <alignment horizontal="right" vertical="center"/>
    </xf>
    <xf numFmtId="0" fontId="11" fillId="3" borderId="5" xfId="2" applyFont="1" applyFill="1" applyBorder="1" applyAlignment="1">
      <alignment horizontal="center" vertical="center"/>
    </xf>
    <xf numFmtId="0" fontId="11" fillId="3" borderId="50" xfId="6" applyFont="1" applyFill="1" applyBorder="1" applyAlignment="1">
      <alignment vertical="center"/>
    </xf>
    <xf numFmtId="0" fontId="11" fillId="3" borderId="51" xfId="2" applyFont="1" applyFill="1" applyBorder="1" applyAlignment="1">
      <alignment vertical="center"/>
    </xf>
    <xf numFmtId="0" fontId="11" fillId="3" borderId="52" xfId="2" applyFont="1" applyFill="1" applyBorder="1" applyAlignment="1">
      <alignment vertical="center"/>
    </xf>
    <xf numFmtId="0" fontId="11" fillId="3" borderId="43" xfId="2" applyFont="1" applyFill="1" applyBorder="1" applyAlignment="1">
      <alignment vertical="center"/>
    </xf>
    <xf numFmtId="0" fontId="11" fillId="3" borderId="3" xfId="2" applyFont="1" applyFill="1" applyBorder="1" applyAlignment="1">
      <alignment vertical="center"/>
    </xf>
    <xf numFmtId="0" fontId="11" fillId="3" borderId="4" xfId="2" applyFont="1" applyFill="1" applyBorder="1" applyAlignment="1">
      <alignment horizontal="right" vertical="center" wrapText="1"/>
    </xf>
    <xf numFmtId="0" fontId="11" fillId="3" borderId="4" xfId="2" applyFont="1" applyFill="1" applyBorder="1" applyAlignment="1">
      <alignment vertical="center" wrapText="1"/>
    </xf>
    <xf numFmtId="0" fontId="11" fillId="3" borderId="5" xfId="6" applyFont="1" applyFill="1" applyBorder="1" applyAlignment="1">
      <alignment horizontal="center" wrapText="1"/>
    </xf>
    <xf numFmtId="0" fontId="11" fillId="3" borderId="28" xfId="6" applyFont="1" applyFill="1" applyBorder="1" applyAlignment="1">
      <alignment horizontal="center" wrapText="1"/>
    </xf>
    <xf numFmtId="0" fontId="11" fillId="3" borderId="4" xfId="2" applyFont="1" applyFill="1" applyBorder="1" applyAlignment="1">
      <alignment horizontal="right" vertical="center"/>
    </xf>
    <xf numFmtId="0" fontId="11" fillId="3" borderId="2" xfId="6" applyFont="1" applyFill="1" applyBorder="1" applyAlignment="1">
      <alignment horizontal="center" vertical="center" wrapText="1"/>
    </xf>
    <xf numFmtId="0" fontId="11" fillId="3" borderId="64" xfId="6" applyFont="1" applyFill="1" applyBorder="1" applyAlignment="1">
      <alignment horizontal="center" vertical="center" wrapText="1"/>
    </xf>
    <xf numFmtId="0" fontId="11" fillId="3" borderId="5" xfId="6" applyFont="1" applyFill="1" applyBorder="1" applyAlignment="1">
      <alignment horizontal="center" vertical="center"/>
    </xf>
    <xf numFmtId="0" fontId="2" fillId="3" borderId="3" xfId="2" applyFill="1" applyBorder="1" applyAlignment="1">
      <alignment horizontal="center" vertical="center" wrapText="1"/>
    </xf>
    <xf numFmtId="0" fontId="2" fillId="3" borderId="3" xfId="2" applyFill="1" applyBorder="1"/>
    <xf numFmtId="0" fontId="2" fillId="3" borderId="4" xfId="2" applyFill="1" applyBorder="1"/>
    <xf numFmtId="0" fontId="10" fillId="0" borderId="2" xfId="4" applyFont="1" applyBorder="1" applyAlignment="1">
      <alignment horizontal="center" vertical="center" shrinkToFit="1"/>
    </xf>
    <xf numFmtId="0" fontId="10" fillId="0" borderId="4" xfId="4" applyFont="1" applyBorder="1" applyAlignment="1">
      <alignment horizontal="right" vertical="center" shrinkToFit="1"/>
    </xf>
    <xf numFmtId="0" fontId="10" fillId="3" borderId="65" xfId="4" applyFont="1" applyFill="1" applyBorder="1" applyAlignment="1">
      <alignment horizontal="center" vertical="center" shrinkToFit="1"/>
    </xf>
    <xf numFmtId="0" fontId="10" fillId="3" borderId="2" xfId="4" applyFont="1" applyFill="1" applyBorder="1" applyAlignment="1">
      <alignment horizontal="center" vertical="center" shrinkToFit="1"/>
    </xf>
    <xf numFmtId="0" fontId="10" fillId="3" borderId="66" xfId="4" applyFont="1" applyFill="1" applyBorder="1" applyAlignment="1">
      <alignment horizontal="right" vertical="center" shrinkToFit="1"/>
    </xf>
    <xf numFmtId="0" fontId="10" fillId="3" borderId="4" xfId="4" applyFont="1" applyFill="1" applyBorder="1" applyAlignment="1">
      <alignment horizontal="right" vertical="center" shrinkToFit="1"/>
    </xf>
    <xf numFmtId="182" fontId="10" fillId="0" borderId="4" xfId="4" applyNumberFormat="1" applyFont="1" applyBorder="1" applyAlignment="1">
      <alignment vertical="center" shrinkToFit="1"/>
    </xf>
    <xf numFmtId="182" fontId="10" fillId="3" borderId="66" xfId="4" applyNumberFormat="1" applyFont="1" applyFill="1" applyBorder="1" applyAlignment="1">
      <alignment vertical="center" shrinkToFit="1"/>
    </xf>
    <xf numFmtId="182" fontId="10" fillId="3" borderId="4" xfId="4" applyNumberFormat="1" applyFont="1" applyFill="1" applyBorder="1" applyAlignment="1">
      <alignment vertical="center" shrinkToFit="1"/>
    </xf>
    <xf numFmtId="0" fontId="11" fillId="0" borderId="5" xfId="6" applyFont="1" applyFill="1" applyBorder="1" applyAlignment="1">
      <alignment horizontal="center" vertical="center"/>
    </xf>
    <xf numFmtId="0" fontId="36" fillId="0" borderId="0" xfId="3" applyFont="1" applyAlignment="1">
      <alignment horizontal="left" vertical="center"/>
    </xf>
    <xf numFmtId="0" fontId="10" fillId="3" borderId="7" xfId="2" applyFont="1" applyFill="1" applyBorder="1" applyAlignment="1">
      <alignment vertical="center" shrinkToFit="1"/>
    </xf>
    <xf numFmtId="0" fontId="10" fillId="3" borderId="7" xfId="2" applyFont="1" applyFill="1" applyBorder="1" applyAlignment="1">
      <alignment horizontal="right" vertical="center" shrinkToFit="1"/>
    </xf>
    <xf numFmtId="0" fontId="10" fillId="3" borderId="40" xfId="2" applyFont="1" applyFill="1" applyBorder="1" applyAlignment="1">
      <alignment horizontal="right" vertical="center" shrinkToFit="1"/>
    </xf>
    <xf numFmtId="0" fontId="11" fillId="0" borderId="7" xfId="2" applyFont="1" applyFill="1" applyBorder="1" applyAlignment="1">
      <alignment horizontal="right" vertical="top" shrinkToFit="1"/>
    </xf>
    <xf numFmtId="0" fontId="11" fillId="3" borderId="7" xfId="2" applyFont="1" applyFill="1" applyBorder="1" applyAlignment="1">
      <alignment horizontal="right" vertical="top" shrinkToFit="1"/>
    </xf>
    <xf numFmtId="0" fontId="10" fillId="0" borderId="7" xfId="2" applyFont="1" applyFill="1" applyBorder="1" applyAlignment="1">
      <alignment horizontal="right" vertical="center" shrinkToFit="1"/>
    </xf>
    <xf numFmtId="0" fontId="10" fillId="0" borderId="67" xfId="2" applyFont="1" applyFill="1" applyBorder="1" applyAlignment="1">
      <alignment vertical="center" shrinkToFit="1"/>
    </xf>
    <xf numFmtId="0" fontId="10" fillId="3" borderId="14" xfId="4" applyFont="1" applyFill="1" applyBorder="1" applyAlignment="1">
      <alignment horizontal="right" vertical="center" shrinkToFit="1"/>
    </xf>
    <xf numFmtId="0" fontId="10" fillId="3" borderId="7" xfId="4" applyFont="1" applyFill="1" applyBorder="1" applyAlignment="1">
      <alignment horizontal="right" vertical="center" shrinkToFit="1"/>
    </xf>
    <xf numFmtId="0" fontId="10" fillId="0" borderId="7" xfId="4" applyFont="1" applyBorder="1" applyAlignment="1">
      <alignment horizontal="right" vertical="center" shrinkToFit="1"/>
    </xf>
    <xf numFmtId="0" fontId="10" fillId="0" borderId="17" xfId="4" applyFont="1" applyBorder="1" applyAlignment="1">
      <alignment horizontal="right" vertical="center" shrinkToFit="1"/>
    </xf>
    <xf numFmtId="0" fontId="4" fillId="0" borderId="0" xfId="4" applyFont="1">
      <alignment vertical="center"/>
    </xf>
    <xf numFmtId="176" fontId="27" fillId="0" borderId="3" xfId="3" applyNumberFormat="1" applyFont="1" applyBorder="1" applyAlignment="1">
      <alignment horizontal="right" vertical="center" shrinkToFit="1"/>
    </xf>
    <xf numFmtId="0" fontId="38" fillId="0" borderId="0" xfId="2" applyFont="1"/>
    <xf numFmtId="176" fontId="27" fillId="0" borderId="40" xfId="3" applyNumberFormat="1" applyFont="1" applyBorder="1" applyAlignment="1">
      <alignment horizontal="center" vertical="center" shrinkToFit="1"/>
    </xf>
    <xf numFmtId="0" fontId="27" fillId="0" borderId="38" xfId="3" applyFont="1" applyFill="1" applyBorder="1" applyAlignment="1">
      <alignment horizontal="center" vertical="center" shrinkToFit="1"/>
    </xf>
    <xf numFmtId="176" fontId="27" fillId="0" borderId="45" xfId="3" applyNumberFormat="1" applyFont="1" applyFill="1" applyBorder="1" applyAlignment="1">
      <alignment vertical="center" shrinkToFit="1"/>
    </xf>
    <xf numFmtId="176" fontId="27" fillId="0" borderId="63" xfId="3" applyNumberFormat="1" applyFont="1" applyFill="1" applyBorder="1" applyAlignment="1">
      <alignment vertical="center" shrinkToFit="1"/>
    </xf>
    <xf numFmtId="0" fontId="27" fillId="0" borderId="39" xfId="3" applyFont="1" applyBorder="1" applyAlignment="1">
      <alignment horizontal="center" vertical="center" shrinkToFit="1"/>
    </xf>
    <xf numFmtId="0" fontId="27" fillId="0" borderId="46" xfId="3" applyFont="1" applyFill="1" applyBorder="1" applyAlignment="1">
      <alignment horizontal="center" vertical="center" shrinkToFit="1"/>
    </xf>
    <xf numFmtId="176" fontId="27" fillId="0" borderId="46" xfId="3" applyNumberFormat="1" applyFont="1" applyFill="1" applyBorder="1" applyAlignment="1">
      <alignment vertical="center" shrinkToFit="1"/>
    </xf>
    <xf numFmtId="0" fontId="27" fillId="0" borderId="47" xfId="3" applyFont="1" applyFill="1" applyBorder="1" applyAlignment="1">
      <alignment horizontal="center" vertical="center" shrinkToFit="1"/>
    </xf>
    <xf numFmtId="179" fontId="11" fillId="0" borderId="45" xfId="2" applyNumberFormat="1" applyFont="1" applyFill="1" applyBorder="1" applyAlignment="1">
      <alignment horizontal="right" vertical="center" shrinkToFit="1"/>
    </xf>
    <xf numFmtId="180" fontId="11" fillId="0" borderId="45" xfId="2" applyNumberFormat="1" applyFont="1" applyFill="1" applyBorder="1" applyAlignment="1">
      <alignment horizontal="right" vertical="center" shrinkToFit="1"/>
    </xf>
    <xf numFmtId="180" fontId="11" fillId="0" borderId="45" xfId="2" applyNumberFormat="1" applyFont="1" applyFill="1" applyBorder="1" applyAlignment="1">
      <alignment horizontal="center" vertical="center" shrinkToFit="1"/>
    </xf>
    <xf numFmtId="0" fontId="11" fillId="0" borderId="122" xfId="2" applyFont="1" applyFill="1" applyBorder="1" applyAlignment="1">
      <alignment horizontal="center" vertical="center" shrinkToFit="1"/>
    </xf>
    <xf numFmtId="179" fontId="11" fillId="0" borderId="7" xfId="2" applyNumberFormat="1" applyFont="1" applyFill="1" applyBorder="1" applyAlignment="1">
      <alignment horizontal="right" vertical="center" shrinkToFit="1"/>
    </xf>
    <xf numFmtId="180" fontId="11" fillId="0" borderId="7" xfId="2" applyNumberFormat="1" applyFont="1" applyFill="1" applyBorder="1" applyAlignment="1">
      <alignment horizontal="right" vertical="center" shrinkToFit="1"/>
    </xf>
    <xf numFmtId="180" fontId="11" fillId="0" borderId="7" xfId="2" applyNumberFormat="1" applyFont="1" applyFill="1" applyBorder="1" applyAlignment="1">
      <alignment horizontal="center" vertical="center" shrinkToFit="1"/>
    </xf>
    <xf numFmtId="182" fontId="10" fillId="0" borderId="45" xfId="2" applyNumberFormat="1" applyFont="1" applyFill="1" applyBorder="1" applyAlignment="1">
      <alignment vertical="center" shrinkToFit="1"/>
    </xf>
    <xf numFmtId="176" fontId="10" fillId="0" borderId="45" xfId="2" applyNumberFormat="1" applyFont="1" applyFill="1" applyBorder="1" applyAlignment="1">
      <alignment vertical="center"/>
    </xf>
    <xf numFmtId="183" fontId="10" fillId="0" borderId="45" xfId="2" applyNumberFormat="1" applyFont="1" applyFill="1" applyBorder="1" applyAlignment="1">
      <alignment vertical="center" shrinkToFit="1"/>
    </xf>
    <xf numFmtId="0" fontId="10" fillId="0" borderId="122" xfId="2" applyFont="1" applyFill="1" applyBorder="1" applyAlignment="1">
      <alignment horizontal="center" vertical="center" shrinkToFit="1"/>
    </xf>
    <xf numFmtId="0" fontId="10" fillId="0" borderId="67" xfId="2" applyFont="1" applyFill="1" applyBorder="1" applyAlignment="1">
      <alignment horizontal="center" vertical="center" shrinkToFit="1"/>
    </xf>
    <xf numFmtId="182" fontId="10" fillId="0" borderId="45" xfId="4" applyNumberFormat="1" applyFont="1" applyFill="1" applyBorder="1" applyAlignment="1">
      <alignment vertical="center" shrinkToFit="1"/>
    </xf>
    <xf numFmtId="182" fontId="10" fillId="0" borderId="121" xfId="4" applyNumberFormat="1" applyFont="1" applyFill="1" applyBorder="1" applyAlignment="1">
      <alignment vertical="center" shrinkToFit="1"/>
    </xf>
    <xf numFmtId="182" fontId="10" fillId="0" borderId="37" xfId="4" applyNumberFormat="1" applyFont="1" applyFill="1" applyBorder="1" applyAlignment="1">
      <alignment vertical="center" shrinkToFit="1"/>
    </xf>
    <xf numFmtId="182" fontId="10" fillId="0" borderId="123" xfId="4" applyNumberFormat="1" applyFont="1" applyFill="1" applyBorder="1" applyAlignment="1">
      <alignment vertical="center" shrinkToFit="1"/>
    </xf>
    <xf numFmtId="183" fontId="10" fillId="0" borderId="123" xfId="4" applyNumberFormat="1" applyFont="1" applyFill="1" applyBorder="1" applyAlignment="1">
      <alignment vertical="center" shrinkToFit="1"/>
    </xf>
    <xf numFmtId="182" fontId="10" fillId="0" borderId="124" xfId="4" applyNumberFormat="1" applyFont="1" applyFill="1" applyBorder="1" applyAlignment="1">
      <alignment vertical="center" shrinkToFit="1"/>
    </xf>
    <xf numFmtId="182" fontId="10" fillId="0" borderId="8" xfId="4" applyNumberFormat="1" applyFont="1" applyBorder="1" applyAlignment="1">
      <alignment vertical="center" shrinkToFit="1"/>
    </xf>
    <xf numFmtId="182" fontId="10" fillId="0" borderId="57" xfId="4" applyNumberFormat="1" applyFont="1" applyBorder="1" applyAlignment="1">
      <alignment vertical="center" shrinkToFit="1"/>
    </xf>
    <xf numFmtId="183" fontId="10" fillId="0" borderId="57" xfId="4" applyNumberFormat="1" applyFont="1" applyBorder="1" applyAlignment="1">
      <alignment vertical="center" shrinkToFit="1"/>
    </xf>
    <xf numFmtId="182" fontId="10" fillId="0" borderId="59" xfId="4" applyNumberFormat="1" applyFont="1" applyBorder="1" applyAlignment="1">
      <alignment vertical="center" shrinkToFit="1"/>
    </xf>
    <xf numFmtId="0" fontId="4" fillId="0" borderId="0" xfId="2" applyFont="1" applyAlignment="1">
      <alignment vertical="top"/>
    </xf>
    <xf numFmtId="0" fontId="4" fillId="0" borderId="0" xfId="2" applyFont="1" applyAlignment="1">
      <alignment vertical="top" wrapText="1"/>
    </xf>
    <xf numFmtId="0" fontId="38" fillId="0" borderId="0" xfId="2" applyFont="1" applyAlignment="1">
      <alignment horizontal="center"/>
    </xf>
    <xf numFmtId="0" fontId="2" fillId="0" borderId="0" xfId="2" applyAlignment="1">
      <alignment horizontal="center"/>
    </xf>
    <xf numFmtId="0" fontId="2" fillId="0" borderId="15" xfId="2" applyBorder="1" applyAlignment="1">
      <alignment horizontal="left" vertical="top" wrapText="1"/>
    </xf>
    <xf numFmtId="0" fontId="2" fillId="0" borderId="6" xfId="2" applyBorder="1" applyAlignment="1">
      <alignment horizontal="center" vertical="center"/>
    </xf>
    <xf numFmtId="176" fontId="31" fillId="0" borderId="0" xfId="3" applyNumberFormat="1" applyFont="1" applyBorder="1" applyAlignment="1">
      <alignment vertical="center" shrinkToFit="1"/>
    </xf>
    <xf numFmtId="0" fontId="28" fillId="0" borderId="0" xfId="2" applyFont="1" applyBorder="1" applyAlignment="1">
      <alignment vertical="center" shrinkToFit="1"/>
    </xf>
    <xf numFmtId="176" fontId="27" fillId="0" borderId="15" xfId="3" applyNumberFormat="1" applyFont="1" applyBorder="1" applyAlignment="1">
      <alignment horizontal="right" vertical="center" shrinkToFit="1"/>
    </xf>
    <xf numFmtId="176" fontId="27" fillId="0" borderId="0" xfId="3" applyNumberFormat="1" applyFont="1" applyBorder="1" applyAlignment="1">
      <alignment horizontal="right" vertical="center" wrapText="1"/>
    </xf>
    <xf numFmtId="176" fontId="27" fillId="0" borderId="15" xfId="3" applyNumberFormat="1" applyFont="1" applyBorder="1" applyAlignment="1">
      <alignment horizontal="center" vertical="center" shrinkToFit="1"/>
    </xf>
    <xf numFmtId="176" fontId="27" fillId="0" borderId="0" xfId="3" applyNumberFormat="1" applyFont="1" applyBorder="1" applyAlignment="1">
      <alignment horizontal="center" vertical="center" shrinkToFit="1"/>
    </xf>
    <xf numFmtId="176" fontId="27" fillId="0" borderId="15" xfId="3" applyNumberFormat="1" applyFont="1" applyFill="1" applyBorder="1" applyAlignment="1">
      <alignment vertical="center" shrinkToFit="1"/>
    </xf>
    <xf numFmtId="176" fontId="27" fillId="0" borderId="0" xfId="3" applyNumberFormat="1" applyFont="1" applyFill="1" applyBorder="1" applyAlignment="1">
      <alignment vertical="center" shrinkToFit="1"/>
    </xf>
    <xf numFmtId="176" fontId="27" fillId="0" borderId="15" xfId="3" applyNumberFormat="1" applyFont="1" applyBorder="1" applyAlignment="1">
      <alignment vertical="center" shrinkToFit="1"/>
    </xf>
    <xf numFmtId="176" fontId="27" fillId="0" borderId="0" xfId="3" applyNumberFormat="1" applyFont="1" applyBorder="1" applyAlignment="1">
      <alignment vertical="center" shrinkToFit="1"/>
    </xf>
    <xf numFmtId="176" fontId="27" fillId="0" borderId="40" xfId="3" applyNumberFormat="1" applyFont="1" applyBorder="1" applyAlignment="1">
      <alignment horizontal="center" vertical="center" shrinkToFit="1"/>
    </xf>
    <xf numFmtId="0" fontId="38" fillId="0" borderId="0" xfId="2" applyFont="1" applyAlignment="1">
      <alignment horizontal="center"/>
    </xf>
    <xf numFmtId="182" fontId="10" fillId="0" borderId="40" xfId="4" applyNumberFormat="1" applyFont="1" applyBorder="1" applyAlignment="1">
      <alignment vertical="center" shrinkToFit="1"/>
    </xf>
    <xf numFmtId="182" fontId="10" fillId="0" borderId="49" xfId="4" applyNumberFormat="1" applyFont="1" applyBorder="1" applyAlignment="1">
      <alignment vertical="center" shrinkToFit="1"/>
    </xf>
    <xf numFmtId="182" fontId="10" fillId="0" borderId="123" xfId="4" applyNumberFormat="1" applyFont="1" applyBorder="1" applyAlignment="1">
      <alignment vertical="center" shrinkToFit="1"/>
    </xf>
    <xf numFmtId="183" fontId="10" fillId="0" borderId="123" xfId="4" applyNumberFormat="1" applyFont="1" applyBorder="1" applyAlignment="1">
      <alignment vertical="center" shrinkToFit="1"/>
    </xf>
    <xf numFmtId="182" fontId="10" fillId="0" borderId="69" xfId="4" applyNumberFormat="1" applyFont="1" applyBorder="1" applyAlignment="1">
      <alignment vertical="center" shrinkToFit="1"/>
    </xf>
    <xf numFmtId="182" fontId="10" fillId="0" borderId="84" xfId="4" applyNumberFormat="1" applyFont="1" applyBorder="1" applyAlignment="1">
      <alignment vertical="center" shrinkToFit="1"/>
    </xf>
    <xf numFmtId="182" fontId="10" fillId="0" borderId="41" xfId="4" applyNumberFormat="1" applyFont="1" applyBorder="1" applyAlignment="1">
      <alignment vertical="center" shrinkToFit="1"/>
    </xf>
    <xf numFmtId="0" fontId="27" fillId="4" borderId="37" xfId="3" applyFont="1" applyFill="1" applyBorder="1" applyAlignment="1">
      <alignment horizontal="center" vertical="center" wrapText="1" shrinkToFit="1"/>
    </xf>
    <xf numFmtId="0" fontId="27" fillId="4" borderId="45" xfId="3" applyFont="1" applyFill="1" applyBorder="1" applyAlignment="1">
      <alignment horizontal="center" vertical="center" shrinkToFit="1"/>
    </xf>
    <xf numFmtId="0" fontId="27" fillId="4" borderId="46" xfId="3" applyFont="1" applyFill="1" applyBorder="1" applyAlignment="1">
      <alignment horizontal="center" vertical="center" wrapText="1" shrinkToFit="1"/>
    </xf>
    <xf numFmtId="176" fontId="27" fillId="4" borderId="37" xfId="3" applyNumberFormat="1" applyFont="1" applyFill="1" applyBorder="1" applyAlignment="1">
      <alignment vertical="center" shrinkToFit="1"/>
    </xf>
    <xf numFmtId="176" fontId="27" fillId="4" borderId="46" xfId="3" applyNumberFormat="1" applyFont="1" applyFill="1" applyBorder="1" applyAlignment="1">
      <alignment vertical="center" shrinkToFit="1"/>
    </xf>
    <xf numFmtId="176" fontId="27" fillId="4" borderId="120" xfId="3" applyNumberFormat="1" applyFont="1" applyFill="1" applyBorder="1" applyAlignment="1">
      <alignment vertical="center" shrinkToFit="1"/>
    </xf>
    <xf numFmtId="176" fontId="27" fillId="4" borderId="62" xfId="3" applyNumberFormat="1" applyFont="1" applyFill="1" applyBorder="1" applyAlignment="1">
      <alignment vertical="center" shrinkToFit="1"/>
    </xf>
    <xf numFmtId="176" fontId="27" fillId="0" borderId="0" xfId="3" applyNumberFormat="1" applyFont="1" applyFill="1" applyBorder="1" applyAlignment="1">
      <alignment horizontal="right" vertical="center" shrinkToFit="1"/>
    </xf>
    <xf numFmtId="176" fontId="27" fillId="0" borderId="49" xfId="3" applyNumberFormat="1" applyFont="1" applyFill="1" applyBorder="1" applyAlignment="1">
      <alignment horizontal="center" vertical="center" shrinkToFit="1"/>
    </xf>
    <xf numFmtId="0" fontId="10" fillId="4" borderId="45" xfId="2" applyFont="1" applyFill="1" applyBorder="1" applyAlignment="1">
      <alignment horizontal="distributed" vertical="center" shrinkToFit="1"/>
    </xf>
    <xf numFmtId="0" fontId="11" fillId="4" borderId="45" xfId="2" applyFont="1" applyFill="1" applyBorder="1" applyAlignment="1">
      <alignment horizontal="distributed" vertical="center" shrinkToFit="1"/>
    </xf>
    <xf numFmtId="0" fontId="11" fillId="4" borderId="7" xfId="2" applyFont="1" applyFill="1" applyBorder="1" applyAlignment="1">
      <alignment horizontal="distributed" vertical="center" shrinkToFit="1"/>
    </xf>
    <xf numFmtId="178" fontId="10" fillId="4" borderId="45" xfId="6" applyNumberFormat="1" applyFont="1" applyFill="1" applyBorder="1" applyAlignment="1">
      <alignment vertical="center" shrinkToFit="1"/>
    </xf>
    <xf numFmtId="0" fontId="10" fillId="0" borderId="45" xfId="6" applyFont="1" applyFill="1" applyBorder="1" applyAlignment="1">
      <alignment horizontal="center" vertical="center" shrinkToFit="1"/>
    </xf>
    <xf numFmtId="178" fontId="10" fillId="4" borderId="45" xfId="6" applyNumberFormat="1" applyFont="1" applyFill="1" applyBorder="1" applyAlignment="1">
      <alignment horizontal="center" vertical="center" shrinkToFit="1"/>
    </xf>
    <xf numFmtId="178" fontId="10" fillId="4" borderId="7" xfId="6" applyNumberFormat="1" applyFont="1" applyFill="1" applyBorder="1" applyAlignment="1">
      <alignment vertical="center" shrinkToFit="1"/>
    </xf>
    <xf numFmtId="0" fontId="10" fillId="0" borderId="7" xfId="6" applyFont="1" applyBorder="1" applyAlignment="1">
      <alignment horizontal="center" vertical="center" shrinkToFit="1"/>
    </xf>
    <xf numFmtId="178" fontId="10" fillId="4" borderId="7" xfId="6" applyNumberFormat="1" applyFont="1" applyFill="1" applyBorder="1" applyAlignment="1">
      <alignment horizontal="center" vertical="center" shrinkToFit="1"/>
    </xf>
    <xf numFmtId="178" fontId="10" fillId="4" borderId="40" xfId="6" applyNumberFormat="1" applyFont="1" applyFill="1" applyBorder="1" applyAlignment="1">
      <alignment vertical="center" shrinkToFit="1"/>
    </xf>
    <xf numFmtId="0" fontId="10" fillId="0" borderId="45" xfId="6" applyFont="1" applyBorder="1" applyAlignment="1">
      <alignment horizontal="center" vertical="center" shrinkToFit="1"/>
    </xf>
    <xf numFmtId="178" fontId="10" fillId="0" borderId="45" xfId="6" applyNumberFormat="1" applyFont="1" applyFill="1" applyBorder="1" applyAlignment="1">
      <alignment horizontal="center" vertical="center" shrinkToFit="1"/>
    </xf>
    <xf numFmtId="178" fontId="10" fillId="0" borderId="7" xfId="6" applyNumberFormat="1" applyFont="1" applyBorder="1" applyAlignment="1">
      <alignment horizontal="center" vertical="center" shrinkToFit="1"/>
    </xf>
    <xf numFmtId="178" fontId="10" fillId="0" borderId="45" xfId="6" applyNumberFormat="1" applyFont="1" applyBorder="1" applyAlignment="1">
      <alignment horizontal="center" vertical="center" shrinkToFit="1"/>
    </xf>
    <xf numFmtId="176" fontId="11" fillId="4" borderId="45" xfId="6" applyNumberFormat="1" applyFont="1" applyFill="1" applyBorder="1" applyAlignment="1">
      <alignment horizontal="center" vertical="center" shrinkToFit="1"/>
    </xf>
    <xf numFmtId="176" fontId="11" fillId="4" borderId="7" xfId="6" applyNumberFormat="1" applyFont="1" applyFill="1" applyBorder="1" applyAlignment="1">
      <alignment horizontal="center" vertical="center" shrinkToFit="1"/>
    </xf>
    <xf numFmtId="0" fontId="13" fillId="4" borderId="45" xfId="3" applyFont="1" applyFill="1" applyBorder="1" applyAlignment="1">
      <alignment vertical="center" wrapText="1"/>
    </xf>
    <xf numFmtId="185" fontId="13" fillId="4" borderId="45" xfId="3" applyNumberFormat="1" applyFont="1" applyFill="1" applyBorder="1" applyAlignment="1">
      <alignment vertical="center" wrapText="1"/>
    </xf>
    <xf numFmtId="181" fontId="10" fillId="4" borderId="45" xfId="2" applyNumberFormat="1" applyFont="1" applyFill="1" applyBorder="1" applyAlignment="1">
      <alignment vertical="center" wrapText="1" shrinkToFit="1"/>
    </xf>
    <xf numFmtId="181" fontId="10" fillId="4" borderId="45" xfId="2" applyNumberFormat="1" applyFont="1" applyFill="1" applyBorder="1" applyAlignment="1">
      <alignment horizontal="center" vertical="center" shrinkToFit="1"/>
    </xf>
    <xf numFmtId="0" fontId="10" fillId="4" borderId="7" xfId="2" applyFont="1" applyFill="1" applyBorder="1" applyAlignment="1">
      <alignment vertical="center" wrapText="1"/>
    </xf>
    <xf numFmtId="185" fontId="10" fillId="4" borderId="7" xfId="2" applyNumberFormat="1" applyFont="1" applyFill="1" applyBorder="1" applyAlignment="1">
      <alignment vertical="center" wrapText="1"/>
    </xf>
    <xf numFmtId="181" fontId="10" fillId="4" borderId="7" xfId="2" applyNumberFormat="1" applyFont="1" applyFill="1" applyBorder="1" applyAlignment="1">
      <alignment vertical="center" wrapText="1" shrinkToFit="1"/>
    </xf>
    <xf numFmtId="181" fontId="10" fillId="4" borderId="7" xfId="2" applyNumberFormat="1" applyFont="1" applyFill="1" applyBorder="1" applyAlignment="1">
      <alignment horizontal="center" vertical="center" shrinkToFit="1"/>
    </xf>
    <xf numFmtId="182" fontId="10" fillId="4" borderId="45" xfId="2" applyNumberFormat="1" applyFont="1" applyFill="1" applyBorder="1" applyAlignment="1">
      <alignment vertical="center" shrinkToFit="1"/>
    </xf>
    <xf numFmtId="182" fontId="10" fillId="4" borderId="45" xfId="2" applyNumberFormat="1" applyFont="1" applyFill="1" applyBorder="1" applyAlignment="1">
      <alignment horizontal="distributed" vertical="center" shrinkToFit="1"/>
    </xf>
    <xf numFmtId="182" fontId="10" fillId="4" borderId="7" xfId="2" applyNumberFormat="1" applyFont="1" applyFill="1" applyBorder="1" applyAlignment="1">
      <alignment vertical="center" shrinkToFit="1"/>
    </xf>
    <xf numFmtId="182" fontId="10" fillId="4" borderId="7" xfId="2" applyNumberFormat="1" applyFont="1" applyFill="1" applyBorder="1" applyAlignment="1">
      <alignment horizontal="distributed" vertical="center" shrinkToFit="1"/>
    </xf>
    <xf numFmtId="183" fontId="10" fillId="4" borderId="45" xfId="2" applyNumberFormat="1" applyFont="1" applyFill="1" applyBorder="1" applyAlignment="1">
      <alignment vertical="center" shrinkToFit="1"/>
    </xf>
    <xf numFmtId="184" fontId="10" fillId="4" borderId="45" xfId="2" applyNumberFormat="1" applyFont="1" applyFill="1" applyBorder="1" applyAlignment="1">
      <alignment vertical="center" shrinkToFit="1"/>
    </xf>
    <xf numFmtId="183" fontId="10" fillId="4" borderId="7" xfId="2" applyNumberFormat="1" applyFont="1" applyFill="1" applyBorder="1" applyAlignment="1">
      <alignment vertical="center" shrinkToFit="1"/>
    </xf>
    <xf numFmtId="184" fontId="10" fillId="4" borderId="7" xfId="2" applyNumberFormat="1" applyFont="1" applyFill="1" applyBorder="1" applyAlignment="1">
      <alignment vertical="center" shrinkToFit="1"/>
    </xf>
    <xf numFmtId="182" fontId="10" fillId="4" borderId="38" xfId="4" applyNumberFormat="1" applyFont="1" applyFill="1" applyBorder="1" applyAlignment="1">
      <alignment vertical="center" shrinkToFit="1"/>
    </xf>
    <xf numFmtId="182" fontId="10" fillId="4" borderId="45" xfId="4" applyNumberFormat="1" applyFont="1" applyFill="1" applyBorder="1" applyAlignment="1">
      <alignment vertical="center" shrinkToFit="1"/>
    </xf>
    <xf numFmtId="182" fontId="10" fillId="4" borderId="14" xfId="4" applyNumberFormat="1" applyFont="1" applyFill="1" applyBorder="1" applyAlignment="1">
      <alignment vertical="center" shrinkToFit="1"/>
    </xf>
    <xf numFmtId="182" fontId="10" fillId="4" borderId="7" xfId="4" applyNumberFormat="1" applyFont="1" applyFill="1" applyBorder="1" applyAlignment="1">
      <alignment vertical="center" shrinkToFit="1"/>
    </xf>
    <xf numFmtId="182" fontId="10" fillId="4" borderId="126" xfId="4" applyNumberFormat="1" applyFont="1" applyFill="1" applyBorder="1" applyAlignment="1">
      <alignment vertical="center" shrinkToFit="1"/>
    </xf>
    <xf numFmtId="182" fontId="10" fillId="4" borderId="40" xfId="4" applyNumberFormat="1" applyFont="1" applyFill="1" applyBorder="1" applyAlignment="1">
      <alignment vertical="center" shrinkToFit="1"/>
    </xf>
    <xf numFmtId="0" fontId="42" fillId="0" borderId="10" xfId="4" applyFont="1" applyBorder="1" applyAlignment="1">
      <alignment horizontal="center" vertical="center" shrinkToFit="1"/>
    </xf>
    <xf numFmtId="0" fontId="42" fillId="0" borderId="11" xfId="4" applyFont="1" applyBorder="1" applyAlignment="1">
      <alignment horizontal="center" vertical="center" shrinkToFit="1"/>
    </xf>
    <xf numFmtId="0" fontId="14" fillId="0" borderId="5" xfId="6" applyFont="1" applyBorder="1" applyAlignment="1">
      <alignment horizontal="center" vertical="center" shrinkToFit="1"/>
    </xf>
    <xf numFmtId="49" fontId="27" fillId="0" borderId="45" xfId="3" applyNumberFormat="1" applyFont="1" applyFill="1" applyBorder="1" applyAlignment="1">
      <alignment horizontal="center" vertical="center" shrinkToFit="1"/>
    </xf>
    <xf numFmtId="49" fontId="27" fillId="0" borderId="47" xfId="3" applyNumberFormat="1" applyFont="1" applyFill="1" applyBorder="1" applyAlignment="1">
      <alignment horizontal="center" vertical="center" shrinkToFit="1"/>
    </xf>
    <xf numFmtId="0" fontId="2" fillId="0" borderId="0" xfId="2" applyFont="1" applyAlignment="1"/>
    <xf numFmtId="0" fontId="10" fillId="0" borderId="0" xfId="2" applyFont="1" applyAlignment="1"/>
    <xf numFmtId="0" fontId="10" fillId="0" borderId="0" xfId="2" applyFont="1" applyAlignment="1">
      <alignment vertical="top"/>
    </xf>
    <xf numFmtId="177" fontId="14" fillId="0" borderId="9" xfId="6" applyNumberFormat="1" applyFont="1" applyBorder="1" applyAlignment="1">
      <alignment horizontal="center" vertical="center" shrinkToFit="1"/>
    </xf>
    <xf numFmtId="0" fontId="14" fillId="0" borderId="10" xfId="6" applyFont="1" applyBorder="1" applyAlignment="1">
      <alignment horizontal="center" vertical="center" shrinkToFit="1"/>
    </xf>
    <xf numFmtId="0" fontId="14" fillId="0" borderId="11" xfId="6" applyFont="1" applyBorder="1" applyAlignment="1">
      <alignment horizontal="center" vertical="center" shrinkToFit="1"/>
    </xf>
    <xf numFmtId="0" fontId="14" fillId="0" borderId="12" xfId="6" applyFont="1" applyBorder="1" applyAlignment="1">
      <alignment horizontal="right" shrinkToFit="1"/>
    </xf>
    <xf numFmtId="0" fontId="16" fillId="0" borderId="13" xfId="4" applyFont="1" applyFill="1" applyBorder="1" applyAlignment="1">
      <alignment horizontal="center" vertical="center" shrinkToFit="1"/>
    </xf>
    <xf numFmtId="0" fontId="2" fillId="5" borderId="5" xfId="4" applyFill="1" applyBorder="1" applyAlignment="1">
      <alignment horizontal="center" vertical="center" shrinkToFit="1"/>
    </xf>
    <xf numFmtId="0" fontId="16" fillId="5" borderId="5" xfId="4" applyFont="1" applyFill="1" applyBorder="1" applyAlignment="1">
      <alignment horizontal="center" vertical="center" shrinkToFit="1"/>
    </xf>
    <xf numFmtId="182" fontId="10" fillId="0" borderId="61" xfId="4" applyNumberFormat="1" applyFont="1" applyFill="1" applyBorder="1" applyAlignment="1">
      <alignment vertical="center" shrinkToFit="1"/>
    </xf>
    <xf numFmtId="182" fontId="10" fillId="0" borderId="58" xfId="4" applyNumberFormat="1" applyFont="1" applyFill="1" applyBorder="1" applyAlignment="1">
      <alignment vertical="center" shrinkToFit="1"/>
    </xf>
    <xf numFmtId="182" fontId="10" fillId="0" borderId="60" xfId="4" applyNumberFormat="1" applyFont="1" applyFill="1" applyBorder="1" applyAlignment="1">
      <alignment vertical="center" shrinkToFit="1"/>
    </xf>
    <xf numFmtId="0" fontId="4" fillId="0" borderId="0" xfId="2" applyFont="1" applyAlignment="1">
      <alignment vertical="top"/>
    </xf>
    <xf numFmtId="0" fontId="11" fillId="0" borderId="53" xfId="2" applyFont="1" applyFill="1" applyBorder="1" applyAlignment="1">
      <alignment horizontal="center" vertical="center"/>
    </xf>
    <xf numFmtId="0" fontId="4" fillId="0" borderId="0" xfId="2" applyFont="1" applyFill="1" applyBorder="1" applyAlignment="1">
      <alignment vertical="center"/>
    </xf>
    <xf numFmtId="0" fontId="28" fillId="0" borderId="0" xfId="4" applyFont="1">
      <alignment vertical="center"/>
    </xf>
    <xf numFmtId="0" fontId="14" fillId="0" borderId="0" xfId="2" applyFont="1"/>
    <xf numFmtId="0" fontId="54" fillId="0" borderId="0" xfId="2" applyFont="1" applyAlignment="1">
      <alignment vertical="center"/>
    </xf>
    <xf numFmtId="0" fontId="54" fillId="0" borderId="0" xfId="2" applyNumberFormat="1" applyFont="1" applyAlignment="1">
      <alignment vertical="center"/>
    </xf>
    <xf numFmtId="0" fontId="54" fillId="0" borderId="0" xfId="2" applyFont="1" applyAlignment="1">
      <alignment horizontal="center" vertical="center"/>
    </xf>
    <xf numFmtId="0" fontId="54" fillId="0" borderId="0" xfId="2" applyFont="1" applyAlignment="1">
      <alignment horizontal="right" vertical="center"/>
    </xf>
    <xf numFmtId="0" fontId="54" fillId="0" borderId="0" xfId="2" applyFont="1" applyAlignment="1">
      <alignment horizontal="distributed" vertical="center"/>
    </xf>
    <xf numFmtId="0" fontId="54" fillId="0" borderId="0" xfId="2" applyFont="1" applyAlignment="1">
      <alignment horizontal="left" vertical="center"/>
    </xf>
    <xf numFmtId="0" fontId="55" fillId="0" borderId="0" xfId="2" applyFont="1" applyAlignment="1">
      <alignment vertical="center"/>
    </xf>
    <xf numFmtId="0" fontId="58" fillId="0" borderId="0" xfId="9">
      <alignment vertical="center"/>
    </xf>
    <xf numFmtId="0" fontId="14" fillId="0" borderId="0" xfId="9" applyFont="1">
      <alignment vertical="center"/>
    </xf>
    <xf numFmtId="0" fontId="60" fillId="0" borderId="0" xfId="9" applyFont="1">
      <alignment vertical="center"/>
    </xf>
    <xf numFmtId="0" fontId="60" fillId="0" borderId="5" xfId="9" applyFont="1" applyBorder="1">
      <alignment vertical="center"/>
    </xf>
    <xf numFmtId="0" fontId="60" fillId="0" borderId="5" xfId="9" applyFont="1" applyBorder="1" applyAlignment="1">
      <alignment horizontal="center" vertical="center"/>
    </xf>
    <xf numFmtId="0" fontId="58" fillId="0" borderId="0" xfId="9" applyFont="1">
      <alignment vertical="center"/>
    </xf>
    <xf numFmtId="0" fontId="54" fillId="0" borderId="0" xfId="2" applyFont="1" applyAlignment="1">
      <alignment horizontal="right" vertical="top"/>
    </xf>
    <xf numFmtId="0" fontId="27" fillId="0" borderId="15" xfId="3" applyFont="1" applyBorder="1">
      <alignment vertical="center"/>
    </xf>
    <xf numFmtId="0" fontId="27" fillId="0" borderId="15" xfId="3" applyFont="1" applyFill="1" applyBorder="1">
      <alignment vertical="center"/>
    </xf>
    <xf numFmtId="0" fontId="27" fillId="0" borderId="15" xfId="3" applyFont="1" applyBorder="1" applyAlignment="1">
      <alignment horizontal="center" vertical="center" shrinkToFit="1"/>
    </xf>
    <xf numFmtId="0" fontId="10" fillId="4" borderId="38" xfId="2" applyFont="1" applyFill="1" applyBorder="1" applyAlignment="1">
      <alignment horizontal="distributed" vertical="center" shrinkToFit="1"/>
    </xf>
    <xf numFmtId="38" fontId="60" fillId="0" borderId="5" xfId="8" applyFont="1" applyBorder="1" applyAlignment="1">
      <alignment horizontal="right" vertical="center"/>
    </xf>
    <xf numFmtId="38" fontId="60" fillId="0" borderId="5" xfId="8" applyFont="1" applyBorder="1">
      <alignment vertical="center"/>
    </xf>
    <xf numFmtId="0" fontId="2" fillId="0" borderId="0" xfId="2" applyAlignment="1">
      <alignment vertical="center"/>
    </xf>
    <xf numFmtId="0" fontId="10" fillId="0" borderId="0" xfId="2" applyFont="1" applyAlignment="1">
      <alignment vertical="top"/>
    </xf>
    <xf numFmtId="0" fontId="10" fillId="0" borderId="0" xfId="2" applyFont="1" applyBorder="1" applyAlignment="1">
      <alignment horizontal="center" vertical="center" shrinkToFit="1"/>
    </xf>
    <xf numFmtId="0" fontId="10" fillId="0" borderId="0" xfId="2" applyFont="1" applyBorder="1" applyAlignment="1">
      <alignment vertical="center" shrinkToFit="1"/>
    </xf>
    <xf numFmtId="0" fontId="10" fillId="0" borderId="0" xfId="2" applyFont="1" applyBorder="1" applyAlignment="1">
      <alignment vertical="center"/>
    </xf>
    <xf numFmtId="0" fontId="10" fillId="0" borderId="67" xfId="2" applyFont="1" applyBorder="1" applyAlignment="1">
      <alignment horizontal="center" vertical="center"/>
    </xf>
    <xf numFmtId="0" fontId="61" fillId="0" borderId="0" xfId="10" applyFont="1" applyAlignment="1">
      <alignment horizontal="right" vertical="top" indent="1"/>
    </xf>
    <xf numFmtId="0" fontId="61" fillId="0" borderId="0" xfId="10" applyFont="1" applyAlignment="1">
      <alignment horizontal="right" vertical="center" indent="1"/>
    </xf>
    <xf numFmtId="0" fontId="62" fillId="0" borderId="0" xfId="2" applyFont="1" applyAlignment="1">
      <alignment vertical="center"/>
    </xf>
    <xf numFmtId="0" fontId="10" fillId="0" borderId="85" xfId="2" applyFont="1" applyBorder="1" applyAlignment="1">
      <alignment horizontal="center" vertical="center"/>
    </xf>
    <xf numFmtId="0" fontId="4" fillId="0" borderId="0" xfId="2" applyFont="1" applyAlignment="1">
      <alignment horizontal="center" vertical="center"/>
    </xf>
    <xf numFmtId="0" fontId="54" fillId="0" borderId="0" xfId="2" applyFont="1" applyAlignment="1">
      <alignment horizontal="left" vertical="center"/>
    </xf>
    <xf numFmtId="0" fontId="54" fillId="0" borderId="0" xfId="2" applyFont="1" applyAlignment="1">
      <alignment horizontal="center" vertical="center"/>
    </xf>
    <xf numFmtId="38" fontId="54" fillId="0" borderId="0" xfId="8" applyFont="1" applyAlignment="1">
      <alignment horizontal="center" vertical="center"/>
    </xf>
    <xf numFmtId="0" fontId="14" fillId="0" borderId="0" xfId="2" applyFont="1" applyAlignment="1">
      <alignment horizontal="distributed" vertical="center"/>
    </xf>
    <xf numFmtId="58" fontId="54" fillId="0" borderId="0" xfId="2" applyNumberFormat="1" applyFont="1" applyAlignment="1">
      <alignment horizontal="distributed" vertical="center"/>
    </xf>
    <xf numFmtId="0" fontId="54" fillId="0" borderId="0" xfId="2" applyFont="1" applyAlignment="1">
      <alignment horizontal="distributed" vertical="center"/>
    </xf>
    <xf numFmtId="0" fontId="54" fillId="0" borderId="0" xfId="2" applyFont="1" applyAlignment="1">
      <alignment horizontal="left" vertical="top" wrapText="1"/>
    </xf>
    <xf numFmtId="0" fontId="54" fillId="0" borderId="0" xfId="2" applyFont="1" applyAlignment="1">
      <alignment horizontal="left" vertical="top"/>
    </xf>
    <xf numFmtId="0" fontId="54" fillId="0" borderId="0" xfId="2" applyFont="1" applyAlignment="1">
      <alignment horizontal="center" vertical="center" wrapText="1"/>
    </xf>
    <xf numFmtId="0" fontId="11" fillId="3" borderId="9" xfId="2" applyFont="1" applyFill="1" applyBorder="1" applyAlignment="1">
      <alignment horizontal="center" vertical="center" wrapText="1"/>
    </xf>
    <xf numFmtId="0" fontId="11" fillId="3" borderId="12" xfId="2" applyFont="1" applyFill="1" applyBorder="1"/>
    <xf numFmtId="176" fontId="27" fillId="0" borderId="10" xfId="3" applyNumberFormat="1" applyFont="1" applyBorder="1" applyAlignment="1">
      <alignment horizontal="center" vertical="center" shrinkToFit="1"/>
    </xf>
    <xf numFmtId="176" fontId="27" fillId="0" borderId="50" xfId="3" applyNumberFormat="1" applyFont="1" applyBorder="1" applyAlignment="1">
      <alignment horizontal="center" vertical="center" shrinkToFit="1"/>
    </xf>
    <xf numFmtId="176" fontId="27" fillId="0" borderId="15" xfId="3" applyNumberFormat="1" applyFont="1" applyBorder="1" applyAlignment="1">
      <alignment horizontal="center" vertical="center" wrapText="1"/>
    </xf>
    <xf numFmtId="176" fontId="27" fillId="0" borderId="0" xfId="3" applyNumberFormat="1" applyFont="1" applyBorder="1" applyAlignment="1">
      <alignment horizontal="center" vertical="center" wrapText="1"/>
    </xf>
    <xf numFmtId="176" fontId="27" fillId="0" borderId="2" xfId="3" applyNumberFormat="1" applyFont="1" applyBorder="1" applyAlignment="1">
      <alignment horizontal="center" vertical="center" wrapText="1"/>
    </xf>
    <xf numFmtId="176" fontId="27" fillId="0" borderId="3" xfId="3" applyNumberFormat="1" applyFont="1" applyBorder="1" applyAlignment="1">
      <alignment horizontal="center" vertical="center" wrapText="1"/>
    </xf>
    <xf numFmtId="176" fontId="27" fillId="0" borderId="2" xfId="3" applyNumberFormat="1" applyFont="1" applyBorder="1" applyAlignment="1">
      <alignment horizontal="center" vertical="center" wrapText="1" shrinkToFit="1"/>
    </xf>
    <xf numFmtId="176" fontId="27" fillId="0" borderId="3" xfId="3" applyNumberFormat="1" applyFont="1" applyBorder="1" applyAlignment="1">
      <alignment horizontal="center" vertical="center" shrinkToFit="1"/>
    </xf>
    <xf numFmtId="0" fontId="27" fillId="0" borderId="9" xfId="3" applyFont="1" applyBorder="1" applyAlignment="1">
      <alignment horizontal="center" vertical="center" shrinkToFit="1"/>
    </xf>
    <xf numFmtId="0" fontId="27" fillId="0" borderId="12" xfId="3" applyFont="1" applyBorder="1" applyAlignment="1">
      <alignment horizontal="center" vertical="center" shrinkToFit="1"/>
    </xf>
    <xf numFmtId="0" fontId="27" fillId="0" borderId="65" xfId="3" applyFont="1" applyBorder="1" applyAlignment="1">
      <alignment horizontal="center" vertical="center" shrinkToFit="1"/>
    </xf>
    <xf numFmtId="0" fontId="27" fillId="0" borderId="14" xfId="3" applyFont="1" applyBorder="1" applyAlignment="1">
      <alignment horizontal="center" vertical="center" shrinkToFit="1"/>
    </xf>
    <xf numFmtId="49" fontId="27" fillId="0" borderId="43" xfId="3" applyNumberFormat="1" applyFont="1" applyFill="1" applyBorder="1" applyAlignment="1">
      <alignment horizontal="center" vertical="center" textRotation="255" wrapText="1"/>
    </xf>
    <xf numFmtId="49" fontId="27" fillId="0" borderId="3" xfId="3" applyNumberFormat="1" applyFont="1" applyFill="1" applyBorder="1" applyAlignment="1">
      <alignment horizontal="center" vertical="center" textRotation="255" wrapText="1"/>
    </xf>
    <xf numFmtId="49" fontId="27" fillId="0" borderId="40" xfId="3" applyNumberFormat="1" applyFont="1" applyFill="1" applyBorder="1" applyAlignment="1">
      <alignment horizontal="center" vertical="center" textRotation="255" wrapText="1"/>
    </xf>
    <xf numFmtId="0" fontId="27" fillId="3" borderId="10" xfId="3" applyFont="1" applyFill="1" applyBorder="1" applyAlignment="1">
      <alignment horizontal="center" vertical="center" wrapText="1" shrinkToFit="1"/>
    </xf>
    <xf numFmtId="0" fontId="27" fillId="3" borderId="5" xfId="3" applyFont="1" applyFill="1" applyBorder="1" applyAlignment="1">
      <alignment horizontal="center" vertical="center" wrapText="1" shrinkToFit="1"/>
    </xf>
    <xf numFmtId="0" fontId="27" fillId="3" borderId="2" xfId="3" applyFont="1" applyFill="1" applyBorder="1" applyAlignment="1">
      <alignment horizontal="center" vertical="center" wrapText="1" shrinkToFit="1"/>
    </xf>
    <xf numFmtId="0" fontId="27" fillId="3" borderId="7" xfId="3" applyFont="1" applyFill="1" applyBorder="1" applyAlignment="1">
      <alignment horizontal="center" vertical="center" wrapText="1" shrinkToFit="1"/>
    </xf>
    <xf numFmtId="0" fontId="27" fillId="3" borderId="10" xfId="3" applyFont="1" applyFill="1" applyBorder="1" applyAlignment="1">
      <alignment horizontal="center" vertical="center" shrinkToFit="1"/>
    </xf>
    <xf numFmtId="0" fontId="27" fillId="3" borderId="5" xfId="3" applyFont="1" applyFill="1" applyBorder="1" applyAlignment="1">
      <alignment horizontal="center" vertical="center" shrinkToFit="1"/>
    </xf>
    <xf numFmtId="0" fontId="27" fillId="3" borderId="2" xfId="3" applyFont="1" applyFill="1" applyBorder="1" applyAlignment="1">
      <alignment horizontal="center" vertical="center" shrinkToFit="1"/>
    </xf>
    <xf numFmtId="0" fontId="27" fillId="3" borderId="7" xfId="3" applyFont="1" applyFill="1" applyBorder="1" applyAlignment="1">
      <alignment horizontal="center" vertical="center" shrinkToFit="1"/>
    </xf>
    <xf numFmtId="176" fontId="27" fillId="0" borderId="5" xfId="3" applyNumberFormat="1" applyFont="1" applyBorder="1" applyAlignment="1">
      <alignment horizontal="center" vertical="center" shrinkToFit="1"/>
    </xf>
    <xf numFmtId="176" fontId="27" fillId="0" borderId="2" xfId="3" applyNumberFormat="1" applyFont="1" applyBorder="1" applyAlignment="1">
      <alignment horizontal="center" vertical="center" shrinkToFit="1"/>
    </xf>
    <xf numFmtId="176" fontId="27" fillId="3" borderId="2" xfId="3" applyNumberFormat="1" applyFont="1" applyFill="1" applyBorder="1" applyAlignment="1">
      <alignment vertical="center" wrapText="1"/>
    </xf>
    <xf numFmtId="176" fontId="27" fillId="3" borderId="3" xfId="3" applyNumberFormat="1" applyFont="1" applyFill="1" applyBorder="1" applyAlignment="1">
      <alignment vertical="center" wrapText="1"/>
    </xf>
    <xf numFmtId="176" fontId="27" fillId="3" borderId="40" xfId="3" applyNumberFormat="1" applyFont="1" applyFill="1" applyBorder="1" applyAlignment="1">
      <alignment vertical="center" wrapText="1"/>
    </xf>
    <xf numFmtId="0" fontId="27" fillId="0" borderId="2" xfId="3" applyFont="1" applyBorder="1" applyAlignment="1">
      <alignment vertical="center" wrapText="1" shrinkToFit="1"/>
    </xf>
    <xf numFmtId="0" fontId="27" fillId="0" borderId="3" xfId="3" applyFont="1" applyBorder="1" applyAlignment="1">
      <alignment vertical="center" wrapText="1" shrinkToFit="1"/>
    </xf>
    <xf numFmtId="0" fontId="27" fillId="0" borderId="40" xfId="3" applyFont="1" applyBorder="1" applyAlignment="1">
      <alignment vertical="center" wrapText="1" shrinkToFit="1"/>
    </xf>
    <xf numFmtId="0" fontId="27" fillId="0" borderId="28" xfId="3" applyFont="1" applyBorder="1" applyAlignment="1">
      <alignment horizontal="center" vertical="center" shrinkToFit="1"/>
    </xf>
    <xf numFmtId="0" fontId="27" fillId="0" borderId="42" xfId="3" applyFont="1" applyBorder="1" applyAlignment="1">
      <alignment horizontal="center" vertical="center" shrinkToFit="1"/>
    </xf>
    <xf numFmtId="0" fontId="27" fillId="3" borderId="80" xfId="3" applyFont="1" applyFill="1" applyBorder="1" applyAlignment="1">
      <alignment horizontal="center" vertical="center" wrapText="1"/>
    </xf>
    <xf numFmtId="0" fontId="27" fillId="3" borderId="81" xfId="3" applyFont="1" applyFill="1" applyBorder="1" applyAlignment="1">
      <alignment horizontal="center" vertical="center" wrapText="1"/>
    </xf>
    <xf numFmtId="176" fontId="27" fillId="0" borderId="43" xfId="3" applyNumberFormat="1" applyFont="1" applyBorder="1" applyAlignment="1">
      <alignment horizontal="center" vertical="center" wrapText="1"/>
    </xf>
    <xf numFmtId="176" fontId="27" fillId="0" borderId="40" xfId="3" applyNumberFormat="1" applyFont="1" applyBorder="1" applyAlignment="1">
      <alignment horizontal="center" vertical="center" shrinkToFit="1"/>
    </xf>
    <xf numFmtId="176" fontId="27" fillId="0" borderId="64" xfId="3" applyNumberFormat="1" applyFont="1" applyFill="1" applyBorder="1" applyAlignment="1">
      <alignment horizontal="center" vertical="center" wrapText="1" shrinkToFit="1"/>
    </xf>
    <xf numFmtId="176" fontId="27" fillId="0" borderId="0" xfId="3" applyNumberFormat="1" applyFont="1" applyFill="1" applyBorder="1" applyAlignment="1">
      <alignment horizontal="center" vertical="center" shrinkToFit="1"/>
    </xf>
    <xf numFmtId="0" fontId="11" fillId="3" borderId="43" xfId="2" applyFont="1" applyFill="1" applyBorder="1" applyAlignment="1">
      <alignment vertical="center" wrapText="1"/>
    </xf>
    <xf numFmtId="0" fontId="11" fillId="3" borderId="3" xfId="2" applyFont="1" applyFill="1" applyBorder="1" applyAlignment="1">
      <alignment vertical="center" wrapText="1"/>
    </xf>
    <xf numFmtId="0" fontId="10" fillId="3" borderId="2" xfId="2" applyFont="1" applyFill="1" applyBorder="1" applyAlignment="1">
      <alignment horizontal="center" vertical="center" shrinkToFit="1"/>
    </xf>
    <xf numFmtId="0" fontId="10" fillId="3" borderId="3" xfId="2" applyFont="1" applyFill="1" applyBorder="1" applyAlignment="1">
      <alignment horizontal="center" vertical="center" shrinkToFit="1"/>
    </xf>
    <xf numFmtId="0" fontId="10" fillId="3" borderId="4" xfId="2" applyFont="1" applyFill="1" applyBorder="1" applyAlignment="1">
      <alignment horizontal="center" vertical="center" shrinkToFit="1"/>
    </xf>
    <xf numFmtId="0" fontId="11" fillId="0" borderId="2" xfId="6" applyFont="1" applyFill="1" applyBorder="1" applyAlignment="1">
      <alignment vertical="center" wrapText="1"/>
    </xf>
    <xf numFmtId="0" fontId="11" fillId="0" borderId="3" xfId="6" applyFont="1" applyFill="1" applyBorder="1" applyAlignment="1">
      <alignment vertical="center" wrapText="1"/>
    </xf>
    <xf numFmtId="0" fontId="11" fillId="0" borderId="4" xfId="6" applyFont="1" applyFill="1" applyBorder="1" applyAlignment="1">
      <alignment vertical="center" wrapText="1"/>
    </xf>
    <xf numFmtId="0" fontId="1" fillId="0" borderId="54" xfId="2" applyFont="1" applyFill="1" applyBorder="1" applyAlignment="1">
      <alignment horizontal="center" vertical="center" wrapText="1" shrinkToFit="1"/>
    </xf>
    <xf numFmtId="0" fontId="1" fillId="0" borderId="55" xfId="2" applyFont="1" applyFill="1" applyBorder="1" applyAlignment="1">
      <alignment horizontal="center" vertical="center" wrapText="1" shrinkToFit="1"/>
    </xf>
    <xf numFmtId="0" fontId="27" fillId="0" borderId="16" xfId="3" applyFont="1" applyBorder="1" applyAlignment="1">
      <alignment horizontal="center" vertical="center" shrinkToFit="1"/>
    </xf>
    <xf numFmtId="0" fontId="27" fillId="0" borderId="50" xfId="3" applyFont="1" applyBorder="1" applyAlignment="1">
      <alignment horizontal="center" vertical="center" shrinkToFit="1"/>
    </xf>
    <xf numFmtId="0" fontId="27" fillId="0" borderId="51" xfId="3" applyFont="1" applyBorder="1" applyAlignment="1">
      <alignment horizontal="center" vertical="center" shrinkToFit="1"/>
    </xf>
    <xf numFmtId="0" fontId="27" fillId="0" borderId="52" xfId="3" applyFont="1" applyBorder="1" applyAlignment="1">
      <alignment horizontal="center" vertical="center" shrinkToFit="1"/>
    </xf>
    <xf numFmtId="0" fontId="11" fillId="3" borderId="4" xfId="2" applyFont="1" applyFill="1" applyBorder="1" applyAlignment="1">
      <alignment vertical="center" wrapText="1"/>
    </xf>
    <xf numFmtId="0" fontId="11" fillId="0" borderId="2" xfId="2" applyFont="1" applyFill="1" applyBorder="1" applyAlignment="1">
      <alignment vertical="center" wrapText="1"/>
    </xf>
    <xf numFmtId="0" fontId="11" fillId="0" borderId="3" xfId="2" applyFont="1" applyFill="1" applyBorder="1" applyAlignment="1">
      <alignment vertical="center" wrapText="1"/>
    </xf>
    <xf numFmtId="0" fontId="11" fillId="0" borderId="4" xfId="2" applyFont="1" applyFill="1" applyBorder="1" applyAlignment="1">
      <alignment vertical="center" wrapText="1"/>
    </xf>
    <xf numFmtId="0" fontId="24" fillId="0" borderId="2" xfId="2" applyFont="1" applyFill="1" applyBorder="1" applyAlignment="1">
      <alignment horizontal="center" vertical="center" wrapText="1"/>
    </xf>
    <xf numFmtId="0" fontId="24" fillId="0" borderId="3" xfId="2" applyFont="1" applyFill="1" applyBorder="1" applyAlignment="1">
      <alignment horizontal="center" vertical="center" wrapText="1"/>
    </xf>
    <xf numFmtId="0" fontId="24" fillId="0" borderId="4" xfId="2" applyFont="1" applyFill="1" applyBorder="1" applyAlignment="1">
      <alignment horizontal="center" vertical="center" wrapText="1"/>
    </xf>
    <xf numFmtId="0" fontId="12" fillId="0" borderId="2" xfId="2" applyFont="1" applyFill="1" applyBorder="1" applyAlignment="1">
      <alignment vertical="center" wrapText="1"/>
    </xf>
    <xf numFmtId="0" fontId="12" fillId="0" borderId="4" xfId="2" applyFont="1" applyFill="1" applyBorder="1" applyAlignment="1">
      <alignment vertical="center" wrapText="1"/>
    </xf>
    <xf numFmtId="176" fontId="27" fillId="0" borderId="43" xfId="3" applyNumberFormat="1" applyFont="1" applyFill="1" applyBorder="1" applyAlignment="1">
      <alignment horizontal="center" vertical="center" wrapText="1" shrinkToFit="1"/>
    </xf>
    <xf numFmtId="176" fontId="27" fillId="0" borderId="3" xfId="3" applyNumberFormat="1" applyFont="1" applyFill="1" applyBorder="1" applyAlignment="1">
      <alignment horizontal="center" vertical="center" shrinkToFit="1"/>
    </xf>
    <xf numFmtId="0" fontId="11" fillId="3" borderId="2" xfId="2" applyFont="1" applyFill="1" applyBorder="1" applyAlignment="1">
      <alignment vertical="center" wrapText="1"/>
    </xf>
    <xf numFmtId="0" fontId="10" fillId="3" borderId="2" xfId="2" applyFont="1" applyFill="1" applyBorder="1" applyAlignment="1">
      <alignment horizontal="center" vertical="center" wrapText="1"/>
    </xf>
    <xf numFmtId="0" fontId="10" fillId="3" borderId="3" xfId="2" applyFont="1" applyFill="1" applyBorder="1" applyAlignment="1">
      <alignment horizontal="center" vertical="center" wrapText="1"/>
    </xf>
    <xf numFmtId="0" fontId="10" fillId="3" borderId="4" xfId="2" applyFont="1" applyFill="1" applyBorder="1" applyAlignment="1">
      <alignment horizontal="center" vertical="center" wrapText="1"/>
    </xf>
    <xf numFmtId="0" fontId="10" fillId="3" borderId="86" xfId="2" applyFont="1" applyFill="1" applyBorder="1" applyAlignment="1">
      <alignment horizontal="center" vertical="center" shrinkToFit="1"/>
    </xf>
    <xf numFmtId="0" fontId="10" fillId="3" borderId="87" xfId="2" applyFont="1" applyFill="1" applyBorder="1" applyAlignment="1">
      <alignment horizontal="center" vertical="center" shrinkToFit="1"/>
    </xf>
    <xf numFmtId="0" fontId="10" fillId="3" borderId="125" xfId="2" applyFont="1" applyFill="1" applyBorder="1" applyAlignment="1">
      <alignment horizontal="center" vertical="center" shrinkToFit="1"/>
    </xf>
    <xf numFmtId="0" fontId="11" fillId="3" borderId="78"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40" xfId="2" applyFont="1" applyFill="1" applyBorder="1" applyAlignment="1">
      <alignment horizontal="center" vertical="center" wrapText="1"/>
    </xf>
    <xf numFmtId="0" fontId="12" fillId="3" borderId="78" xfId="2" applyFont="1" applyFill="1" applyBorder="1" applyAlignment="1">
      <alignment horizontal="center" vertical="center" wrapText="1"/>
    </xf>
    <xf numFmtId="0" fontId="12" fillId="3" borderId="3" xfId="2" applyFont="1" applyFill="1" applyBorder="1" applyAlignment="1">
      <alignment horizontal="center" vertical="center" wrapText="1"/>
    </xf>
    <xf numFmtId="0" fontId="12" fillId="3" borderId="40" xfId="2" applyFont="1" applyFill="1" applyBorder="1" applyAlignment="1">
      <alignment horizontal="center" vertical="center" wrapTex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40" xfId="4" applyFont="1" applyFill="1" applyBorder="1" applyAlignment="1">
      <alignment horizontal="center" vertical="center" wrapText="1"/>
    </xf>
    <xf numFmtId="0" fontId="10" fillId="0" borderId="2" xfId="4" applyFont="1" applyFill="1" applyBorder="1" applyAlignment="1">
      <alignment horizontal="center" vertical="center" wrapText="1"/>
    </xf>
    <xf numFmtId="0" fontId="10" fillId="0" borderId="3" xfId="4" applyFont="1" applyFill="1" applyBorder="1" applyAlignment="1">
      <alignment horizontal="center" vertical="center" wrapText="1"/>
    </xf>
    <xf numFmtId="0" fontId="10" fillId="0" borderId="40" xfId="4" applyFont="1" applyFill="1" applyBorder="1" applyAlignment="1">
      <alignment horizontal="center" vertical="center" wrapText="1"/>
    </xf>
    <xf numFmtId="0" fontId="2" fillId="0" borderId="19" xfId="4" applyFont="1" applyBorder="1" applyAlignment="1">
      <alignment horizontal="center" vertical="center" shrinkToFit="1"/>
    </xf>
    <xf numFmtId="0" fontId="2" fillId="0" borderId="20" xfId="4" applyFont="1" applyBorder="1" applyAlignment="1">
      <alignment horizontal="center" vertical="center" shrinkToFit="1"/>
    </xf>
    <xf numFmtId="0" fontId="2" fillId="0" borderId="73" xfId="4" applyFont="1" applyBorder="1" applyAlignment="1">
      <alignment horizontal="center" vertical="center" shrinkToFit="1"/>
    </xf>
    <xf numFmtId="0" fontId="10" fillId="0" borderId="25" xfId="4" applyFont="1" applyBorder="1" applyAlignment="1">
      <alignment horizontal="center" vertical="center" shrinkToFit="1"/>
    </xf>
    <xf numFmtId="0" fontId="10" fillId="0" borderId="28" xfId="4" applyFont="1" applyBorder="1" applyAlignment="1">
      <alignment horizontal="center" vertical="center" shrinkToFit="1"/>
    </xf>
    <xf numFmtId="0" fontId="10" fillId="0" borderId="42" xfId="4" applyFont="1" applyBorder="1" applyAlignment="1">
      <alignment horizontal="center" vertical="center" shrinkToFit="1"/>
    </xf>
    <xf numFmtId="0" fontId="12" fillId="3" borderId="43" xfId="2" applyFont="1" applyFill="1" applyBorder="1" applyAlignment="1">
      <alignment horizontal="center" vertical="center" wrapText="1"/>
    </xf>
    <xf numFmtId="0" fontId="12" fillId="3" borderId="4" xfId="2" applyFont="1" applyFill="1" applyBorder="1" applyAlignment="1">
      <alignment horizontal="center" vertical="center" wrapText="1"/>
    </xf>
    <xf numFmtId="0" fontId="10" fillId="0" borderId="48"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73" xfId="2" applyFont="1" applyFill="1" applyBorder="1" applyAlignment="1">
      <alignment horizontal="center" vertical="center" wrapText="1"/>
    </xf>
    <xf numFmtId="0" fontId="10" fillId="3" borderId="50" xfId="2" applyFont="1" applyFill="1" applyBorder="1" applyAlignment="1">
      <alignment horizontal="center" vertical="center" shrinkToFit="1"/>
    </xf>
    <xf numFmtId="0" fontId="10" fillId="3" borderId="51" xfId="2" applyFont="1" applyFill="1" applyBorder="1" applyAlignment="1">
      <alignment horizontal="center" vertical="center" shrinkToFit="1"/>
    </xf>
    <xf numFmtId="0" fontId="11" fillId="3" borderId="79" xfId="6" applyFont="1" applyFill="1" applyBorder="1" applyAlignment="1">
      <alignment horizontal="center" vertical="center" wrapText="1"/>
    </xf>
    <xf numFmtId="0" fontId="11" fillId="3" borderId="64" xfId="6" applyFont="1" applyFill="1" applyBorder="1" applyAlignment="1">
      <alignment horizontal="center" vertical="center" wrapText="1"/>
    </xf>
    <xf numFmtId="0" fontId="11" fillId="3" borderId="88" xfId="6" applyFont="1" applyFill="1" applyBorder="1" applyAlignment="1">
      <alignment horizontal="center" vertical="center" wrapText="1"/>
    </xf>
    <xf numFmtId="0" fontId="11" fillId="3" borderId="74" xfId="6" applyFont="1" applyFill="1" applyBorder="1" applyAlignment="1">
      <alignment horizontal="center" vertical="center" wrapText="1"/>
    </xf>
    <xf numFmtId="0" fontId="11" fillId="3" borderId="75" xfId="6" applyFont="1" applyFill="1" applyBorder="1" applyAlignment="1">
      <alignment horizontal="center" vertical="center" wrapText="1"/>
    </xf>
    <xf numFmtId="0" fontId="11" fillId="3" borderId="76" xfId="6"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1"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3" xfId="2" applyFont="1" applyFill="1" applyBorder="1" applyAlignment="1">
      <alignment horizontal="center" vertical="center" wrapText="1"/>
    </xf>
    <xf numFmtId="0" fontId="10" fillId="0" borderId="4" xfId="2" applyFont="1" applyFill="1" applyBorder="1" applyAlignment="1">
      <alignment horizontal="center" vertical="center" wrapText="1"/>
    </xf>
    <xf numFmtId="0" fontId="11" fillId="3" borderId="2"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0" fillId="3" borderId="50" xfId="2" applyFont="1" applyFill="1" applyBorder="1" applyAlignment="1">
      <alignment horizontal="center" vertical="center" wrapText="1"/>
    </xf>
    <xf numFmtId="0" fontId="10" fillId="3" borderId="52" xfId="2" applyFont="1" applyFill="1" applyBorder="1" applyAlignment="1">
      <alignment horizontal="center" vertical="center" wrapText="1"/>
    </xf>
    <xf numFmtId="0" fontId="10" fillId="3" borderId="48" xfId="2" applyFont="1" applyFill="1" applyBorder="1" applyAlignment="1">
      <alignment horizontal="center" vertical="center" wrapText="1"/>
    </xf>
    <xf numFmtId="0" fontId="10" fillId="3" borderId="51" xfId="2" applyFont="1" applyFill="1" applyBorder="1" applyAlignment="1">
      <alignment horizontal="center" vertical="center" wrapText="1"/>
    </xf>
    <xf numFmtId="0" fontId="10" fillId="3" borderId="43" xfId="2" applyFont="1" applyFill="1" applyBorder="1" applyAlignment="1">
      <alignment horizontal="center" vertical="center" wrapText="1"/>
    </xf>
    <xf numFmtId="0" fontId="10" fillId="3" borderId="44" xfId="2" applyFont="1" applyFill="1" applyBorder="1" applyAlignment="1">
      <alignment horizontal="center" vertical="center" wrapText="1"/>
    </xf>
    <xf numFmtId="0" fontId="10" fillId="3" borderId="74" xfId="2" applyFont="1" applyFill="1" applyBorder="1" applyAlignment="1">
      <alignment horizontal="center" vertical="center" wrapText="1"/>
    </xf>
    <xf numFmtId="0" fontId="2" fillId="3" borderId="44" xfId="2" applyFill="1" applyBorder="1" applyAlignment="1">
      <alignment horizontal="center" vertical="center"/>
    </xf>
    <xf numFmtId="0" fontId="2" fillId="3" borderId="83" xfId="2" applyFill="1" applyBorder="1" applyAlignment="1">
      <alignment horizontal="center" vertical="center"/>
    </xf>
    <xf numFmtId="0" fontId="10" fillId="0" borderId="53" xfId="4" applyFont="1" applyBorder="1" applyAlignment="1">
      <alignment horizontal="center" vertical="center" wrapText="1"/>
    </xf>
    <xf numFmtId="0" fontId="10" fillId="0" borderId="54" xfId="4" applyFont="1" applyBorder="1" applyAlignment="1">
      <alignment horizontal="center" vertical="center" wrapText="1"/>
    </xf>
    <xf numFmtId="0" fontId="10" fillId="0" borderId="41" xfId="4" applyFont="1" applyBorder="1" applyAlignment="1">
      <alignment horizontal="center" vertical="center" wrapText="1"/>
    </xf>
    <xf numFmtId="0" fontId="11" fillId="0" borderId="68" xfId="4" applyFont="1" applyFill="1" applyBorder="1" applyAlignment="1">
      <alignment vertical="center" wrapText="1"/>
    </xf>
    <xf numFmtId="0" fontId="11" fillId="0" borderId="69" xfId="4" applyFont="1" applyFill="1" applyBorder="1" applyAlignment="1">
      <alignment vertical="center" wrapText="1"/>
    </xf>
    <xf numFmtId="0" fontId="10" fillId="0" borderId="68" xfId="4" applyFont="1" applyFill="1" applyBorder="1" applyAlignment="1">
      <alignment vertical="center" wrapText="1"/>
    </xf>
    <xf numFmtId="0" fontId="10" fillId="0" borderId="69" xfId="4" applyFont="1" applyFill="1" applyBorder="1" applyAlignment="1">
      <alignment vertical="center" wrapText="1"/>
    </xf>
    <xf numFmtId="0" fontId="10" fillId="0" borderId="70" xfId="4" applyFont="1" applyFill="1" applyBorder="1" applyAlignment="1">
      <alignment vertical="center" wrapText="1"/>
    </xf>
    <xf numFmtId="0" fontId="10" fillId="0" borderId="60" xfId="4" applyFont="1" applyFill="1" applyBorder="1" applyAlignment="1">
      <alignment vertical="center" wrapText="1"/>
    </xf>
    <xf numFmtId="0" fontId="10" fillId="0" borderId="71" xfId="4" applyFont="1" applyFill="1" applyBorder="1" applyAlignment="1">
      <alignment horizontal="center" vertical="center" wrapText="1"/>
    </xf>
    <xf numFmtId="0" fontId="10" fillId="0" borderId="72" xfId="4" applyFont="1" applyFill="1" applyBorder="1" applyAlignment="1">
      <alignment horizontal="center" vertical="center" wrapText="1"/>
    </xf>
    <xf numFmtId="0" fontId="10" fillId="0" borderId="82" xfId="4" applyFont="1" applyFill="1" applyBorder="1" applyAlignment="1">
      <alignment horizontal="center" vertical="center" wrapText="1"/>
    </xf>
    <xf numFmtId="0" fontId="10" fillId="0" borderId="83" xfId="4" applyFont="1" applyFill="1" applyBorder="1" applyAlignment="1">
      <alignment horizontal="center" vertical="center" wrapText="1"/>
    </xf>
    <xf numFmtId="0" fontId="10" fillId="0" borderId="84" xfId="4" applyFont="1" applyFill="1" applyBorder="1" applyAlignment="1">
      <alignment horizontal="center" vertical="center" wrapText="1"/>
    </xf>
    <xf numFmtId="0" fontId="10" fillId="0" borderId="48" xfId="4" applyFont="1" applyBorder="1" applyAlignment="1">
      <alignment horizontal="center" vertical="center" wrapText="1"/>
    </xf>
    <xf numFmtId="0" fontId="10" fillId="0" borderId="20" xfId="4" applyFont="1" applyBorder="1" applyAlignment="1">
      <alignment horizontal="center" vertical="center" wrapText="1"/>
    </xf>
    <xf numFmtId="0" fontId="10" fillId="0" borderId="73" xfId="4" applyFont="1" applyBorder="1" applyAlignment="1">
      <alignment horizontal="center" vertical="center" wrapText="1"/>
    </xf>
    <xf numFmtId="0" fontId="10" fillId="0" borderId="74" xfId="4" applyFont="1" applyBorder="1" applyAlignment="1">
      <alignment horizontal="center" vertical="center" wrapText="1"/>
    </xf>
    <xf numFmtId="0" fontId="10" fillId="0" borderId="75" xfId="4" applyFont="1" applyBorder="1" applyAlignment="1">
      <alignment horizontal="center" vertical="center" wrapText="1"/>
    </xf>
    <xf numFmtId="0" fontId="10" fillId="0" borderId="76" xfId="4" applyFont="1" applyBorder="1" applyAlignment="1">
      <alignment horizontal="center" vertical="center" wrapText="1"/>
    </xf>
    <xf numFmtId="0" fontId="11" fillId="0" borderId="79" xfId="4" applyFont="1" applyFill="1" applyBorder="1" applyAlignment="1">
      <alignment vertical="center" wrapText="1"/>
    </xf>
    <xf numFmtId="0" fontId="11" fillId="0" borderId="44" xfId="4" applyFont="1" applyFill="1" applyBorder="1" applyAlignment="1">
      <alignment vertical="center" wrapText="1"/>
    </xf>
    <xf numFmtId="0" fontId="11" fillId="0" borderId="49" xfId="4" applyFont="1" applyFill="1" applyBorder="1" applyAlignment="1">
      <alignment vertical="center" wrapText="1"/>
    </xf>
    <xf numFmtId="0" fontId="37" fillId="0" borderId="53" xfId="4" applyFont="1" applyBorder="1" applyAlignment="1">
      <alignment horizontal="center" vertical="center" wrapText="1"/>
    </xf>
    <xf numFmtId="0" fontId="37" fillId="0" borderId="54" xfId="4" applyFont="1" applyBorder="1" applyAlignment="1">
      <alignment horizontal="center" vertical="center" wrapText="1"/>
    </xf>
    <xf numFmtId="0" fontId="37" fillId="0" borderId="55" xfId="4" applyFont="1" applyBorder="1" applyAlignment="1">
      <alignment horizontal="center" vertical="center" wrapText="1"/>
    </xf>
    <xf numFmtId="0" fontId="10" fillId="0" borderId="16" xfId="4" applyFont="1" applyBorder="1" applyAlignment="1">
      <alignment horizontal="center" vertical="center" shrinkToFit="1"/>
    </xf>
    <xf numFmtId="0" fontId="2" fillId="0" borderId="77" xfId="4" applyFont="1" applyBorder="1" applyAlignment="1">
      <alignment horizontal="center" vertical="center" shrinkToFit="1"/>
    </xf>
    <xf numFmtId="0" fontId="2" fillId="0" borderId="51" xfId="4" applyFont="1" applyBorder="1" applyAlignment="1">
      <alignment horizontal="center" vertical="center" shrinkToFit="1"/>
    </xf>
    <xf numFmtId="0" fontId="2" fillId="0" borderId="52" xfId="4" applyFont="1" applyBorder="1" applyAlignment="1">
      <alignment horizontal="center" vertical="center" shrinkToFit="1"/>
    </xf>
    <xf numFmtId="0" fontId="10" fillId="0" borderId="2" xfId="4" applyFont="1" applyBorder="1" applyAlignment="1">
      <alignment vertical="center" wrapText="1" shrinkToFit="1"/>
    </xf>
    <xf numFmtId="0" fontId="10" fillId="0" borderId="3" xfId="4" applyFont="1" applyBorder="1" applyAlignment="1">
      <alignment vertical="center" wrapText="1" shrinkToFit="1"/>
    </xf>
    <xf numFmtId="0" fontId="10" fillId="0" borderId="4" xfId="4" applyFont="1" applyBorder="1" applyAlignment="1">
      <alignment vertical="center" wrapText="1" shrinkToFit="1"/>
    </xf>
    <xf numFmtId="0" fontId="2" fillId="0" borderId="85" xfId="2" applyFont="1" applyFill="1" applyBorder="1" applyAlignment="1">
      <alignment horizontal="center" vertical="center"/>
    </xf>
    <xf numFmtId="0" fontId="2" fillId="0" borderId="23" xfId="2" applyFont="1" applyFill="1" applyBorder="1" applyAlignment="1">
      <alignment horizontal="center" vertical="center"/>
    </xf>
    <xf numFmtId="0" fontId="16" fillId="0" borderId="0" xfId="6" applyFont="1" applyBorder="1" applyAlignment="1">
      <alignment vertical="center" wrapText="1"/>
    </xf>
    <xf numFmtId="0" fontId="18" fillId="0" borderId="0" xfId="6" applyFont="1" applyBorder="1" applyAlignment="1">
      <alignment horizontal="left" vertical="top" wrapText="1"/>
    </xf>
    <xf numFmtId="0" fontId="16" fillId="0" borderId="0" xfId="6" applyFont="1" applyBorder="1" applyAlignment="1">
      <alignment horizontal="left" vertical="top" wrapText="1"/>
    </xf>
    <xf numFmtId="0" fontId="8" fillId="0" borderId="0" xfId="6" applyFont="1" applyAlignment="1">
      <alignment horizontal="center"/>
    </xf>
    <xf numFmtId="0" fontId="16" fillId="5" borderId="8" xfId="4" applyFont="1" applyFill="1" applyBorder="1" applyAlignment="1">
      <alignment horizontal="center" vertical="center" shrinkToFit="1"/>
    </xf>
    <xf numFmtId="0" fontId="16" fillId="5" borderId="89" xfId="4" applyFont="1" applyFill="1" applyBorder="1" applyAlignment="1">
      <alignment horizontal="center" vertical="center" shrinkToFit="1"/>
    </xf>
    <xf numFmtId="0" fontId="16" fillId="5" borderId="67" xfId="4" applyFont="1" applyFill="1" applyBorder="1" applyAlignment="1">
      <alignment horizontal="center" vertical="center" shrinkToFit="1"/>
    </xf>
    <xf numFmtId="0" fontId="14" fillId="0" borderId="77" xfId="6" applyFont="1" applyBorder="1" applyAlignment="1">
      <alignment horizontal="center" vertical="center" shrinkToFit="1"/>
    </xf>
    <xf numFmtId="0" fontId="14" fillId="0" borderId="52" xfId="6" applyFont="1" applyBorder="1" applyAlignment="1">
      <alignment horizontal="center" vertical="center" shrinkToFit="1"/>
    </xf>
    <xf numFmtId="0" fontId="14" fillId="0" borderId="50" xfId="6" applyFont="1" applyBorder="1" applyAlignment="1">
      <alignment horizontal="center" vertical="center" shrinkToFit="1"/>
    </xf>
    <xf numFmtId="0" fontId="14" fillId="0" borderId="51" xfId="6" applyFont="1" applyBorder="1" applyAlignment="1">
      <alignment horizontal="center" vertical="center" shrinkToFit="1"/>
    </xf>
    <xf numFmtId="0" fontId="14" fillId="0" borderId="43" xfId="6" applyFont="1" applyBorder="1" applyAlignment="1">
      <alignment horizontal="center" vertical="center" shrinkToFit="1"/>
    </xf>
    <xf numFmtId="0" fontId="14" fillId="0" borderId="3" xfId="6" applyFont="1" applyBorder="1" applyAlignment="1">
      <alignment horizontal="center" vertical="center" shrinkToFit="1"/>
    </xf>
    <xf numFmtId="0" fontId="14" fillId="0" borderId="4" xfId="6" applyFont="1" applyBorder="1" applyAlignment="1">
      <alignment horizontal="center" vertical="center" shrinkToFit="1"/>
    </xf>
    <xf numFmtId="0" fontId="14" fillId="0" borderId="53" xfId="6" applyFont="1" applyBorder="1" applyAlignment="1">
      <alignment horizontal="center" vertical="center" wrapText="1"/>
    </xf>
    <xf numFmtId="0" fontId="14" fillId="0" borderId="54" xfId="6" applyFont="1" applyBorder="1" applyAlignment="1">
      <alignment horizontal="center" vertical="center" wrapText="1"/>
    </xf>
    <xf numFmtId="0" fontId="14" fillId="0" borderId="74" xfId="6" applyFont="1" applyBorder="1" applyAlignment="1">
      <alignment horizontal="center" vertical="center" wrapText="1"/>
    </xf>
    <xf numFmtId="0" fontId="14" fillId="0" borderId="12" xfId="6" applyFont="1" applyBorder="1" applyAlignment="1">
      <alignment horizontal="center" vertical="center" shrinkToFit="1"/>
    </xf>
    <xf numFmtId="177" fontId="14" fillId="0" borderId="5" xfId="6" applyNumberFormat="1" applyFont="1" applyBorder="1" applyAlignment="1">
      <alignment horizontal="center" vertical="center" shrinkToFit="1"/>
    </xf>
    <xf numFmtId="0" fontId="14" fillId="0" borderId="5" xfId="6" applyFont="1" applyBorder="1" applyAlignment="1">
      <alignment horizontal="center" vertical="center" shrinkToFit="1"/>
    </xf>
    <xf numFmtId="0" fontId="14" fillId="0" borderId="79" xfId="6" applyFont="1" applyBorder="1" applyAlignment="1">
      <alignment horizontal="center" vertical="center" shrinkToFit="1"/>
    </xf>
    <xf numFmtId="0" fontId="14" fillId="0" borderId="88" xfId="6" applyFont="1" applyBorder="1" applyAlignment="1">
      <alignment horizontal="center" vertical="center" shrinkToFit="1"/>
    </xf>
    <xf numFmtId="0" fontId="10" fillId="0" borderId="25" xfId="2" applyFont="1" applyBorder="1" applyAlignment="1">
      <alignment horizontal="center" vertical="center" shrinkToFit="1"/>
    </xf>
    <xf numFmtId="0" fontId="10" fillId="0" borderId="28" xfId="2" applyFont="1" applyBorder="1" applyAlignment="1">
      <alignment horizontal="center" vertical="center" shrinkToFit="1"/>
    </xf>
    <xf numFmtId="182" fontId="10" fillId="0" borderId="25" xfId="2" applyNumberFormat="1" applyFont="1" applyBorder="1" applyAlignment="1">
      <alignment vertical="center"/>
    </xf>
    <xf numFmtId="182" fontId="10" fillId="0" borderId="28" xfId="2" applyNumberFormat="1" applyFont="1" applyBorder="1" applyAlignment="1">
      <alignment vertical="center"/>
    </xf>
    <xf numFmtId="182" fontId="10" fillId="0" borderId="23" xfId="2" applyNumberFormat="1" applyFont="1" applyBorder="1" applyAlignment="1">
      <alignment vertical="center"/>
    </xf>
    <xf numFmtId="0" fontId="10" fillId="0" borderId="25" xfId="2" applyFont="1" applyBorder="1" applyAlignment="1">
      <alignment horizontal="distributed" vertical="center"/>
    </xf>
    <xf numFmtId="0" fontId="10" fillId="0" borderId="28" xfId="2" applyFont="1" applyBorder="1" applyAlignment="1">
      <alignment horizontal="distributed" vertical="center"/>
    </xf>
    <xf numFmtId="0" fontId="10" fillId="0" borderId="115" xfId="2" applyFont="1" applyBorder="1" applyAlignment="1">
      <alignment horizontal="distributed" vertical="center" shrinkToFit="1"/>
    </xf>
    <xf numFmtId="0" fontId="10" fillId="0" borderId="89" xfId="2" applyFont="1" applyBorder="1" applyAlignment="1">
      <alignment horizontal="distributed" vertical="center" shrinkToFit="1"/>
    </xf>
    <xf numFmtId="182" fontId="10" fillId="0" borderId="115" xfId="2" applyNumberFormat="1" applyFont="1" applyBorder="1" applyAlignment="1">
      <alignment vertical="center"/>
    </xf>
    <xf numFmtId="182" fontId="10" fillId="0" borderId="89" xfId="2" applyNumberFormat="1" applyFont="1" applyBorder="1" applyAlignment="1">
      <alignment vertical="center"/>
    </xf>
    <xf numFmtId="182" fontId="10" fillId="0" borderId="67" xfId="2" applyNumberFormat="1" applyFont="1" applyBorder="1" applyAlignment="1">
      <alignment vertical="center"/>
    </xf>
    <xf numFmtId="0" fontId="4" fillId="0" borderId="1" xfId="2" applyFont="1" applyBorder="1" applyAlignment="1">
      <alignment horizontal="center" vertical="center"/>
    </xf>
    <xf numFmtId="0" fontId="10" fillId="0" borderId="28" xfId="2" applyFont="1" applyBorder="1" applyAlignment="1">
      <alignment horizontal="distributed" vertical="center" shrinkToFit="1"/>
    </xf>
    <xf numFmtId="0" fontId="11" fillId="0" borderId="0" xfId="2" applyFont="1" applyBorder="1" applyAlignment="1">
      <alignment horizontal="left" vertical="top" wrapText="1"/>
    </xf>
    <xf numFmtId="182" fontId="2" fillId="0" borderId="1" xfId="2" applyNumberFormat="1" applyFont="1" applyBorder="1" applyAlignment="1">
      <alignment horizontal="right"/>
    </xf>
    <xf numFmtId="0" fontId="12" fillId="0" borderId="0" xfId="2" applyFont="1" applyBorder="1" applyAlignment="1">
      <alignment vertical="center"/>
    </xf>
    <xf numFmtId="0" fontId="10" fillId="0" borderId="0" xfId="2" applyFont="1" applyBorder="1" applyAlignment="1">
      <alignment horizontal="center" vertical="center" shrinkToFit="1"/>
    </xf>
    <xf numFmtId="0" fontId="12" fillId="0" borderId="0" xfId="2" applyFont="1" applyBorder="1" applyAlignment="1">
      <alignment horizontal="distributed" vertical="center"/>
    </xf>
    <xf numFmtId="0" fontId="10" fillId="0" borderId="77" xfId="2" applyFont="1" applyBorder="1" applyAlignment="1">
      <alignment horizontal="distributed" vertical="center"/>
    </xf>
    <xf numFmtId="0" fontId="10" fillId="0" borderId="51" xfId="2" applyFont="1" applyBorder="1" applyAlignment="1">
      <alignment horizontal="distributed" vertical="center"/>
    </xf>
    <xf numFmtId="182" fontId="10" fillId="0" borderId="77" xfId="2" applyNumberFormat="1" applyFont="1" applyBorder="1" applyAlignment="1">
      <alignment vertical="center"/>
    </xf>
    <xf numFmtId="182" fontId="10" fillId="0" borderId="51" xfId="2" applyNumberFormat="1" applyFont="1" applyBorder="1" applyAlignment="1">
      <alignment vertical="center"/>
    </xf>
    <xf numFmtId="182" fontId="10" fillId="0" borderId="85" xfId="2" applyNumberFormat="1" applyFont="1" applyBorder="1" applyAlignment="1">
      <alignment vertical="center"/>
    </xf>
    <xf numFmtId="0" fontId="10" fillId="0" borderId="109" xfId="2" applyFont="1" applyBorder="1" applyAlignment="1"/>
    <xf numFmtId="0" fontId="10" fillId="0" borderId="0" xfId="2" applyFont="1" applyAlignment="1"/>
    <xf numFmtId="0" fontId="10" fillId="0" borderId="0" xfId="2" applyFont="1" applyAlignment="1">
      <alignment vertical="top"/>
    </xf>
    <xf numFmtId="0" fontId="12" fillId="0" borderId="0" xfId="2" applyFont="1" applyBorder="1" applyAlignment="1">
      <alignment horizontal="center" shrinkToFit="1"/>
    </xf>
    <xf numFmtId="0" fontId="12" fillId="0" borderId="1" xfId="2" applyFont="1" applyBorder="1" applyAlignment="1">
      <alignment horizontal="right"/>
    </xf>
    <xf numFmtId="0" fontId="10" fillId="0" borderId="0" xfId="2" applyFont="1" applyBorder="1" applyAlignment="1">
      <alignment horizontal="center" shrinkToFit="1"/>
    </xf>
    <xf numFmtId="0" fontId="10" fillId="0" borderId="24" xfId="2" applyFont="1" applyBorder="1" applyAlignment="1">
      <alignment horizontal="distributed" vertical="center" shrinkToFit="1"/>
    </xf>
    <xf numFmtId="0" fontId="10" fillId="0" borderId="64" xfId="2" applyFont="1" applyBorder="1" applyAlignment="1">
      <alignment horizontal="distributed" vertical="center" shrinkToFit="1"/>
    </xf>
    <xf numFmtId="182" fontId="10" fillId="0" borderId="24" xfId="2" applyNumberFormat="1" applyFont="1" applyBorder="1" applyAlignment="1">
      <alignment vertical="center"/>
    </xf>
    <xf numFmtId="182" fontId="10" fillId="0" borderId="64" xfId="2" applyNumberFormat="1" applyFont="1" applyBorder="1" applyAlignment="1">
      <alignment vertical="center"/>
    </xf>
    <xf numFmtId="182" fontId="10" fillId="0" borderId="26" xfId="2" applyNumberFormat="1" applyFont="1" applyBorder="1" applyAlignment="1">
      <alignment vertical="center"/>
    </xf>
    <xf numFmtId="0" fontId="10" fillId="0" borderId="116" xfId="2" applyFont="1" applyBorder="1" applyAlignment="1">
      <alignment horizontal="center" vertical="center"/>
    </xf>
    <xf numFmtId="0" fontId="10" fillId="0" borderId="117" xfId="2" applyFont="1" applyBorder="1" applyAlignment="1">
      <alignment horizontal="center" vertical="center"/>
    </xf>
    <xf numFmtId="0" fontId="10" fillId="0" borderId="118" xfId="2" applyFont="1" applyBorder="1" applyAlignment="1">
      <alignment horizontal="center" vertical="center"/>
    </xf>
    <xf numFmtId="182" fontId="10" fillId="0" borderId="116" xfId="2" applyNumberFormat="1" applyFont="1" applyBorder="1" applyAlignment="1">
      <alignment vertical="center"/>
    </xf>
    <xf numFmtId="182" fontId="10" fillId="0" borderId="117" xfId="2" applyNumberFormat="1" applyFont="1" applyBorder="1" applyAlignment="1">
      <alignment vertical="center"/>
    </xf>
    <xf numFmtId="182" fontId="10" fillId="0" borderId="118" xfId="2" applyNumberFormat="1" applyFont="1" applyBorder="1" applyAlignment="1">
      <alignment vertical="center"/>
    </xf>
    <xf numFmtId="0" fontId="12" fillId="0" borderId="18" xfId="2" applyFont="1" applyBorder="1" applyAlignment="1">
      <alignment vertical="top"/>
    </xf>
    <xf numFmtId="0" fontId="12" fillId="0" borderId="102" xfId="2" applyFont="1" applyBorder="1" applyAlignment="1">
      <alignment vertical="top"/>
    </xf>
    <xf numFmtId="0" fontId="11" fillId="0" borderId="0" xfId="2" applyFont="1" applyBorder="1" applyAlignment="1">
      <alignment vertical="top"/>
    </xf>
    <xf numFmtId="0" fontId="11" fillId="0" borderId="0" xfId="2" applyFont="1" applyBorder="1" applyAlignment="1">
      <alignment vertical="top" wrapText="1"/>
    </xf>
    <xf numFmtId="0" fontId="11" fillId="0" borderId="0" xfId="2" applyFont="1" applyBorder="1" applyAlignment="1">
      <alignment wrapText="1"/>
    </xf>
    <xf numFmtId="0" fontId="10" fillId="0" borderId="0" xfId="2" applyFont="1" applyBorder="1" applyAlignment="1">
      <alignment vertical="center" shrinkToFit="1"/>
    </xf>
    <xf numFmtId="0" fontId="2" fillId="0" borderId="0" xfId="2" applyFont="1" applyBorder="1" applyAlignment="1">
      <alignment vertical="center" shrinkToFit="1"/>
    </xf>
    <xf numFmtId="183" fontId="10" fillId="0" borderId="0" xfId="2" applyNumberFormat="1" applyFont="1" applyBorder="1" applyAlignment="1">
      <alignment horizontal="center" vertical="center"/>
    </xf>
    <xf numFmtId="0" fontId="10" fillId="0" borderId="0" xfId="2" applyFont="1" applyBorder="1" applyAlignment="1">
      <alignment horizontal="left" vertical="center"/>
    </xf>
    <xf numFmtId="0" fontId="10" fillId="0" borderId="1" xfId="2" applyFont="1" applyBorder="1" applyAlignment="1">
      <alignment horizontal="distributed" vertical="center"/>
    </xf>
    <xf numFmtId="0" fontId="2" fillId="0" borderId="1" xfId="2" applyFont="1" applyBorder="1" applyAlignment="1">
      <alignment vertical="center"/>
    </xf>
    <xf numFmtId="183" fontId="10" fillId="0" borderId="1" xfId="2" applyNumberFormat="1" applyFont="1" applyBorder="1" applyAlignment="1">
      <alignment horizontal="center" vertical="center"/>
    </xf>
    <xf numFmtId="0" fontId="10" fillId="0" borderId="1" xfId="2" applyFont="1" applyBorder="1" applyAlignment="1">
      <alignment horizontal="left" vertical="center"/>
    </xf>
    <xf numFmtId="0" fontId="10" fillId="0" borderId="0" xfId="2" applyFont="1" applyBorder="1" applyAlignment="1">
      <alignment horizontal="center" vertical="center" wrapText="1"/>
    </xf>
    <xf numFmtId="183" fontId="2" fillId="0" borderId="0" xfId="2" applyNumberFormat="1" applyFont="1" applyBorder="1" applyAlignment="1">
      <alignment horizontal="center" vertical="center"/>
    </xf>
    <xf numFmtId="0" fontId="10" fillId="0" borderId="0" xfId="2" applyFont="1" applyBorder="1" applyAlignment="1">
      <alignment vertical="center"/>
    </xf>
    <xf numFmtId="0" fontId="2" fillId="0" borderId="0" xfId="2" applyFont="1" applyBorder="1" applyAlignment="1">
      <alignment vertical="center"/>
    </xf>
    <xf numFmtId="0" fontId="10" fillId="0" borderId="115" xfId="2" applyFont="1" applyBorder="1" applyAlignment="1">
      <alignment horizontal="center" vertical="center"/>
    </xf>
    <xf numFmtId="0" fontId="10" fillId="0" borderId="89" xfId="2" applyFont="1" applyBorder="1" applyAlignment="1">
      <alignment horizontal="center" vertical="center"/>
    </xf>
    <xf numFmtId="0" fontId="10" fillId="0" borderId="67" xfId="2" applyFont="1" applyBorder="1" applyAlignment="1">
      <alignment horizontal="center" vertical="center"/>
    </xf>
    <xf numFmtId="0" fontId="10" fillId="0" borderId="100" xfId="2" applyFont="1" applyBorder="1" applyAlignment="1">
      <alignment horizontal="center" vertical="distributed" textRotation="255"/>
    </xf>
    <xf numFmtId="0" fontId="10" fillId="0" borderId="21" xfId="2" applyFont="1" applyBorder="1" applyAlignment="1">
      <alignment horizontal="center" vertical="distributed" textRotation="255"/>
    </xf>
    <xf numFmtId="0" fontId="10" fillId="0" borderId="112" xfId="2" applyFont="1" applyBorder="1" applyAlignment="1">
      <alignment horizontal="center" vertical="distributed" textRotation="255"/>
    </xf>
    <xf numFmtId="0" fontId="10" fillId="0" borderId="6" xfId="2" applyFont="1" applyBorder="1" applyAlignment="1">
      <alignment horizontal="center" vertical="distributed" textRotation="255"/>
    </xf>
    <xf numFmtId="0" fontId="10" fillId="0" borderId="103" xfId="2" applyFont="1" applyBorder="1" applyAlignment="1">
      <alignment horizontal="center" vertical="distributed" textRotation="255"/>
    </xf>
    <xf numFmtId="0" fontId="10" fillId="0" borderId="104" xfId="2" applyFont="1" applyBorder="1" applyAlignment="1">
      <alignment horizontal="center" vertical="distributed" textRotation="255"/>
    </xf>
    <xf numFmtId="0" fontId="10" fillId="0" borderId="112" xfId="2" applyFont="1" applyBorder="1" applyAlignment="1">
      <alignment horizontal="center" vertical="center" textRotation="255" shrinkToFit="1"/>
    </xf>
    <xf numFmtId="0" fontId="10" fillId="0" borderId="6" xfId="2" applyFont="1" applyBorder="1" applyAlignment="1">
      <alignment horizontal="center" vertical="center" textRotation="255" shrinkToFit="1"/>
    </xf>
    <xf numFmtId="0" fontId="10" fillId="0" borderId="107" xfId="2" applyFont="1" applyBorder="1" applyAlignment="1">
      <alignment horizontal="center" vertical="center" textRotation="255" shrinkToFit="1"/>
    </xf>
    <xf numFmtId="0" fontId="10" fillId="0" borderId="35" xfId="2" applyFont="1" applyBorder="1" applyAlignment="1">
      <alignment horizontal="center" vertical="center" textRotation="255" shrinkToFit="1"/>
    </xf>
    <xf numFmtId="0" fontId="11" fillId="0" borderId="19" xfId="2" applyFont="1" applyBorder="1" applyAlignment="1">
      <alignment horizontal="right" vertical="center"/>
    </xf>
    <xf numFmtId="0" fontId="11" fillId="0" borderId="20" xfId="2" applyFont="1" applyBorder="1" applyAlignment="1">
      <alignment horizontal="right" vertical="center"/>
    </xf>
    <xf numFmtId="0" fontId="11" fillId="0" borderId="21" xfId="2" applyFont="1" applyBorder="1" applyAlignment="1">
      <alignment horizontal="right" vertical="center"/>
    </xf>
    <xf numFmtId="0" fontId="10" fillId="0" borderId="19" xfId="2" applyFont="1" applyBorder="1" applyAlignment="1">
      <alignment horizontal="center" vertical="center"/>
    </xf>
    <xf numFmtId="0" fontId="2" fillId="0" borderId="20" xfId="2" applyFont="1" applyBorder="1" applyAlignment="1">
      <alignment vertical="center"/>
    </xf>
    <xf numFmtId="0" fontId="2" fillId="0" borderId="101" xfId="2" applyFont="1" applyBorder="1" applyAlignment="1">
      <alignment vertical="center"/>
    </xf>
    <xf numFmtId="0" fontId="2" fillId="0" borderId="15" xfId="2" applyFont="1" applyBorder="1" applyAlignment="1">
      <alignment vertical="center"/>
    </xf>
    <xf numFmtId="0" fontId="2" fillId="0" borderId="27" xfId="2" applyFont="1" applyBorder="1" applyAlignment="1">
      <alignment vertical="center"/>
    </xf>
    <xf numFmtId="0" fontId="2" fillId="0" borderId="111" xfId="2" applyFont="1" applyBorder="1" applyAlignment="1">
      <alignment vertical="center"/>
    </xf>
    <xf numFmtId="0" fontId="2" fillId="0" borderId="113" xfId="2" applyFont="1" applyBorder="1" applyAlignment="1">
      <alignment vertical="center"/>
    </xf>
    <xf numFmtId="0" fontId="10" fillId="0" borderId="114" xfId="2" applyFont="1" applyBorder="1" applyAlignment="1">
      <alignment horizontal="distributed" vertical="center"/>
    </xf>
    <xf numFmtId="0" fontId="10" fillId="0" borderId="75" xfId="2" applyFont="1" applyBorder="1" applyAlignment="1">
      <alignment horizontal="distributed" vertical="center"/>
    </xf>
    <xf numFmtId="182" fontId="10" fillId="0" borderId="114" xfId="2" applyNumberFormat="1" applyFont="1" applyBorder="1" applyAlignment="1">
      <alignment vertical="center"/>
    </xf>
    <xf numFmtId="182" fontId="10" fillId="0" borderId="75" xfId="2" applyNumberFormat="1" applyFont="1" applyBorder="1" applyAlignment="1">
      <alignment vertical="center"/>
    </xf>
    <xf numFmtId="182" fontId="10" fillId="0" borderId="22" xfId="2" applyNumberFormat="1" applyFont="1" applyBorder="1" applyAlignment="1">
      <alignment vertical="center"/>
    </xf>
    <xf numFmtId="0" fontId="10" fillId="0" borderId="24" xfId="2" applyFont="1" applyBorder="1" applyAlignment="1">
      <alignment horizontal="distributed" vertical="center"/>
    </xf>
    <xf numFmtId="0" fontId="10" fillId="0" borderId="64" xfId="2" applyFont="1" applyBorder="1" applyAlignment="1">
      <alignment horizontal="distributed" vertical="center"/>
    </xf>
    <xf numFmtId="0" fontId="9" fillId="0" borderId="0" xfId="2" applyFont="1" applyAlignment="1">
      <alignment horizontal="center" vertical="center"/>
    </xf>
    <xf numFmtId="0" fontId="10" fillId="0" borderId="105" xfId="2" applyFont="1" applyBorder="1" applyAlignment="1">
      <alignment horizontal="center" vertical="center"/>
    </xf>
    <xf numFmtId="0" fontId="10" fillId="0" borderId="106" xfId="2" applyFont="1" applyBorder="1" applyAlignment="1">
      <alignment horizontal="center" vertical="center"/>
    </xf>
    <xf numFmtId="0" fontId="10" fillId="0" borderId="107" xfId="2" applyFont="1" applyBorder="1" applyAlignment="1">
      <alignment horizontal="center" vertical="center"/>
    </xf>
    <xf numFmtId="0" fontId="10" fillId="0" borderId="35" xfId="2" applyFont="1" applyBorder="1" applyAlignment="1">
      <alignment horizontal="center" vertical="center"/>
    </xf>
    <xf numFmtId="0" fontId="10" fillId="0" borderId="108" xfId="2" applyFont="1" applyBorder="1" applyAlignment="1">
      <alignment horizontal="distributed" vertical="center"/>
    </xf>
    <xf numFmtId="0" fontId="10" fillId="0" borderId="109" xfId="2" applyFont="1" applyBorder="1" applyAlignment="1">
      <alignment horizontal="distributed" vertical="center"/>
    </xf>
    <xf numFmtId="0" fontId="10" fillId="0" borderId="106" xfId="2" applyFont="1" applyBorder="1" applyAlignment="1">
      <alignment horizontal="distributed" vertical="center"/>
    </xf>
    <xf numFmtId="0" fontId="10" fillId="0" borderId="15" xfId="2" applyFont="1" applyBorder="1" applyAlignment="1">
      <alignment horizontal="distributed" vertical="center"/>
    </xf>
    <xf numFmtId="0" fontId="10" fillId="0" borderId="0" xfId="2" applyFont="1" applyBorder="1" applyAlignment="1">
      <alignment horizontal="distributed" vertical="center"/>
    </xf>
    <xf numFmtId="0" fontId="10" fillId="0" borderId="6" xfId="2" applyFont="1" applyBorder="1" applyAlignment="1">
      <alignment horizontal="distributed" vertical="center"/>
    </xf>
    <xf numFmtId="0" fontId="10" fillId="0" borderId="108" xfId="2" applyFont="1" applyBorder="1" applyAlignment="1">
      <alignment horizontal="center" vertical="center"/>
    </xf>
    <xf numFmtId="0" fontId="10" fillId="0" borderId="109" xfId="2" applyFont="1" applyBorder="1" applyAlignment="1">
      <alignment horizontal="center" vertical="center"/>
    </xf>
    <xf numFmtId="0" fontId="35" fillId="0" borderId="109" xfId="2" applyFont="1" applyBorder="1" applyAlignment="1">
      <alignment horizontal="center" vertical="center"/>
    </xf>
    <xf numFmtId="0" fontId="10" fillId="0" borderId="110" xfId="2" applyFont="1" applyBorder="1" applyAlignment="1">
      <alignment horizontal="center" vertical="center"/>
    </xf>
    <xf numFmtId="0" fontId="10" fillId="0" borderId="15" xfId="2" applyFont="1" applyBorder="1" applyAlignment="1">
      <alignment horizontal="center" vertical="center"/>
    </xf>
    <xf numFmtId="0" fontId="10" fillId="0" borderId="0" xfId="2" applyFont="1" applyBorder="1" applyAlignment="1">
      <alignment horizontal="center" vertical="center"/>
    </xf>
    <xf numFmtId="0" fontId="10" fillId="0" borderId="27" xfId="2" applyFont="1" applyBorder="1" applyAlignment="1">
      <alignment horizontal="center" vertical="center"/>
    </xf>
    <xf numFmtId="0" fontId="4" fillId="0" borderId="111" xfId="2" applyFont="1" applyBorder="1" applyAlignment="1">
      <alignment horizontal="center" vertical="center"/>
    </xf>
    <xf numFmtId="0" fontId="4" fillId="0" borderId="35" xfId="2" applyFont="1" applyBorder="1" applyAlignment="1">
      <alignment horizontal="center" vertical="center"/>
    </xf>
    <xf numFmtId="0" fontId="10" fillId="0" borderId="90" xfId="2" applyFont="1" applyBorder="1" applyAlignment="1">
      <alignment horizontal="distributed" vertical="center"/>
    </xf>
    <xf numFmtId="0" fontId="10" fillId="0" borderId="91" xfId="2" applyFont="1" applyBorder="1" applyAlignment="1">
      <alignment horizontal="distributed" vertical="center"/>
    </xf>
    <xf numFmtId="0" fontId="10" fillId="0" borderId="92" xfId="2" applyFont="1" applyBorder="1" applyAlignment="1">
      <alignment horizontal="distributed" vertical="center"/>
    </xf>
    <xf numFmtId="0" fontId="10" fillId="0" borderId="93" xfId="2" applyFont="1" applyBorder="1" applyAlignment="1">
      <alignment horizontal="distributed" vertical="center"/>
    </xf>
    <xf numFmtId="0" fontId="10" fillId="0" borderId="94" xfId="2" applyFont="1" applyBorder="1" applyAlignment="1">
      <alignment horizontal="distributed" vertical="center"/>
    </xf>
    <xf numFmtId="0" fontId="10" fillId="0" borderId="95" xfId="2" applyFont="1" applyBorder="1" applyAlignment="1"/>
    <xf numFmtId="0" fontId="10" fillId="0" borderId="96" xfId="2" applyFont="1" applyBorder="1" applyAlignment="1"/>
    <xf numFmtId="0" fontId="10" fillId="0" borderId="97" xfId="2" applyFont="1" applyBorder="1" applyAlignment="1"/>
    <xf numFmtId="0" fontId="10" fillId="5" borderId="98" xfId="2" applyFont="1" applyFill="1" applyBorder="1" applyAlignment="1">
      <alignment horizontal="center"/>
    </xf>
    <xf numFmtId="0" fontId="10" fillId="5" borderId="96" xfId="2" applyFont="1" applyFill="1" applyBorder="1" applyAlignment="1">
      <alignment horizontal="center"/>
    </xf>
    <xf numFmtId="0" fontId="10" fillId="5" borderId="97" xfId="2" applyFont="1" applyFill="1" applyBorder="1" applyAlignment="1">
      <alignment horizontal="center"/>
    </xf>
    <xf numFmtId="0" fontId="10" fillId="0" borderId="98" xfId="2" applyFont="1" applyBorder="1" applyAlignment="1">
      <alignment horizontal="center"/>
    </xf>
    <xf numFmtId="0" fontId="10" fillId="0" borderId="96" xfId="2" applyFont="1" applyBorder="1" applyAlignment="1">
      <alignment horizontal="center"/>
    </xf>
    <xf numFmtId="0" fontId="10" fillId="0" borderId="99" xfId="2" applyFont="1" applyBorder="1" applyAlignment="1">
      <alignment horizontal="center"/>
    </xf>
    <xf numFmtId="0" fontId="10" fillId="0" borderId="100" xfId="2" applyFont="1" applyBorder="1" applyAlignment="1">
      <alignment horizontal="center" vertical="center" shrinkToFit="1"/>
    </xf>
    <xf numFmtId="0" fontId="10" fillId="0" borderId="20" xfId="2" applyFont="1" applyBorder="1" applyAlignment="1">
      <alignment horizontal="center" vertical="center" shrinkToFit="1"/>
    </xf>
    <xf numFmtId="0" fontId="10" fillId="0" borderId="21" xfId="2" applyFont="1" applyBorder="1" applyAlignment="1">
      <alignment horizontal="center" vertical="center" shrinkToFit="1"/>
    </xf>
    <xf numFmtId="0" fontId="10" fillId="5" borderId="19" xfId="2" applyFont="1" applyFill="1" applyBorder="1" applyAlignment="1"/>
    <xf numFmtId="0" fontId="2" fillId="5" borderId="20" xfId="2" applyFont="1" applyFill="1" applyBorder="1" applyAlignment="1"/>
    <xf numFmtId="0" fontId="2" fillId="5" borderId="101" xfId="2" applyFont="1" applyFill="1" applyBorder="1" applyAlignment="1"/>
    <xf numFmtId="0" fontId="2" fillId="5" borderId="29" xfId="2" applyFont="1" applyFill="1" applyBorder="1" applyAlignment="1"/>
    <xf numFmtId="0" fontId="2" fillId="5" borderId="18" xfId="2" applyFont="1" applyFill="1" applyBorder="1" applyAlignment="1"/>
    <xf numFmtId="0" fontId="2" fillId="5" borderId="102" xfId="2" applyFont="1" applyFill="1" applyBorder="1" applyAlignment="1"/>
    <xf numFmtId="0" fontId="11" fillId="0" borderId="103" xfId="2" applyFont="1" applyBorder="1" applyAlignment="1">
      <alignment horizontal="distributed" vertical="center"/>
    </xf>
    <xf numFmtId="0" fontId="11" fillId="0" borderId="18" xfId="2" applyFont="1" applyBorder="1" applyAlignment="1">
      <alignment horizontal="distributed" vertical="center"/>
    </xf>
    <xf numFmtId="0" fontId="11" fillId="0" borderId="104" xfId="2" applyFont="1" applyBorder="1" applyAlignment="1">
      <alignment horizontal="distributed" vertical="center"/>
    </xf>
    <xf numFmtId="0" fontId="60" fillId="0" borderId="0" xfId="9" applyFont="1">
      <alignment vertical="center"/>
    </xf>
    <xf numFmtId="0" fontId="59" fillId="0" borderId="0" xfId="9" applyFont="1" applyAlignment="1">
      <alignment horizontal="center" vertical="center"/>
    </xf>
    <xf numFmtId="0" fontId="60" fillId="0" borderId="16" xfId="9" applyFont="1" applyBorder="1" applyAlignment="1">
      <alignment horizontal="center" vertical="center"/>
    </xf>
    <xf numFmtId="0" fontId="60" fillId="0" borderId="42" xfId="9" applyFont="1" applyBorder="1" applyAlignment="1">
      <alignment horizontal="center" vertical="center"/>
    </xf>
    <xf numFmtId="0" fontId="60" fillId="0" borderId="0" xfId="9" applyFont="1" applyAlignment="1">
      <alignment horizontal="left" vertical="top" wrapText="1"/>
    </xf>
    <xf numFmtId="189" fontId="61" fillId="0" borderId="0" xfId="10" applyNumberFormat="1" applyFont="1" applyAlignment="1">
      <alignment horizontal="left" vertical="center" indent="1"/>
    </xf>
    <xf numFmtId="0" fontId="35" fillId="0" borderId="0" xfId="2" quotePrefix="1" applyFont="1" applyFill="1" applyBorder="1" applyAlignment="1">
      <alignment horizontal="distributed" vertical="center" shrinkToFit="1"/>
    </xf>
    <xf numFmtId="0" fontId="35" fillId="0" borderId="0" xfId="2" applyFont="1" applyFill="1" applyBorder="1" applyAlignment="1">
      <alignment horizontal="distributed" vertical="center" shrinkToFit="1"/>
    </xf>
    <xf numFmtId="0" fontId="35" fillId="0" borderId="0" xfId="2" applyFont="1" applyBorder="1" applyAlignment="1">
      <alignment horizontal="center" vertical="center" shrinkToFit="1"/>
    </xf>
    <xf numFmtId="0" fontId="35" fillId="0" borderId="0" xfId="2" quotePrefix="1" applyFont="1" applyBorder="1" applyAlignment="1">
      <alignment horizontal="center" vertical="center"/>
    </xf>
    <xf numFmtId="0" fontId="35" fillId="0" borderId="0" xfId="2" applyFont="1" applyBorder="1" applyAlignment="1">
      <alignment horizontal="center" vertical="center"/>
    </xf>
    <xf numFmtId="0" fontId="4" fillId="0" borderId="0" xfId="2" applyFont="1" applyAlignment="1">
      <alignment horizontal="left" vertical="top"/>
    </xf>
    <xf numFmtId="0" fontId="4" fillId="0" borderId="0" xfId="2" applyFont="1" applyAlignment="1">
      <alignment horizontal="center"/>
    </xf>
    <xf numFmtId="0" fontId="2" fillId="0" borderId="0" xfId="2" applyFont="1" applyAlignment="1"/>
    <xf numFmtId="0" fontId="4" fillId="0" borderId="0" xfId="2" applyFont="1" applyAlignment="1">
      <alignment vertical="top"/>
    </xf>
    <xf numFmtId="0" fontId="4" fillId="0" borderId="0" xfId="2" applyFont="1" applyAlignment="1">
      <alignment vertical="top" wrapText="1"/>
    </xf>
    <xf numFmtId="0" fontId="38" fillId="0" borderId="0" xfId="2" applyFont="1" applyAlignment="1">
      <alignment horizontal="center"/>
    </xf>
    <xf numFmtId="0" fontId="9" fillId="0" borderId="0" xfId="2" applyFont="1" applyAlignment="1">
      <alignment horizontal="center"/>
    </xf>
    <xf numFmtId="0" fontId="2" fillId="0" borderId="0" xfId="2" applyAlignment="1">
      <alignment horizontal="center"/>
    </xf>
    <xf numFmtId="0" fontId="2" fillId="0" borderId="0" xfId="2" applyAlignment="1">
      <alignment horizontal="center" vertical="center"/>
    </xf>
    <xf numFmtId="0" fontId="38" fillId="0" borderId="0" xfId="2" applyFont="1" applyAlignment="1">
      <alignment horizontal="center" vertical="center"/>
    </xf>
    <xf numFmtId="0" fontId="2" fillId="0" borderId="0" xfId="2" applyAlignment="1">
      <alignment horizontal="left" vertical="top" wrapText="1"/>
    </xf>
    <xf numFmtId="0" fontId="2" fillId="0" borderId="0" xfId="2" applyAlignment="1">
      <alignment horizontal="left" vertical="top"/>
    </xf>
    <xf numFmtId="0" fontId="2" fillId="0" borderId="15" xfId="2" applyBorder="1" applyAlignment="1">
      <alignment horizontal="left" vertical="top" wrapText="1"/>
    </xf>
    <xf numFmtId="0" fontId="2" fillId="0" borderId="0" xfId="2" applyBorder="1" applyAlignment="1">
      <alignment horizontal="left" vertical="top" wrapText="1"/>
    </xf>
    <xf numFmtId="0" fontId="2" fillId="0" borderId="6" xfId="2" applyBorder="1" applyAlignment="1">
      <alignment horizontal="left" vertical="top" wrapText="1"/>
    </xf>
    <xf numFmtId="0" fontId="2" fillId="0" borderId="119" xfId="2" applyBorder="1" applyAlignment="1">
      <alignment horizontal="center" vertical="center"/>
    </xf>
    <xf numFmtId="0" fontId="2" fillId="0" borderId="34" xfId="2" applyBorder="1" applyAlignment="1">
      <alignment horizontal="center" vertical="center"/>
    </xf>
    <xf numFmtId="0" fontId="2" fillId="0" borderId="19" xfId="2" applyBorder="1" applyAlignment="1">
      <alignment horizontal="center" vertical="center"/>
    </xf>
    <xf numFmtId="0" fontId="2" fillId="0" borderId="21" xfId="2" applyBorder="1" applyAlignment="1">
      <alignment horizontal="center" vertical="center"/>
    </xf>
    <xf numFmtId="0" fontId="2" fillId="0" borderId="111" xfId="2" applyBorder="1" applyAlignment="1">
      <alignment horizontal="center" vertical="center"/>
    </xf>
    <xf numFmtId="0" fontId="2" fillId="0" borderId="35" xfId="2" applyBorder="1" applyAlignment="1">
      <alignment horizontal="center" vertical="center"/>
    </xf>
    <xf numFmtId="0" fontId="2" fillId="0" borderId="20" xfId="2" applyBorder="1" applyAlignment="1">
      <alignment horizontal="center" vertical="center"/>
    </xf>
    <xf numFmtId="0" fontId="2" fillId="0" borderId="1" xfId="2" applyBorder="1" applyAlignment="1">
      <alignment horizontal="center" vertical="center"/>
    </xf>
    <xf numFmtId="0" fontId="2" fillId="0" borderId="30" xfId="2" applyBorder="1" applyAlignment="1">
      <alignment horizontal="left" vertical="top" wrapText="1"/>
    </xf>
    <xf numFmtId="0" fontId="2" fillId="0" borderId="15" xfId="2" applyBorder="1" applyAlignment="1">
      <alignment horizontal="left" vertical="center"/>
    </xf>
    <xf numFmtId="0" fontId="2" fillId="0" borderId="6" xfId="2" applyBorder="1" applyAlignment="1">
      <alignment horizontal="left" vertical="center"/>
    </xf>
    <xf numFmtId="0" fontId="2" fillId="0" borderId="15" xfId="2" applyBorder="1" applyAlignment="1">
      <alignment horizontal="center" vertical="center"/>
    </xf>
    <xf numFmtId="0" fontId="2" fillId="0" borderId="6" xfId="2" applyBorder="1" applyAlignment="1">
      <alignment horizontal="center" vertical="center"/>
    </xf>
    <xf numFmtId="0" fontId="2" fillId="0" borderId="15" xfId="2" applyBorder="1" applyAlignment="1">
      <alignment horizontal="center" vertical="top"/>
    </xf>
    <xf numFmtId="0" fontId="2" fillId="0" borderId="6" xfId="2" applyBorder="1" applyAlignment="1">
      <alignment horizontal="center" vertical="top"/>
    </xf>
    <xf numFmtId="0" fontId="2" fillId="0" borderId="111" xfId="2" applyBorder="1" applyAlignment="1">
      <alignment horizontal="left" vertical="top" wrapText="1"/>
    </xf>
    <xf numFmtId="0" fontId="2" fillId="0" borderId="1" xfId="2" applyBorder="1" applyAlignment="1">
      <alignment horizontal="left" vertical="top" wrapText="1"/>
    </xf>
    <xf numFmtId="0" fontId="2" fillId="0" borderId="35" xfId="2" applyBorder="1" applyAlignment="1">
      <alignment horizontal="left" vertical="top" wrapText="1"/>
    </xf>
    <xf numFmtId="0" fontId="2" fillId="0" borderId="98" xfId="2" applyBorder="1" applyAlignment="1">
      <alignment horizontal="center" vertical="center"/>
    </xf>
    <xf numFmtId="0" fontId="2" fillId="0" borderId="97" xfId="2" applyBorder="1" applyAlignment="1">
      <alignment horizontal="center" vertical="center"/>
    </xf>
    <xf numFmtId="0" fontId="2" fillId="0" borderId="96" xfId="2" applyBorder="1" applyAlignment="1">
      <alignment horizontal="center" vertical="center"/>
    </xf>
    <xf numFmtId="0" fontId="10" fillId="0" borderId="15" xfId="2" applyFont="1" applyBorder="1" applyAlignment="1">
      <alignment horizontal="left" vertical="center"/>
    </xf>
    <xf numFmtId="0" fontId="10" fillId="0" borderId="6" xfId="2" applyFont="1" applyBorder="1" applyAlignment="1">
      <alignment horizontal="left" vertical="center"/>
    </xf>
    <xf numFmtId="0" fontId="2" fillId="0" borderId="15" xfId="2" applyBorder="1" applyAlignment="1">
      <alignment horizontal="left" vertical="top"/>
    </xf>
    <xf numFmtId="0" fontId="2" fillId="0" borderId="0" xfId="2" applyBorder="1" applyAlignment="1">
      <alignment horizontal="left" vertical="top"/>
    </xf>
    <xf numFmtId="0" fontId="2" fillId="0" borderId="6" xfId="2" applyBorder="1" applyAlignment="1">
      <alignment horizontal="left" vertical="top"/>
    </xf>
    <xf numFmtId="0" fontId="65" fillId="0" borderId="0" xfId="2" applyFont="1" applyAlignment="1">
      <alignment vertical="center"/>
    </xf>
  </cellXfs>
  <cellStyles count="11">
    <cellStyle name="桁区切り" xfId="8" builtinId="6"/>
    <cellStyle name="桁区切り 2" xfId="1" xr:uid="{00000000-0005-0000-0000-000000000000}"/>
    <cellStyle name="標準" xfId="0" builtinId="0"/>
    <cellStyle name="標準 2" xfId="2" xr:uid="{00000000-0005-0000-0000-000002000000}"/>
    <cellStyle name="標準 2 2" xfId="10" xr:uid="{275917AE-2B30-4014-BCDD-6729A5F7D6D1}"/>
    <cellStyle name="標準_01北海道・東北地方(1-7)" xfId="3" xr:uid="{00000000-0005-0000-0000-000003000000}"/>
    <cellStyle name="標準_Book1" xfId="4" xr:uid="{00000000-0005-0000-0000-000004000000}"/>
    <cellStyle name="標準_Book1 2" xfId="9" xr:uid="{735F840B-C0EB-4080-9321-334872F5CA7F}"/>
    <cellStyle name="標準_交付申請書（別紙１～４０）" xfId="5" xr:uid="{00000000-0005-0000-0000-000005000000}"/>
    <cellStyle name="標準_北海道" xfId="6" xr:uid="{00000000-0005-0000-0000-000006000000}"/>
    <cellStyle name="未定義" xfId="7" xr:uid="{00000000-0005-0000-0000-000007000000}"/>
  </cellStyles>
  <dxfs count="1">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8949</xdr:colOff>
      <xdr:row>0</xdr:row>
      <xdr:rowOff>186531</xdr:rowOff>
    </xdr:from>
    <xdr:to>
      <xdr:col>13</xdr:col>
      <xdr:colOff>27158</xdr:colOff>
      <xdr:row>1</xdr:row>
      <xdr:rowOff>154782</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893282" y="186531"/>
          <a:ext cx="1923209" cy="486834"/>
        </a:xfrm>
        <a:prstGeom prst="rect">
          <a:avLst/>
        </a:prstGeom>
      </xdr:spPr>
      <xdr:style>
        <a:lnRef idx="1">
          <a:schemeClr val="accent5"/>
        </a:lnRef>
        <a:fillRef idx="3">
          <a:schemeClr val="accent5"/>
        </a:fillRef>
        <a:effectRef idx="2">
          <a:schemeClr val="accent5"/>
        </a:effectRef>
        <a:fontRef idx="minor">
          <a:schemeClr val="lt1"/>
        </a:fontRef>
      </xdr:style>
      <xdr:txBody>
        <a:bodyPr vertOverflow="clip" rtlCol="0" anchor="ctr"/>
        <a:lstStyle/>
        <a:p>
          <a:pPr algn="ctr"/>
          <a:r>
            <a:rPr kumimoji="1" lang="ja-JP" altLang="en-US" sz="1050"/>
            <a:t>水色の項目を入力すること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3340" name="Line 1">
          <a:extLst>
            <a:ext uri="{FF2B5EF4-FFF2-40B4-BE49-F238E27FC236}">
              <a16:creationId xmlns:a16="http://schemas.microsoft.com/office/drawing/2014/main" id="{00000000-0008-0000-0200-00000C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1" name="Line 2">
          <a:extLst>
            <a:ext uri="{FF2B5EF4-FFF2-40B4-BE49-F238E27FC236}">
              <a16:creationId xmlns:a16="http://schemas.microsoft.com/office/drawing/2014/main" id="{00000000-0008-0000-0200-00000D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2" name="Line 3">
          <a:extLst>
            <a:ext uri="{FF2B5EF4-FFF2-40B4-BE49-F238E27FC236}">
              <a16:creationId xmlns:a16="http://schemas.microsoft.com/office/drawing/2014/main" id="{00000000-0008-0000-0200-00000E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3" name="Line 4">
          <a:extLst>
            <a:ext uri="{FF2B5EF4-FFF2-40B4-BE49-F238E27FC236}">
              <a16:creationId xmlns:a16="http://schemas.microsoft.com/office/drawing/2014/main" id="{00000000-0008-0000-0200-00000F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twoCellAnchor>
    <xdr:from>
      <xdr:col>9</xdr:col>
      <xdr:colOff>0</xdr:colOff>
      <xdr:row>0</xdr:row>
      <xdr:rowOff>0</xdr:rowOff>
    </xdr:from>
    <xdr:to>
      <xdr:col>9</xdr:col>
      <xdr:colOff>0</xdr:colOff>
      <xdr:row>0</xdr:row>
      <xdr:rowOff>0</xdr:rowOff>
    </xdr:to>
    <xdr:sp macro="" textlink="">
      <xdr:nvSpPr>
        <xdr:cNvPr id="3344" name="Line 5">
          <a:extLst>
            <a:ext uri="{FF2B5EF4-FFF2-40B4-BE49-F238E27FC236}">
              <a16:creationId xmlns:a16="http://schemas.microsoft.com/office/drawing/2014/main" id="{00000000-0008-0000-0200-0000100D0000}"/>
            </a:ext>
          </a:extLst>
        </xdr:cNvPr>
        <xdr:cNvSpPr>
          <a:spLocks noChangeShapeType="1"/>
        </xdr:cNvSpPr>
      </xdr:nvSpPr>
      <xdr:spPr bwMode="auto">
        <a:xfrm>
          <a:off x="6943725" y="0"/>
          <a:ext cx="0"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14</xdr:row>
      <xdr:rowOff>95250</xdr:rowOff>
    </xdr:from>
    <xdr:to>
      <xdr:col>2</xdr:col>
      <xdr:colOff>152400</xdr:colOff>
      <xdr:row>15</xdr:row>
      <xdr:rowOff>114300</xdr:rowOff>
    </xdr:to>
    <xdr:sp macro="" textlink="">
      <xdr:nvSpPr>
        <xdr:cNvPr id="5440" name="AutoShape 1">
          <a:extLst>
            <a:ext uri="{FF2B5EF4-FFF2-40B4-BE49-F238E27FC236}">
              <a16:creationId xmlns:a16="http://schemas.microsoft.com/office/drawing/2014/main" id="{00000000-0008-0000-0400-000040150000}"/>
            </a:ext>
          </a:extLst>
        </xdr:cNvPr>
        <xdr:cNvSpPr>
          <a:spLocks/>
        </xdr:cNvSpPr>
      </xdr:nvSpPr>
      <xdr:spPr bwMode="auto">
        <a:xfrm>
          <a:off x="400050" y="2876550"/>
          <a:ext cx="76200" cy="228600"/>
        </a:xfrm>
        <a:prstGeom prst="leftBracket">
          <a:avLst>
            <a:gd name="adj" fmla="val 25000"/>
          </a:avLst>
        </a:prstGeom>
        <a:noFill/>
        <a:ln w="28575">
          <a:solidFill>
            <a:srgbClr val="000000"/>
          </a:solidFill>
          <a:round/>
          <a:headEnd/>
          <a:tailEnd/>
        </a:ln>
      </xdr:spPr>
    </xdr:sp>
    <xdr:clientData/>
  </xdr:twoCellAnchor>
  <xdr:twoCellAnchor>
    <xdr:from>
      <xdr:col>3</xdr:col>
      <xdr:colOff>66675</xdr:colOff>
      <xdr:row>22</xdr:row>
      <xdr:rowOff>85725</xdr:rowOff>
    </xdr:from>
    <xdr:to>
      <xdr:col>3</xdr:col>
      <xdr:colOff>152400</xdr:colOff>
      <xdr:row>24</xdr:row>
      <xdr:rowOff>76200</xdr:rowOff>
    </xdr:to>
    <xdr:sp macro="" textlink="">
      <xdr:nvSpPr>
        <xdr:cNvPr id="5441" name="AutoShape 2">
          <a:extLst>
            <a:ext uri="{FF2B5EF4-FFF2-40B4-BE49-F238E27FC236}">
              <a16:creationId xmlns:a16="http://schemas.microsoft.com/office/drawing/2014/main" id="{00000000-0008-0000-0400-000041150000}"/>
            </a:ext>
          </a:extLst>
        </xdr:cNvPr>
        <xdr:cNvSpPr>
          <a:spLocks/>
        </xdr:cNvSpPr>
      </xdr:nvSpPr>
      <xdr:spPr bwMode="auto">
        <a:xfrm>
          <a:off x="552450" y="4705350"/>
          <a:ext cx="85725" cy="409575"/>
        </a:xfrm>
        <a:prstGeom prst="leftBracket">
          <a:avLst>
            <a:gd name="adj" fmla="val 39815"/>
          </a:avLst>
        </a:prstGeom>
        <a:noFill/>
        <a:ln w="28575">
          <a:solidFill>
            <a:srgbClr val="000000"/>
          </a:solidFill>
          <a:round/>
          <a:headEnd/>
          <a:tailEnd/>
        </a:ln>
      </xdr:spPr>
    </xdr:sp>
    <xdr:clientData/>
  </xdr:twoCellAnchor>
  <xdr:twoCellAnchor>
    <xdr:from>
      <xdr:col>2</xdr:col>
      <xdr:colOff>66675</xdr:colOff>
      <xdr:row>28</xdr:row>
      <xdr:rowOff>85725</xdr:rowOff>
    </xdr:from>
    <xdr:to>
      <xdr:col>2</xdr:col>
      <xdr:colOff>152400</xdr:colOff>
      <xdr:row>30</xdr:row>
      <xdr:rowOff>76200</xdr:rowOff>
    </xdr:to>
    <xdr:sp macro="" textlink="">
      <xdr:nvSpPr>
        <xdr:cNvPr id="5442" name="AutoShape 3">
          <a:extLst>
            <a:ext uri="{FF2B5EF4-FFF2-40B4-BE49-F238E27FC236}">
              <a16:creationId xmlns:a16="http://schemas.microsoft.com/office/drawing/2014/main" id="{00000000-0008-0000-0400-000042150000}"/>
            </a:ext>
          </a:extLst>
        </xdr:cNvPr>
        <xdr:cNvSpPr>
          <a:spLocks/>
        </xdr:cNvSpPr>
      </xdr:nvSpPr>
      <xdr:spPr bwMode="auto">
        <a:xfrm>
          <a:off x="390525" y="5962650"/>
          <a:ext cx="85725" cy="409575"/>
        </a:xfrm>
        <a:prstGeom prst="leftBracket">
          <a:avLst>
            <a:gd name="adj" fmla="val 39815"/>
          </a:avLst>
        </a:prstGeom>
        <a:noFill/>
        <a:ln w="28575">
          <a:solidFill>
            <a:srgbClr val="000000"/>
          </a:solidFill>
          <a:round/>
          <a:headEnd/>
          <a:tailEnd/>
        </a:ln>
      </xdr:spPr>
    </xdr:sp>
    <xdr:clientData/>
  </xdr:twoCellAnchor>
  <xdr:twoCellAnchor>
    <xdr:from>
      <xdr:col>2</xdr:col>
      <xdr:colOff>66675</xdr:colOff>
      <xdr:row>32</xdr:row>
      <xdr:rowOff>85725</xdr:rowOff>
    </xdr:from>
    <xdr:to>
      <xdr:col>2</xdr:col>
      <xdr:colOff>142875</xdr:colOff>
      <xdr:row>42</xdr:row>
      <xdr:rowOff>85725</xdr:rowOff>
    </xdr:to>
    <xdr:sp macro="" textlink="">
      <xdr:nvSpPr>
        <xdr:cNvPr id="5443" name="AutoShape 4">
          <a:extLst>
            <a:ext uri="{FF2B5EF4-FFF2-40B4-BE49-F238E27FC236}">
              <a16:creationId xmlns:a16="http://schemas.microsoft.com/office/drawing/2014/main" id="{00000000-0008-0000-0400-000043150000}"/>
            </a:ext>
          </a:extLst>
        </xdr:cNvPr>
        <xdr:cNvSpPr>
          <a:spLocks/>
        </xdr:cNvSpPr>
      </xdr:nvSpPr>
      <xdr:spPr bwMode="auto">
        <a:xfrm>
          <a:off x="390525" y="6800850"/>
          <a:ext cx="76200" cy="2095500"/>
        </a:xfrm>
        <a:prstGeom prst="leftBracket">
          <a:avLst>
            <a:gd name="adj" fmla="val 229167"/>
          </a:avLst>
        </a:prstGeom>
        <a:noFill/>
        <a:ln w="28575">
          <a:solidFill>
            <a:srgbClr val="000000"/>
          </a:solidFill>
          <a:round/>
          <a:headEnd/>
          <a:tailEnd/>
        </a:ln>
      </xdr:spPr>
    </xdr:sp>
    <xdr:clientData/>
  </xdr:twoCellAnchor>
  <xdr:twoCellAnchor>
    <xdr:from>
      <xdr:col>27</xdr:col>
      <xdr:colOff>114300</xdr:colOff>
      <xdr:row>31</xdr:row>
      <xdr:rowOff>161925</xdr:rowOff>
    </xdr:from>
    <xdr:to>
      <xdr:col>37</xdr:col>
      <xdr:colOff>123825</xdr:colOff>
      <xdr:row>37</xdr:row>
      <xdr:rowOff>66675</xdr:rowOff>
    </xdr:to>
    <xdr:sp macro="" textlink="">
      <xdr:nvSpPr>
        <xdr:cNvPr id="5444" name="AutoShape 5">
          <a:extLst>
            <a:ext uri="{FF2B5EF4-FFF2-40B4-BE49-F238E27FC236}">
              <a16:creationId xmlns:a16="http://schemas.microsoft.com/office/drawing/2014/main" id="{00000000-0008-0000-0400-000044150000}"/>
            </a:ext>
          </a:extLst>
        </xdr:cNvPr>
        <xdr:cNvSpPr>
          <a:spLocks noChangeArrowheads="1"/>
        </xdr:cNvSpPr>
      </xdr:nvSpPr>
      <xdr:spPr bwMode="auto">
        <a:xfrm>
          <a:off x="4514850" y="6667500"/>
          <a:ext cx="1628775" cy="1162050"/>
        </a:xfrm>
        <a:prstGeom prst="roundRect">
          <a:avLst>
            <a:gd name="adj" fmla="val 16667"/>
          </a:avLst>
        </a:prstGeom>
        <a:noFill/>
        <a:ln w="15875">
          <a:solidFill>
            <a:srgbClr val="000000"/>
          </a:solidFill>
          <a:round/>
          <a:headEnd/>
          <a:tailEnd/>
        </a:ln>
      </xdr:spPr>
    </xdr:sp>
    <xdr:clientData/>
  </xdr:twoCellAnchor>
  <xdr:twoCellAnchor>
    <xdr:from>
      <xdr:col>27</xdr:col>
      <xdr:colOff>114300</xdr:colOff>
      <xdr:row>25</xdr:row>
      <xdr:rowOff>161925</xdr:rowOff>
    </xdr:from>
    <xdr:to>
      <xdr:col>37</xdr:col>
      <xdr:colOff>123825</xdr:colOff>
      <xdr:row>31</xdr:row>
      <xdr:rowOff>66675</xdr:rowOff>
    </xdr:to>
    <xdr:sp macro="" textlink="">
      <xdr:nvSpPr>
        <xdr:cNvPr id="5445" name="AutoShape 6">
          <a:extLst>
            <a:ext uri="{FF2B5EF4-FFF2-40B4-BE49-F238E27FC236}">
              <a16:creationId xmlns:a16="http://schemas.microsoft.com/office/drawing/2014/main" id="{00000000-0008-0000-0400-000045150000}"/>
            </a:ext>
          </a:extLst>
        </xdr:cNvPr>
        <xdr:cNvSpPr>
          <a:spLocks noChangeArrowheads="1"/>
        </xdr:cNvSpPr>
      </xdr:nvSpPr>
      <xdr:spPr bwMode="auto">
        <a:xfrm>
          <a:off x="4514850" y="5410200"/>
          <a:ext cx="1628775" cy="1162050"/>
        </a:xfrm>
        <a:prstGeom prst="roundRect">
          <a:avLst>
            <a:gd name="adj" fmla="val 16667"/>
          </a:avLst>
        </a:prstGeom>
        <a:noFill/>
        <a:ln w="15875">
          <a:solidFill>
            <a:srgbClr val="000000"/>
          </a:solidFill>
          <a:round/>
          <a:headEnd/>
          <a:tailEnd/>
        </a:ln>
      </xdr:spPr>
    </xdr:sp>
    <xdr:clientData/>
  </xdr:twoCellAnchor>
  <xdr:twoCellAnchor>
    <xdr:from>
      <xdr:col>3</xdr:col>
      <xdr:colOff>66675</xdr:colOff>
      <xdr:row>57</xdr:row>
      <xdr:rowOff>85725</xdr:rowOff>
    </xdr:from>
    <xdr:to>
      <xdr:col>3</xdr:col>
      <xdr:colOff>152400</xdr:colOff>
      <xdr:row>59</xdr:row>
      <xdr:rowOff>76200</xdr:rowOff>
    </xdr:to>
    <xdr:sp macro="" textlink="">
      <xdr:nvSpPr>
        <xdr:cNvPr id="8" name="AutoShape 2">
          <a:extLst>
            <a:ext uri="{FF2B5EF4-FFF2-40B4-BE49-F238E27FC236}">
              <a16:creationId xmlns:a16="http://schemas.microsoft.com/office/drawing/2014/main" id="{719EEED7-3761-409A-BE01-A15A44204D39}"/>
            </a:ext>
          </a:extLst>
        </xdr:cNvPr>
        <xdr:cNvSpPr>
          <a:spLocks/>
        </xdr:cNvSpPr>
      </xdr:nvSpPr>
      <xdr:spPr bwMode="auto">
        <a:xfrm>
          <a:off x="809625" y="12144375"/>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63</xdr:row>
      <xdr:rowOff>85725</xdr:rowOff>
    </xdr:from>
    <xdr:to>
      <xdr:col>2</xdr:col>
      <xdr:colOff>152400</xdr:colOff>
      <xdr:row>65</xdr:row>
      <xdr:rowOff>76200</xdr:rowOff>
    </xdr:to>
    <xdr:sp macro="" textlink="">
      <xdr:nvSpPr>
        <xdr:cNvPr id="9" name="AutoShape 3">
          <a:extLst>
            <a:ext uri="{FF2B5EF4-FFF2-40B4-BE49-F238E27FC236}">
              <a16:creationId xmlns:a16="http://schemas.microsoft.com/office/drawing/2014/main" id="{53A72B97-F2C4-4878-8AF2-F95B80A3FA8B}"/>
            </a:ext>
          </a:extLst>
        </xdr:cNvPr>
        <xdr:cNvSpPr>
          <a:spLocks/>
        </xdr:cNvSpPr>
      </xdr:nvSpPr>
      <xdr:spPr bwMode="auto">
        <a:xfrm>
          <a:off x="647700" y="13458825"/>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67</xdr:row>
      <xdr:rowOff>85725</xdr:rowOff>
    </xdr:from>
    <xdr:to>
      <xdr:col>2</xdr:col>
      <xdr:colOff>142875</xdr:colOff>
      <xdr:row>77</xdr:row>
      <xdr:rowOff>85725</xdr:rowOff>
    </xdr:to>
    <xdr:sp macro="" textlink="">
      <xdr:nvSpPr>
        <xdr:cNvPr id="10" name="AutoShape 4">
          <a:extLst>
            <a:ext uri="{FF2B5EF4-FFF2-40B4-BE49-F238E27FC236}">
              <a16:creationId xmlns:a16="http://schemas.microsoft.com/office/drawing/2014/main" id="{8EF0869A-F91F-44DA-89D3-1F48E0BB94B1}"/>
            </a:ext>
          </a:extLst>
        </xdr:cNvPr>
        <xdr:cNvSpPr>
          <a:spLocks/>
        </xdr:cNvSpPr>
      </xdr:nvSpPr>
      <xdr:spPr bwMode="auto">
        <a:xfrm>
          <a:off x="647700" y="14335125"/>
          <a:ext cx="76200" cy="2190750"/>
        </a:xfrm>
        <a:prstGeom prst="leftBracket">
          <a:avLst>
            <a:gd name="adj" fmla="val 235856"/>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63</xdr:row>
      <xdr:rowOff>161925</xdr:rowOff>
    </xdr:from>
    <xdr:to>
      <xdr:col>30</xdr:col>
      <xdr:colOff>123825</xdr:colOff>
      <xdr:row>69</xdr:row>
      <xdr:rowOff>66675</xdr:rowOff>
    </xdr:to>
    <xdr:sp macro="" textlink="">
      <xdr:nvSpPr>
        <xdr:cNvPr id="11" name="AutoShape 5">
          <a:extLst>
            <a:ext uri="{FF2B5EF4-FFF2-40B4-BE49-F238E27FC236}">
              <a16:creationId xmlns:a16="http://schemas.microsoft.com/office/drawing/2014/main" id="{EFC50546-AE77-49E1-947A-9DAB7DD47852}"/>
            </a:ext>
          </a:extLst>
        </xdr:cNvPr>
        <xdr:cNvSpPr>
          <a:spLocks noChangeArrowheads="1"/>
        </xdr:cNvSpPr>
      </xdr:nvSpPr>
      <xdr:spPr bwMode="auto">
        <a:xfrm>
          <a:off x="4895850" y="13535025"/>
          <a:ext cx="200977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57</xdr:row>
      <xdr:rowOff>161925</xdr:rowOff>
    </xdr:from>
    <xdr:to>
      <xdr:col>30</xdr:col>
      <xdr:colOff>123825</xdr:colOff>
      <xdr:row>63</xdr:row>
      <xdr:rowOff>66675</xdr:rowOff>
    </xdr:to>
    <xdr:sp macro="" textlink="">
      <xdr:nvSpPr>
        <xdr:cNvPr id="12" name="AutoShape 6">
          <a:extLst>
            <a:ext uri="{FF2B5EF4-FFF2-40B4-BE49-F238E27FC236}">
              <a16:creationId xmlns:a16="http://schemas.microsoft.com/office/drawing/2014/main" id="{A6EF9827-F104-46D4-A799-D28FD5AC2615}"/>
            </a:ext>
          </a:extLst>
        </xdr:cNvPr>
        <xdr:cNvSpPr>
          <a:spLocks noChangeArrowheads="1"/>
        </xdr:cNvSpPr>
      </xdr:nvSpPr>
      <xdr:spPr bwMode="auto">
        <a:xfrm>
          <a:off x="4895850" y="12220575"/>
          <a:ext cx="200977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180975</xdr:colOff>
      <xdr:row>3</xdr:row>
      <xdr:rowOff>114300</xdr:rowOff>
    </xdr:from>
    <xdr:to>
      <xdr:col>4</xdr:col>
      <xdr:colOff>447675</xdr:colOff>
      <xdr:row>8</xdr:row>
      <xdr:rowOff>314325</xdr:rowOff>
    </xdr:to>
    <xdr:sp macro="" textlink="">
      <xdr:nvSpPr>
        <xdr:cNvPr id="2" name="右中かっこ 1">
          <a:extLst>
            <a:ext uri="{FF2B5EF4-FFF2-40B4-BE49-F238E27FC236}">
              <a16:creationId xmlns:a16="http://schemas.microsoft.com/office/drawing/2014/main" id="{C00D9F81-DE67-48A0-B32B-796EF2C1844B}"/>
            </a:ext>
          </a:extLst>
        </xdr:cNvPr>
        <xdr:cNvSpPr/>
      </xdr:nvSpPr>
      <xdr:spPr>
        <a:xfrm>
          <a:off x="5972175" y="1228725"/>
          <a:ext cx="266700" cy="2057400"/>
        </a:xfrm>
        <a:prstGeom prst="rightBrace">
          <a:avLst>
            <a:gd name="adj1" fmla="val 8333"/>
            <a:gd name="adj2" fmla="val 21296"/>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85725</xdr:colOff>
      <xdr:row>8</xdr:row>
      <xdr:rowOff>76200</xdr:rowOff>
    </xdr:from>
    <xdr:to>
      <xdr:col>30</xdr:col>
      <xdr:colOff>95250</xdr:colOff>
      <xdr:row>8</xdr:row>
      <xdr:rowOff>76200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a:off x="2219325" y="2714625"/>
          <a:ext cx="2762250" cy="0"/>
        </a:xfrm>
        <a:prstGeom prst="line">
          <a:avLst/>
        </a:prstGeom>
        <a:noFill/>
        <a:ln w="28575">
          <a:solidFill>
            <a:srgbClr val="000000"/>
          </a:solidFill>
          <a:round/>
          <a:headEnd/>
          <a:tailEnd/>
        </a:ln>
      </xdr:spPr>
    </xdr:sp>
    <xdr:clientData/>
  </xdr:twoCellAnchor>
  <xdr:twoCellAnchor>
    <xdr:from>
      <xdr:col>12</xdr:col>
      <xdr:colOff>142875</xdr:colOff>
      <xdr:row>6</xdr:row>
      <xdr:rowOff>209550</xdr:rowOff>
    </xdr:from>
    <xdr:to>
      <xdr:col>31</xdr:col>
      <xdr:colOff>28575</xdr:colOff>
      <xdr:row>9</xdr:row>
      <xdr:rowOff>142875</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2114550" y="2219325"/>
          <a:ext cx="2962275" cy="876300"/>
        </a:xfrm>
        <a:prstGeom prst="rect">
          <a:avLst/>
        </a:prstGeom>
        <a:noFill/>
        <a:ln w="31750">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123825</xdr:colOff>
      <xdr:row>8</xdr:row>
      <xdr:rowOff>9525</xdr:rowOff>
    </xdr:from>
    <xdr:to>
      <xdr:col>5</xdr:col>
      <xdr:colOff>304800</xdr:colOff>
      <xdr:row>12</xdr:row>
      <xdr:rowOff>38100</xdr:rowOff>
    </xdr:to>
    <xdr:sp macro="" textlink="">
      <xdr:nvSpPr>
        <xdr:cNvPr id="2" name="右中かっこ 1">
          <a:extLst>
            <a:ext uri="{FF2B5EF4-FFF2-40B4-BE49-F238E27FC236}">
              <a16:creationId xmlns:a16="http://schemas.microsoft.com/office/drawing/2014/main" id="{00000000-0008-0000-0500-000002000000}"/>
            </a:ext>
          </a:extLst>
        </xdr:cNvPr>
        <xdr:cNvSpPr>
          <a:spLocks/>
        </xdr:cNvSpPr>
      </xdr:nvSpPr>
      <xdr:spPr bwMode="auto">
        <a:xfrm>
          <a:off x="3552825" y="1381125"/>
          <a:ext cx="180975" cy="828675"/>
        </a:xfrm>
        <a:prstGeom prst="rightBrace">
          <a:avLst>
            <a:gd name="adj1" fmla="val 8331"/>
            <a:gd name="adj2" fmla="val 50000"/>
          </a:avLst>
        </a:prstGeom>
        <a:solidFill>
          <a:srgbClr val="FFFFFF"/>
        </a:solidFill>
        <a:ln w="9525" algn="ctr">
          <a:solidFill>
            <a:srgbClr val="000000"/>
          </a:solidFill>
          <a:round/>
          <a:headEnd/>
          <a:tailEnd/>
        </a:ln>
      </xdr:spPr>
    </xdr:sp>
    <xdr:clientData/>
  </xdr:twoCellAnchor>
  <xdr:twoCellAnchor>
    <xdr:from>
      <xdr:col>5</xdr:col>
      <xdr:colOff>400050</xdr:colOff>
      <xdr:row>10</xdr:row>
      <xdr:rowOff>28575</xdr:rowOff>
    </xdr:from>
    <xdr:to>
      <xdr:col>6</xdr:col>
      <xdr:colOff>28575</xdr:colOff>
      <xdr:row>10</xdr:row>
      <xdr:rowOff>28575</xdr:rowOff>
    </xdr:to>
    <xdr:cxnSp macro="">
      <xdr:nvCxnSpPr>
        <xdr:cNvPr id="3" name="直線矢印コネクタ 3">
          <a:extLst>
            <a:ext uri="{FF2B5EF4-FFF2-40B4-BE49-F238E27FC236}">
              <a16:creationId xmlns:a16="http://schemas.microsoft.com/office/drawing/2014/main" id="{00000000-0008-0000-0500-000003000000}"/>
            </a:ext>
          </a:extLst>
        </xdr:cNvPr>
        <xdr:cNvCxnSpPr>
          <a:cxnSpLocks noChangeShapeType="1"/>
        </xdr:cNvCxnSpPr>
      </xdr:nvCxnSpPr>
      <xdr:spPr bwMode="auto">
        <a:xfrm flipV="1">
          <a:off x="3829050" y="1800225"/>
          <a:ext cx="314325" cy="0"/>
        </a:xfrm>
        <a:prstGeom prst="straightConnector1">
          <a:avLst/>
        </a:prstGeom>
        <a:noFill/>
        <a:ln w="9525" algn="ctr">
          <a:solidFill>
            <a:srgbClr val="000000"/>
          </a:solidFill>
          <a:round/>
          <a:headEnd/>
          <a:tailEnd type="arrow" w="med" len="med"/>
        </a:ln>
      </xdr:spPr>
    </xdr:cxnSp>
    <xdr:clientData/>
  </xdr:twoCellAnchor>
  <xdr:twoCellAnchor>
    <xdr:from>
      <xdr:col>5</xdr:col>
      <xdr:colOff>381000</xdr:colOff>
      <xdr:row>13</xdr:row>
      <xdr:rowOff>104775</xdr:rowOff>
    </xdr:from>
    <xdr:to>
      <xdr:col>6</xdr:col>
      <xdr:colOff>9525</xdr:colOff>
      <xdr:row>13</xdr:row>
      <xdr:rowOff>114300</xdr:rowOff>
    </xdr:to>
    <xdr:cxnSp macro="">
      <xdr:nvCxnSpPr>
        <xdr:cNvPr id="4" name="直線矢印コネクタ 4">
          <a:extLst>
            <a:ext uri="{FF2B5EF4-FFF2-40B4-BE49-F238E27FC236}">
              <a16:creationId xmlns:a16="http://schemas.microsoft.com/office/drawing/2014/main" id="{00000000-0008-0000-0500-000004000000}"/>
            </a:ext>
          </a:extLst>
        </xdr:cNvPr>
        <xdr:cNvCxnSpPr>
          <a:cxnSpLocks noChangeShapeType="1"/>
        </xdr:cNvCxnSpPr>
      </xdr:nvCxnSpPr>
      <xdr:spPr bwMode="auto">
        <a:xfrm flipV="1">
          <a:off x="3810000" y="24765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16</xdr:row>
      <xdr:rowOff>0</xdr:rowOff>
    </xdr:from>
    <xdr:to>
      <xdr:col>6</xdr:col>
      <xdr:colOff>0</xdr:colOff>
      <xdr:row>16</xdr:row>
      <xdr:rowOff>9525</xdr:rowOff>
    </xdr:to>
    <xdr:cxnSp macro="">
      <xdr:nvCxnSpPr>
        <xdr:cNvPr id="5" name="直線矢印コネクタ 5">
          <a:extLst>
            <a:ext uri="{FF2B5EF4-FFF2-40B4-BE49-F238E27FC236}">
              <a16:creationId xmlns:a16="http://schemas.microsoft.com/office/drawing/2014/main" id="{00000000-0008-0000-0500-000005000000}"/>
            </a:ext>
          </a:extLst>
        </xdr:cNvPr>
        <xdr:cNvCxnSpPr>
          <a:cxnSpLocks noChangeShapeType="1"/>
        </xdr:cNvCxnSpPr>
      </xdr:nvCxnSpPr>
      <xdr:spPr bwMode="auto">
        <a:xfrm flipV="1">
          <a:off x="3800475" y="29718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18</xdr:row>
      <xdr:rowOff>95250</xdr:rowOff>
    </xdr:from>
    <xdr:to>
      <xdr:col>6</xdr:col>
      <xdr:colOff>0</xdr:colOff>
      <xdr:row>18</xdr:row>
      <xdr:rowOff>104775</xdr:rowOff>
    </xdr:to>
    <xdr:cxnSp macro="">
      <xdr:nvCxnSpPr>
        <xdr:cNvPr id="6" name="直線矢印コネクタ 6">
          <a:extLst>
            <a:ext uri="{FF2B5EF4-FFF2-40B4-BE49-F238E27FC236}">
              <a16:creationId xmlns:a16="http://schemas.microsoft.com/office/drawing/2014/main" id="{00000000-0008-0000-0500-000006000000}"/>
            </a:ext>
          </a:extLst>
        </xdr:cNvPr>
        <xdr:cNvCxnSpPr>
          <a:cxnSpLocks noChangeShapeType="1"/>
        </xdr:cNvCxnSpPr>
      </xdr:nvCxnSpPr>
      <xdr:spPr bwMode="auto">
        <a:xfrm flipV="1">
          <a:off x="3800475" y="34671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22</xdr:row>
      <xdr:rowOff>95250</xdr:rowOff>
    </xdr:from>
    <xdr:to>
      <xdr:col>5</xdr:col>
      <xdr:colOff>676275</xdr:colOff>
      <xdr:row>22</xdr:row>
      <xdr:rowOff>104775</xdr:rowOff>
    </xdr:to>
    <xdr:cxnSp macro="">
      <xdr:nvCxnSpPr>
        <xdr:cNvPr id="7" name="直線矢印コネクタ 7">
          <a:extLst>
            <a:ext uri="{FF2B5EF4-FFF2-40B4-BE49-F238E27FC236}">
              <a16:creationId xmlns:a16="http://schemas.microsoft.com/office/drawing/2014/main" id="{00000000-0008-0000-0500-000007000000}"/>
            </a:ext>
          </a:extLst>
        </xdr:cNvPr>
        <xdr:cNvCxnSpPr>
          <a:cxnSpLocks noChangeShapeType="1"/>
        </xdr:cNvCxnSpPr>
      </xdr:nvCxnSpPr>
      <xdr:spPr bwMode="auto">
        <a:xfrm flipV="1">
          <a:off x="3790950" y="42672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24</xdr:row>
      <xdr:rowOff>104775</xdr:rowOff>
    </xdr:from>
    <xdr:to>
      <xdr:col>6</xdr:col>
      <xdr:colOff>0</xdr:colOff>
      <xdr:row>24</xdr:row>
      <xdr:rowOff>114300</xdr:rowOff>
    </xdr:to>
    <xdr:cxnSp macro="">
      <xdr:nvCxnSpPr>
        <xdr:cNvPr id="8" name="直線矢印コネクタ 8">
          <a:extLst>
            <a:ext uri="{FF2B5EF4-FFF2-40B4-BE49-F238E27FC236}">
              <a16:creationId xmlns:a16="http://schemas.microsoft.com/office/drawing/2014/main" id="{00000000-0008-0000-0500-000008000000}"/>
            </a:ext>
          </a:extLst>
        </xdr:cNvPr>
        <xdr:cNvCxnSpPr>
          <a:cxnSpLocks noChangeShapeType="1"/>
        </xdr:cNvCxnSpPr>
      </xdr:nvCxnSpPr>
      <xdr:spPr bwMode="auto">
        <a:xfrm flipV="1">
          <a:off x="3800475" y="46767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28</xdr:row>
      <xdr:rowOff>104775</xdr:rowOff>
    </xdr:from>
    <xdr:to>
      <xdr:col>5</xdr:col>
      <xdr:colOff>676275</xdr:colOff>
      <xdr:row>28</xdr:row>
      <xdr:rowOff>114300</xdr:rowOff>
    </xdr:to>
    <xdr:cxnSp macro="">
      <xdr:nvCxnSpPr>
        <xdr:cNvPr id="9" name="直線矢印コネクタ 9">
          <a:extLst>
            <a:ext uri="{FF2B5EF4-FFF2-40B4-BE49-F238E27FC236}">
              <a16:creationId xmlns:a16="http://schemas.microsoft.com/office/drawing/2014/main" id="{00000000-0008-0000-0500-000009000000}"/>
            </a:ext>
          </a:extLst>
        </xdr:cNvPr>
        <xdr:cNvCxnSpPr>
          <a:cxnSpLocks noChangeShapeType="1"/>
        </xdr:cNvCxnSpPr>
      </xdr:nvCxnSpPr>
      <xdr:spPr bwMode="auto">
        <a:xfrm flipV="1">
          <a:off x="3790950" y="54768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30</xdr:row>
      <xdr:rowOff>95250</xdr:rowOff>
    </xdr:from>
    <xdr:to>
      <xdr:col>6</xdr:col>
      <xdr:colOff>0</xdr:colOff>
      <xdr:row>30</xdr:row>
      <xdr:rowOff>104775</xdr:rowOff>
    </xdr:to>
    <xdr:cxnSp macro="">
      <xdr:nvCxnSpPr>
        <xdr:cNvPr id="10" name="直線矢印コネクタ 10">
          <a:extLst>
            <a:ext uri="{FF2B5EF4-FFF2-40B4-BE49-F238E27FC236}">
              <a16:creationId xmlns:a16="http://schemas.microsoft.com/office/drawing/2014/main" id="{00000000-0008-0000-0500-00000A000000}"/>
            </a:ext>
          </a:extLst>
        </xdr:cNvPr>
        <xdr:cNvCxnSpPr>
          <a:cxnSpLocks noChangeShapeType="1"/>
        </xdr:cNvCxnSpPr>
      </xdr:nvCxnSpPr>
      <xdr:spPr bwMode="auto">
        <a:xfrm flipV="1">
          <a:off x="3800475" y="58674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34</xdr:row>
      <xdr:rowOff>104775</xdr:rowOff>
    </xdr:from>
    <xdr:to>
      <xdr:col>6</xdr:col>
      <xdr:colOff>0</xdr:colOff>
      <xdr:row>34</xdr:row>
      <xdr:rowOff>114300</xdr:rowOff>
    </xdr:to>
    <xdr:cxnSp macro="">
      <xdr:nvCxnSpPr>
        <xdr:cNvPr id="11" name="直線矢印コネクタ 12">
          <a:extLst>
            <a:ext uri="{FF2B5EF4-FFF2-40B4-BE49-F238E27FC236}">
              <a16:creationId xmlns:a16="http://schemas.microsoft.com/office/drawing/2014/main" id="{00000000-0008-0000-0500-00000B000000}"/>
            </a:ext>
          </a:extLst>
        </xdr:cNvPr>
        <xdr:cNvCxnSpPr>
          <a:cxnSpLocks noChangeShapeType="1"/>
        </xdr:cNvCxnSpPr>
      </xdr:nvCxnSpPr>
      <xdr:spPr bwMode="auto">
        <a:xfrm flipV="1">
          <a:off x="3800475" y="66770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36</xdr:row>
      <xdr:rowOff>104775</xdr:rowOff>
    </xdr:from>
    <xdr:to>
      <xdr:col>6</xdr:col>
      <xdr:colOff>0</xdr:colOff>
      <xdr:row>36</xdr:row>
      <xdr:rowOff>114300</xdr:rowOff>
    </xdr:to>
    <xdr:cxnSp macro="">
      <xdr:nvCxnSpPr>
        <xdr:cNvPr id="12" name="直線矢印コネクタ 13">
          <a:extLst>
            <a:ext uri="{FF2B5EF4-FFF2-40B4-BE49-F238E27FC236}">
              <a16:creationId xmlns:a16="http://schemas.microsoft.com/office/drawing/2014/main" id="{00000000-0008-0000-0500-00000C000000}"/>
            </a:ext>
          </a:extLst>
        </xdr:cNvPr>
        <xdr:cNvCxnSpPr>
          <a:cxnSpLocks noChangeShapeType="1"/>
        </xdr:cNvCxnSpPr>
      </xdr:nvCxnSpPr>
      <xdr:spPr bwMode="auto">
        <a:xfrm flipV="1">
          <a:off x="3800475" y="70770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42</xdr:row>
      <xdr:rowOff>104775</xdr:rowOff>
    </xdr:from>
    <xdr:to>
      <xdr:col>5</xdr:col>
      <xdr:colOff>676275</xdr:colOff>
      <xdr:row>42</xdr:row>
      <xdr:rowOff>114300</xdr:rowOff>
    </xdr:to>
    <xdr:cxnSp macro="">
      <xdr:nvCxnSpPr>
        <xdr:cNvPr id="13" name="直線矢印コネクタ 14">
          <a:extLst>
            <a:ext uri="{FF2B5EF4-FFF2-40B4-BE49-F238E27FC236}">
              <a16:creationId xmlns:a16="http://schemas.microsoft.com/office/drawing/2014/main" id="{00000000-0008-0000-0500-00000D000000}"/>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20</xdr:row>
      <xdr:rowOff>104775</xdr:rowOff>
    </xdr:from>
    <xdr:to>
      <xdr:col>6</xdr:col>
      <xdr:colOff>0</xdr:colOff>
      <xdr:row>20</xdr:row>
      <xdr:rowOff>114300</xdr:rowOff>
    </xdr:to>
    <xdr:cxnSp macro="">
      <xdr:nvCxnSpPr>
        <xdr:cNvPr id="14" name="直線矢印コネクタ 6">
          <a:extLst>
            <a:ext uri="{FF2B5EF4-FFF2-40B4-BE49-F238E27FC236}">
              <a16:creationId xmlns:a16="http://schemas.microsoft.com/office/drawing/2014/main" id="{00000000-0008-0000-0500-00000E000000}"/>
            </a:ext>
          </a:extLst>
        </xdr:cNvPr>
        <xdr:cNvCxnSpPr>
          <a:cxnSpLocks noChangeShapeType="1"/>
        </xdr:cNvCxnSpPr>
      </xdr:nvCxnSpPr>
      <xdr:spPr bwMode="auto">
        <a:xfrm flipV="1">
          <a:off x="3800475" y="38766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400050</xdr:colOff>
      <xdr:row>26</xdr:row>
      <xdr:rowOff>95250</xdr:rowOff>
    </xdr:from>
    <xdr:to>
      <xdr:col>6</xdr:col>
      <xdr:colOff>28575</xdr:colOff>
      <xdr:row>26</xdr:row>
      <xdr:rowOff>104775</xdr:rowOff>
    </xdr:to>
    <xdr:cxnSp macro="">
      <xdr:nvCxnSpPr>
        <xdr:cNvPr id="15" name="直線矢印コネクタ 8">
          <a:extLst>
            <a:ext uri="{FF2B5EF4-FFF2-40B4-BE49-F238E27FC236}">
              <a16:creationId xmlns:a16="http://schemas.microsoft.com/office/drawing/2014/main" id="{00000000-0008-0000-0500-00000F000000}"/>
            </a:ext>
          </a:extLst>
        </xdr:cNvPr>
        <xdr:cNvCxnSpPr>
          <a:cxnSpLocks noChangeShapeType="1"/>
        </xdr:cNvCxnSpPr>
      </xdr:nvCxnSpPr>
      <xdr:spPr bwMode="auto">
        <a:xfrm flipV="1">
          <a:off x="3829050" y="50673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32</xdr:row>
      <xdr:rowOff>104775</xdr:rowOff>
    </xdr:from>
    <xdr:to>
      <xdr:col>6</xdr:col>
      <xdr:colOff>0</xdr:colOff>
      <xdr:row>32</xdr:row>
      <xdr:rowOff>114300</xdr:rowOff>
    </xdr:to>
    <xdr:cxnSp macro="">
      <xdr:nvCxnSpPr>
        <xdr:cNvPr id="16" name="直線矢印コネクタ 12">
          <a:extLst>
            <a:ext uri="{FF2B5EF4-FFF2-40B4-BE49-F238E27FC236}">
              <a16:creationId xmlns:a16="http://schemas.microsoft.com/office/drawing/2014/main" id="{00000000-0008-0000-0500-000010000000}"/>
            </a:ext>
          </a:extLst>
        </xdr:cNvPr>
        <xdr:cNvCxnSpPr>
          <a:cxnSpLocks noChangeShapeType="1"/>
        </xdr:cNvCxnSpPr>
      </xdr:nvCxnSpPr>
      <xdr:spPr bwMode="auto">
        <a:xfrm flipV="1">
          <a:off x="3800475" y="62769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38</xdr:row>
      <xdr:rowOff>104775</xdr:rowOff>
    </xdr:from>
    <xdr:to>
      <xdr:col>5</xdr:col>
      <xdr:colOff>676275</xdr:colOff>
      <xdr:row>38</xdr:row>
      <xdr:rowOff>114300</xdr:rowOff>
    </xdr:to>
    <xdr:cxnSp macro="">
      <xdr:nvCxnSpPr>
        <xdr:cNvPr id="21" name="直線矢印コネクタ 13">
          <a:extLst>
            <a:ext uri="{FF2B5EF4-FFF2-40B4-BE49-F238E27FC236}">
              <a16:creationId xmlns:a16="http://schemas.microsoft.com/office/drawing/2014/main" id="{00000000-0008-0000-0500-000015000000}"/>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40</xdr:row>
      <xdr:rowOff>104775</xdr:rowOff>
    </xdr:from>
    <xdr:to>
      <xdr:col>5</xdr:col>
      <xdr:colOff>676275</xdr:colOff>
      <xdr:row>40</xdr:row>
      <xdr:rowOff>114300</xdr:rowOff>
    </xdr:to>
    <xdr:cxnSp macro="">
      <xdr:nvCxnSpPr>
        <xdr:cNvPr id="22" name="直線矢印コネクタ 13">
          <a:extLst>
            <a:ext uri="{FF2B5EF4-FFF2-40B4-BE49-F238E27FC236}">
              <a16:creationId xmlns:a16="http://schemas.microsoft.com/office/drawing/2014/main" id="{00000000-0008-0000-0500-000016000000}"/>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19E8E-6D96-40CB-A198-DF1EC4FC4473}">
  <sheetPr>
    <tabColor rgb="FFFF0000"/>
  </sheetPr>
  <dimension ref="A1:J33"/>
  <sheetViews>
    <sheetView tabSelected="1" view="pageBreakPreview" zoomScaleNormal="100" zoomScaleSheetLayoutView="100" workbookViewId="0">
      <selection activeCell="A12" sqref="A12"/>
    </sheetView>
  </sheetViews>
  <sheetFormatPr defaultRowHeight="13.5"/>
  <cols>
    <col min="1" max="6" width="9" style="85"/>
    <col min="7" max="9" width="11.625" style="85" customWidth="1"/>
    <col min="10" max="16384" width="9" style="85"/>
  </cols>
  <sheetData>
    <row r="1" spans="1:10" ht="19.5" customHeight="1">
      <c r="A1" s="320" t="s">
        <v>486</v>
      </c>
    </row>
    <row r="2" spans="1:10" ht="24" customHeight="1">
      <c r="A2" s="321"/>
      <c r="B2" s="321"/>
      <c r="C2" s="321"/>
      <c r="D2" s="321"/>
      <c r="E2" s="321"/>
      <c r="F2" s="321"/>
      <c r="G2" s="355" t="s">
        <v>487</v>
      </c>
      <c r="H2" s="355"/>
      <c r="I2" s="355"/>
    </row>
    <row r="3" spans="1:10" ht="24" customHeight="1">
      <c r="A3" s="322"/>
      <c r="B3" s="321"/>
      <c r="C3" s="321"/>
      <c r="D3" s="321"/>
      <c r="E3" s="321"/>
      <c r="F3" s="321"/>
      <c r="G3" s="356" t="s">
        <v>488</v>
      </c>
      <c r="H3" s="357"/>
      <c r="I3" s="357"/>
    </row>
    <row r="4" spans="1:10" ht="24" customHeight="1">
      <c r="A4" s="357" t="s">
        <v>479</v>
      </c>
      <c r="B4" s="357"/>
      <c r="C4" s="323" t="s">
        <v>480</v>
      </c>
      <c r="D4" s="321"/>
      <c r="E4" s="321"/>
      <c r="F4" s="321"/>
      <c r="G4" s="321"/>
      <c r="H4" s="321"/>
      <c r="I4" s="321"/>
    </row>
    <row r="5" spans="1:10" ht="24" customHeight="1">
      <c r="A5" s="321"/>
      <c r="B5" s="321"/>
      <c r="C5" s="321"/>
      <c r="D5" s="321"/>
      <c r="E5" s="321"/>
      <c r="F5" s="321"/>
      <c r="G5" s="321"/>
      <c r="H5" s="321"/>
      <c r="I5" s="321"/>
    </row>
    <row r="6" spans="1:10" ht="24" customHeight="1">
      <c r="A6" s="321"/>
      <c r="B6" s="321"/>
      <c r="C6" s="321"/>
      <c r="D6" s="321"/>
      <c r="E6" s="324"/>
      <c r="F6" s="334" t="s">
        <v>481</v>
      </c>
      <c r="G6" s="358"/>
      <c r="H6" s="358"/>
      <c r="I6" s="358"/>
    </row>
    <row r="7" spans="1:10" ht="24" customHeight="1">
      <c r="A7" s="322"/>
      <c r="B7" s="321"/>
      <c r="C7" s="321"/>
      <c r="D7" s="321"/>
      <c r="E7" s="321"/>
      <c r="F7" s="325"/>
      <c r="G7" s="358"/>
      <c r="H7" s="358"/>
      <c r="I7" s="358"/>
    </row>
    <row r="8" spans="1:10" ht="24" customHeight="1">
      <c r="A8" s="321"/>
      <c r="B8" s="321"/>
      <c r="C8" s="321"/>
      <c r="D8" s="321"/>
      <c r="E8" s="321"/>
      <c r="F8" s="334" t="s">
        <v>482</v>
      </c>
      <c r="G8" s="358"/>
      <c r="H8" s="359"/>
      <c r="I8" s="359"/>
    </row>
    <row r="9" spans="1:10" ht="24" customHeight="1">
      <c r="A9" s="321"/>
      <c r="B9" s="321"/>
      <c r="C9" s="321"/>
      <c r="D9" s="321"/>
      <c r="E9" s="321"/>
      <c r="F9" s="325"/>
      <c r="G9" s="359"/>
      <c r="H9" s="359"/>
      <c r="I9" s="359"/>
    </row>
    <row r="10" spans="1:10" ht="24" customHeight="1">
      <c r="A10" s="321"/>
      <c r="B10" s="321"/>
      <c r="C10" s="321"/>
      <c r="D10" s="321"/>
      <c r="E10" s="321"/>
      <c r="F10" s="321"/>
      <c r="G10" s="321"/>
      <c r="H10" s="321"/>
      <c r="I10" s="321"/>
    </row>
    <row r="11" spans="1:10" ht="38.25" customHeight="1">
      <c r="A11" s="360" t="s">
        <v>556</v>
      </c>
      <c r="B11" s="353"/>
      <c r="C11" s="353"/>
      <c r="D11" s="353"/>
      <c r="E11" s="353"/>
      <c r="F11" s="353"/>
      <c r="G11" s="353"/>
      <c r="H11" s="353"/>
      <c r="I11" s="353"/>
      <c r="J11" s="341"/>
    </row>
    <row r="12" spans="1:10" ht="24" customHeight="1">
      <c r="A12" s="321"/>
      <c r="B12" s="321"/>
      <c r="C12" s="321"/>
      <c r="D12" s="321"/>
      <c r="E12" s="321"/>
      <c r="F12" s="321"/>
      <c r="G12" s="321"/>
      <c r="H12" s="321"/>
      <c r="I12" s="321"/>
    </row>
    <row r="13" spans="1:10" ht="24" customHeight="1">
      <c r="A13" s="352" t="s">
        <v>489</v>
      </c>
      <c r="B13" s="352"/>
      <c r="C13" s="352"/>
      <c r="D13" s="352"/>
      <c r="E13" s="352"/>
      <c r="F13" s="352"/>
      <c r="G13" s="352"/>
      <c r="H13" s="352"/>
      <c r="I13" s="352"/>
    </row>
    <row r="14" spans="1:10" ht="24" customHeight="1">
      <c r="A14" s="321"/>
      <c r="B14" s="322"/>
      <c r="C14" s="321"/>
      <c r="D14" s="321"/>
      <c r="E14" s="321"/>
      <c r="F14" s="321"/>
      <c r="G14" s="321"/>
      <c r="H14" s="321"/>
      <c r="I14" s="321"/>
    </row>
    <row r="15" spans="1:10" ht="24" customHeight="1">
      <c r="A15" s="353" t="s">
        <v>490</v>
      </c>
      <c r="B15" s="353"/>
      <c r="C15" s="353"/>
      <c r="D15" s="353"/>
      <c r="E15" s="353"/>
      <c r="F15" s="353"/>
      <c r="G15" s="353"/>
      <c r="H15" s="353"/>
      <c r="I15" s="353"/>
    </row>
    <row r="16" spans="1:10" ht="24" customHeight="1">
      <c r="A16" s="321"/>
      <c r="B16" s="322"/>
      <c r="C16" s="321"/>
      <c r="D16" s="321"/>
      <c r="E16" s="321"/>
      <c r="F16" s="321"/>
      <c r="G16" s="321"/>
      <c r="H16" s="321"/>
      <c r="I16" s="321"/>
    </row>
    <row r="17" spans="1:9" ht="24" customHeight="1">
      <c r="A17" s="321"/>
      <c r="B17" s="322"/>
      <c r="C17" s="321"/>
      <c r="D17" s="324" t="s">
        <v>491</v>
      </c>
      <c r="E17" s="324" t="s">
        <v>492</v>
      </c>
      <c r="F17" s="354">
        <f>SUM('別紙１～２（１）～（４）'!Z9,'別紙１～２（１）～（４）'!Z10,'別紙１～２（１）～（４）'!Z11,'別紙１～２（１）～（４）'!Z12)</f>
        <v>0</v>
      </c>
      <c r="G17" s="354"/>
      <c r="H17" s="321" t="s">
        <v>493</v>
      </c>
      <c r="I17" s="321"/>
    </row>
    <row r="18" spans="1:9" ht="24" customHeight="1">
      <c r="A18" s="321"/>
      <c r="B18" s="322"/>
      <c r="C18" s="321"/>
      <c r="D18" s="321"/>
      <c r="E18" s="321"/>
      <c r="F18" s="321"/>
      <c r="G18" s="321"/>
      <c r="H18" s="321"/>
      <c r="I18" s="321"/>
    </row>
    <row r="19" spans="1:9" ht="24" customHeight="1">
      <c r="A19" s="321" t="s">
        <v>483</v>
      </c>
      <c r="B19" s="321"/>
      <c r="C19" s="321"/>
      <c r="D19" s="321"/>
      <c r="E19" s="321"/>
      <c r="F19" s="321"/>
      <c r="G19" s="321"/>
      <c r="H19" s="321"/>
      <c r="I19" s="321"/>
    </row>
    <row r="20" spans="1:9" ht="24" customHeight="1">
      <c r="A20" s="326" t="s">
        <v>494</v>
      </c>
      <c r="B20" s="323"/>
      <c r="C20" s="323"/>
      <c r="D20" s="323"/>
      <c r="E20" s="323"/>
      <c r="F20" s="323"/>
      <c r="G20" s="323"/>
      <c r="H20" s="323"/>
      <c r="I20" s="323"/>
    </row>
    <row r="21" spans="1:9" ht="24" customHeight="1">
      <c r="A21" s="321" t="s">
        <v>495</v>
      </c>
      <c r="B21" s="321"/>
      <c r="C21" s="321"/>
      <c r="D21" s="321"/>
      <c r="E21" s="321"/>
      <c r="F21" s="321"/>
      <c r="G21" s="321"/>
      <c r="H21" s="321"/>
      <c r="I21" s="321"/>
    </row>
    <row r="22" spans="1:9" ht="24" customHeight="1">
      <c r="A22" s="321" t="s">
        <v>484</v>
      </c>
      <c r="B22" s="321"/>
      <c r="C22" s="321"/>
      <c r="D22" s="321"/>
      <c r="E22" s="321"/>
      <c r="F22" s="321"/>
      <c r="G22" s="321"/>
      <c r="H22" s="321"/>
      <c r="I22" s="321"/>
    </row>
    <row r="23" spans="1:9" ht="24" customHeight="1">
      <c r="A23" s="321" t="s">
        <v>496</v>
      </c>
      <c r="B23" s="321"/>
      <c r="C23" s="321"/>
      <c r="D23" s="321"/>
      <c r="E23" s="321"/>
      <c r="F23" s="321"/>
      <c r="G23" s="321"/>
      <c r="H23" s="321"/>
      <c r="I23" s="321"/>
    </row>
    <row r="24" spans="1:9" ht="24" customHeight="1">
      <c r="A24" s="321" t="s">
        <v>485</v>
      </c>
      <c r="B24" s="321"/>
      <c r="C24" s="321"/>
      <c r="D24" s="321"/>
      <c r="E24" s="321"/>
      <c r="F24" s="321"/>
      <c r="G24" s="321"/>
      <c r="H24" s="321"/>
      <c r="I24" s="321"/>
    </row>
    <row r="25" spans="1:9" ht="24" customHeight="1">
      <c r="A25" s="321"/>
      <c r="B25" s="321"/>
      <c r="C25" s="321"/>
      <c r="D25" s="321"/>
      <c r="E25" s="321"/>
      <c r="F25" s="321"/>
      <c r="G25" s="321"/>
      <c r="H25" s="321"/>
      <c r="I25" s="321"/>
    </row>
    <row r="26" spans="1:9" ht="24" customHeight="1">
      <c r="A26" s="327"/>
      <c r="B26" s="327"/>
      <c r="C26" s="327"/>
      <c r="D26" s="327"/>
      <c r="E26" s="327"/>
      <c r="F26" s="327"/>
      <c r="G26" s="327"/>
      <c r="H26" s="327"/>
      <c r="I26" s="327"/>
    </row>
    <row r="27" spans="1:9" ht="24" customHeight="1">
      <c r="A27" s="327"/>
      <c r="B27" s="327"/>
      <c r="C27" s="327"/>
      <c r="D27" s="327"/>
      <c r="E27" s="327"/>
      <c r="F27" s="327"/>
      <c r="G27" s="327"/>
      <c r="H27" s="327"/>
      <c r="I27" s="327"/>
    </row>
    <row r="28" spans="1:9" ht="24" customHeight="1"/>
    <row r="29" spans="1:9" ht="24" customHeight="1"/>
    <row r="30" spans="1:9" ht="24" customHeight="1"/>
    <row r="31" spans="1:9" ht="24" customHeight="1"/>
    <row r="32" spans="1:9" ht="24" customHeight="1"/>
    <row r="33" ht="24" customHeight="1"/>
  </sheetData>
  <mergeCells count="9">
    <mergeCell ref="A13:I13"/>
    <mergeCell ref="A15:I15"/>
    <mergeCell ref="F17:G17"/>
    <mergeCell ref="G2:I2"/>
    <mergeCell ref="G3:I3"/>
    <mergeCell ref="A4:B4"/>
    <mergeCell ref="G6:I7"/>
    <mergeCell ref="G8:I9"/>
    <mergeCell ref="A11:I11"/>
  </mergeCells>
  <phoneticPr fontId="39"/>
  <conditionalFormatting sqref="F17:G17">
    <cfRule type="cellIs" dxfId="0" priority="1" operator="equal">
      <formula>0</formula>
    </cfRule>
  </conditionalFormatting>
  <dataValidations count="3">
    <dataValidation type="list" allowBlank="1" showInputMessage="1" sqref="G2:I2" xr:uid="{D1EF30A1-C5E8-44C3-B372-BBE803BBFACA}">
      <formula1>"第号"</formula1>
    </dataValidation>
    <dataValidation type="list" imeMode="off" allowBlank="1" showInputMessage="1" sqref="G3:I3" xr:uid="{D3B7824F-EA73-4A4C-B773-B41506E56BC6}">
      <formula1>"令和　　年　　月　　日"</formula1>
    </dataValidation>
    <dataValidation imeMode="off" allowBlank="1" showInputMessage="1" showErrorMessage="1" sqref="F17:G17" xr:uid="{94E63976-269D-4829-AAB1-04643CA95C8E}"/>
  </dataValidations>
  <pageMargins left="0.7" right="0.52"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DG46"/>
  <sheetViews>
    <sheetView view="pageBreakPreview" zoomScale="90" zoomScaleNormal="80" zoomScaleSheetLayoutView="90" workbookViewId="0">
      <pane xSplit="4" ySplit="8" topLeftCell="E9" activePane="bottomRight" state="frozen"/>
      <selection activeCell="F17" sqref="F17:G17"/>
      <selection pane="topRight" activeCell="F17" sqref="F17:G17"/>
      <selection pane="bottomLeft" activeCell="F17" sqref="F17:G17"/>
      <selection pane="bottomRight" activeCell="A4" sqref="A4:A8"/>
    </sheetView>
  </sheetViews>
  <sheetFormatPr defaultColWidth="7.625" defaultRowHeight="14.25"/>
  <cols>
    <col min="1" max="1" width="6.125" style="110" customWidth="1"/>
    <col min="2" max="2" width="2.875" style="106" customWidth="1"/>
    <col min="3" max="3" width="16.5" style="107" customWidth="1"/>
    <col min="4" max="4" width="7.375" style="108" customWidth="1"/>
    <col min="5" max="5" width="10.375" style="109" customWidth="1"/>
    <col min="6" max="6" width="10.125" style="109" customWidth="1"/>
    <col min="7" max="7" width="6.125" style="110" customWidth="1"/>
    <col min="8" max="8" width="8.125" style="109" customWidth="1"/>
    <col min="9" max="9" width="9.375" style="109" customWidth="1"/>
    <col min="10" max="10" width="4.75" style="108" customWidth="1"/>
    <col min="11" max="11" width="7.875" style="109" customWidth="1"/>
    <col min="12" max="12" width="4.5" style="108" customWidth="1"/>
    <col min="13" max="13" width="7.875" style="109" customWidth="1"/>
    <col min="14" max="14" width="4.5" style="109" customWidth="1"/>
    <col min="15" max="15" width="7.875" style="109" customWidth="1"/>
    <col min="16" max="16" width="4.5" style="109" customWidth="1"/>
    <col min="17" max="17" width="7.875" style="109" customWidth="1"/>
    <col min="18" max="18" width="4.5" style="108" customWidth="1"/>
    <col min="19" max="19" width="7.875" style="109" customWidth="1"/>
    <col min="20" max="20" width="4.5" style="108" customWidth="1"/>
    <col min="21" max="21" width="7.875" style="109" customWidth="1"/>
    <col min="22" max="22" width="8.875" style="109" customWidth="1"/>
    <col min="23" max="26" width="9.375" style="109" customWidth="1"/>
    <col min="27" max="28" width="1" style="109" hidden="1" customWidth="1"/>
    <col min="29" max="29" width="1.75" style="108" customWidth="1"/>
    <col min="30" max="30" width="3.625" style="2" customWidth="1"/>
    <col min="31" max="33" width="10.25" style="2" customWidth="1"/>
    <col min="34" max="34" width="5.25" style="3" customWidth="1"/>
    <col min="35" max="35" width="7.375" style="2" customWidth="1"/>
    <col min="36" max="36" width="4.625" style="2" customWidth="1"/>
    <col min="37" max="38" width="5.5" style="2" customWidth="1"/>
    <col min="39" max="41" width="9.25" style="2" customWidth="1"/>
    <col min="42" max="42" width="7.25" style="4" customWidth="1"/>
    <col min="43" max="43" width="4.25" style="4" customWidth="1"/>
    <col min="44" max="44" width="7.125" style="4" customWidth="1"/>
    <col min="45" max="45" width="9.25" style="4" customWidth="1"/>
    <col min="46" max="46" width="8.375" style="4" customWidth="1"/>
    <col min="47" max="47" width="13.75" style="2" customWidth="1"/>
    <col min="48" max="48" width="1.125" style="111" customWidth="1"/>
    <col min="49" max="49" width="10" style="111" customWidth="1"/>
    <col min="50" max="50" width="8.25" style="111" customWidth="1"/>
    <col min="51" max="51" width="10.875" style="111" customWidth="1"/>
    <col min="52" max="52" width="9.375" style="111" customWidth="1"/>
    <col min="53" max="53" width="3.625" style="111" bestFit="1" customWidth="1"/>
    <col min="54" max="57" width="4.625" style="111" customWidth="1"/>
    <col min="58" max="58" width="5.375" style="111" customWidth="1"/>
    <col min="59" max="63" width="4.625" style="111" customWidth="1"/>
    <col min="64" max="64" width="5.125" style="111" customWidth="1"/>
    <col min="65" max="65" width="4.625" style="111" customWidth="1"/>
    <col min="66" max="66" width="4.25" style="111" customWidth="1"/>
    <col min="67" max="67" width="5.25" style="111" customWidth="1"/>
    <col min="68" max="74" width="4.625" style="111" customWidth="1"/>
    <col min="75" max="75" width="6.75" style="111" customWidth="1"/>
    <col min="76" max="76" width="8.5" style="111" customWidth="1"/>
    <col min="77" max="77" width="1.75" style="111" customWidth="1"/>
    <col min="78" max="85" width="9" style="111" customWidth="1"/>
    <col min="86" max="86" width="10.75" style="111" customWidth="1"/>
    <col min="87" max="87" width="4.5" style="111" customWidth="1"/>
    <col min="88" max="96" width="8.25" style="111" customWidth="1"/>
    <col min="97" max="99" width="8.625" style="111" customWidth="1"/>
    <col min="100" max="100" width="8.875" style="111" customWidth="1"/>
    <col min="101" max="108" width="8.25" style="111" customWidth="1"/>
    <col min="109" max="111" width="9" style="111" customWidth="1"/>
    <col min="112" max="16384" width="7.625" style="111"/>
  </cols>
  <sheetData>
    <row r="1" spans="1:111" ht="40.5" customHeight="1">
      <c r="A1" s="128" t="s">
        <v>292</v>
      </c>
    </row>
    <row r="2" spans="1:111" ht="19.5" thickBot="1">
      <c r="A2" s="127" t="s">
        <v>511</v>
      </c>
      <c r="B2" s="112"/>
      <c r="C2" s="112"/>
      <c r="D2" s="112"/>
      <c r="E2" s="181" t="s">
        <v>468</v>
      </c>
      <c r="F2" s="112"/>
      <c r="G2" s="112"/>
      <c r="H2" s="112"/>
      <c r="I2" s="112"/>
      <c r="J2" s="112"/>
      <c r="K2" s="112"/>
      <c r="L2" s="112"/>
      <c r="M2" s="112"/>
      <c r="N2" s="112"/>
      <c r="O2" s="112"/>
      <c r="P2" s="112"/>
      <c r="Q2" s="112"/>
      <c r="R2" s="112"/>
      <c r="S2" s="112"/>
      <c r="T2" s="112"/>
      <c r="U2" s="112"/>
      <c r="V2" s="112"/>
      <c r="W2" s="112"/>
      <c r="X2" s="112"/>
      <c r="Y2" s="112"/>
      <c r="Z2" s="112"/>
      <c r="AA2" s="112"/>
      <c r="AB2" s="112"/>
      <c r="AC2" s="112"/>
      <c r="AD2" s="181" t="s">
        <v>413</v>
      </c>
      <c r="AE2" s="111"/>
      <c r="AF2" s="111"/>
      <c r="AG2" s="111"/>
      <c r="AH2" s="111"/>
      <c r="AI2" s="111"/>
      <c r="AJ2" s="111"/>
      <c r="AK2" s="111"/>
      <c r="AL2" s="111"/>
      <c r="AM2" s="111"/>
      <c r="AN2" s="111"/>
      <c r="AO2" s="111"/>
      <c r="AP2" s="111"/>
      <c r="AQ2" s="111"/>
      <c r="AR2" s="111"/>
      <c r="AS2" s="111"/>
      <c r="AT2" s="111"/>
      <c r="AU2" s="111"/>
      <c r="AW2" s="181" t="s">
        <v>414</v>
      </c>
      <c r="BZ2" s="181" t="s">
        <v>415</v>
      </c>
      <c r="CJ2" s="181" t="s">
        <v>416</v>
      </c>
    </row>
    <row r="3" spans="1:111" ht="15.75" hidden="1" customHeight="1" thickBot="1">
      <c r="A3" s="137" t="s">
        <v>256</v>
      </c>
      <c r="C3" s="138" t="s">
        <v>257</v>
      </c>
      <c r="Y3" s="139"/>
      <c r="Z3" s="140"/>
      <c r="AA3" s="232"/>
      <c r="AB3" s="233"/>
      <c r="AC3" s="111"/>
      <c r="AD3" s="7"/>
      <c r="AE3" s="7"/>
      <c r="AF3" s="7"/>
      <c r="AG3" s="7"/>
      <c r="AH3" s="8"/>
      <c r="AI3" s="7"/>
      <c r="AJ3" s="7"/>
      <c r="AK3" s="7"/>
      <c r="AL3" s="7"/>
      <c r="AM3" s="7"/>
      <c r="AN3" s="7"/>
      <c r="AO3" s="7"/>
      <c r="AU3" s="9"/>
    </row>
    <row r="4" spans="1:111" s="118" customFormat="1" ht="14.25" customHeight="1">
      <c r="A4" s="371" t="s">
        <v>0</v>
      </c>
      <c r="B4" s="375" t="s">
        <v>1</v>
      </c>
      <c r="C4" s="378" t="s">
        <v>2</v>
      </c>
      <c r="D4" s="382" t="s">
        <v>3</v>
      </c>
      <c r="E4" s="363" t="s">
        <v>4</v>
      </c>
      <c r="F4" s="398" t="s">
        <v>5</v>
      </c>
      <c r="G4" s="413" t="s">
        <v>248</v>
      </c>
      <c r="H4" s="414"/>
      <c r="I4" s="414"/>
      <c r="J4" s="414"/>
      <c r="K4" s="414"/>
      <c r="L4" s="414"/>
      <c r="M4" s="414"/>
      <c r="N4" s="414"/>
      <c r="O4" s="414"/>
      <c r="P4" s="414"/>
      <c r="Q4" s="414"/>
      <c r="R4" s="414"/>
      <c r="S4" s="414"/>
      <c r="T4" s="414"/>
      <c r="U4" s="414"/>
      <c r="V4" s="414"/>
      <c r="W4" s="415"/>
      <c r="X4" s="425" t="s">
        <v>6</v>
      </c>
      <c r="Y4" s="363" t="s">
        <v>7</v>
      </c>
      <c r="Z4" s="364"/>
      <c r="AA4" s="365"/>
      <c r="AB4" s="366"/>
      <c r="AC4" s="335"/>
      <c r="AD4" s="361" t="s">
        <v>25</v>
      </c>
      <c r="AE4" s="141" t="s">
        <v>27</v>
      </c>
      <c r="AF4" s="142"/>
      <c r="AG4" s="142"/>
      <c r="AH4" s="142"/>
      <c r="AI4" s="143"/>
      <c r="AJ4" s="402" t="s">
        <v>28</v>
      </c>
      <c r="AK4" s="402" t="s">
        <v>29</v>
      </c>
      <c r="AL4" s="402" t="s">
        <v>30</v>
      </c>
      <c r="AM4" s="402" t="s">
        <v>31</v>
      </c>
      <c r="AN4" s="402" t="s">
        <v>32</v>
      </c>
      <c r="AO4" s="402" t="s">
        <v>33</v>
      </c>
      <c r="AP4" s="155" t="s">
        <v>34</v>
      </c>
      <c r="AQ4" s="156"/>
      <c r="AR4" s="156"/>
      <c r="AS4" s="157"/>
      <c r="AT4" s="158" t="s">
        <v>35</v>
      </c>
      <c r="AU4" s="317" t="s">
        <v>453</v>
      </c>
      <c r="AW4" s="457" t="s">
        <v>60</v>
      </c>
      <c r="AX4" s="458"/>
      <c r="AY4" s="473" t="s">
        <v>61</v>
      </c>
      <c r="AZ4" s="474"/>
      <c r="BA4" s="475" t="s">
        <v>62</v>
      </c>
      <c r="BB4" s="476"/>
      <c r="BC4" s="476"/>
      <c r="BD4" s="476"/>
      <c r="BE4" s="476"/>
      <c r="BF4" s="476"/>
      <c r="BG4" s="476"/>
      <c r="BH4" s="454" t="s">
        <v>420</v>
      </c>
      <c r="BI4" s="455"/>
      <c r="BJ4" s="455"/>
      <c r="BK4" s="455"/>
      <c r="BL4" s="456"/>
      <c r="BM4" s="477" t="s">
        <v>63</v>
      </c>
      <c r="BN4" s="465" t="s">
        <v>64</v>
      </c>
      <c r="BO4" s="466"/>
      <c r="BP4" s="466"/>
      <c r="BQ4" s="466"/>
      <c r="BR4" s="467"/>
      <c r="BS4" s="454" t="s">
        <v>65</v>
      </c>
      <c r="BT4" s="455"/>
      <c r="BU4" s="455"/>
      <c r="BV4" s="456"/>
      <c r="BW4" s="452" t="s">
        <v>66</v>
      </c>
      <c r="BX4" s="515" t="s">
        <v>36</v>
      </c>
      <c r="BZ4" s="509" t="s">
        <v>553</v>
      </c>
      <c r="CA4" s="510"/>
      <c r="CB4" s="510"/>
      <c r="CC4" s="510"/>
      <c r="CD4" s="510"/>
      <c r="CE4" s="510"/>
      <c r="CF4" s="510"/>
      <c r="CG4" s="511"/>
      <c r="CH4" s="505" t="s">
        <v>554</v>
      </c>
      <c r="CJ4" s="446" t="s">
        <v>555</v>
      </c>
      <c r="CK4" s="447"/>
      <c r="CL4" s="447"/>
      <c r="CM4" s="447"/>
      <c r="CN4" s="447"/>
      <c r="CO4" s="447"/>
      <c r="CP4" s="447"/>
      <c r="CQ4" s="447"/>
      <c r="CR4" s="448"/>
      <c r="CS4" s="496" t="s">
        <v>282</v>
      </c>
      <c r="CT4" s="497"/>
      <c r="CU4" s="498"/>
      <c r="CV4" s="496" t="s">
        <v>283</v>
      </c>
      <c r="CW4" s="497"/>
      <c r="CX4" s="497"/>
      <c r="CY4" s="497"/>
      <c r="CZ4" s="497"/>
      <c r="DA4" s="497"/>
      <c r="DB4" s="497"/>
      <c r="DC4" s="498"/>
      <c r="DD4" s="482" t="s">
        <v>288</v>
      </c>
    </row>
    <row r="5" spans="1:111" s="118" customFormat="1" ht="14.25" customHeight="1">
      <c r="A5" s="372"/>
      <c r="B5" s="376"/>
      <c r="C5" s="379"/>
      <c r="D5" s="383"/>
      <c r="E5" s="386"/>
      <c r="F5" s="368"/>
      <c r="G5" s="131" t="s">
        <v>249</v>
      </c>
      <c r="H5" s="151" t="s">
        <v>250</v>
      </c>
      <c r="I5" s="132">
        <v>180800</v>
      </c>
      <c r="J5" s="412" t="s">
        <v>252</v>
      </c>
      <c r="K5" s="394"/>
      <c r="L5" s="394"/>
      <c r="M5" s="394"/>
      <c r="N5" s="394"/>
      <c r="O5" s="394"/>
      <c r="P5" s="394"/>
      <c r="Q5" s="394"/>
      <c r="R5" s="394"/>
      <c r="S5" s="394"/>
      <c r="T5" s="394"/>
      <c r="U5" s="394"/>
      <c r="V5" s="395"/>
      <c r="W5" s="367" t="s">
        <v>8</v>
      </c>
      <c r="X5" s="426"/>
      <c r="Y5" s="369" t="s">
        <v>9</v>
      </c>
      <c r="Z5" s="400" t="s">
        <v>10</v>
      </c>
      <c r="AA5" s="365"/>
      <c r="AB5" s="366"/>
      <c r="AC5" s="335"/>
      <c r="AD5" s="362"/>
      <c r="AE5" s="423" t="s">
        <v>552</v>
      </c>
      <c r="AF5" s="423" t="s">
        <v>37</v>
      </c>
      <c r="AG5" s="417" t="s">
        <v>38</v>
      </c>
      <c r="AH5" s="427" t="s">
        <v>39</v>
      </c>
      <c r="AI5" s="420" t="s">
        <v>40</v>
      </c>
      <c r="AJ5" s="403"/>
      <c r="AK5" s="403"/>
      <c r="AL5" s="403"/>
      <c r="AM5" s="403"/>
      <c r="AN5" s="403"/>
      <c r="AO5" s="403"/>
      <c r="AP5" s="459" t="s">
        <v>41</v>
      </c>
      <c r="AQ5" s="460"/>
      <c r="AR5" s="461"/>
      <c r="AS5" s="407" t="s">
        <v>42</v>
      </c>
      <c r="AT5" s="159"/>
      <c r="AU5" s="410" t="s">
        <v>465</v>
      </c>
      <c r="AW5" s="404" t="s">
        <v>67</v>
      </c>
      <c r="AX5" s="404" t="s">
        <v>68</v>
      </c>
      <c r="AY5" s="428" t="s">
        <v>69</v>
      </c>
      <c r="AZ5" s="428" t="s">
        <v>70</v>
      </c>
      <c r="BA5" s="168"/>
      <c r="BB5" s="431" t="s">
        <v>71</v>
      </c>
      <c r="BC5" s="432"/>
      <c r="BD5" s="432"/>
      <c r="BE5" s="432"/>
      <c r="BF5" s="432"/>
      <c r="BG5" s="433"/>
      <c r="BH5" s="22"/>
      <c r="BI5" s="428" t="s">
        <v>72</v>
      </c>
      <c r="BJ5" s="428" t="s">
        <v>271</v>
      </c>
      <c r="BK5" s="428" t="s">
        <v>272</v>
      </c>
      <c r="BL5" s="428" t="s">
        <v>273</v>
      </c>
      <c r="BM5" s="429"/>
      <c r="BN5" s="480" t="s">
        <v>73</v>
      </c>
      <c r="BO5" s="481"/>
      <c r="BP5" s="429" t="s">
        <v>74</v>
      </c>
      <c r="BQ5" s="478" t="s">
        <v>75</v>
      </c>
      <c r="BR5" s="468" t="s">
        <v>13</v>
      </c>
      <c r="BS5" s="23"/>
      <c r="BT5" s="428" t="s">
        <v>76</v>
      </c>
      <c r="BU5" s="428" t="s">
        <v>77</v>
      </c>
      <c r="BV5" s="428" t="s">
        <v>75</v>
      </c>
      <c r="BW5" s="438"/>
      <c r="BX5" s="516"/>
      <c r="BZ5" s="449" t="s">
        <v>284</v>
      </c>
      <c r="CA5" s="450"/>
      <c r="CB5" s="450"/>
      <c r="CC5" s="451"/>
      <c r="CD5" s="508" t="s">
        <v>285</v>
      </c>
      <c r="CE5" s="450"/>
      <c r="CF5" s="450"/>
      <c r="CG5" s="451"/>
      <c r="CH5" s="506"/>
      <c r="CJ5" s="449" t="s">
        <v>95</v>
      </c>
      <c r="CK5" s="450"/>
      <c r="CL5" s="450"/>
      <c r="CM5" s="450"/>
      <c r="CN5" s="451"/>
      <c r="CO5" s="508" t="s">
        <v>96</v>
      </c>
      <c r="CP5" s="450"/>
      <c r="CQ5" s="451"/>
      <c r="CR5" s="512" t="s">
        <v>286</v>
      </c>
      <c r="CS5" s="499"/>
      <c r="CT5" s="500"/>
      <c r="CU5" s="501"/>
      <c r="CV5" s="499"/>
      <c r="CW5" s="500"/>
      <c r="CX5" s="500"/>
      <c r="CY5" s="500"/>
      <c r="CZ5" s="500"/>
      <c r="DA5" s="500"/>
      <c r="DB5" s="500"/>
      <c r="DC5" s="501"/>
      <c r="DD5" s="483"/>
    </row>
    <row r="6" spans="1:111" s="118" customFormat="1" ht="12.75" customHeight="1">
      <c r="A6" s="372"/>
      <c r="B6" s="376"/>
      <c r="C6" s="379"/>
      <c r="D6" s="383"/>
      <c r="E6" s="387"/>
      <c r="F6" s="368"/>
      <c r="G6" s="391" t="s">
        <v>11</v>
      </c>
      <c r="H6" s="388" t="s">
        <v>12</v>
      </c>
      <c r="I6" s="387" t="s">
        <v>13</v>
      </c>
      <c r="J6" s="412" t="s">
        <v>251</v>
      </c>
      <c r="K6" s="395"/>
      <c r="L6" s="412" t="s">
        <v>253</v>
      </c>
      <c r="M6" s="395"/>
      <c r="N6" s="394" t="s">
        <v>254</v>
      </c>
      <c r="O6" s="395"/>
      <c r="P6" s="394" t="s">
        <v>418</v>
      </c>
      <c r="Q6" s="395"/>
      <c r="R6" s="394" t="s">
        <v>255</v>
      </c>
      <c r="S6" s="395"/>
      <c r="T6" s="394" t="s">
        <v>450</v>
      </c>
      <c r="U6" s="395"/>
      <c r="V6" s="387" t="s">
        <v>13</v>
      </c>
      <c r="W6" s="368"/>
      <c r="X6" s="426"/>
      <c r="Y6" s="370"/>
      <c r="Z6" s="401"/>
      <c r="AA6" s="365"/>
      <c r="AB6" s="366"/>
      <c r="AC6" s="335"/>
      <c r="AD6" s="362"/>
      <c r="AE6" s="424"/>
      <c r="AF6" s="424"/>
      <c r="AG6" s="418"/>
      <c r="AH6" s="403"/>
      <c r="AI6" s="421"/>
      <c r="AJ6" s="403"/>
      <c r="AK6" s="403"/>
      <c r="AL6" s="403"/>
      <c r="AM6" s="403"/>
      <c r="AN6" s="403"/>
      <c r="AO6" s="403"/>
      <c r="AP6" s="462"/>
      <c r="AQ6" s="463"/>
      <c r="AR6" s="464"/>
      <c r="AS6" s="408"/>
      <c r="AT6" s="159"/>
      <c r="AU6" s="410"/>
      <c r="AW6" s="405"/>
      <c r="AX6" s="405"/>
      <c r="AY6" s="429"/>
      <c r="AZ6" s="429"/>
      <c r="BA6" s="168"/>
      <c r="BB6" s="434" t="s">
        <v>78</v>
      </c>
      <c r="BC6" s="434" t="s">
        <v>79</v>
      </c>
      <c r="BD6" s="434" t="s">
        <v>80</v>
      </c>
      <c r="BE6" s="437" t="s">
        <v>81</v>
      </c>
      <c r="BF6" s="437" t="s">
        <v>82</v>
      </c>
      <c r="BG6" s="437" t="s">
        <v>287</v>
      </c>
      <c r="BH6" s="22"/>
      <c r="BI6" s="429"/>
      <c r="BJ6" s="429"/>
      <c r="BK6" s="429"/>
      <c r="BL6" s="429"/>
      <c r="BM6" s="429"/>
      <c r="BN6" s="169"/>
      <c r="BO6" s="471" t="s">
        <v>83</v>
      </c>
      <c r="BP6" s="429"/>
      <c r="BQ6" s="478"/>
      <c r="BR6" s="469"/>
      <c r="BS6" s="23"/>
      <c r="BT6" s="429"/>
      <c r="BU6" s="429"/>
      <c r="BV6" s="429"/>
      <c r="BW6" s="438"/>
      <c r="BX6" s="516"/>
      <c r="BZ6" s="173" t="s">
        <v>87</v>
      </c>
      <c r="CA6" s="174" t="s">
        <v>88</v>
      </c>
      <c r="CB6" s="174" t="s">
        <v>89</v>
      </c>
      <c r="CC6" s="171" t="s">
        <v>90</v>
      </c>
      <c r="CD6" s="174" t="s">
        <v>91</v>
      </c>
      <c r="CE6" s="174" t="s">
        <v>92</v>
      </c>
      <c r="CF6" s="174" t="s">
        <v>93</v>
      </c>
      <c r="CG6" s="171" t="s">
        <v>94</v>
      </c>
      <c r="CH6" s="506"/>
      <c r="CJ6" s="173" t="s">
        <v>97</v>
      </c>
      <c r="CK6" s="174" t="s">
        <v>98</v>
      </c>
      <c r="CL6" s="174" t="s">
        <v>99</v>
      </c>
      <c r="CM6" s="174" t="s">
        <v>75</v>
      </c>
      <c r="CN6" s="171" t="s">
        <v>90</v>
      </c>
      <c r="CO6" s="174" t="s">
        <v>100</v>
      </c>
      <c r="CP6" s="174" t="s">
        <v>75</v>
      </c>
      <c r="CQ6" s="171" t="s">
        <v>94</v>
      </c>
      <c r="CR6" s="513"/>
      <c r="CS6" s="440" t="s">
        <v>101</v>
      </c>
      <c r="CT6" s="443" t="s">
        <v>102</v>
      </c>
      <c r="CU6" s="443" t="s">
        <v>103</v>
      </c>
      <c r="CV6" s="502" t="s">
        <v>104</v>
      </c>
      <c r="CW6" s="491" t="s">
        <v>274</v>
      </c>
      <c r="CX6" s="492"/>
      <c r="CY6" s="492"/>
      <c r="CZ6" s="492"/>
      <c r="DA6" s="492"/>
      <c r="DB6" s="493" t="s">
        <v>280</v>
      </c>
      <c r="DC6" s="440" t="s">
        <v>105</v>
      </c>
      <c r="DD6" s="483"/>
    </row>
    <row r="7" spans="1:111" s="118" customFormat="1" ht="12" customHeight="1">
      <c r="A7" s="373"/>
      <c r="B7" s="376"/>
      <c r="C7" s="380"/>
      <c r="D7" s="384"/>
      <c r="E7" s="194" t="s">
        <v>291</v>
      </c>
      <c r="F7" s="194" t="s">
        <v>291</v>
      </c>
      <c r="G7" s="392"/>
      <c r="H7" s="389"/>
      <c r="I7" s="370"/>
      <c r="J7" s="396" t="s">
        <v>16</v>
      </c>
      <c r="K7" s="148">
        <v>23410</v>
      </c>
      <c r="L7" s="396" t="s">
        <v>417</v>
      </c>
      <c r="M7" s="148">
        <v>187560</v>
      </c>
      <c r="N7" s="396" t="s">
        <v>16</v>
      </c>
      <c r="O7" s="148">
        <v>20720</v>
      </c>
      <c r="P7" s="396" t="s">
        <v>16</v>
      </c>
      <c r="Q7" s="148">
        <v>10670</v>
      </c>
      <c r="R7" s="396" t="s">
        <v>16</v>
      </c>
      <c r="S7" s="148">
        <v>11630</v>
      </c>
      <c r="T7" s="396" t="s">
        <v>451</v>
      </c>
      <c r="U7" s="148">
        <v>10670</v>
      </c>
      <c r="V7" s="370"/>
      <c r="W7" s="194" t="s">
        <v>291</v>
      </c>
      <c r="X7" s="194" t="s">
        <v>291</v>
      </c>
      <c r="Y7" s="194" t="s">
        <v>291</v>
      </c>
      <c r="Z7" s="258" t="s">
        <v>291</v>
      </c>
      <c r="AA7" s="234"/>
      <c r="AB7" s="235"/>
      <c r="AC7" s="335"/>
      <c r="AD7" s="362"/>
      <c r="AE7" s="153" t="s">
        <v>262</v>
      </c>
      <c r="AF7" s="153" t="s">
        <v>262</v>
      </c>
      <c r="AG7" s="419"/>
      <c r="AH7" s="416"/>
      <c r="AI7" s="422"/>
      <c r="AJ7" s="416"/>
      <c r="AK7" s="160" t="s">
        <v>263</v>
      </c>
      <c r="AL7" s="161"/>
      <c r="AM7" s="160" t="s">
        <v>264</v>
      </c>
      <c r="AN7" s="160" t="s">
        <v>264</v>
      </c>
      <c r="AO7" s="160" t="s">
        <v>264</v>
      </c>
      <c r="AP7" s="162" t="s">
        <v>43</v>
      </c>
      <c r="AQ7" s="163"/>
      <c r="AR7" s="162" t="s">
        <v>44</v>
      </c>
      <c r="AS7" s="409"/>
      <c r="AT7" s="164" t="s">
        <v>59</v>
      </c>
      <c r="AU7" s="411"/>
      <c r="AW7" s="406"/>
      <c r="AX7" s="406"/>
      <c r="AY7" s="430"/>
      <c r="AZ7" s="430"/>
      <c r="BA7" s="168"/>
      <c r="BB7" s="435"/>
      <c r="BC7" s="435"/>
      <c r="BD7" s="435"/>
      <c r="BE7" s="438"/>
      <c r="BF7" s="438"/>
      <c r="BG7" s="438"/>
      <c r="BH7" s="24"/>
      <c r="BI7" s="430"/>
      <c r="BJ7" s="430"/>
      <c r="BK7" s="430"/>
      <c r="BL7" s="430"/>
      <c r="BM7" s="430"/>
      <c r="BN7" s="170"/>
      <c r="BO7" s="472"/>
      <c r="BP7" s="430"/>
      <c r="BQ7" s="479"/>
      <c r="BR7" s="470"/>
      <c r="BS7" s="25"/>
      <c r="BT7" s="430"/>
      <c r="BU7" s="430"/>
      <c r="BV7" s="430"/>
      <c r="BW7" s="453"/>
      <c r="BX7" s="516"/>
      <c r="BZ7" s="175"/>
      <c r="CA7" s="176"/>
      <c r="CB7" s="176"/>
      <c r="CC7" s="172"/>
      <c r="CD7" s="176"/>
      <c r="CE7" s="176"/>
      <c r="CF7" s="176"/>
      <c r="CG7" s="172"/>
      <c r="CH7" s="507"/>
      <c r="CJ7" s="178"/>
      <c r="CK7" s="179"/>
      <c r="CL7" s="179"/>
      <c r="CM7" s="179"/>
      <c r="CN7" s="177"/>
      <c r="CO7" s="179"/>
      <c r="CP7" s="179"/>
      <c r="CQ7" s="177"/>
      <c r="CR7" s="514"/>
      <c r="CS7" s="441"/>
      <c r="CT7" s="444"/>
      <c r="CU7" s="444"/>
      <c r="CV7" s="503"/>
      <c r="CW7" s="485" t="s">
        <v>275</v>
      </c>
      <c r="CX7" s="487" t="s">
        <v>276</v>
      </c>
      <c r="CY7" s="487" t="s">
        <v>277</v>
      </c>
      <c r="CZ7" s="485" t="s">
        <v>279</v>
      </c>
      <c r="DA7" s="489" t="s">
        <v>278</v>
      </c>
      <c r="DB7" s="494"/>
      <c r="DC7" s="441"/>
      <c r="DD7" s="483"/>
    </row>
    <row r="8" spans="1:111" s="118" customFormat="1" ht="14.25" customHeight="1" thickBot="1">
      <c r="A8" s="374"/>
      <c r="B8" s="377"/>
      <c r="C8" s="381"/>
      <c r="D8" s="385"/>
      <c r="E8" s="196" t="s">
        <v>14</v>
      </c>
      <c r="F8" s="196" t="s">
        <v>15</v>
      </c>
      <c r="G8" s="393"/>
      <c r="H8" s="390"/>
      <c r="I8" s="399"/>
      <c r="J8" s="397"/>
      <c r="K8" s="149" t="s">
        <v>17</v>
      </c>
      <c r="L8" s="397"/>
      <c r="M8" s="149" t="s">
        <v>17</v>
      </c>
      <c r="N8" s="397"/>
      <c r="O8" s="149" t="s">
        <v>17</v>
      </c>
      <c r="P8" s="397"/>
      <c r="Q8" s="149" t="s">
        <v>17</v>
      </c>
      <c r="R8" s="397"/>
      <c r="S8" s="149" t="s">
        <v>17</v>
      </c>
      <c r="T8" s="397"/>
      <c r="U8" s="149" t="s">
        <v>452</v>
      </c>
      <c r="V8" s="399"/>
      <c r="W8" s="196" t="s">
        <v>18</v>
      </c>
      <c r="X8" s="152" t="s">
        <v>19</v>
      </c>
      <c r="Y8" s="242" t="s">
        <v>436</v>
      </c>
      <c r="Z8" s="259" t="s">
        <v>20</v>
      </c>
      <c r="AA8" s="236"/>
      <c r="AB8" s="237"/>
      <c r="AC8" s="335"/>
      <c r="AD8" s="362"/>
      <c r="AE8" s="144" t="s">
        <v>265</v>
      </c>
      <c r="AF8" s="144" t="s">
        <v>266</v>
      </c>
      <c r="AG8" s="144" t="s">
        <v>267</v>
      </c>
      <c r="AH8" s="154"/>
      <c r="AI8" s="144" t="s">
        <v>268</v>
      </c>
      <c r="AJ8" s="154" t="s">
        <v>269</v>
      </c>
      <c r="AK8" s="154" t="s">
        <v>48</v>
      </c>
      <c r="AL8" s="154" t="s">
        <v>49</v>
      </c>
      <c r="AM8" s="154" t="s">
        <v>50</v>
      </c>
      <c r="AN8" s="154" t="s">
        <v>51</v>
      </c>
      <c r="AO8" s="154" t="s">
        <v>52</v>
      </c>
      <c r="AP8" s="165" t="s">
        <v>53</v>
      </c>
      <c r="AQ8" s="166"/>
      <c r="AR8" s="165" t="s">
        <v>54</v>
      </c>
      <c r="AS8" s="180" t="s">
        <v>55</v>
      </c>
      <c r="AT8" s="167" t="s">
        <v>270</v>
      </c>
      <c r="AU8" s="145" t="s">
        <v>454</v>
      </c>
      <c r="AW8" s="182"/>
      <c r="AX8" s="182"/>
      <c r="AY8" s="183"/>
      <c r="AZ8" s="183"/>
      <c r="BA8" s="184" t="s">
        <v>419</v>
      </c>
      <c r="BB8" s="436"/>
      <c r="BC8" s="436"/>
      <c r="BD8" s="436"/>
      <c r="BE8" s="439"/>
      <c r="BF8" s="439"/>
      <c r="BG8" s="439"/>
      <c r="BH8" s="185" t="s">
        <v>84</v>
      </c>
      <c r="BI8" s="186" t="s">
        <v>84</v>
      </c>
      <c r="BJ8" s="186" t="s">
        <v>84</v>
      </c>
      <c r="BK8" s="186" t="s">
        <v>84</v>
      </c>
      <c r="BL8" s="186" t="s">
        <v>84</v>
      </c>
      <c r="BM8" s="186" t="s">
        <v>84</v>
      </c>
      <c r="BN8" s="183" t="s">
        <v>84</v>
      </c>
      <c r="BO8" s="183" t="s">
        <v>84</v>
      </c>
      <c r="BP8" s="183" t="s">
        <v>84</v>
      </c>
      <c r="BQ8" s="183" t="s">
        <v>84</v>
      </c>
      <c r="BR8" s="187" t="s">
        <v>84</v>
      </c>
      <c r="BS8" s="187" t="s">
        <v>84</v>
      </c>
      <c r="BT8" s="183" t="s">
        <v>84</v>
      </c>
      <c r="BU8" s="183" t="s">
        <v>84</v>
      </c>
      <c r="BV8" s="183" t="s">
        <v>84</v>
      </c>
      <c r="BW8" s="183" t="s">
        <v>84</v>
      </c>
      <c r="BX8" s="188"/>
      <c r="BZ8" s="189" t="s">
        <v>439</v>
      </c>
      <c r="CA8" s="190" t="s">
        <v>439</v>
      </c>
      <c r="CB8" s="190" t="s">
        <v>439</v>
      </c>
      <c r="CC8" s="191" t="s">
        <v>57</v>
      </c>
      <c r="CD8" s="190" t="s">
        <v>439</v>
      </c>
      <c r="CE8" s="190" t="s">
        <v>439</v>
      </c>
      <c r="CF8" s="190" t="s">
        <v>439</v>
      </c>
      <c r="CG8" s="191" t="s">
        <v>57</v>
      </c>
      <c r="CH8" s="192" t="s">
        <v>57</v>
      </c>
      <c r="CJ8" s="189" t="s">
        <v>281</v>
      </c>
      <c r="CK8" s="190" t="s">
        <v>281</v>
      </c>
      <c r="CL8" s="190" t="s">
        <v>281</v>
      </c>
      <c r="CM8" s="190" t="s">
        <v>281</v>
      </c>
      <c r="CN8" s="191" t="s">
        <v>281</v>
      </c>
      <c r="CO8" s="190" t="s">
        <v>281</v>
      </c>
      <c r="CP8" s="190" t="s">
        <v>281</v>
      </c>
      <c r="CQ8" s="191" t="s">
        <v>281</v>
      </c>
      <c r="CR8" s="191" t="s">
        <v>281</v>
      </c>
      <c r="CS8" s="442"/>
      <c r="CT8" s="445"/>
      <c r="CU8" s="445"/>
      <c r="CV8" s="504"/>
      <c r="CW8" s="486"/>
      <c r="CX8" s="488"/>
      <c r="CY8" s="488"/>
      <c r="CZ8" s="486"/>
      <c r="DA8" s="490"/>
      <c r="DB8" s="495"/>
      <c r="DC8" s="442"/>
      <c r="DD8" s="484"/>
    </row>
    <row r="9" spans="1:111" s="118" customFormat="1" ht="81.75" customHeight="1" thickBot="1">
      <c r="A9" s="197" t="s">
        <v>21</v>
      </c>
      <c r="B9" s="301"/>
      <c r="C9" s="251"/>
      <c r="D9" s="252"/>
      <c r="E9" s="198">
        <f>+CQ9</f>
        <v>0</v>
      </c>
      <c r="F9" s="198">
        <f>+CO9</f>
        <v>0</v>
      </c>
      <c r="G9" s="133">
        <v>1</v>
      </c>
      <c r="H9" s="254"/>
      <c r="I9" s="134">
        <f>IF(C9="",0,(G9*$I$5*12-H9)*AI9)</f>
        <v>0</v>
      </c>
      <c r="J9" s="256"/>
      <c r="K9" s="150">
        <f>K$7*J9</f>
        <v>0</v>
      </c>
      <c r="L9" s="256"/>
      <c r="M9" s="150">
        <f>M$7*L9</f>
        <v>0</v>
      </c>
      <c r="N9" s="256"/>
      <c r="O9" s="150">
        <f>O$7*N9</f>
        <v>0</v>
      </c>
      <c r="P9" s="256"/>
      <c r="Q9" s="150">
        <f>Q$7*P9</f>
        <v>0</v>
      </c>
      <c r="R9" s="256"/>
      <c r="S9" s="150">
        <f>S$7*R9</f>
        <v>0</v>
      </c>
      <c r="T9" s="256"/>
      <c r="U9" s="150">
        <f>U$7*T9</f>
        <v>0</v>
      </c>
      <c r="V9" s="134">
        <f>SUM(K9,M9,O9,Q9,S9,U9)</f>
        <v>0</v>
      </c>
      <c r="W9" s="198">
        <f>SUM(I9,V9)</f>
        <v>0</v>
      </c>
      <c r="X9" s="134">
        <f>IF(F9&gt;W9,W9,F9)</f>
        <v>0</v>
      </c>
      <c r="Y9" s="198">
        <f>ROUNDDOWN(X9*1/2,0)</f>
        <v>0</v>
      </c>
      <c r="Z9" s="198">
        <f>ROUNDDOWN(Y9,-3)</f>
        <v>0</v>
      </c>
      <c r="AA9" s="238"/>
      <c r="AB9" s="239"/>
      <c r="AC9" s="336"/>
      <c r="AD9" s="338"/>
      <c r="AE9" s="204">
        <f>+CH9</f>
        <v>0</v>
      </c>
      <c r="AF9" s="204">
        <f>+DD9</f>
        <v>0</v>
      </c>
      <c r="AG9" s="205" t="str">
        <f>IF(C9="","",ROUNDDOWN(AE9/AF9,1))</f>
        <v/>
      </c>
      <c r="AH9" s="260"/>
      <c r="AI9" s="206" t="str">
        <f>IF(C9="","",IF(AH9="○","1.0",IF(AG9&lt;5,"1.0",IF(AG9&gt;=20,"0.6","0.8"))))</f>
        <v/>
      </c>
      <c r="AJ9" s="260"/>
      <c r="AK9" s="261"/>
      <c r="AL9" s="261"/>
      <c r="AM9" s="261"/>
      <c r="AN9" s="261"/>
      <c r="AO9" s="261"/>
      <c r="AP9" s="263"/>
      <c r="AQ9" s="264" t="s">
        <v>58</v>
      </c>
      <c r="AR9" s="265"/>
      <c r="AS9" s="271" t="str">
        <f>IF(AP9="","",IF(AP9=AR9,"24:00",AR9-AP9))</f>
        <v/>
      </c>
      <c r="AT9" s="274"/>
      <c r="AU9" s="207" t="s">
        <v>455</v>
      </c>
      <c r="AV9" s="136"/>
      <c r="AW9" s="276"/>
      <c r="AX9" s="277"/>
      <c r="AY9" s="278"/>
      <c r="AZ9" s="279"/>
      <c r="BA9" s="279"/>
      <c r="BB9" s="260"/>
      <c r="BC9" s="260"/>
      <c r="BD9" s="260"/>
      <c r="BE9" s="260"/>
      <c r="BF9" s="260"/>
      <c r="BG9" s="260"/>
      <c r="BH9" s="211">
        <f>SUM(BI9:BL9)</f>
        <v>0</v>
      </c>
      <c r="BI9" s="284"/>
      <c r="BJ9" s="284"/>
      <c r="BK9" s="284"/>
      <c r="BL9" s="284"/>
      <c r="BM9" s="285"/>
      <c r="BN9" s="285"/>
      <c r="BO9" s="285"/>
      <c r="BP9" s="285"/>
      <c r="BQ9" s="285"/>
      <c r="BR9" s="212">
        <f>BN9+BP9+BQ9</f>
        <v>0</v>
      </c>
      <c r="BS9" s="213">
        <f>SUM(BT9:BV9)</f>
        <v>0</v>
      </c>
      <c r="BT9" s="288"/>
      <c r="BU9" s="288"/>
      <c r="BV9" s="288"/>
      <c r="BW9" s="289"/>
      <c r="BX9" s="214"/>
      <c r="BY9" s="136"/>
      <c r="BZ9" s="292"/>
      <c r="CA9" s="293"/>
      <c r="CB9" s="293"/>
      <c r="CC9" s="216">
        <f t="shared" ref="CC9:CC12" si="0">SUM(BZ9:CB9)</f>
        <v>0</v>
      </c>
      <c r="CD9" s="293"/>
      <c r="CE9" s="293"/>
      <c r="CF9" s="293"/>
      <c r="CG9" s="216">
        <f>SUM(CD9:CF9)</f>
        <v>0</v>
      </c>
      <c r="CH9" s="217">
        <f t="shared" ref="CH9:CH12" si="1">CC9-CG9</f>
        <v>0</v>
      </c>
      <c r="CI9" s="136"/>
      <c r="CJ9" s="292"/>
      <c r="CK9" s="293"/>
      <c r="CL9" s="293"/>
      <c r="CM9" s="293"/>
      <c r="CN9" s="216">
        <f t="shared" ref="CN9:CN10" si="2">SUM(CJ9:CM9)</f>
        <v>0</v>
      </c>
      <c r="CO9" s="293"/>
      <c r="CP9" s="293"/>
      <c r="CQ9" s="216">
        <f t="shared" ref="CQ9:CQ10" si="3">SUM(CO9:CP9)</f>
        <v>0</v>
      </c>
      <c r="CR9" s="216">
        <f t="shared" ref="CR9:CR10" si="4">CN9-CQ9</f>
        <v>0</v>
      </c>
      <c r="CS9" s="216">
        <f>+CQ9/1000</f>
        <v>0</v>
      </c>
      <c r="CT9" s="216">
        <f t="shared" ref="CT9:CT12" si="5">ROUND((CJ9+CM9)/1000,0)</f>
        <v>0</v>
      </c>
      <c r="CU9" s="216">
        <f t="shared" ref="CU9:CU10" si="6">CS9-CT9</f>
        <v>0</v>
      </c>
      <c r="CV9" s="218">
        <f>+CZ9+DA9</f>
        <v>0</v>
      </c>
      <c r="CW9" s="219">
        <f>+BH9</f>
        <v>0</v>
      </c>
      <c r="CX9" s="220">
        <f>+ROUND(CW9/2.6,1)</f>
        <v>0</v>
      </c>
      <c r="CY9" s="220">
        <f>IF(C9="",0,IF(CX9&lt;2,2,CX9))</f>
        <v>0</v>
      </c>
      <c r="CZ9" s="219">
        <f>CY9*3186</f>
        <v>0</v>
      </c>
      <c r="DA9" s="313">
        <f>+CP9/1000</f>
        <v>0</v>
      </c>
      <c r="DB9" s="221">
        <f>+CT9</f>
        <v>0</v>
      </c>
      <c r="DC9" s="218">
        <f>CV9-DB9</f>
        <v>0</v>
      </c>
      <c r="DD9" s="217">
        <f>MIN(DC9,CU9)</f>
        <v>0</v>
      </c>
    </row>
    <row r="10" spans="1:111" s="118" customFormat="1" ht="81" customHeight="1" thickBot="1">
      <c r="A10" s="200" t="s">
        <v>22</v>
      </c>
      <c r="B10" s="302"/>
      <c r="C10" s="253"/>
      <c r="D10" s="252"/>
      <c r="E10" s="135">
        <f>+CQ10</f>
        <v>0</v>
      </c>
      <c r="F10" s="135">
        <f>+CO10</f>
        <v>0</v>
      </c>
      <c r="G10" s="201">
        <v>2</v>
      </c>
      <c r="H10" s="254"/>
      <c r="I10" s="202">
        <f t="shared" ref="I10:I12" si="7">IF(C10="",0,(G10*$I$5*12-H10)*AI10)</f>
        <v>0</v>
      </c>
      <c r="J10" s="257"/>
      <c r="K10" s="199">
        <f>K$7*J10</f>
        <v>0</v>
      </c>
      <c r="L10" s="257"/>
      <c r="M10" s="199">
        <f>M$7*L10</f>
        <v>0</v>
      </c>
      <c r="N10" s="257"/>
      <c r="O10" s="199">
        <f>O$7*N10</f>
        <v>0</v>
      </c>
      <c r="P10" s="257"/>
      <c r="Q10" s="199">
        <f>Q$7*P10</f>
        <v>0</v>
      </c>
      <c r="R10" s="257"/>
      <c r="S10" s="199">
        <f>S$7*R10</f>
        <v>0</v>
      </c>
      <c r="T10" s="257"/>
      <c r="U10" s="199">
        <f>U$7*T10</f>
        <v>0</v>
      </c>
      <c r="V10" s="134">
        <f t="shared" ref="V10:V12" si="8">SUM(K10,M10,O10,Q10,S10,U10)</f>
        <v>0</v>
      </c>
      <c r="W10" s="135">
        <f>SUM(I10,V10)</f>
        <v>0</v>
      </c>
      <c r="X10" s="135">
        <f>IF(F10&gt;W10,W10,F10)</f>
        <v>0</v>
      </c>
      <c r="Y10" s="135">
        <f>ROUNDDOWN(X10*1/2,0)</f>
        <v>0</v>
      </c>
      <c r="Z10" s="198">
        <f t="shared" ref="Z10:Z12" si="9">ROUNDDOWN(Y10,-3)</f>
        <v>0</v>
      </c>
      <c r="AA10" s="240"/>
      <c r="AB10" s="241"/>
      <c r="AC10" s="337"/>
      <c r="AD10" s="338"/>
      <c r="AE10" s="208">
        <f>+CH10</f>
        <v>0</v>
      </c>
      <c r="AF10" s="208">
        <f>+DD10</f>
        <v>0</v>
      </c>
      <c r="AG10" s="209" t="str">
        <f t="shared" ref="AG10:AG12" si="10">IF(C10="","",ROUNDDOWN(AE10/AF10,1))</f>
        <v/>
      </c>
      <c r="AH10" s="260"/>
      <c r="AI10" s="210" t="str">
        <f>IF(C10="","",IF(AH10="○","1.0",IF(AG10&lt;5,"1.0",IF(AG10&gt;=20,"0.6","0.8"))))</f>
        <v/>
      </c>
      <c r="AJ10" s="260"/>
      <c r="AK10" s="262"/>
      <c r="AL10" s="261"/>
      <c r="AM10" s="262"/>
      <c r="AN10" s="262"/>
      <c r="AO10" s="262"/>
      <c r="AP10" s="266"/>
      <c r="AQ10" s="267" t="s">
        <v>58</v>
      </c>
      <c r="AR10" s="268"/>
      <c r="AS10" s="272" t="str">
        <f>IF(AP10="","",IF(AP10=AR10,"24:00",AR10-AP10))</f>
        <v/>
      </c>
      <c r="AT10" s="275"/>
      <c r="AU10" s="207" t="s">
        <v>455</v>
      </c>
      <c r="AW10" s="280"/>
      <c r="AX10" s="281"/>
      <c r="AY10" s="282"/>
      <c r="AZ10" s="283"/>
      <c r="BA10" s="279"/>
      <c r="BB10" s="260"/>
      <c r="BC10" s="260"/>
      <c r="BD10" s="260"/>
      <c r="BE10" s="260"/>
      <c r="BF10" s="260"/>
      <c r="BG10" s="260"/>
      <c r="BH10" s="26">
        <f>SUM(BI10:BL10)</f>
        <v>0</v>
      </c>
      <c r="BI10" s="286"/>
      <c r="BJ10" s="286"/>
      <c r="BK10" s="286"/>
      <c r="BL10" s="286"/>
      <c r="BM10" s="287"/>
      <c r="BN10" s="287"/>
      <c r="BO10" s="287"/>
      <c r="BP10" s="287"/>
      <c r="BQ10" s="287"/>
      <c r="BR10" s="27">
        <f>BN10+BP10+BQ10</f>
        <v>0</v>
      </c>
      <c r="BS10" s="28">
        <f>SUM(BT10:BV10)</f>
        <v>0</v>
      </c>
      <c r="BT10" s="290"/>
      <c r="BU10" s="290"/>
      <c r="BV10" s="290"/>
      <c r="BW10" s="291"/>
      <c r="BX10" s="188"/>
      <c r="BZ10" s="294"/>
      <c r="CA10" s="295"/>
      <c r="CB10" s="295"/>
      <c r="CC10" s="146">
        <f t="shared" si="0"/>
        <v>0</v>
      </c>
      <c r="CD10" s="295"/>
      <c r="CE10" s="295"/>
      <c r="CF10" s="295"/>
      <c r="CG10" s="146">
        <f t="shared" ref="CG10:CG12" si="11">SUM(CD10:CF10)</f>
        <v>0</v>
      </c>
      <c r="CH10" s="147">
        <f t="shared" si="1"/>
        <v>0</v>
      </c>
      <c r="CJ10" s="294"/>
      <c r="CK10" s="295"/>
      <c r="CL10" s="295"/>
      <c r="CM10" s="295"/>
      <c r="CN10" s="146">
        <f t="shared" si="2"/>
        <v>0</v>
      </c>
      <c r="CO10" s="295"/>
      <c r="CP10" s="295"/>
      <c r="CQ10" s="146">
        <f t="shared" si="3"/>
        <v>0</v>
      </c>
      <c r="CR10" s="146">
        <f t="shared" si="4"/>
        <v>0</v>
      </c>
      <c r="CS10" s="146">
        <f>+CQ10/1000</f>
        <v>0</v>
      </c>
      <c r="CT10" s="216">
        <f t="shared" si="5"/>
        <v>0</v>
      </c>
      <c r="CU10" s="146">
        <f t="shared" si="6"/>
        <v>0</v>
      </c>
      <c r="CV10" s="222">
        <f t="shared" ref="CV10" si="12">+CZ10+DA10</f>
        <v>0</v>
      </c>
      <c r="CW10" s="223">
        <f>+BH10</f>
        <v>0</v>
      </c>
      <c r="CX10" s="224">
        <f>+ROUND(CW10/2.6,1)</f>
        <v>0</v>
      </c>
      <c r="CY10" s="224">
        <f t="shared" ref="CY10" si="13">IF(C10="",0,IF(CX10&lt;2,2,CX10))</f>
        <v>0</v>
      </c>
      <c r="CZ10" s="223">
        <f>+CY10*3186</f>
        <v>0</v>
      </c>
      <c r="DA10" s="314">
        <f>+CP10/1000</f>
        <v>0</v>
      </c>
      <c r="DB10" s="225">
        <f t="shared" ref="DB10:DB12" si="14">+CT10</f>
        <v>0</v>
      </c>
      <c r="DC10" s="146">
        <f>CV10-DB10</f>
        <v>0</v>
      </c>
      <c r="DD10" s="147">
        <f>MIN(DC10,CU10)</f>
        <v>0</v>
      </c>
    </row>
    <row r="11" spans="1:111" s="118" customFormat="1" ht="81" customHeight="1" thickBot="1">
      <c r="A11" s="200" t="s">
        <v>23</v>
      </c>
      <c r="B11" s="302"/>
      <c r="C11" s="253"/>
      <c r="D11" s="252"/>
      <c r="E11" s="135">
        <f>+CQ11</f>
        <v>0</v>
      </c>
      <c r="F11" s="135">
        <f>+CO11</f>
        <v>0</v>
      </c>
      <c r="G11" s="203">
        <v>4</v>
      </c>
      <c r="H11" s="254"/>
      <c r="I11" s="202">
        <f t="shared" si="7"/>
        <v>0</v>
      </c>
      <c r="J11" s="257"/>
      <c r="K11" s="199">
        <f>K$7*J11</f>
        <v>0</v>
      </c>
      <c r="L11" s="257"/>
      <c r="M11" s="199">
        <f>M$7*L11</f>
        <v>0</v>
      </c>
      <c r="N11" s="257"/>
      <c r="O11" s="199">
        <f>O$7*N11</f>
        <v>0</v>
      </c>
      <c r="P11" s="257"/>
      <c r="Q11" s="199">
        <f>Q$7*P11</f>
        <v>0</v>
      </c>
      <c r="R11" s="257"/>
      <c r="S11" s="199">
        <f>S$7*R11</f>
        <v>0</v>
      </c>
      <c r="T11" s="257"/>
      <c r="U11" s="199">
        <f>U$7*T11</f>
        <v>0</v>
      </c>
      <c r="V11" s="134">
        <f t="shared" si="8"/>
        <v>0</v>
      </c>
      <c r="W11" s="135">
        <f>SUM(I11,V11)</f>
        <v>0</v>
      </c>
      <c r="X11" s="135">
        <f>IF(F11&gt;W11,W11,F11)</f>
        <v>0</v>
      </c>
      <c r="Y11" s="135">
        <f>ROUNDDOWN(X11*1/2,0)</f>
        <v>0</v>
      </c>
      <c r="Z11" s="198">
        <f t="shared" si="9"/>
        <v>0</v>
      </c>
      <c r="AA11" s="240"/>
      <c r="AB11" s="241"/>
      <c r="AC11" s="337"/>
      <c r="AD11" s="338"/>
      <c r="AE11" s="204">
        <f>+CH11</f>
        <v>0</v>
      </c>
      <c r="AF11" s="204">
        <f>+DD11</f>
        <v>0</v>
      </c>
      <c r="AG11" s="205" t="str">
        <f t="shared" si="10"/>
        <v/>
      </c>
      <c r="AH11" s="260"/>
      <c r="AI11" s="206" t="str">
        <f>IF(C11="","",IF(AH11="○","1.0",IF(AG11&lt;5,"1.0",IF(AG11&gt;=20,"0.6","0.8"))))</f>
        <v/>
      </c>
      <c r="AJ11" s="260"/>
      <c r="AK11" s="261"/>
      <c r="AL11" s="261"/>
      <c r="AM11" s="261"/>
      <c r="AN11" s="261"/>
      <c r="AO11" s="261"/>
      <c r="AP11" s="269"/>
      <c r="AQ11" s="270" t="s">
        <v>58</v>
      </c>
      <c r="AR11" s="265"/>
      <c r="AS11" s="273" t="str">
        <f>IF(AP11="","",IF(AP11=AR11,"24:00",AR11-AP11))</f>
        <v/>
      </c>
      <c r="AT11" s="274"/>
      <c r="AU11" s="207" t="s">
        <v>455</v>
      </c>
      <c r="AW11" s="280"/>
      <c r="AX11" s="281"/>
      <c r="AY11" s="282"/>
      <c r="AZ11" s="283"/>
      <c r="BA11" s="279"/>
      <c r="BB11" s="260"/>
      <c r="BC11" s="260"/>
      <c r="BD11" s="260"/>
      <c r="BE11" s="260"/>
      <c r="BF11" s="260"/>
      <c r="BG11" s="260"/>
      <c r="BH11" s="26">
        <f>SUM(BI11:BL11)</f>
        <v>0</v>
      </c>
      <c r="BI11" s="287"/>
      <c r="BJ11" s="287"/>
      <c r="BK11" s="287"/>
      <c r="BL11" s="287"/>
      <c r="BM11" s="287"/>
      <c r="BN11" s="287"/>
      <c r="BO11" s="287"/>
      <c r="BP11" s="287"/>
      <c r="BQ11" s="287"/>
      <c r="BR11" s="27">
        <f>BN11+BP11+BQ11</f>
        <v>0</v>
      </c>
      <c r="BS11" s="28">
        <f>SUM(BT11:BV11)</f>
        <v>0</v>
      </c>
      <c r="BT11" s="290"/>
      <c r="BU11" s="290"/>
      <c r="BV11" s="290"/>
      <c r="BW11" s="291"/>
      <c r="BX11" s="215"/>
      <c r="BZ11" s="294"/>
      <c r="CA11" s="295"/>
      <c r="CB11" s="295"/>
      <c r="CC11" s="146">
        <f t="shared" si="0"/>
        <v>0</v>
      </c>
      <c r="CD11" s="295"/>
      <c r="CE11" s="295"/>
      <c r="CF11" s="295"/>
      <c r="CG11" s="146">
        <f t="shared" si="11"/>
        <v>0</v>
      </c>
      <c r="CH11" s="147">
        <f t="shared" si="1"/>
        <v>0</v>
      </c>
      <c r="CJ11" s="294"/>
      <c r="CK11" s="295"/>
      <c r="CL11" s="295"/>
      <c r="CM11" s="295"/>
      <c r="CN11" s="146">
        <f>SUM(CJ11:CM11)</f>
        <v>0</v>
      </c>
      <c r="CO11" s="295"/>
      <c r="CP11" s="295"/>
      <c r="CQ11" s="146">
        <f>SUM(CO11:CP11)</f>
        <v>0</v>
      </c>
      <c r="CR11" s="146">
        <f>CN11-CQ11</f>
        <v>0</v>
      </c>
      <c r="CS11" s="146">
        <f>+CQ11/1000</f>
        <v>0</v>
      </c>
      <c r="CT11" s="216">
        <f t="shared" si="5"/>
        <v>0</v>
      </c>
      <c r="CU11" s="146">
        <f>CS11-CT11</f>
        <v>0</v>
      </c>
      <c r="CV11" s="222">
        <f>+CZ11+DA11</f>
        <v>0</v>
      </c>
      <c r="CW11" s="223">
        <f>+BH11</f>
        <v>0</v>
      </c>
      <c r="CX11" s="224">
        <f>+ROUND(CW11/2.6,1)</f>
        <v>0</v>
      </c>
      <c r="CY11" s="224">
        <f>IF(C11="",0,IF(CX11&lt;4,4,CX11))</f>
        <v>0</v>
      </c>
      <c r="CZ11" s="223">
        <f>+CY11*3186</f>
        <v>0</v>
      </c>
      <c r="DA11" s="314">
        <f>+CP11/1000</f>
        <v>0</v>
      </c>
      <c r="DB11" s="225">
        <f t="shared" si="14"/>
        <v>0</v>
      </c>
      <c r="DC11" s="222">
        <f>CV11-DB11</f>
        <v>0</v>
      </c>
      <c r="DD11" s="147">
        <f t="shared" ref="DD11" si="15">MIN(DC11,CU11)</f>
        <v>0</v>
      </c>
    </row>
    <row r="12" spans="1:111" s="118" customFormat="1" ht="84.75" customHeight="1" thickBot="1">
      <c r="A12" s="200" t="s">
        <v>24</v>
      </c>
      <c r="B12" s="302"/>
      <c r="C12" s="253"/>
      <c r="D12" s="252"/>
      <c r="E12" s="135">
        <f>+CQ12</f>
        <v>0</v>
      </c>
      <c r="F12" s="135">
        <f>+CO12</f>
        <v>0</v>
      </c>
      <c r="G12" s="201">
        <v>6</v>
      </c>
      <c r="H12" s="255"/>
      <c r="I12" s="202">
        <f t="shared" si="7"/>
        <v>0</v>
      </c>
      <c r="J12" s="257"/>
      <c r="K12" s="199">
        <f>K$7*J12</f>
        <v>0</v>
      </c>
      <c r="L12" s="257"/>
      <c r="M12" s="199">
        <f>M$7*L12</f>
        <v>0</v>
      </c>
      <c r="N12" s="257"/>
      <c r="O12" s="199">
        <f>O$7*N12</f>
        <v>0</v>
      </c>
      <c r="P12" s="257"/>
      <c r="Q12" s="199">
        <f>Q$7*P12</f>
        <v>0</v>
      </c>
      <c r="R12" s="257"/>
      <c r="S12" s="199">
        <f>S$7*R12</f>
        <v>0</v>
      </c>
      <c r="T12" s="257"/>
      <c r="U12" s="199">
        <f>U$7*T12</f>
        <v>0</v>
      </c>
      <c r="V12" s="134">
        <f t="shared" si="8"/>
        <v>0</v>
      </c>
      <c r="W12" s="135">
        <f>SUM(I12,V12)</f>
        <v>0</v>
      </c>
      <c r="X12" s="135">
        <f>IF(F12&gt;W12,W12,F12)</f>
        <v>0</v>
      </c>
      <c r="Y12" s="135">
        <f>ROUNDDOWN(X12*1/2,0)</f>
        <v>0</v>
      </c>
      <c r="Z12" s="198">
        <f t="shared" si="9"/>
        <v>0</v>
      </c>
      <c r="AA12" s="240"/>
      <c r="AB12" s="241"/>
      <c r="AC12" s="337"/>
      <c r="AD12" s="338"/>
      <c r="AE12" s="204">
        <f t="shared" ref="AE12" si="16">+CH12</f>
        <v>0</v>
      </c>
      <c r="AF12" s="204">
        <f t="shared" ref="AF12" si="17">+DD12</f>
        <v>0</v>
      </c>
      <c r="AG12" s="209" t="str">
        <f t="shared" si="10"/>
        <v/>
      </c>
      <c r="AH12" s="260"/>
      <c r="AI12" s="210" t="str">
        <f>IF(C12="","",IF(AH12="○","1.0",IF(AG12&lt;5,"1.0",IF(AG12&gt;=20,"0.6","0.8"))))</f>
        <v/>
      </c>
      <c r="AJ12" s="260"/>
      <c r="AK12" s="262"/>
      <c r="AL12" s="261"/>
      <c r="AM12" s="262"/>
      <c r="AN12" s="262"/>
      <c r="AO12" s="262"/>
      <c r="AP12" s="266"/>
      <c r="AQ12" s="267" t="s">
        <v>58</v>
      </c>
      <c r="AR12" s="268"/>
      <c r="AS12" s="272" t="str">
        <f>IF(AP12="","",IF(AP12=AR12,"24:00",AR12-AP12))</f>
        <v/>
      </c>
      <c r="AT12" s="275"/>
      <c r="AU12" s="207" t="s">
        <v>455</v>
      </c>
      <c r="AW12" s="280"/>
      <c r="AX12" s="281"/>
      <c r="AY12" s="282"/>
      <c r="AZ12" s="283"/>
      <c r="BA12" s="279"/>
      <c r="BB12" s="260"/>
      <c r="BC12" s="260"/>
      <c r="BD12" s="260"/>
      <c r="BE12" s="260"/>
      <c r="BF12" s="260"/>
      <c r="BG12" s="260"/>
      <c r="BH12" s="26">
        <f>SUM(BI12:BL12)</f>
        <v>0</v>
      </c>
      <c r="BI12" s="287"/>
      <c r="BJ12" s="287"/>
      <c r="BK12" s="287"/>
      <c r="BL12" s="287"/>
      <c r="BM12" s="287"/>
      <c r="BN12" s="287"/>
      <c r="BO12" s="287"/>
      <c r="BP12" s="287"/>
      <c r="BQ12" s="287"/>
      <c r="BR12" s="27">
        <f>BN12+BP12+BQ12</f>
        <v>0</v>
      </c>
      <c r="BS12" s="28">
        <f>SUM(BT12:BV12)</f>
        <v>0</v>
      </c>
      <c r="BT12" s="288"/>
      <c r="BU12" s="288"/>
      <c r="BV12" s="288"/>
      <c r="BW12" s="289"/>
      <c r="BX12" s="215"/>
      <c r="BZ12" s="294"/>
      <c r="CA12" s="295"/>
      <c r="CB12" s="295"/>
      <c r="CC12" s="146">
        <f t="shared" si="0"/>
        <v>0</v>
      </c>
      <c r="CD12" s="295"/>
      <c r="CE12" s="295"/>
      <c r="CF12" s="295"/>
      <c r="CG12" s="146">
        <f t="shared" si="11"/>
        <v>0</v>
      </c>
      <c r="CH12" s="147">
        <f t="shared" si="1"/>
        <v>0</v>
      </c>
      <c r="CJ12" s="296"/>
      <c r="CK12" s="297"/>
      <c r="CL12" s="297"/>
      <c r="CM12" s="297"/>
      <c r="CN12" s="244">
        <f>SUM(CJ12:CM12)</f>
        <v>0</v>
      </c>
      <c r="CO12" s="297"/>
      <c r="CP12" s="297"/>
      <c r="CQ12" s="244">
        <f>SUM(CO12:CP12)</f>
        <v>0</v>
      </c>
      <c r="CR12" s="244">
        <f>CN12-CQ12</f>
        <v>0</v>
      </c>
      <c r="CS12" s="244">
        <f>+CQ12/1000</f>
        <v>0</v>
      </c>
      <c r="CT12" s="216">
        <f t="shared" si="5"/>
        <v>0</v>
      </c>
      <c r="CU12" s="244">
        <f>CS12-CT12</f>
        <v>0</v>
      </c>
      <c r="CV12" s="245">
        <f>+CZ12+DA12</f>
        <v>0</v>
      </c>
      <c r="CW12" s="246">
        <f>+BH12</f>
        <v>0</v>
      </c>
      <c r="CX12" s="247">
        <f>+ROUND(CW12/2.6,1)</f>
        <v>0</v>
      </c>
      <c r="CY12" s="247">
        <f>IF(C12="",0,IF(CX12&lt;10,10,CX12))</f>
        <v>0</v>
      </c>
      <c r="CZ12" s="248">
        <f>+CY12*3186</f>
        <v>0</v>
      </c>
      <c r="DA12" s="315">
        <f>+CP12/1000</f>
        <v>0</v>
      </c>
      <c r="DB12" s="249">
        <f t="shared" si="14"/>
        <v>0</v>
      </c>
      <c r="DC12" s="245">
        <f>CV12-DB12</f>
        <v>0</v>
      </c>
      <c r="DD12" s="250">
        <f>MIN(DC12,CU12)</f>
        <v>0</v>
      </c>
    </row>
    <row r="13" spans="1:111" s="118" customFormat="1" ht="15.75" customHeight="1">
      <c r="A13" s="113"/>
      <c r="B13" s="114"/>
      <c r="C13" s="115"/>
      <c r="D13" s="116"/>
      <c r="E13" s="117"/>
      <c r="F13" s="117"/>
      <c r="G13" s="113"/>
      <c r="H13" s="117"/>
      <c r="I13" s="117"/>
      <c r="J13" s="116"/>
      <c r="K13" s="117"/>
      <c r="L13" s="116"/>
      <c r="M13" s="117"/>
      <c r="N13" s="117"/>
      <c r="O13" s="117"/>
      <c r="P13" s="117"/>
      <c r="Q13" s="117"/>
      <c r="R13" s="116"/>
      <c r="S13" s="117"/>
      <c r="T13" s="116"/>
      <c r="U13" s="117"/>
      <c r="V13" s="117"/>
      <c r="W13" s="117"/>
      <c r="X13" s="117"/>
      <c r="Y13" s="117"/>
      <c r="Z13" s="117"/>
      <c r="AA13" s="117"/>
      <c r="AB13" s="117"/>
      <c r="AC13" s="116"/>
      <c r="AD13" s="10"/>
      <c r="AE13" s="10"/>
      <c r="AF13" s="10"/>
      <c r="AG13" s="10"/>
      <c r="AH13" s="12"/>
      <c r="AI13" s="10"/>
      <c r="AJ13" s="10"/>
      <c r="AK13" s="10"/>
      <c r="AL13" s="10"/>
      <c r="AM13" s="10"/>
      <c r="AN13" s="10"/>
      <c r="AO13" s="10"/>
      <c r="AP13" s="4"/>
      <c r="AQ13" s="4"/>
      <c r="AR13" s="4"/>
      <c r="AS13" s="4"/>
      <c r="AT13" s="4"/>
      <c r="AU13" s="10"/>
      <c r="AW13" s="124"/>
      <c r="AX13" s="124"/>
      <c r="AY13" s="124"/>
      <c r="AZ13" s="124"/>
      <c r="BA13" s="124"/>
      <c r="BB13" s="124"/>
      <c r="BC13" s="124"/>
      <c r="BD13" s="124"/>
      <c r="BE13" s="124"/>
      <c r="BF13" s="124"/>
      <c r="BG13" s="124"/>
      <c r="BH13" s="124"/>
      <c r="BI13" s="124"/>
      <c r="BJ13" s="124"/>
      <c r="BK13" s="124"/>
      <c r="BL13" s="124"/>
      <c r="BM13" s="124"/>
      <c r="BN13" s="124"/>
      <c r="BO13" s="124"/>
      <c r="BP13" s="124"/>
      <c r="BQ13" s="124"/>
      <c r="BR13" s="124"/>
      <c r="BS13" s="124"/>
      <c r="BT13" s="126"/>
      <c r="BU13" s="126"/>
      <c r="BV13" s="126"/>
      <c r="BW13" s="126"/>
      <c r="BX13" s="126"/>
    </row>
    <row r="14" spans="1:111" s="119" customFormat="1">
      <c r="B14" s="120"/>
      <c r="C14" s="121"/>
      <c r="D14" s="122"/>
      <c r="E14" s="129" t="s">
        <v>247</v>
      </c>
      <c r="F14" s="123"/>
      <c r="G14" s="124"/>
      <c r="H14" s="125"/>
      <c r="I14" s="125"/>
      <c r="J14" s="124"/>
      <c r="K14" s="125"/>
      <c r="L14" s="124"/>
      <c r="M14" s="125"/>
      <c r="N14" s="125"/>
      <c r="O14" s="125"/>
      <c r="P14" s="125"/>
      <c r="Q14" s="125"/>
      <c r="R14" s="124"/>
      <c r="S14" s="125"/>
      <c r="T14" s="124"/>
      <c r="U14" s="125"/>
      <c r="V14" s="125"/>
      <c r="W14" s="125"/>
      <c r="X14" s="125"/>
      <c r="Y14" s="125"/>
      <c r="Z14" s="125"/>
      <c r="AA14" s="125"/>
      <c r="AB14" s="125"/>
      <c r="AC14" s="124"/>
      <c r="AD14" s="10"/>
      <c r="AE14" s="10"/>
      <c r="AF14" s="10"/>
      <c r="AG14" s="10"/>
      <c r="AH14" s="12"/>
      <c r="AI14" s="10"/>
      <c r="AJ14" s="10"/>
      <c r="AK14" s="10"/>
      <c r="AL14" s="10"/>
      <c r="AM14" s="10"/>
      <c r="AN14" s="10"/>
      <c r="AO14" s="10"/>
      <c r="AP14" s="4"/>
      <c r="AQ14" s="4"/>
      <c r="AR14" s="4"/>
      <c r="AS14" s="4"/>
      <c r="AT14" s="4"/>
      <c r="AU14" s="10"/>
      <c r="AV14" s="124"/>
      <c r="AW14" s="124"/>
      <c r="AX14" s="124"/>
      <c r="AY14" s="124"/>
      <c r="AZ14" s="124"/>
      <c r="BA14" s="124"/>
      <c r="BB14" s="124"/>
      <c r="BC14" s="124"/>
      <c r="BD14" s="124"/>
      <c r="BE14" s="124"/>
      <c r="BF14" s="124"/>
      <c r="BG14" s="124"/>
      <c r="BH14" s="124"/>
      <c r="BI14" s="124"/>
      <c r="BJ14" s="124"/>
      <c r="BK14" s="124"/>
      <c r="BL14" s="124"/>
      <c r="BM14" s="124"/>
      <c r="BN14" s="124"/>
      <c r="BO14" s="124"/>
      <c r="BP14" s="124"/>
      <c r="BQ14" s="124"/>
      <c r="BR14" s="124"/>
      <c r="BS14" s="124"/>
      <c r="BT14" s="126"/>
      <c r="BU14" s="126"/>
      <c r="BV14" s="126"/>
      <c r="BW14" s="126"/>
      <c r="BX14" s="126"/>
      <c r="BY14" s="126"/>
      <c r="BZ14" s="118"/>
      <c r="CA14" s="118"/>
      <c r="CB14" s="118"/>
      <c r="CC14" s="118"/>
      <c r="CD14" s="118"/>
      <c r="CE14" s="118"/>
      <c r="CF14" s="118"/>
      <c r="CG14" s="118"/>
      <c r="CH14" s="118"/>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row>
    <row r="15" spans="1:111" s="119" customFormat="1">
      <c r="B15" s="120"/>
      <c r="C15" s="121"/>
      <c r="D15" s="122"/>
      <c r="E15" s="130" t="s">
        <v>258</v>
      </c>
      <c r="F15" s="123"/>
      <c r="G15" s="124"/>
      <c r="H15" s="125"/>
      <c r="I15" s="125"/>
      <c r="J15" s="124"/>
      <c r="K15" s="125"/>
      <c r="L15" s="124"/>
      <c r="M15" s="125"/>
      <c r="N15" s="125"/>
      <c r="O15" s="125"/>
      <c r="P15" s="125"/>
      <c r="Q15" s="125"/>
      <c r="R15" s="124"/>
      <c r="S15" s="125"/>
      <c r="T15" s="124"/>
      <c r="U15" s="125"/>
      <c r="V15" s="125"/>
      <c r="W15" s="125"/>
      <c r="X15" s="125"/>
      <c r="Y15" s="125"/>
      <c r="Z15" s="125"/>
      <c r="AA15" s="125"/>
      <c r="AB15" s="125"/>
      <c r="AC15" s="124"/>
      <c r="AD15" s="10"/>
      <c r="AE15" s="10"/>
      <c r="AF15" s="10"/>
      <c r="AG15" s="10"/>
      <c r="AH15" s="12"/>
      <c r="AI15" s="10"/>
      <c r="AJ15" s="10"/>
      <c r="AK15" s="10"/>
      <c r="AL15" s="10"/>
      <c r="AM15" s="10"/>
      <c r="AN15" s="10"/>
      <c r="AO15" s="10"/>
      <c r="AP15" s="4"/>
      <c r="AQ15" s="4"/>
      <c r="AR15" s="4"/>
      <c r="AS15" s="4"/>
      <c r="AT15" s="4"/>
      <c r="AU15" s="10"/>
      <c r="AV15" s="124"/>
      <c r="AW15" s="124"/>
      <c r="AX15" s="124"/>
      <c r="AY15" s="124"/>
      <c r="AZ15" s="124"/>
      <c r="BA15" s="124"/>
      <c r="BB15" s="124"/>
      <c r="BC15" s="124"/>
      <c r="BD15" s="124"/>
      <c r="BE15" s="124"/>
      <c r="BF15" s="124"/>
      <c r="BG15" s="124"/>
      <c r="BH15" s="124"/>
      <c r="BI15" s="124"/>
      <c r="BJ15" s="124"/>
      <c r="BK15" s="124"/>
      <c r="BL15" s="124"/>
      <c r="BM15" s="124"/>
      <c r="BN15" s="124"/>
      <c r="BO15" s="124"/>
      <c r="BP15" s="124"/>
      <c r="BQ15" s="124"/>
      <c r="BR15" s="124"/>
      <c r="BS15" s="124"/>
      <c r="BT15" s="126"/>
      <c r="BU15" s="126"/>
      <c r="BV15" s="126"/>
      <c r="BW15" s="126"/>
      <c r="BX15" s="126"/>
      <c r="BY15" s="126"/>
      <c r="BZ15" s="118"/>
      <c r="CA15" s="118"/>
      <c r="CB15" s="118"/>
      <c r="CC15" s="118"/>
      <c r="CD15" s="118"/>
      <c r="CE15" s="118"/>
      <c r="CF15" s="118"/>
      <c r="CG15" s="118"/>
      <c r="CH15" s="118"/>
      <c r="CI15" s="126"/>
      <c r="CJ15" s="126"/>
      <c r="CK15" s="126"/>
      <c r="CL15" s="126"/>
      <c r="CM15" s="126"/>
      <c r="CN15" s="126"/>
      <c r="CO15" s="126"/>
      <c r="CP15" s="126"/>
      <c r="CQ15" s="126"/>
      <c r="CR15" s="126"/>
      <c r="CS15" s="126"/>
      <c r="CT15" s="126"/>
      <c r="CU15" s="126"/>
      <c r="CV15" s="126"/>
      <c r="CW15" s="126"/>
      <c r="CX15" s="126"/>
      <c r="CY15" s="126"/>
      <c r="CZ15" s="126"/>
      <c r="DA15" s="126"/>
      <c r="DB15" s="126"/>
      <c r="DC15" s="126"/>
      <c r="DD15" s="126"/>
      <c r="DE15" s="126"/>
      <c r="DF15" s="126"/>
      <c r="DG15" s="126"/>
    </row>
    <row r="16" spans="1:111" s="119" customFormat="1">
      <c r="B16" s="120"/>
      <c r="C16" s="121"/>
      <c r="D16" s="122"/>
      <c r="E16" s="130" t="s">
        <v>259</v>
      </c>
      <c r="F16" s="123"/>
      <c r="G16" s="124"/>
      <c r="H16" s="125"/>
      <c r="I16" s="125"/>
      <c r="J16" s="124"/>
      <c r="K16" s="125"/>
      <c r="L16" s="124"/>
      <c r="M16" s="125"/>
      <c r="N16" s="125"/>
      <c r="O16" s="125"/>
      <c r="P16" s="125"/>
      <c r="Q16" s="125"/>
      <c r="R16" s="124"/>
      <c r="S16" s="125"/>
      <c r="T16" s="124"/>
      <c r="U16" s="125"/>
      <c r="V16" s="125"/>
      <c r="W16" s="125"/>
      <c r="X16" s="125"/>
      <c r="Y16" s="125"/>
      <c r="Z16" s="125"/>
      <c r="AA16" s="125"/>
      <c r="AB16" s="125"/>
      <c r="AC16" s="124"/>
      <c r="AD16" s="10"/>
      <c r="AE16" s="10"/>
      <c r="AF16" s="10"/>
      <c r="AG16" s="10"/>
      <c r="AH16" s="12"/>
      <c r="AI16" s="10"/>
      <c r="AJ16" s="10"/>
      <c r="AK16" s="10"/>
      <c r="AL16" s="10"/>
      <c r="AM16" s="10"/>
      <c r="AN16" s="10"/>
      <c r="AO16" s="10"/>
      <c r="AP16" s="4"/>
      <c r="AQ16" s="4"/>
      <c r="AR16" s="4"/>
      <c r="AS16" s="4"/>
      <c r="AT16" s="4"/>
      <c r="AU16" s="10"/>
      <c r="AV16" s="124"/>
      <c r="AW16" s="124"/>
      <c r="AX16" s="124"/>
      <c r="AY16" s="124"/>
      <c r="AZ16" s="124"/>
      <c r="BA16" s="124"/>
      <c r="BB16" s="124"/>
      <c r="BC16" s="124"/>
      <c r="BD16" s="124"/>
      <c r="BE16" s="124"/>
      <c r="BF16" s="124"/>
      <c r="BG16" s="124"/>
      <c r="BH16" s="124"/>
      <c r="BI16" s="124"/>
      <c r="BJ16" s="124"/>
      <c r="BK16" s="124"/>
      <c r="BL16" s="124"/>
      <c r="BM16" s="124"/>
      <c r="BN16" s="124"/>
      <c r="BO16" s="124"/>
      <c r="BP16" s="124"/>
      <c r="BQ16" s="124"/>
      <c r="BR16" s="124"/>
      <c r="BS16" s="124"/>
      <c r="BT16" s="126"/>
      <c r="BU16" s="126"/>
      <c r="BV16" s="126"/>
      <c r="BW16" s="126"/>
      <c r="BX16" s="126"/>
      <c r="BY16" s="126"/>
      <c r="BZ16" s="117"/>
      <c r="CA16" s="117"/>
      <c r="CB16" s="117"/>
      <c r="CC16" s="117"/>
      <c r="CD16" s="117"/>
      <c r="CE16" s="117"/>
      <c r="CF16" s="117"/>
      <c r="CG16" s="117"/>
      <c r="CH16" s="117"/>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row>
    <row r="17" spans="2:111" s="119" customFormat="1">
      <c r="B17" s="120"/>
      <c r="C17" s="121"/>
      <c r="D17" s="122"/>
      <c r="E17" s="130" t="s">
        <v>260</v>
      </c>
      <c r="F17" s="123"/>
      <c r="G17" s="124"/>
      <c r="H17" s="125"/>
      <c r="I17" s="125"/>
      <c r="J17" s="124"/>
      <c r="K17" s="125"/>
      <c r="L17" s="124"/>
      <c r="M17" s="125"/>
      <c r="N17" s="125"/>
      <c r="O17" s="125"/>
      <c r="P17" s="125"/>
      <c r="Q17" s="125"/>
      <c r="R17" s="124"/>
      <c r="S17" s="125"/>
      <c r="T17" s="124"/>
      <c r="U17" s="125"/>
      <c r="V17" s="125"/>
      <c r="W17" s="125"/>
      <c r="X17" s="125"/>
      <c r="Y17" s="125"/>
      <c r="Z17" s="125"/>
      <c r="AA17" s="125"/>
      <c r="AB17" s="125"/>
      <c r="AC17" s="124"/>
      <c r="AD17" s="10"/>
      <c r="AE17" s="10"/>
      <c r="AF17" s="10"/>
      <c r="AG17" s="10"/>
      <c r="AH17" s="12"/>
      <c r="AI17" s="10"/>
      <c r="AJ17" s="10"/>
      <c r="AK17" s="10"/>
      <c r="AL17" s="10"/>
      <c r="AM17" s="10"/>
      <c r="AN17" s="10"/>
      <c r="AO17" s="10"/>
      <c r="AP17" s="4"/>
      <c r="AQ17" s="4"/>
      <c r="AR17" s="4"/>
      <c r="AS17" s="4"/>
      <c r="AT17" s="4"/>
      <c r="AU17" s="10"/>
      <c r="AV17" s="124"/>
      <c r="AW17" s="111"/>
      <c r="AX17" s="111"/>
      <c r="AY17" s="111"/>
      <c r="AZ17" s="111"/>
      <c r="BA17" s="111"/>
      <c r="BB17" s="111"/>
      <c r="BC17" s="111"/>
      <c r="BD17" s="111"/>
      <c r="BE17" s="111"/>
      <c r="BF17" s="111"/>
      <c r="BG17" s="111"/>
      <c r="BH17" s="111"/>
      <c r="BI17" s="111"/>
      <c r="BJ17" s="111"/>
      <c r="BK17" s="111"/>
      <c r="BL17" s="111"/>
      <c r="BM17" s="111"/>
      <c r="BN17" s="111"/>
      <c r="BO17" s="111"/>
      <c r="BP17" s="111"/>
      <c r="BQ17" s="111"/>
      <c r="BR17" s="111"/>
      <c r="BS17" s="111"/>
      <c r="BT17" s="111"/>
      <c r="BU17" s="111"/>
      <c r="BV17" s="111"/>
      <c r="BW17" s="111"/>
      <c r="BX17" s="111"/>
      <c r="BY17" s="126"/>
      <c r="BZ17" s="117"/>
      <c r="CA17" s="117"/>
      <c r="CB17" s="117"/>
      <c r="CC17" s="117"/>
      <c r="CD17" s="117"/>
      <c r="CE17" s="117"/>
      <c r="CF17" s="117"/>
      <c r="CG17" s="117"/>
      <c r="CH17" s="117"/>
      <c r="CI17" s="126"/>
      <c r="CJ17" s="126"/>
      <c r="CK17" s="126"/>
      <c r="CL17" s="126"/>
      <c r="CM17" s="126"/>
      <c r="CN17" s="126"/>
      <c r="CO17" s="126"/>
      <c r="CP17" s="126"/>
      <c r="CQ17" s="126"/>
      <c r="CR17" s="126"/>
      <c r="CS17" s="126"/>
      <c r="CT17" s="126"/>
      <c r="CU17" s="126"/>
      <c r="CV17" s="126"/>
      <c r="CW17" s="126"/>
      <c r="CX17" s="126"/>
      <c r="CY17" s="126"/>
      <c r="CZ17" s="126"/>
      <c r="DA17" s="126"/>
      <c r="DB17" s="126"/>
      <c r="DC17" s="126"/>
      <c r="DD17" s="126"/>
      <c r="DE17" s="126"/>
      <c r="DF17" s="126"/>
      <c r="DG17" s="126"/>
    </row>
    <row r="18" spans="2:111">
      <c r="E18" s="130" t="s">
        <v>261</v>
      </c>
      <c r="AD18" s="10"/>
      <c r="AE18" s="10"/>
      <c r="AF18" s="10"/>
      <c r="AG18" s="10"/>
      <c r="AH18" s="12"/>
      <c r="AI18" s="10"/>
      <c r="AJ18" s="10"/>
      <c r="AK18" s="10"/>
      <c r="AL18" s="10"/>
      <c r="AM18" s="10"/>
      <c r="AN18" s="10"/>
      <c r="AO18" s="10"/>
      <c r="AU18" s="10"/>
      <c r="BZ18" s="118"/>
      <c r="CA18" s="118"/>
      <c r="CB18" s="118"/>
      <c r="CC18" s="118"/>
      <c r="CD18" s="118"/>
      <c r="CE18" s="118"/>
      <c r="CF18" s="118"/>
      <c r="CG18" s="118"/>
      <c r="CH18" s="118"/>
    </row>
    <row r="19" spans="2:111">
      <c r="AD19" s="10"/>
      <c r="AE19" s="10"/>
      <c r="AF19" s="10"/>
      <c r="AG19" s="10"/>
      <c r="AH19" s="12"/>
      <c r="AI19" s="10"/>
      <c r="AJ19" s="10"/>
      <c r="AK19" s="10"/>
      <c r="AL19" s="10"/>
      <c r="AM19" s="10"/>
      <c r="AN19" s="10"/>
      <c r="AO19" s="10"/>
      <c r="AU19" s="10"/>
      <c r="BZ19" s="126"/>
      <c r="CA19" s="126"/>
      <c r="CB19" s="126"/>
      <c r="CC19" s="126"/>
      <c r="CD19" s="126"/>
      <c r="CE19" s="126"/>
      <c r="CF19" s="126"/>
      <c r="CG19" s="126"/>
      <c r="CH19" s="126"/>
    </row>
    <row r="20" spans="2:111">
      <c r="AD20" s="10"/>
      <c r="AE20" s="10"/>
      <c r="AF20" s="10"/>
      <c r="AG20" s="10"/>
      <c r="AH20" s="12"/>
      <c r="AI20" s="10"/>
      <c r="AJ20" s="10"/>
      <c r="AK20" s="10"/>
      <c r="AL20" s="10"/>
      <c r="AM20" s="10"/>
      <c r="AN20" s="10"/>
      <c r="AO20" s="10"/>
      <c r="AU20" s="10"/>
      <c r="BZ20" s="126"/>
      <c r="CA20" s="126"/>
      <c r="CB20" s="126"/>
      <c r="CC20" s="126"/>
      <c r="CD20" s="126"/>
      <c r="CE20" s="126"/>
      <c r="CF20" s="126"/>
      <c r="CG20" s="126"/>
      <c r="CH20" s="126"/>
    </row>
    <row r="21" spans="2:111">
      <c r="AD21" s="10"/>
      <c r="AE21" s="10"/>
      <c r="AF21" s="10"/>
      <c r="AG21" s="10"/>
      <c r="AH21" s="12"/>
      <c r="AI21" s="10"/>
      <c r="AJ21" s="10"/>
      <c r="AK21" s="10"/>
      <c r="AL21" s="10"/>
      <c r="AM21" s="10"/>
      <c r="AN21" s="10"/>
      <c r="AO21" s="10"/>
      <c r="AU21" s="10"/>
      <c r="BZ21" s="126"/>
      <c r="CA21" s="126"/>
      <c r="CB21" s="126"/>
      <c r="CC21" s="126"/>
      <c r="CD21" s="126"/>
      <c r="CE21" s="126"/>
      <c r="CF21" s="126"/>
      <c r="CG21" s="126"/>
      <c r="CH21" s="126"/>
    </row>
    <row r="22" spans="2:111">
      <c r="AD22" s="10"/>
      <c r="AE22" s="10"/>
      <c r="AF22" s="10"/>
      <c r="AG22" s="10"/>
      <c r="AH22" s="12"/>
      <c r="AI22" s="10"/>
      <c r="AJ22" s="10"/>
      <c r="AK22" s="10"/>
      <c r="AL22" s="10"/>
      <c r="AM22" s="10"/>
      <c r="AN22" s="10"/>
      <c r="AO22" s="10"/>
      <c r="AU22" s="10"/>
      <c r="BZ22" s="126"/>
      <c r="CA22" s="126"/>
      <c r="CB22" s="126"/>
      <c r="CC22" s="126"/>
      <c r="CD22" s="126"/>
      <c r="CE22" s="126"/>
      <c r="CF22" s="126"/>
      <c r="CG22" s="126"/>
      <c r="CH22" s="126"/>
    </row>
    <row r="23" spans="2:111">
      <c r="AD23" s="10"/>
      <c r="AE23" s="10"/>
      <c r="AF23" s="10"/>
      <c r="AG23" s="10"/>
      <c r="AH23" s="12"/>
      <c r="AI23" s="10"/>
      <c r="AJ23" s="10"/>
      <c r="AK23" s="10"/>
      <c r="AL23" s="10"/>
      <c r="AM23" s="10"/>
      <c r="AN23" s="10"/>
      <c r="AO23" s="10"/>
      <c r="AU23" s="10"/>
    </row>
    <row r="24" spans="2:111">
      <c r="AD24" s="10"/>
      <c r="AE24" s="10"/>
      <c r="AF24" s="10"/>
      <c r="AG24" s="10"/>
      <c r="AH24" s="12"/>
      <c r="AI24" s="10"/>
      <c r="AJ24" s="10"/>
      <c r="AK24" s="10"/>
      <c r="AL24" s="10"/>
      <c r="AM24" s="10"/>
      <c r="AN24" s="10"/>
      <c r="AO24" s="10"/>
      <c r="AU24" s="10"/>
    </row>
    <row r="25" spans="2:111">
      <c r="AD25" s="10"/>
      <c r="AE25" s="10"/>
      <c r="AF25" s="10"/>
      <c r="AG25" s="10"/>
      <c r="AH25" s="12"/>
      <c r="AI25" s="10"/>
      <c r="AJ25" s="10"/>
      <c r="AK25" s="10"/>
      <c r="AL25" s="10"/>
      <c r="AM25" s="10"/>
      <c r="AN25" s="10"/>
      <c r="AO25" s="10"/>
      <c r="AU25" s="10"/>
    </row>
    <row r="26" spans="2:111">
      <c r="AD26" s="10"/>
      <c r="AE26" s="10"/>
      <c r="AF26" s="10"/>
      <c r="AG26" s="10"/>
      <c r="AH26" s="12"/>
      <c r="AI26" s="10"/>
      <c r="AJ26" s="10"/>
      <c r="AK26" s="10"/>
      <c r="AL26" s="10"/>
      <c r="AM26" s="10"/>
      <c r="AN26" s="10"/>
      <c r="AO26" s="10"/>
      <c r="AU26" s="10"/>
    </row>
    <row r="27" spans="2:111">
      <c r="AD27" s="10"/>
      <c r="AE27" s="10"/>
      <c r="AF27" s="10"/>
      <c r="AG27" s="10"/>
      <c r="AH27" s="12"/>
      <c r="AI27" s="10"/>
      <c r="AJ27" s="10"/>
      <c r="AK27" s="10"/>
      <c r="AL27" s="10"/>
      <c r="AM27" s="10"/>
      <c r="AN27" s="10"/>
      <c r="AO27" s="10"/>
      <c r="AU27" s="10"/>
    </row>
    <row r="28" spans="2:111">
      <c r="AD28" s="10"/>
      <c r="AE28" s="10"/>
      <c r="AF28" s="10"/>
      <c r="AG28" s="10"/>
      <c r="AH28" s="12"/>
      <c r="AI28" s="10"/>
      <c r="AJ28" s="10"/>
      <c r="AK28" s="10"/>
      <c r="AL28" s="10"/>
      <c r="AM28" s="10"/>
      <c r="AN28" s="10"/>
      <c r="AO28" s="10"/>
      <c r="AU28" s="10"/>
    </row>
    <row r="29" spans="2:111">
      <c r="AD29" s="11"/>
      <c r="AE29" s="11"/>
      <c r="AF29" s="11"/>
      <c r="AG29" s="11"/>
      <c r="AH29" s="13"/>
      <c r="AI29" s="11"/>
      <c r="AJ29" s="11"/>
      <c r="AK29" s="11"/>
      <c r="AL29" s="11"/>
      <c r="AM29" s="11"/>
      <c r="AN29" s="11"/>
      <c r="AO29" s="11"/>
      <c r="AU29" s="11"/>
    </row>
    <row r="30" spans="2:111">
      <c r="AD30" s="11"/>
      <c r="AE30" s="11"/>
      <c r="AF30" s="11"/>
      <c r="AG30" s="11"/>
      <c r="AH30" s="13"/>
      <c r="AI30" s="11"/>
      <c r="AJ30" s="11"/>
      <c r="AK30" s="11"/>
      <c r="AL30" s="11"/>
      <c r="AM30" s="11"/>
      <c r="AN30" s="11"/>
      <c r="AO30" s="11"/>
      <c r="AU30" s="11"/>
    </row>
    <row r="31" spans="2:111">
      <c r="AD31" s="11"/>
      <c r="AE31" s="11"/>
      <c r="AF31" s="11"/>
      <c r="AG31" s="11"/>
      <c r="AH31" s="13"/>
      <c r="AI31" s="11"/>
      <c r="AJ31" s="11"/>
      <c r="AK31" s="11"/>
      <c r="AL31" s="11"/>
      <c r="AM31" s="11"/>
      <c r="AN31" s="11"/>
      <c r="AO31" s="11"/>
      <c r="AU31" s="11"/>
    </row>
    <row r="32" spans="2:111">
      <c r="AD32" s="11"/>
      <c r="AE32" s="11"/>
      <c r="AF32" s="11"/>
      <c r="AG32" s="11"/>
      <c r="AH32" s="13"/>
      <c r="AI32" s="11"/>
      <c r="AJ32" s="11"/>
      <c r="AK32" s="11"/>
      <c r="AL32" s="11"/>
      <c r="AM32" s="11"/>
      <c r="AN32" s="11"/>
      <c r="AO32" s="11"/>
      <c r="AU32" s="11"/>
    </row>
    <row r="33" spans="30:47">
      <c r="AD33" s="11"/>
      <c r="AE33" s="11"/>
      <c r="AF33" s="11"/>
      <c r="AG33" s="11"/>
      <c r="AH33" s="13"/>
      <c r="AI33" s="11"/>
      <c r="AJ33" s="11"/>
      <c r="AK33" s="11"/>
      <c r="AL33" s="11"/>
      <c r="AM33" s="11"/>
      <c r="AN33" s="11"/>
      <c r="AO33" s="11"/>
      <c r="AU33" s="11"/>
    </row>
    <row r="34" spans="30:47">
      <c r="AD34" s="11"/>
      <c r="AE34" s="11"/>
      <c r="AF34" s="11"/>
      <c r="AG34" s="11"/>
      <c r="AH34" s="13"/>
      <c r="AI34" s="11"/>
      <c r="AJ34" s="11"/>
      <c r="AK34" s="11"/>
      <c r="AL34" s="11"/>
      <c r="AM34" s="11"/>
      <c r="AN34" s="11"/>
      <c r="AO34" s="11"/>
      <c r="AU34" s="11"/>
    </row>
    <row r="35" spans="30:47">
      <c r="AD35" s="11"/>
      <c r="AE35" s="11"/>
      <c r="AF35" s="11"/>
      <c r="AG35" s="11"/>
      <c r="AH35" s="13"/>
      <c r="AI35" s="11"/>
      <c r="AJ35" s="11"/>
      <c r="AK35" s="11"/>
      <c r="AL35" s="11"/>
      <c r="AM35" s="11"/>
      <c r="AN35" s="11"/>
      <c r="AO35" s="11"/>
      <c r="AU35" s="11"/>
    </row>
    <row r="36" spans="30:47">
      <c r="AD36" s="11"/>
      <c r="AE36" s="11"/>
      <c r="AF36" s="11"/>
      <c r="AG36" s="11"/>
      <c r="AH36" s="13"/>
      <c r="AI36" s="11"/>
      <c r="AJ36" s="11"/>
      <c r="AK36" s="11"/>
      <c r="AL36" s="11"/>
      <c r="AM36" s="11"/>
      <c r="AN36" s="11"/>
      <c r="AO36" s="11"/>
      <c r="AU36" s="11"/>
    </row>
    <row r="37" spans="30:47">
      <c r="AD37" s="11"/>
      <c r="AE37" s="11"/>
      <c r="AF37" s="11"/>
      <c r="AG37" s="11"/>
      <c r="AH37" s="13"/>
      <c r="AI37" s="11"/>
      <c r="AJ37" s="11"/>
      <c r="AK37" s="11"/>
      <c r="AL37" s="11"/>
      <c r="AM37" s="11"/>
      <c r="AN37" s="11"/>
      <c r="AO37" s="11"/>
      <c r="AU37" s="11"/>
    </row>
    <row r="38" spans="30:47">
      <c r="AD38" s="11"/>
      <c r="AE38" s="11"/>
      <c r="AF38" s="11"/>
      <c r="AG38" s="11"/>
      <c r="AH38" s="13"/>
      <c r="AI38" s="11"/>
      <c r="AJ38" s="11"/>
      <c r="AK38" s="11"/>
      <c r="AL38" s="11"/>
      <c r="AM38" s="11"/>
      <c r="AN38" s="11"/>
      <c r="AO38" s="11"/>
      <c r="AU38" s="11"/>
    </row>
    <row r="39" spans="30:47">
      <c r="AD39" s="11"/>
      <c r="AE39" s="11"/>
      <c r="AF39" s="11"/>
      <c r="AG39" s="11"/>
      <c r="AH39" s="13"/>
      <c r="AI39" s="11"/>
      <c r="AJ39" s="11"/>
      <c r="AK39" s="11"/>
      <c r="AL39" s="11"/>
      <c r="AM39" s="11"/>
      <c r="AN39" s="11"/>
      <c r="AO39" s="11"/>
      <c r="AU39" s="11"/>
    </row>
    <row r="40" spans="30:47">
      <c r="AD40" s="11"/>
      <c r="AE40" s="11"/>
      <c r="AF40" s="11"/>
      <c r="AG40" s="11"/>
      <c r="AH40" s="13"/>
      <c r="AI40" s="11"/>
      <c r="AJ40" s="11"/>
      <c r="AK40" s="11"/>
      <c r="AL40" s="11"/>
      <c r="AM40" s="11"/>
      <c r="AN40" s="11"/>
      <c r="AO40" s="11"/>
      <c r="AU40" s="11"/>
    </row>
    <row r="41" spans="30:47">
      <c r="AD41" s="11"/>
      <c r="AE41" s="11"/>
      <c r="AF41" s="11"/>
      <c r="AG41" s="11"/>
      <c r="AH41" s="13"/>
      <c r="AI41" s="11"/>
      <c r="AJ41" s="11"/>
      <c r="AK41" s="11"/>
      <c r="AL41" s="11"/>
      <c r="AM41" s="11"/>
      <c r="AN41" s="11"/>
      <c r="AO41" s="11"/>
      <c r="AU41" s="11"/>
    </row>
    <row r="42" spans="30:47">
      <c r="AD42" s="11"/>
      <c r="AE42" s="11"/>
      <c r="AF42" s="11"/>
      <c r="AG42" s="11"/>
      <c r="AH42" s="13"/>
      <c r="AI42" s="11"/>
      <c r="AJ42" s="11"/>
      <c r="AK42" s="11"/>
      <c r="AL42" s="11"/>
      <c r="AM42" s="11"/>
      <c r="AN42" s="11"/>
      <c r="AO42" s="11"/>
      <c r="AU42" s="11"/>
    </row>
    <row r="43" spans="30:47">
      <c r="AD43" s="11"/>
      <c r="AE43" s="11"/>
      <c r="AF43" s="11"/>
      <c r="AG43" s="11"/>
      <c r="AH43" s="13"/>
      <c r="AI43" s="11"/>
      <c r="AJ43" s="11"/>
      <c r="AK43" s="11"/>
      <c r="AL43" s="11"/>
      <c r="AM43" s="11"/>
      <c r="AN43" s="11"/>
      <c r="AO43" s="11"/>
      <c r="AU43" s="11"/>
    </row>
    <row r="44" spans="30:47">
      <c r="AD44" s="11"/>
      <c r="AE44" s="11"/>
      <c r="AF44" s="11"/>
      <c r="AG44" s="11"/>
      <c r="AH44" s="13"/>
      <c r="AI44" s="11"/>
      <c r="AJ44" s="11"/>
      <c r="AK44" s="11"/>
      <c r="AL44" s="11"/>
      <c r="AM44" s="11"/>
      <c r="AN44" s="11"/>
      <c r="AO44" s="11"/>
      <c r="AU44" s="11"/>
    </row>
    <row r="45" spans="30:47">
      <c r="AD45" s="11"/>
      <c r="AE45" s="11"/>
      <c r="AF45" s="11"/>
      <c r="AG45" s="11"/>
      <c r="AH45" s="13"/>
      <c r="AI45" s="11"/>
      <c r="AJ45" s="11"/>
      <c r="AK45" s="11"/>
      <c r="AL45" s="11"/>
      <c r="AM45" s="11"/>
      <c r="AN45" s="11"/>
      <c r="AO45" s="11"/>
      <c r="AU45" s="11"/>
    </row>
    <row r="46" spans="30:47">
      <c r="AD46" s="11"/>
      <c r="AE46" s="11"/>
      <c r="AF46" s="11"/>
      <c r="AG46" s="11"/>
      <c r="AH46" s="13"/>
      <c r="AI46" s="11"/>
      <c r="AJ46" s="11"/>
      <c r="AK46" s="11"/>
      <c r="AL46" s="11"/>
      <c r="AM46" s="11"/>
      <c r="AN46" s="11"/>
      <c r="AO46" s="11"/>
      <c r="AU46" s="11"/>
    </row>
  </sheetData>
  <mergeCells count="101">
    <mergeCell ref="BQ5:BQ7"/>
    <mergeCell ref="BN5:BO5"/>
    <mergeCell ref="BP5:BP7"/>
    <mergeCell ref="DD4:DD8"/>
    <mergeCell ref="CW7:CW8"/>
    <mergeCell ref="CX7:CX8"/>
    <mergeCell ref="CY7:CY8"/>
    <mergeCell ref="DA7:DA8"/>
    <mergeCell ref="CZ7:CZ8"/>
    <mergeCell ref="CW6:DA6"/>
    <mergeCell ref="DB6:DB8"/>
    <mergeCell ref="DC6:DC8"/>
    <mergeCell ref="CV4:DC5"/>
    <mergeCell ref="CV6:CV8"/>
    <mergeCell ref="CU6:CU8"/>
    <mergeCell ref="BV5:BV7"/>
    <mergeCell ref="CH4:CH7"/>
    <mergeCell ref="BZ5:CC5"/>
    <mergeCell ref="CD5:CG5"/>
    <mergeCell ref="BZ4:CG4"/>
    <mergeCell ref="CO5:CQ5"/>
    <mergeCell ref="CR5:CR7"/>
    <mergeCell ref="CS4:CU5"/>
    <mergeCell ref="BX4:BX7"/>
    <mergeCell ref="CS6:CS8"/>
    <mergeCell ref="CT6:CT8"/>
    <mergeCell ref="CJ4:CR4"/>
    <mergeCell ref="CJ5:CN5"/>
    <mergeCell ref="BW4:BW7"/>
    <mergeCell ref="BS4:BV4"/>
    <mergeCell ref="BT5:BT7"/>
    <mergeCell ref="BU5:BU7"/>
    <mergeCell ref="AK4:AK6"/>
    <mergeCell ref="AL4:AL6"/>
    <mergeCell ref="AW4:AX4"/>
    <mergeCell ref="AP5:AR6"/>
    <mergeCell ref="AM4:AM6"/>
    <mergeCell ref="BN4:BR4"/>
    <mergeCell ref="BR5:BR7"/>
    <mergeCell ref="BO6:BO7"/>
    <mergeCell ref="BK5:BK7"/>
    <mergeCell ref="AY4:AZ4"/>
    <mergeCell ref="BA4:BG4"/>
    <mergeCell ref="BH4:BL4"/>
    <mergeCell ref="BB6:BB8"/>
    <mergeCell ref="BM4:BM7"/>
    <mergeCell ref="BF6:BF8"/>
    <mergeCell ref="BG6:BG8"/>
    <mergeCell ref="AY5:AY7"/>
    <mergeCell ref="AZ5:AZ7"/>
    <mergeCell ref="BB5:BG5"/>
    <mergeCell ref="BD6:BD8"/>
    <mergeCell ref="BC6:BC8"/>
    <mergeCell ref="BE6:BE8"/>
    <mergeCell ref="BI5:BI7"/>
    <mergeCell ref="BJ5:BJ7"/>
    <mergeCell ref="BL5:BL7"/>
    <mergeCell ref="AN4:AN6"/>
    <mergeCell ref="AO4:AO6"/>
    <mergeCell ref="AW5:AW7"/>
    <mergeCell ref="AX5:AX7"/>
    <mergeCell ref="AS5:AS7"/>
    <mergeCell ref="AU5:AU7"/>
    <mergeCell ref="T6:U6"/>
    <mergeCell ref="J6:K6"/>
    <mergeCell ref="J7:J8"/>
    <mergeCell ref="T7:T8"/>
    <mergeCell ref="L7:L8"/>
    <mergeCell ref="G4:W4"/>
    <mergeCell ref="L6:M6"/>
    <mergeCell ref="V6:V8"/>
    <mergeCell ref="AJ4:AJ7"/>
    <mergeCell ref="AG5:AG7"/>
    <mergeCell ref="AI5:AI7"/>
    <mergeCell ref="AE5:AE6"/>
    <mergeCell ref="AF5:AF6"/>
    <mergeCell ref="X4:X6"/>
    <mergeCell ref="AH5:AH7"/>
    <mergeCell ref="J5:V5"/>
    <mergeCell ref="R6:S6"/>
    <mergeCell ref="R7:R8"/>
    <mergeCell ref="AD4:AD8"/>
    <mergeCell ref="Y4:Z4"/>
    <mergeCell ref="AA4:AA6"/>
    <mergeCell ref="AB4:AB6"/>
    <mergeCell ref="W5:W6"/>
    <mergeCell ref="Y5:Y6"/>
    <mergeCell ref="A4:A8"/>
    <mergeCell ref="B4:B8"/>
    <mergeCell ref="C4:C8"/>
    <mergeCell ref="D4:D8"/>
    <mergeCell ref="E4:E6"/>
    <mergeCell ref="H6:H8"/>
    <mergeCell ref="G6:G8"/>
    <mergeCell ref="N6:O6"/>
    <mergeCell ref="N7:N8"/>
    <mergeCell ref="F4:F6"/>
    <mergeCell ref="I6:I8"/>
    <mergeCell ref="Z5:Z6"/>
    <mergeCell ref="P6:Q6"/>
    <mergeCell ref="P7:P8"/>
  </mergeCells>
  <phoneticPr fontId="1"/>
  <dataValidations count="6">
    <dataValidation type="list" allowBlank="1" showInputMessage="1" sqref="AL9 AL10 AL11 AL12" xr:uid="{E1008530-966D-4CB4-B817-3BDB44B43274}">
      <formula1>"ア,イ,ウ（）"</formula1>
    </dataValidation>
    <dataValidation type="list" allowBlank="1" showInputMessage="1" showErrorMessage="1" sqref="D9:D12" xr:uid="{00000000-0002-0000-0000-000003000000}">
      <formula1>" ,共済,健保,国保,学校,国立大学,社福,医療法人,社医,社団,財団,独法,個人,会社,日赤,厚生連,その他,"</formula1>
    </dataValidation>
    <dataValidation imeMode="off" allowBlank="1" showInputMessage="1" showErrorMessage="1" sqref="AM9:AP12 AK9:AK12 BZ9:CH12 BH9:BW12 AT9:AT12 AR9:AR12 CJ9:DD12 E9:Z12" xr:uid="{821EC63F-FC67-4632-8346-39FAB619466E}"/>
    <dataValidation type="list" allowBlank="1" showInputMessage="1" showErrorMessage="1" sqref="BB9:BG12 AJ9:AJ12 AH9:AH12 AD9:AD12" xr:uid="{00000000-0002-0000-0000-000001000000}">
      <formula1>"○"</formula1>
    </dataValidation>
    <dataValidation imeMode="disabled" allowBlank="1" showInputMessage="1" showErrorMessage="1" sqref="AX9:AX12" xr:uid="{C0D42A3B-877A-410D-A879-5E8C9A66A044}"/>
    <dataValidation type="list" allowBlank="1" showInputMessage="1" showErrorMessage="1" sqref="BA9:BA12" xr:uid="{00000000-0002-0000-0000-000000000000}">
      <formula1>"適,否"</formula1>
    </dataValidation>
  </dataValidations>
  <pageMargins left="0.19685039370078741" right="0.19685039370078741" top="0.98425196850393704" bottom="0.39370078740157483" header="0.78740157480314965" footer="0.51181102362204722"/>
  <pageSetup paperSize="9" scale="70" fitToWidth="5" orientation="landscape" verticalDpi="300" r:id="rId1"/>
  <headerFooter alignWithMargins="0"/>
  <colBreaks count="4" manualBreakCount="4">
    <brk id="29" max="33" man="1"/>
    <brk id="48" max="33" man="1"/>
    <brk id="77" max="33" man="1"/>
    <brk id="87" max="33"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K62"/>
  <sheetViews>
    <sheetView zoomScale="85" zoomScaleNormal="85" workbookViewId="0">
      <selection activeCell="F17" sqref="F17"/>
    </sheetView>
  </sheetViews>
  <sheetFormatPr defaultRowHeight="14.25"/>
  <cols>
    <col min="1" max="1" width="10.25" style="32" customWidth="1"/>
    <col min="2" max="2" width="10.25" style="31" customWidth="1"/>
    <col min="3" max="3" width="10.25" style="32" customWidth="1"/>
    <col min="4" max="4" width="10.25" style="33" customWidth="1"/>
    <col min="5" max="8" width="10.25" style="32" customWidth="1"/>
    <col min="9" max="9" width="9.125" style="32" customWidth="1"/>
    <col min="10" max="10" width="8.375" style="32" customWidth="1"/>
    <col min="11" max="11" width="2.25" style="32" customWidth="1"/>
    <col min="12" max="16384" width="9" style="32"/>
  </cols>
  <sheetData>
    <row r="1" spans="1:11" ht="17.25">
      <c r="A1" s="1" t="s">
        <v>293</v>
      </c>
    </row>
    <row r="2" spans="1:11" ht="30.75" customHeight="1">
      <c r="A2" s="520" t="s">
        <v>289</v>
      </c>
      <c r="B2" s="520"/>
      <c r="C2" s="520"/>
      <c r="D2" s="520"/>
      <c r="E2" s="520"/>
      <c r="F2" s="520"/>
      <c r="G2" s="520"/>
      <c r="H2" s="520"/>
      <c r="I2" s="520"/>
      <c r="J2" s="520"/>
      <c r="K2" s="6"/>
    </row>
    <row r="3" spans="1:11" ht="16.5" customHeight="1" thickBot="1">
      <c r="A3" s="5"/>
      <c r="B3" s="5"/>
      <c r="C3" s="5"/>
      <c r="D3" s="5"/>
      <c r="E3" s="5"/>
      <c r="F3" s="5"/>
      <c r="G3" s="5"/>
      <c r="H3" s="5"/>
      <c r="I3" s="5"/>
    </row>
    <row r="4" spans="1:11" ht="18.75" customHeight="1">
      <c r="G4" s="34"/>
      <c r="H4" s="298" t="s">
        <v>85</v>
      </c>
      <c r="I4" s="298" t="s">
        <v>106</v>
      </c>
      <c r="J4" s="299" t="s">
        <v>1</v>
      </c>
    </row>
    <row r="5" spans="1:11" ht="24" customHeight="1">
      <c r="G5" s="35"/>
      <c r="H5" s="311"/>
      <c r="I5" s="312"/>
      <c r="J5" s="310"/>
    </row>
    <row r="6" spans="1:11" ht="32.25" customHeight="1" thickBot="1">
      <c r="G6" s="36" t="s">
        <v>26</v>
      </c>
      <c r="H6" s="521"/>
      <c r="I6" s="522"/>
      <c r="J6" s="523"/>
    </row>
    <row r="7" spans="1:11" ht="26.25" customHeight="1" thickBot="1">
      <c r="A7" s="37" t="s">
        <v>107</v>
      </c>
      <c r="E7" s="38"/>
      <c r="F7" s="38"/>
      <c r="G7" s="38"/>
      <c r="H7" s="38"/>
      <c r="I7" s="39"/>
    </row>
    <row r="8" spans="1:11" ht="23.25" customHeight="1">
      <c r="A8" s="524" t="s">
        <v>108</v>
      </c>
      <c r="B8" s="525"/>
      <c r="C8" s="526" t="s">
        <v>109</v>
      </c>
      <c r="D8" s="527"/>
      <c r="E8" s="527"/>
      <c r="F8" s="527"/>
      <c r="G8" s="527"/>
      <c r="H8" s="525"/>
      <c r="I8" s="528" t="s">
        <v>110</v>
      </c>
      <c r="J8" s="531" t="s">
        <v>111</v>
      </c>
      <c r="K8" s="40"/>
    </row>
    <row r="9" spans="1:11" ht="23.25" customHeight="1">
      <c r="A9" s="534" t="s">
        <v>112</v>
      </c>
      <c r="B9" s="535" t="s">
        <v>113</v>
      </c>
      <c r="C9" s="536" t="s">
        <v>114</v>
      </c>
      <c r="D9" s="536"/>
      <c r="E9" s="536" t="s">
        <v>115</v>
      </c>
      <c r="F9" s="536"/>
      <c r="G9" s="537" t="s">
        <v>116</v>
      </c>
      <c r="H9" s="538"/>
      <c r="I9" s="529"/>
      <c r="J9" s="532"/>
    </row>
    <row r="10" spans="1:11" ht="23.25" customHeight="1">
      <c r="A10" s="534"/>
      <c r="B10" s="535"/>
      <c r="C10" s="300" t="s">
        <v>117</v>
      </c>
      <c r="D10" s="300" t="s">
        <v>118</v>
      </c>
      <c r="E10" s="300" t="s">
        <v>117</v>
      </c>
      <c r="F10" s="300" t="s">
        <v>118</v>
      </c>
      <c r="G10" s="300" t="s">
        <v>117</v>
      </c>
      <c r="H10" s="300" t="s">
        <v>118</v>
      </c>
      <c r="I10" s="530"/>
      <c r="J10" s="533"/>
      <c r="K10" s="41"/>
    </row>
    <row r="11" spans="1:11" ht="23.25" customHeight="1">
      <c r="A11" s="309" t="s">
        <v>119</v>
      </c>
      <c r="B11" s="42"/>
      <c r="C11" s="42"/>
      <c r="D11" s="42"/>
      <c r="E11" s="42"/>
      <c r="F11" s="42"/>
      <c r="G11" s="42">
        <f t="shared" ref="G11:H22" si="0">SUM(C11,E11)</f>
        <v>0</v>
      </c>
      <c r="H11" s="42">
        <f t="shared" si="0"/>
        <v>0</v>
      </c>
      <c r="I11" s="42"/>
      <c r="J11" s="43"/>
      <c r="K11" s="41"/>
    </row>
    <row r="12" spans="1:11" ht="23.25" customHeight="1">
      <c r="A12" s="309" t="s">
        <v>120</v>
      </c>
      <c r="B12" s="42"/>
      <c r="C12" s="42"/>
      <c r="D12" s="42"/>
      <c r="E12" s="42"/>
      <c r="F12" s="42"/>
      <c r="G12" s="42">
        <f t="shared" si="0"/>
        <v>0</v>
      </c>
      <c r="H12" s="42">
        <f t="shared" si="0"/>
        <v>0</v>
      </c>
      <c r="I12" s="42"/>
      <c r="J12" s="43"/>
      <c r="K12" s="41"/>
    </row>
    <row r="13" spans="1:11" ht="23.25" customHeight="1">
      <c r="A13" s="309" t="s">
        <v>121</v>
      </c>
      <c r="B13" s="42"/>
      <c r="C13" s="42"/>
      <c r="D13" s="42"/>
      <c r="E13" s="42"/>
      <c r="F13" s="42"/>
      <c r="G13" s="42">
        <f t="shared" si="0"/>
        <v>0</v>
      </c>
      <c r="H13" s="42">
        <f t="shared" si="0"/>
        <v>0</v>
      </c>
      <c r="I13" s="42"/>
      <c r="J13" s="43"/>
      <c r="K13" s="41"/>
    </row>
    <row r="14" spans="1:11" ht="23.25" customHeight="1">
      <c r="A14" s="309" t="s">
        <v>122</v>
      </c>
      <c r="B14" s="42"/>
      <c r="C14" s="42"/>
      <c r="D14" s="42"/>
      <c r="E14" s="42"/>
      <c r="F14" s="42"/>
      <c r="G14" s="42">
        <f t="shared" si="0"/>
        <v>0</v>
      </c>
      <c r="H14" s="42">
        <f t="shared" si="0"/>
        <v>0</v>
      </c>
      <c r="I14" s="42"/>
      <c r="J14" s="43"/>
      <c r="K14" s="41"/>
    </row>
    <row r="15" spans="1:11" ht="23.25" customHeight="1">
      <c r="A15" s="309" t="s">
        <v>123</v>
      </c>
      <c r="B15" s="42"/>
      <c r="C15" s="42"/>
      <c r="D15" s="42"/>
      <c r="E15" s="42"/>
      <c r="F15" s="42"/>
      <c r="G15" s="42">
        <f t="shared" si="0"/>
        <v>0</v>
      </c>
      <c r="H15" s="42">
        <f t="shared" si="0"/>
        <v>0</v>
      </c>
      <c r="I15" s="42"/>
      <c r="J15" s="43"/>
      <c r="K15" s="41"/>
    </row>
    <row r="16" spans="1:11" ht="23.25" customHeight="1">
      <c r="A16" s="309" t="s">
        <v>124</v>
      </c>
      <c r="B16" s="42"/>
      <c r="C16" s="42"/>
      <c r="D16" s="42"/>
      <c r="E16" s="42"/>
      <c r="F16" s="42"/>
      <c r="G16" s="42">
        <f t="shared" si="0"/>
        <v>0</v>
      </c>
      <c r="H16" s="42">
        <f t="shared" si="0"/>
        <v>0</v>
      </c>
      <c r="I16" s="42"/>
      <c r="J16" s="43"/>
      <c r="K16" s="41"/>
    </row>
    <row r="17" spans="1:11" ht="23.25" customHeight="1">
      <c r="A17" s="309" t="s">
        <v>125</v>
      </c>
      <c r="B17" s="42"/>
      <c r="C17" s="42"/>
      <c r="D17" s="42"/>
      <c r="E17" s="42"/>
      <c r="F17" s="42"/>
      <c r="G17" s="42">
        <f t="shared" si="0"/>
        <v>0</v>
      </c>
      <c r="H17" s="42">
        <f t="shared" si="0"/>
        <v>0</v>
      </c>
      <c r="I17" s="42"/>
      <c r="J17" s="43"/>
      <c r="K17" s="41"/>
    </row>
    <row r="18" spans="1:11" ht="23.25" customHeight="1">
      <c r="A18" s="309" t="s">
        <v>126</v>
      </c>
      <c r="B18" s="42"/>
      <c r="C18" s="42"/>
      <c r="D18" s="42"/>
      <c r="E18" s="42"/>
      <c r="F18" s="42"/>
      <c r="G18" s="42">
        <f t="shared" si="0"/>
        <v>0</v>
      </c>
      <c r="H18" s="42">
        <f t="shared" si="0"/>
        <v>0</v>
      </c>
      <c r="I18" s="42"/>
      <c r="J18" s="43"/>
      <c r="K18" s="41"/>
    </row>
    <row r="19" spans="1:11" ht="23.25" customHeight="1">
      <c r="A19" s="309" t="s">
        <v>127</v>
      </c>
      <c r="B19" s="42"/>
      <c r="C19" s="42"/>
      <c r="D19" s="42"/>
      <c r="E19" s="42"/>
      <c r="F19" s="42"/>
      <c r="G19" s="42">
        <f t="shared" si="0"/>
        <v>0</v>
      </c>
      <c r="H19" s="42">
        <f t="shared" si="0"/>
        <v>0</v>
      </c>
      <c r="I19" s="42"/>
      <c r="J19" s="43"/>
      <c r="K19" s="41"/>
    </row>
    <row r="20" spans="1:11" ht="23.25" customHeight="1">
      <c r="A20" s="309" t="s">
        <v>128</v>
      </c>
      <c r="B20" s="42"/>
      <c r="C20" s="42"/>
      <c r="D20" s="42"/>
      <c r="E20" s="42"/>
      <c r="F20" s="42"/>
      <c r="G20" s="42">
        <f t="shared" si="0"/>
        <v>0</v>
      </c>
      <c r="H20" s="42">
        <f t="shared" si="0"/>
        <v>0</v>
      </c>
      <c r="I20" s="42"/>
      <c r="J20" s="43"/>
      <c r="K20" s="41"/>
    </row>
    <row r="21" spans="1:11" ht="23.25" customHeight="1">
      <c r="A21" s="309" t="s">
        <v>129</v>
      </c>
      <c r="B21" s="42"/>
      <c r="C21" s="42"/>
      <c r="D21" s="42"/>
      <c r="E21" s="42"/>
      <c r="F21" s="42"/>
      <c r="G21" s="42">
        <f t="shared" si="0"/>
        <v>0</v>
      </c>
      <c r="H21" s="42">
        <f t="shared" si="0"/>
        <v>0</v>
      </c>
      <c r="I21" s="42"/>
      <c r="J21" s="43"/>
      <c r="K21" s="41"/>
    </row>
    <row r="22" spans="1:11" ht="23.25" customHeight="1">
      <c r="A22" s="309" t="s">
        <v>130</v>
      </c>
      <c r="B22" s="42"/>
      <c r="C22" s="42"/>
      <c r="D22" s="42"/>
      <c r="E22" s="42"/>
      <c r="F22" s="42"/>
      <c r="G22" s="42">
        <f t="shared" si="0"/>
        <v>0</v>
      </c>
      <c r="H22" s="42">
        <f t="shared" si="0"/>
        <v>0</v>
      </c>
      <c r="I22" s="42"/>
      <c r="J22" s="43"/>
      <c r="K22" s="41"/>
    </row>
    <row r="23" spans="1:11" ht="23.25" customHeight="1" thickBot="1">
      <c r="A23" s="44" t="s">
        <v>131</v>
      </c>
      <c r="B23" s="45">
        <f>ROUND(SUM(B11:B22)/12,1)</f>
        <v>0</v>
      </c>
      <c r="C23" s="45">
        <f t="shared" ref="C23:J23" si="1">ROUND(SUM(C11:C22)/12,1)</f>
        <v>0</v>
      </c>
      <c r="D23" s="45">
        <f t="shared" si="1"/>
        <v>0</v>
      </c>
      <c r="E23" s="45">
        <f t="shared" si="1"/>
        <v>0</v>
      </c>
      <c r="F23" s="45">
        <f t="shared" si="1"/>
        <v>0</v>
      </c>
      <c r="G23" s="46">
        <f t="shared" si="1"/>
        <v>0</v>
      </c>
      <c r="H23" s="45">
        <f t="shared" si="1"/>
        <v>0</v>
      </c>
      <c r="I23" s="46">
        <f t="shared" si="1"/>
        <v>0</v>
      </c>
      <c r="J23" s="47">
        <f t="shared" si="1"/>
        <v>0</v>
      </c>
      <c r="K23" s="41"/>
    </row>
    <row r="24" spans="1:11" ht="23.25" customHeight="1">
      <c r="A24" s="48" t="s">
        <v>132</v>
      </c>
      <c r="B24" s="49"/>
      <c r="C24" s="49"/>
      <c r="D24" s="49"/>
      <c r="E24" s="49"/>
      <c r="F24" s="49"/>
      <c r="G24" s="49"/>
      <c r="H24" s="49"/>
      <c r="I24" s="49"/>
    </row>
    <row r="25" spans="1:11" ht="46.5" customHeight="1">
      <c r="A25" s="519" t="s">
        <v>478</v>
      </c>
      <c r="B25" s="519"/>
      <c r="C25" s="519"/>
      <c r="D25" s="519"/>
      <c r="E25" s="519"/>
      <c r="F25" s="519"/>
      <c r="G25" s="519"/>
      <c r="H25" s="519"/>
      <c r="I25" s="519"/>
      <c r="J25" s="519"/>
    </row>
    <row r="26" spans="1:11" ht="23.25" customHeight="1">
      <c r="A26" s="517" t="s">
        <v>429</v>
      </c>
      <c r="B26" s="517"/>
      <c r="C26" s="517"/>
      <c r="D26" s="517"/>
      <c r="E26" s="517"/>
      <c r="F26" s="517"/>
      <c r="G26" s="517"/>
      <c r="H26" s="517"/>
      <c r="I26" s="517"/>
      <c r="J26" s="50"/>
    </row>
    <row r="27" spans="1:11" ht="28.5" customHeight="1">
      <c r="A27" s="517" t="s">
        <v>430</v>
      </c>
      <c r="B27" s="517"/>
      <c r="C27" s="517"/>
      <c r="D27" s="517"/>
      <c r="E27" s="517"/>
      <c r="F27" s="517"/>
      <c r="G27" s="517"/>
      <c r="H27" s="517"/>
      <c r="I27" s="517"/>
      <c r="J27" s="50"/>
    </row>
    <row r="28" spans="1:11" ht="37.5" customHeight="1">
      <c r="A28" s="519" t="s">
        <v>431</v>
      </c>
      <c r="B28" s="519"/>
      <c r="C28" s="519"/>
      <c r="D28" s="519"/>
      <c r="E28" s="519"/>
      <c r="F28" s="519"/>
      <c r="G28" s="519"/>
      <c r="H28" s="519"/>
      <c r="I28" s="519"/>
      <c r="J28" s="519"/>
    </row>
    <row r="29" spans="1:11" ht="59.25" customHeight="1">
      <c r="A29" s="51"/>
      <c r="B29" s="51"/>
      <c r="C29" s="51"/>
      <c r="D29" s="51"/>
      <c r="E29" s="51"/>
      <c r="F29" s="51"/>
      <c r="G29" s="51"/>
      <c r="H29" s="51"/>
      <c r="I29" s="51"/>
    </row>
    <row r="30" spans="1:11" ht="19.5" customHeight="1" thickBot="1">
      <c r="A30" s="40" t="s">
        <v>515</v>
      </c>
      <c r="B30" s="52"/>
      <c r="C30" s="53"/>
      <c r="D30" s="53"/>
      <c r="F30" s="53"/>
      <c r="G30" s="53"/>
      <c r="H30" s="53"/>
      <c r="I30" s="40"/>
    </row>
    <row r="31" spans="1:11" ht="23.25" customHeight="1">
      <c r="A31" s="306" t="s">
        <v>133</v>
      </c>
      <c r="B31" s="307" t="s">
        <v>426</v>
      </c>
      <c r="C31" s="307" t="s">
        <v>427</v>
      </c>
      <c r="D31" s="308" t="s">
        <v>428</v>
      </c>
      <c r="E31" s="308" t="s">
        <v>116</v>
      </c>
      <c r="F31" s="53"/>
      <c r="G31" s="53"/>
      <c r="H31" s="40"/>
    </row>
    <row r="32" spans="1:11" ht="23.25" customHeight="1" thickBot="1">
      <c r="A32" s="54"/>
      <c r="B32" s="55"/>
      <c r="C32" s="55"/>
      <c r="D32" s="56"/>
      <c r="E32" s="56">
        <f>SUM(A32:D32)</f>
        <v>0</v>
      </c>
      <c r="F32" s="53"/>
      <c r="G32" s="53"/>
      <c r="H32" s="40"/>
      <c r="I32" s="40"/>
    </row>
    <row r="33" spans="1:10" ht="35.25" customHeight="1">
      <c r="A33" s="518" t="s">
        <v>432</v>
      </c>
      <c r="B33" s="518"/>
      <c r="C33" s="518"/>
      <c r="D33" s="518"/>
      <c r="E33" s="518"/>
      <c r="F33" s="518"/>
      <c r="G33" s="518"/>
      <c r="H33" s="518"/>
      <c r="I33" s="518"/>
      <c r="J33" s="518"/>
    </row>
    <row r="34" spans="1:10">
      <c r="A34" s="40"/>
      <c r="B34" s="52"/>
      <c r="C34" s="53"/>
      <c r="D34" s="53"/>
      <c r="E34" s="53"/>
      <c r="F34" s="53"/>
      <c r="G34" s="53"/>
      <c r="H34" s="53"/>
      <c r="I34" s="40"/>
    </row>
    <row r="35" spans="1:10">
      <c r="A35" s="40"/>
      <c r="B35" s="52"/>
      <c r="C35" s="53"/>
      <c r="D35" s="53"/>
      <c r="E35" s="53"/>
      <c r="F35" s="53"/>
      <c r="G35" s="53"/>
      <c r="H35" s="53"/>
      <c r="I35" s="40"/>
    </row>
    <row r="36" spans="1:10">
      <c r="A36" s="40"/>
      <c r="B36" s="52"/>
      <c r="C36" s="53"/>
      <c r="D36" s="53"/>
      <c r="E36" s="53"/>
      <c r="F36" s="53"/>
      <c r="G36" s="53"/>
      <c r="H36" s="53"/>
      <c r="I36" s="40"/>
    </row>
    <row r="37" spans="1:10">
      <c r="A37" s="40"/>
      <c r="B37" s="57"/>
      <c r="C37" s="40"/>
      <c r="D37" s="58"/>
      <c r="E37" s="40"/>
      <c r="F37" s="40"/>
      <c r="G37" s="40"/>
      <c r="H37" s="40"/>
      <c r="I37" s="40"/>
    </row>
    <row r="38" spans="1:10">
      <c r="A38" s="40"/>
      <c r="B38" s="57"/>
      <c r="C38" s="40"/>
      <c r="D38" s="58"/>
      <c r="E38" s="40"/>
      <c r="F38" s="40"/>
      <c r="G38" s="40"/>
      <c r="H38" s="40"/>
      <c r="I38" s="40"/>
    </row>
    <row r="39" spans="1:10">
      <c r="A39" s="40"/>
      <c r="B39" s="57"/>
      <c r="C39" s="40"/>
      <c r="D39" s="58"/>
      <c r="E39" s="40"/>
      <c r="F39" s="40"/>
      <c r="G39" s="40"/>
      <c r="H39" s="40"/>
      <c r="I39" s="40"/>
    </row>
    <row r="40" spans="1:10">
      <c r="A40" s="40"/>
      <c r="B40" s="57"/>
      <c r="C40" s="40"/>
      <c r="D40" s="58"/>
      <c r="E40" s="40"/>
      <c r="F40" s="40"/>
      <c r="G40" s="40"/>
      <c r="H40" s="40"/>
      <c r="I40" s="40"/>
    </row>
    <row r="41" spans="1:10">
      <c r="A41" s="40"/>
      <c r="B41" s="57"/>
      <c r="C41" s="40"/>
      <c r="D41" s="58"/>
      <c r="E41" s="40"/>
      <c r="F41" s="40"/>
      <c r="G41" s="40"/>
      <c r="H41" s="40"/>
      <c r="I41" s="40"/>
    </row>
    <row r="42" spans="1:10">
      <c r="A42" s="40"/>
      <c r="B42" s="57"/>
      <c r="C42" s="40"/>
      <c r="D42" s="58"/>
      <c r="E42" s="40"/>
      <c r="F42" s="40"/>
      <c r="G42" s="40"/>
      <c r="H42" s="40"/>
      <c r="I42" s="40"/>
    </row>
    <row r="43" spans="1:10">
      <c r="A43" s="40"/>
      <c r="B43" s="57"/>
      <c r="C43" s="40"/>
      <c r="D43" s="58"/>
      <c r="E43" s="40"/>
      <c r="F43" s="40"/>
      <c r="G43" s="40"/>
      <c r="H43" s="40"/>
      <c r="I43" s="40"/>
    </row>
    <row r="44" spans="1:10">
      <c r="A44" s="40"/>
      <c r="B44" s="57"/>
      <c r="C44" s="40"/>
      <c r="D44" s="58"/>
      <c r="E44" s="40"/>
      <c r="F44" s="40"/>
      <c r="G44" s="40"/>
      <c r="H44" s="40"/>
      <c r="I44" s="40"/>
    </row>
    <row r="45" spans="1:10">
      <c r="A45" s="40"/>
      <c r="B45" s="57"/>
      <c r="C45" s="40"/>
      <c r="D45" s="58"/>
      <c r="E45" s="40"/>
      <c r="F45" s="40"/>
      <c r="G45" s="40"/>
      <c r="H45" s="40"/>
      <c r="I45" s="40"/>
    </row>
    <row r="46" spans="1:10">
      <c r="A46" s="40"/>
      <c r="B46" s="57"/>
      <c r="C46" s="40"/>
      <c r="D46" s="58"/>
      <c r="E46" s="40"/>
      <c r="F46" s="40"/>
      <c r="G46" s="40"/>
      <c r="H46" s="40"/>
      <c r="I46" s="40"/>
    </row>
    <row r="47" spans="1:10">
      <c r="A47" s="40"/>
      <c r="B47" s="57"/>
      <c r="C47" s="40"/>
      <c r="D47" s="58"/>
      <c r="E47" s="40"/>
      <c r="F47" s="40"/>
      <c r="G47" s="40"/>
      <c r="H47" s="40"/>
      <c r="I47" s="40"/>
    </row>
    <row r="48" spans="1:10">
      <c r="A48" s="40"/>
      <c r="B48" s="57"/>
      <c r="C48" s="40"/>
      <c r="D48" s="58"/>
      <c r="E48" s="40"/>
      <c r="F48" s="40"/>
      <c r="G48" s="40"/>
      <c r="H48" s="40"/>
      <c r="I48" s="40"/>
    </row>
    <row r="49" spans="1:9">
      <c r="A49" s="40"/>
      <c r="B49" s="57"/>
      <c r="C49" s="40"/>
      <c r="D49" s="58"/>
      <c r="E49" s="40"/>
      <c r="F49" s="40"/>
      <c r="G49" s="40"/>
      <c r="H49" s="40"/>
      <c r="I49" s="40"/>
    </row>
    <row r="50" spans="1:9">
      <c r="A50" s="40"/>
      <c r="B50" s="57"/>
      <c r="C50" s="40"/>
      <c r="D50" s="58"/>
      <c r="E50" s="40"/>
      <c r="F50" s="40"/>
      <c r="G50" s="40"/>
      <c r="H50" s="40"/>
      <c r="I50" s="40"/>
    </row>
    <row r="51" spans="1:9">
      <c r="A51" s="40"/>
      <c r="B51" s="57"/>
      <c r="C51" s="40"/>
      <c r="D51" s="58"/>
      <c r="E51" s="40"/>
      <c r="F51" s="40"/>
      <c r="G51" s="40"/>
      <c r="H51" s="40"/>
      <c r="I51" s="40"/>
    </row>
    <row r="52" spans="1:9">
      <c r="A52" s="40"/>
      <c r="B52" s="57"/>
      <c r="C52" s="40"/>
      <c r="D52" s="58"/>
      <c r="E52" s="40"/>
      <c r="F52" s="40"/>
      <c r="G52" s="40"/>
      <c r="H52" s="40"/>
      <c r="I52" s="40"/>
    </row>
    <row r="53" spans="1:9">
      <c r="A53" s="40"/>
      <c r="B53" s="57"/>
      <c r="C53" s="40"/>
      <c r="D53" s="58"/>
      <c r="E53" s="40"/>
      <c r="F53" s="40"/>
      <c r="G53" s="40"/>
      <c r="H53" s="40"/>
      <c r="I53" s="40"/>
    </row>
    <row r="54" spans="1:9">
      <c r="A54" s="40"/>
      <c r="B54" s="57"/>
      <c r="C54" s="40"/>
      <c r="D54" s="58"/>
      <c r="E54" s="40"/>
      <c r="F54" s="40"/>
      <c r="G54" s="40"/>
      <c r="H54" s="40"/>
      <c r="I54" s="40"/>
    </row>
    <row r="55" spans="1:9">
      <c r="A55" s="40"/>
      <c r="B55" s="57"/>
      <c r="C55" s="40"/>
      <c r="D55" s="58"/>
      <c r="E55" s="40"/>
      <c r="F55" s="40"/>
      <c r="G55" s="40"/>
      <c r="H55" s="40"/>
      <c r="I55" s="40"/>
    </row>
    <row r="56" spans="1:9">
      <c r="A56" s="40"/>
      <c r="B56" s="57"/>
      <c r="C56" s="40"/>
      <c r="D56" s="58"/>
      <c r="E56" s="40"/>
      <c r="F56" s="40"/>
      <c r="G56" s="40"/>
      <c r="H56" s="40"/>
      <c r="I56" s="40"/>
    </row>
    <row r="57" spans="1:9">
      <c r="A57" s="40"/>
      <c r="B57" s="57"/>
      <c r="C57" s="40"/>
      <c r="D57" s="58"/>
      <c r="E57" s="40"/>
      <c r="F57" s="40"/>
      <c r="G57" s="40"/>
      <c r="H57" s="40"/>
      <c r="I57" s="40"/>
    </row>
    <row r="58" spans="1:9">
      <c r="A58" s="40"/>
      <c r="B58" s="57"/>
      <c r="C58" s="40"/>
      <c r="D58" s="58"/>
      <c r="E58" s="40"/>
      <c r="F58" s="40"/>
      <c r="G58" s="40"/>
      <c r="H58" s="40"/>
      <c r="I58" s="40"/>
    </row>
    <row r="59" spans="1:9">
      <c r="A59" s="40"/>
      <c r="B59" s="57"/>
      <c r="C59" s="40"/>
      <c r="D59" s="58"/>
      <c r="E59" s="40"/>
      <c r="F59" s="40"/>
      <c r="G59" s="40"/>
      <c r="H59" s="40"/>
      <c r="I59" s="40"/>
    </row>
    <row r="60" spans="1:9">
      <c r="A60" s="40"/>
      <c r="B60" s="57"/>
      <c r="C60" s="40"/>
      <c r="D60" s="58"/>
      <c r="E60" s="40"/>
      <c r="F60" s="40"/>
      <c r="G60" s="40"/>
      <c r="H60" s="40"/>
      <c r="I60" s="40"/>
    </row>
    <row r="61" spans="1:9">
      <c r="A61" s="40"/>
      <c r="B61" s="57"/>
      <c r="C61" s="40"/>
      <c r="D61" s="58"/>
      <c r="E61" s="40"/>
      <c r="F61" s="40"/>
      <c r="G61" s="40"/>
      <c r="H61" s="40"/>
      <c r="I61" s="40"/>
    </row>
    <row r="62" spans="1:9">
      <c r="A62" s="40"/>
      <c r="B62" s="57"/>
      <c r="C62" s="40"/>
      <c r="D62" s="58"/>
      <c r="E62" s="40"/>
      <c r="F62" s="40"/>
      <c r="G62" s="40"/>
      <c r="H62" s="40"/>
      <c r="I62" s="40"/>
    </row>
  </sheetData>
  <mergeCells count="16">
    <mergeCell ref="A2:J2"/>
    <mergeCell ref="H6:J6"/>
    <mergeCell ref="A8:B8"/>
    <mergeCell ref="C8:H8"/>
    <mergeCell ref="I8:I10"/>
    <mergeCell ref="J8:J10"/>
    <mergeCell ref="A9:A10"/>
    <mergeCell ref="B9:B10"/>
    <mergeCell ref="C9:D9"/>
    <mergeCell ref="E9:F9"/>
    <mergeCell ref="G9:H9"/>
    <mergeCell ref="A26:I26"/>
    <mergeCell ref="A27:I27"/>
    <mergeCell ref="A33:J33"/>
    <mergeCell ref="A25:J25"/>
    <mergeCell ref="A28:J28"/>
  </mergeCells>
  <phoneticPr fontId="1"/>
  <dataValidations count="3">
    <dataValidation type="list" allowBlank="1" showInputMessage="1" showErrorMessage="1" sqref="H5" xr:uid="{00000000-0002-0000-0200-000000000000}">
      <formula1>" ,共済,健保,国保,学校,国立大学,社福,医療法人,社医,社団,財団,独法,個人,会社,日赤,厚生連,その他,"</formula1>
    </dataValidation>
    <dataValidation type="list" allowBlank="1" showInputMessage="1" showErrorMessage="1" sqref="I5" xr:uid="{00000000-0002-0000-0200-000001000000}">
      <formula1>" ,A型特例,A型,B型,B型特例"</formula1>
    </dataValidation>
    <dataValidation imeMode="off" allowBlank="1" showInputMessage="1" showErrorMessage="1" sqref="B11:J23 A32:D32" xr:uid="{195BD002-1D7B-48F0-8FC3-8CDD10726A03}"/>
  </dataValidations>
  <printOptions horizontalCentered="1" gridLinesSet="0"/>
  <pageMargins left="0.19685039370078741" right="0.19685039370078741" top="0.62992125984251968" bottom="0.47244094488188981" header="0.98425196850393704" footer="0.70866141732283472"/>
  <pageSetup paperSize="9" scale="9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DE650"/>
  <sheetViews>
    <sheetView view="pageBreakPreview" topLeftCell="C1" zoomScale="90" zoomScaleNormal="85" zoomScaleSheetLayoutView="90" workbookViewId="0">
      <selection activeCell="T82" sqref="T82"/>
    </sheetView>
  </sheetViews>
  <sheetFormatPr defaultRowHeight="13.5"/>
  <cols>
    <col min="1" max="2" width="2.375" style="16" customWidth="1"/>
    <col min="3" max="11" width="2.625" style="16" customWidth="1"/>
    <col min="12" max="27" width="2.375" style="16" customWidth="1"/>
    <col min="28" max="135" width="2.125" style="16" customWidth="1"/>
    <col min="136" max="16384" width="9" style="16"/>
  </cols>
  <sheetData>
    <row r="1" spans="1:109" ht="18" thickBot="1">
      <c r="A1" s="61" t="s">
        <v>294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row>
    <row r="2" spans="1:109" ht="15" customHeight="1" thickTop="1" thickBot="1">
      <c r="A2" s="21"/>
      <c r="B2" s="21"/>
      <c r="C2" s="21"/>
      <c r="D2" s="21"/>
      <c r="E2" s="21"/>
      <c r="F2" s="21"/>
      <c r="G2" s="21"/>
      <c r="H2" s="21"/>
      <c r="I2" s="21"/>
      <c r="J2" s="21"/>
      <c r="K2" s="21"/>
      <c r="L2" s="21"/>
      <c r="M2" s="21"/>
      <c r="N2" s="21"/>
      <c r="O2" s="21"/>
      <c r="P2" s="21"/>
      <c r="Q2" s="21"/>
      <c r="R2" s="21"/>
      <c r="S2" s="21"/>
      <c r="T2" s="21"/>
      <c r="U2" s="21"/>
      <c r="V2" s="647"/>
      <c r="W2" s="648"/>
      <c r="X2" s="648"/>
      <c r="Y2" s="648"/>
      <c r="Z2" s="648"/>
      <c r="AA2" s="649"/>
      <c r="AB2" s="650" t="s">
        <v>85</v>
      </c>
      <c r="AC2" s="648"/>
      <c r="AD2" s="648"/>
      <c r="AE2" s="648"/>
      <c r="AF2" s="650" t="s">
        <v>86</v>
      </c>
      <c r="AG2" s="648"/>
      <c r="AH2" s="648"/>
      <c r="AI2" s="649"/>
      <c r="AJ2" s="648" t="s">
        <v>1</v>
      </c>
      <c r="AK2" s="648"/>
      <c r="AL2" s="648"/>
      <c r="AM2" s="651"/>
    </row>
    <row r="3" spans="1:109" ht="14.25" thickBot="1">
      <c r="A3" s="21"/>
      <c r="B3" s="21"/>
      <c r="C3" s="21"/>
      <c r="D3" s="21"/>
      <c r="E3" s="21"/>
      <c r="F3" s="21"/>
      <c r="G3" s="21"/>
      <c r="H3" s="21"/>
      <c r="I3" s="21"/>
      <c r="J3" s="21"/>
      <c r="K3" s="21"/>
      <c r="L3" s="21"/>
      <c r="M3" s="21"/>
      <c r="N3" s="21"/>
      <c r="O3" s="21"/>
      <c r="P3" s="21"/>
      <c r="Q3" s="21"/>
      <c r="R3" s="21"/>
      <c r="S3" s="21"/>
      <c r="T3" s="21"/>
      <c r="U3" s="21"/>
      <c r="V3" s="652"/>
      <c r="W3" s="653"/>
      <c r="X3" s="653"/>
      <c r="Y3" s="653"/>
      <c r="Z3" s="653"/>
      <c r="AA3" s="654"/>
      <c r="AB3" s="655"/>
      <c r="AC3" s="656"/>
      <c r="AD3" s="656"/>
      <c r="AE3" s="657"/>
      <c r="AF3" s="655"/>
      <c r="AG3" s="656"/>
      <c r="AH3" s="656"/>
      <c r="AI3" s="657"/>
      <c r="AJ3" s="658"/>
      <c r="AK3" s="659"/>
      <c r="AL3" s="659"/>
      <c r="AM3" s="660"/>
    </row>
    <row r="4" spans="1:109">
      <c r="A4" s="21"/>
      <c r="B4" s="21"/>
      <c r="C4" s="21"/>
      <c r="D4" s="21"/>
      <c r="E4" s="21"/>
      <c r="F4" s="21"/>
      <c r="G4" s="21"/>
      <c r="H4" s="21"/>
      <c r="I4" s="21"/>
      <c r="J4" s="21"/>
      <c r="K4" s="21"/>
      <c r="L4" s="21"/>
      <c r="M4" s="21"/>
      <c r="N4" s="21"/>
      <c r="O4" s="21"/>
      <c r="P4" s="21"/>
      <c r="Q4" s="21"/>
      <c r="R4" s="21"/>
      <c r="S4" s="21"/>
      <c r="T4" s="21"/>
      <c r="U4" s="21"/>
      <c r="V4" s="661" t="s">
        <v>134</v>
      </c>
      <c r="W4" s="662"/>
      <c r="X4" s="662"/>
      <c r="Y4" s="662"/>
      <c r="Z4" s="662"/>
      <c r="AA4" s="663"/>
      <c r="AB4" s="664"/>
      <c r="AC4" s="665"/>
      <c r="AD4" s="665"/>
      <c r="AE4" s="665"/>
      <c r="AF4" s="665"/>
      <c r="AG4" s="665"/>
      <c r="AH4" s="665"/>
      <c r="AI4" s="665"/>
      <c r="AJ4" s="665"/>
      <c r="AK4" s="665"/>
      <c r="AL4" s="665"/>
      <c r="AM4" s="666"/>
    </row>
    <row r="5" spans="1:109" ht="14.25" customHeight="1" thickBot="1">
      <c r="A5" s="21"/>
      <c r="B5" s="21"/>
      <c r="C5" s="21"/>
      <c r="D5" s="21"/>
      <c r="E5" s="21"/>
      <c r="F5" s="21"/>
      <c r="G5" s="21"/>
      <c r="H5" s="21"/>
      <c r="I5" s="21"/>
      <c r="J5" s="21"/>
      <c r="K5" s="21"/>
      <c r="L5" s="21"/>
      <c r="M5" s="21"/>
      <c r="N5" s="21"/>
      <c r="O5" s="21"/>
      <c r="P5" s="21"/>
      <c r="Q5" s="21"/>
      <c r="R5" s="21"/>
      <c r="S5" s="21"/>
      <c r="T5" s="21"/>
      <c r="U5" s="21"/>
      <c r="V5" s="670" t="s">
        <v>135</v>
      </c>
      <c r="W5" s="671"/>
      <c r="X5" s="671"/>
      <c r="Y5" s="671"/>
      <c r="Z5" s="671"/>
      <c r="AA5" s="672"/>
      <c r="AB5" s="667"/>
      <c r="AC5" s="668"/>
      <c r="AD5" s="668"/>
      <c r="AE5" s="668"/>
      <c r="AF5" s="668"/>
      <c r="AG5" s="668"/>
      <c r="AH5" s="668"/>
      <c r="AI5" s="668"/>
      <c r="AJ5" s="668"/>
      <c r="AK5" s="668"/>
      <c r="AL5" s="668"/>
      <c r="AM5" s="669"/>
    </row>
    <row r="6" spans="1:109" ht="10.5" customHeight="1" thickTop="1">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1:109" ht="13.5" customHeight="1">
      <c r="A7" s="627" t="s">
        <v>290</v>
      </c>
      <c r="B7" s="627"/>
      <c r="C7" s="627"/>
      <c r="D7" s="627"/>
      <c r="E7" s="627"/>
      <c r="F7" s="627"/>
      <c r="G7" s="627"/>
      <c r="H7" s="627"/>
      <c r="I7" s="627"/>
      <c r="J7" s="627"/>
      <c r="K7" s="627"/>
      <c r="L7" s="627"/>
      <c r="M7" s="627"/>
      <c r="N7" s="627"/>
      <c r="O7" s="627"/>
      <c r="P7" s="627"/>
      <c r="Q7" s="627"/>
      <c r="R7" s="627"/>
      <c r="S7" s="627"/>
      <c r="T7" s="627"/>
      <c r="U7" s="627"/>
      <c r="V7" s="627"/>
      <c r="W7" s="627"/>
      <c r="X7" s="627"/>
      <c r="Y7" s="627"/>
      <c r="Z7" s="627"/>
      <c r="AA7" s="627"/>
      <c r="AB7" s="627"/>
      <c r="AC7" s="627"/>
      <c r="AD7" s="627"/>
      <c r="AE7" s="627"/>
      <c r="AF7" s="627"/>
      <c r="AG7" s="627"/>
      <c r="AH7" s="627"/>
      <c r="AI7" s="627"/>
      <c r="AJ7" s="627"/>
      <c r="AK7" s="627"/>
      <c r="AL7" s="627"/>
      <c r="AM7" s="627"/>
      <c r="AN7" s="627"/>
      <c r="AO7" s="62"/>
      <c r="AP7" s="62"/>
      <c r="AQ7" s="62"/>
      <c r="AR7" s="62"/>
      <c r="AS7" s="62"/>
      <c r="AT7" s="62"/>
      <c r="AU7" s="62"/>
      <c r="AV7" s="62"/>
    </row>
    <row r="8" spans="1:109" ht="9" customHeight="1">
      <c r="A8" s="627"/>
      <c r="B8" s="627"/>
      <c r="C8" s="627"/>
      <c r="D8" s="627"/>
      <c r="E8" s="627"/>
      <c r="F8" s="627"/>
      <c r="G8" s="627"/>
      <c r="H8" s="627"/>
      <c r="I8" s="627"/>
      <c r="J8" s="627"/>
      <c r="K8" s="627"/>
      <c r="L8" s="627"/>
      <c r="M8" s="627"/>
      <c r="N8" s="627"/>
      <c r="O8" s="627"/>
      <c r="P8" s="627"/>
      <c r="Q8" s="627"/>
      <c r="R8" s="627"/>
      <c r="S8" s="627"/>
      <c r="T8" s="627"/>
      <c r="U8" s="627"/>
      <c r="V8" s="627"/>
      <c r="W8" s="627"/>
      <c r="X8" s="627"/>
      <c r="Y8" s="627"/>
      <c r="Z8" s="627"/>
      <c r="AA8" s="627"/>
      <c r="AB8" s="627"/>
      <c r="AC8" s="627"/>
      <c r="AD8" s="627"/>
      <c r="AE8" s="627"/>
      <c r="AF8" s="627"/>
      <c r="AG8" s="627"/>
      <c r="AH8" s="627"/>
      <c r="AI8" s="627"/>
      <c r="AJ8" s="627"/>
      <c r="AK8" s="627"/>
      <c r="AL8" s="627"/>
      <c r="AM8" s="627"/>
      <c r="AN8" s="627"/>
      <c r="AO8" s="62"/>
      <c r="AP8" s="62"/>
      <c r="AQ8" s="62"/>
      <c r="AR8" s="62"/>
      <c r="AS8" s="62"/>
      <c r="AT8" s="62"/>
      <c r="AU8" s="62"/>
      <c r="AV8" s="62"/>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63"/>
      <c r="BY8" s="63"/>
      <c r="BZ8" s="63"/>
      <c r="CA8" s="63"/>
      <c r="CB8" s="63"/>
      <c r="CC8" s="63"/>
      <c r="CD8" s="63"/>
      <c r="CE8" s="63"/>
      <c r="CF8" s="63"/>
      <c r="CG8" s="63"/>
      <c r="CH8" s="63"/>
      <c r="CI8" s="63"/>
      <c r="CJ8" s="63"/>
      <c r="CK8" s="63"/>
      <c r="CL8" s="63"/>
      <c r="CM8" s="63"/>
      <c r="CN8" s="63"/>
      <c r="CO8" s="63"/>
      <c r="CP8" s="63"/>
      <c r="CQ8" s="63"/>
      <c r="CR8" s="63"/>
      <c r="CS8" s="63"/>
      <c r="CT8" s="63"/>
      <c r="CU8" s="63"/>
      <c r="CV8" s="63"/>
      <c r="CW8" s="63"/>
      <c r="CX8" s="63"/>
      <c r="CY8" s="63"/>
      <c r="CZ8" s="63"/>
      <c r="DA8" s="63"/>
      <c r="DB8" s="63"/>
      <c r="DC8" s="63"/>
      <c r="DD8" s="63"/>
      <c r="DE8" s="63"/>
    </row>
    <row r="9" spans="1:109" ht="8.25" customHeight="1" thickBot="1">
      <c r="A9" s="64"/>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5"/>
      <c r="AP9" s="65"/>
      <c r="AQ9" s="65"/>
      <c r="AR9" s="65"/>
      <c r="AS9" s="65"/>
      <c r="AT9" s="65"/>
      <c r="AU9" s="65"/>
      <c r="AV9" s="65"/>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row>
    <row r="10" spans="1:109" ht="16.5" customHeight="1" thickTop="1">
      <c r="A10" s="628" t="s">
        <v>136</v>
      </c>
      <c r="B10" s="629"/>
      <c r="C10" s="632" t="s">
        <v>137</v>
      </c>
      <c r="D10" s="633"/>
      <c r="E10" s="633"/>
      <c r="F10" s="633"/>
      <c r="G10" s="633"/>
      <c r="H10" s="633"/>
      <c r="I10" s="633"/>
      <c r="J10" s="633"/>
      <c r="K10" s="634"/>
      <c r="L10" s="638" t="s">
        <v>463</v>
      </c>
      <c r="M10" s="639"/>
      <c r="N10" s="639"/>
      <c r="O10" s="640">
        <v>4</v>
      </c>
      <c r="P10" s="640"/>
      <c r="Q10" s="639" t="s">
        <v>138</v>
      </c>
      <c r="R10" s="639"/>
      <c r="S10" s="629"/>
      <c r="T10" s="638" t="s">
        <v>463</v>
      </c>
      <c r="U10" s="639"/>
      <c r="V10" s="639"/>
      <c r="W10" s="640">
        <v>6</v>
      </c>
      <c r="X10" s="640"/>
      <c r="Y10" s="639" t="s">
        <v>138</v>
      </c>
      <c r="Z10" s="639"/>
      <c r="AA10" s="629"/>
      <c r="AB10" s="638" t="s">
        <v>139</v>
      </c>
      <c r="AC10" s="639"/>
      <c r="AD10" s="639"/>
      <c r="AE10" s="639"/>
      <c r="AF10" s="639"/>
      <c r="AG10" s="639"/>
      <c r="AH10" s="639"/>
      <c r="AI10" s="639"/>
      <c r="AJ10" s="639"/>
      <c r="AK10" s="639"/>
      <c r="AL10" s="639"/>
      <c r="AM10" s="639"/>
      <c r="AN10" s="641"/>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c r="CN10" s="63"/>
      <c r="CO10" s="63"/>
      <c r="CP10" s="63"/>
      <c r="CQ10" s="63"/>
      <c r="CR10" s="63"/>
      <c r="CS10" s="63"/>
      <c r="CT10" s="63"/>
      <c r="CU10" s="63"/>
      <c r="CV10" s="63"/>
      <c r="CW10" s="63"/>
    </row>
    <row r="11" spans="1:109" ht="16.5" customHeight="1" thickBot="1">
      <c r="A11" s="630"/>
      <c r="B11" s="631"/>
      <c r="C11" s="635"/>
      <c r="D11" s="636"/>
      <c r="E11" s="636"/>
      <c r="F11" s="636"/>
      <c r="G11" s="636"/>
      <c r="H11" s="636"/>
      <c r="I11" s="636"/>
      <c r="J11" s="636"/>
      <c r="K11" s="637"/>
      <c r="L11" s="645" t="s">
        <v>140</v>
      </c>
      <c r="M11" s="551"/>
      <c r="N11" s="551"/>
      <c r="O11" s="551"/>
      <c r="P11" s="551"/>
      <c r="Q11" s="551"/>
      <c r="R11" s="551"/>
      <c r="S11" s="646"/>
      <c r="T11" s="645" t="s">
        <v>141</v>
      </c>
      <c r="U11" s="551"/>
      <c r="V11" s="551"/>
      <c r="W11" s="551"/>
      <c r="X11" s="551"/>
      <c r="Y11" s="551"/>
      <c r="Z11" s="551"/>
      <c r="AA11" s="646"/>
      <c r="AB11" s="642"/>
      <c r="AC11" s="643"/>
      <c r="AD11" s="643"/>
      <c r="AE11" s="643"/>
      <c r="AF11" s="643"/>
      <c r="AG11" s="643"/>
      <c r="AH11" s="643"/>
      <c r="AI11" s="643"/>
      <c r="AJ11" s="643"/>
      <c r="AK11" s="643"/>
      <c r="AL11" s="643"/>
      <c r="AM11" s="643"/>
      <c r="AN11" s="644"/>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63"/>
      <c r="BQ11" s="63"/>
      <c r="BR11" s="63"/>
      <c r="BS11" s="63"/>
      <c r="BT11" s="63"/>
      <c r="BU11" s="63"/>
      <c r="BV11" s="63"/>
      <c r="BW11" s="63"/>
      <c r="BX11" s="63"/>
      <c r="BY11" s="63"/>
      <c r="BZ11" s="63"/>
      <c r="CA11" s="63"/>
      <c r="CB11" s="63"/>
      <c r="CC11" s="63"/>
      <c r="CD11" s="63"/>
      <c r="CE11" s="63"/>
      <c r="CF11" s="63"/>
      <c r="CG11" s="63"/>
      <c r="CH11" s="63"/>
      <c r="CI11" s="63"/>
      <c r="CJ11" s="63"/>
      <c r="CK11" s="63"/>
      <c r="CL11" s="63"/>
      <c r="CM11" s="63"/>
      <c r="CN11" s="63"/>
      <c r="CO11" s="63"/>
      <c r="CP11" s="63"/>
      <c r="CQ11" s="63"/>
      <c r="CR11" s="63"/>
      <c r="CS11" s="63"/>
      <c r="CT11" s="63"/>
      <c r="CU11" s="63"/>
      <c r="CV11" s="63"/>
      <c r="CW11" s="63"/>
    </row>
    <row r="12" spans="1:109" ht="16.5" customHeight="1">
      <c r="A12" s="606" t="s">
        <v>142</v>
      </c>
      <c r="B12" s="607"/>
      <c r="C12" s="66"/>
      <c r="D12" s="67"/>
      <c r="E12" s="67"/>
      <c r="F12" s="67"/>
      <c r="G12" s="67"/>
      <c r="H12" s="67"/>
      <c r="I12" s="67"/>
      <c r="J12" s="67"/>
      <c r="K12" s="68"/>
      <c r="L12" s="610" t="s">
        <v>59</v>
      </c>
      <c r="M12" s="611"/>
      <c r="N12" s="611"/>
      <c r="O12" s="611"/>
      <c r="P12" s="611"/>
      <c r="Q12" s="611"/>
      <c r="R12" s="611"/>
      <c r="S12" s="612"/>
      <c r="T12" s="610" t="s">
        <v>59</v>
      </c>
      <c r="U12" s="611"/>
      <c r="V12" s="611"/>
      <c r="W12" s="611"/>
      <c r="X12" s="611"/>
      <c r="Y12" s="611"/>
      <c r="Z12" s="611"/>
      <c r="AA12" s="612"/>
      <c r="AB12" s="613"/>
      <c r="AC12" s="614"/>
      <c r="AD12" s="614"/>
      <c r="AE12" s="614"/>
      <c r="AF12" s="614"/>
      <c r="AG12" s="614"/>
      <c r="AH12" s="614"/>
      <c r="AI12" s="614"/>
      <c r="AJ12" s="614"/>
      <c r="AK12" s="614"/>
      <c r="AL12" s="614"/>
      <c r="AM12" s="614"/>
      <c r="AN12" s="615"/>
      <c r="AO12" s="20"/>
      <c r="AP12" s="20"/>
      <c r="AQ12" s="20"/>
      <c r="AR12" s="20"/>
      <c r="AS12" s="20"/>
      <c r="AT12" s="20"/>
      <c r="AU12" s="20"/>
      <c r="AV12" s="20"/>
      <c r="AW12" s="20"/>
      <c r="AX12" s="20"/>
      <c r="AY12" s="20"/>
      <c r="AZ12" s="20"/>
      <c r="BA12" s="20"/>
      <c r="BB12" s="20"/>
      <c r="BC12" s="20"/>
      <c r="BD12" s="20"/>
      <c r="BE12" s="20"/>
      <c r="BF12" s="20"/>
      <c r="BG12" s="20"/>
      <c r="BH12" s="65"/>
      <c r="BI12" s="20"/>
      <c r="BJ12" s="20"/>
      <c r="BK12" s="20"/>
      <c r="BL12" s="20"/>
      <c r="BM12" s="20"/>
      <c r="BN12" s="20"/>
      <c r="BO12" s="20"/>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row>
    <row r="13" spans="1:109" ht="16.5" customHeight="1">
      <c r="A13" s="606"/>
      <c r="B13" s="607"/>
      <c r="C13" s="620" t="s">
        <v>97</v>
      </c>
      <c r="D13" s="621"/>
      <c r="E13" s="621"/>
      <c r="F13" s="621"/>
      <c r="G13" s="621"/>
      <c r="H13" s="621"/>
      <c r="I13" s="621"/>
      <c r="J13" s="621"/>
      <c r="K13" s="69" t="s">
        <v>45</v>
      </c>
      <c r="L13" s="622"/>
      <c r="M13" s="623"/>
      <c r="N13" s="623"/>
      <c r="O13" s="623"/>
      <c r="P13" s="623"/>
      <c r="Q13" s="623"/>
      <c r="R13" s="623"/>
      <c r="S13" s="624"/>
      <c r="T13" s="622"/>
      <c r="U13" s="623"/>
      <c r="V13" s="623"/>
      <c r="W13" s="623"/>
      <c r="X13" s="623"/>
      <c r="Y13" s="623"/>
      <c r="Z13" s="623"/>
      <c r="AA13" s="624"/>
      <c r="AB13" s="616"/>
      <c r="AC13" s="596"/>
      <c r="AD13" s="596"/>
      <c r="AE13" s="596"/>
      <c r="AF13" s="596"/>
      <c r="AG13" s="596"/>
      <c r="AH13" s="596"/>
      <c r="AI13" s="596"/>
      <c r="AJ13" s="596"/>
      <c r="AK13" s="596"/>
      <c r="AL13" s="596"/>
      <c r="AM13" s="596"/>
      <c r="AN13" s="617"/>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row>
    <row r="14" spans="1:109" ht="16.5" customHeight="1">
      <c r="A14" s="606"/>
      <c r="B14" s="607"/>
      <c r="C14" s="544" t="s">
        <v>98</v>
      </c>
      <c r="D14" s="545"/>
      <c r="E14" s="545"/>
      <c r="F14" s="545"/>
      <c r="G14" s="545"/>
      <c r="H14" s="545"/>
      <c r="I14" s="545"/>
      <c r="J14" s="545"/>
      <c r="K14" s="70" t="s">
        <v>46</v>
      </c>
      <c r="L14" s="541">
        <f>SUM(L15:S16)</f>
        <v>0</v>
      </c>
      <c r="M14" s="542"/>
      <c r="N14" s="542"/>
      <c r="O14" s="542"/>
      <c r="P14" s="542"/>
      <c r="Q14" s="542"/>
      <c r="R14" s="542"/>
      <c r="S14" s="543"/>
      <c r="T14" s="541">
        <f>SUM(T15:AA16)</f>
        <v>0</v>
      </c>
      <c r="U14" s="542"/>
      <c r="V14" s="542"/>
      <c r="W14" s="542"/>
      <c r="X14" s="542"/>
      <c r="Y14" s="542"/>
      <c r="Z14" s="542"/>
      <c r="AA14" s="543"/>
      <c r="AB14" s="616"/>
      <c r="AC14" s="596"/>
      <c r="AD14" s="596"/>
      <c r="AE14" s="596"/>
      <c r="AF14" s="596"/>
      <c r="AG14" s="596"/>
      <c r="AH14" s="596"/>
      <c r="AI14" s="596"/>
      <c r="AJ14" s="596"/>
      <c r="AK14" s="596"/>
      <c r="AL14" s="596"/>
      <c r="AM14" s="596"/>
      <c r="AN14" s="617"/>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row>
    <row r="15" spans="1:109" ht="16.5" customHeight="1">
      <c r="A15" s="606"/>
      <c r="B15" s="607"/>
      <c r="C15" s="71"/>
      <c r="D15" s="545" t="s">
        <v>143</v>
      </c>
      <c r="E15" s="545"/>
      <c r="F15" s="545"/>
      <c r="G15" s="545"/>
      <c r="H15" s="545"/>
      <c r="I15" s="545"/>
      <c r="J15" s="545"/>
      <c r="K15" s="70"/>
      <c r="L15" s="541"/>
      <c r="M15" s="542"/>
      <c r="N15" s="542"/>
      <c r="O15" s="542"/>
      <c r="P15" s="542"/>
      <c r="Q15" s="542"/>
      <c r="R15" s="542"/>
      <c r="S15" s="543"/>
      <c r="T15" s="541"/>
      <c r="U15" s="542"/>
      <c r="V15" s="542"/>
      <c r="W15" s="542"/>
      <c r="X15" s="542"/>
      <c r="Y15" s="542"/>
      <c r="Z15" s="542"/>
      <c r="AA15" s="543"/>
      <c r="AB15" s="616"/>
      <c r="AC15" s="596"/>
      <c r="AD15" s="596"/>
      <c r="AE15" s="596"/>
      <c r="AF15" s="596"/>
      <c r="AG15" s="596"/>
      <c r="AH15" s="596"/>
      <c r="AI15" s="596"/>
      <c r="AJ15" s="596"/>
      <c r="AK15" s="596"/>
      <c r="AL15" s="596"/>
      <c r="AM15" s="596"/>
      <c r="AN15" s="617"/>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row>
    <row r="16" spans="1:109" ht="16.5" customHeight="1">
      <c r="A16" s="606"/>
      <c r="B16" s="607"/>
      <c r="C16" s="72"/>
      <c r="D16" s="545" t="s">
        <v>144</v>
      </c>
      <c r="E16" s="545"/>
      <c r="F16" s="545"/>
      <c r="G16" s="545"/>
      <c r="H16" s="545"/>
      <c r="I16" s="545"/>
      <c r="J16" s="545"/>
      <c r="K16" s="70"/>
      <c r="L16" s="541"/>
      <c r="M16" s="542"/>
      <c r="N16" s="542"/>
      <c r="O16" s="542"/>
      <c r="P16" s="542"/>
      <c r="Q16" s="542"/>
      <c r="R16" s="542"/>
      <c r="S16" s="543"/>
      <c r="T16" s="541"/>
      <c r="U16" s="542"/>
      <c r="V16" s="542"/>
      <c r="W16" s="542"/>
      <c r="X16" s="542"/>
      <c r="Y16" s="542"/>
      <c r="Z16" s="542"/>
      <c r="AA16" s="543"/>
      <c r="AB16" s="616"/>
      <c r="AC16" s="596"/>
      <c r="AD16" s="596"/>
      <c r="AE16" s="596"/>
      <c r="AF16" s="596"/>
      <c r="AG16" s="596"/>
      <c r="AH16" s="596"/>
      <c r="AI16" s="596"/>
      <c r="AJ16" s="596"/>
      <c r="AK16" s="596"/>
      <c r="AL16" s="596"/>
      <c r="AM16" s="596"/>
      <c r="AN16" s="617"/>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row>
    <row r="17" spans="1:101" ht="16.5" customHeight="1">
      <c r="A17" s="606"/>
      <c r="B17" s="607"/>
      <c r="C17" s="544" t="s">
        <v>145</v>
      </c>
      <c r="D17" s="545"/>
      <c r="E17" s="545"/>
      <c r="F17" s="545"/>
      <c r="G17" s="545"/>
      <c r="H17" s="545"/>
      <c r="I17" s="545"/>
      <c r="J17" s="545"/>
      <c r="K17" s="70" t="s">
        <v>146</v>
      </c>
      <c r="L17" s="541"/>
      <c r="M17" s="542"/>
      <c r="N17" s="542"/>
      <c r="O17" s="542"/>
      <c r="P17" s="542"/>
      <c r="Q17" s="542"/>
      <c r="R17" s="542"/>
      <c r="S17" s="543"/>
      <c r="T17" s="541"/>
      <c r="U17" s="542"/>
      <c r="V17" s="542"/>
      <c r="W17" s="542"/>
      <c r="X17" s="542"/>
      <c r="Y17" s="542"/>
      <c r="Z17" s="542"/>
      <c r="AA17" s="543"/>
      <c r="AB17" s="616"/>
      <c r="AC17" s="596"/>
      <c r="AD17" s="596"/>
      <c r="AE17" s="596"/>
      <c r="AF17" s="596"/>
      <c r="AG17" s="596"/>
      <c r="AH17" s="596"/>
      <c r="AI17" s="596"/>
      <c r="AJ17" s="596"/>
      <c r="AK17" s="596"/>
      <c r="AL17" s="596"/>
      <c r="AM17" s="596"/>
      <c r="AN17" s="617"/>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row>
    <row r="18" spans="1:101" ht="16.5" customHeight="1">
      <c r="A18" s="606"/>
      <c r="B18" s="607"/>
      <c r="C18" s="544" t="s">
        <v>147</v>
      </c>
      <c r="D18" s="545"/>
      <c r="E18" s="545"/>
      <c r="F18" s="545"/>
      <c r="G18" s="545"/>
      <c r="H18" s="545"/>
      <c r="I18" s="545"/>
      <c r="J18" s="545"/>
      <c r="K18" s="70" t="s">
        <v>47</v>
      </c>
      <c r="L18" s="541"/>
      <c r="M18" s="542"/>
      <c r="N18" s="542"/>
      <c r="O18" s="542"/>
      <c r="P18" s="542"/>
      <c r="Q18" s="542"/>
      <c r="R18" s="542"/>
      <c r="S18" s="543"/>
      <c r="T18" s="541"/>
      <c r="U18" s="542"/>
      <c r="V18" s="542"/>
      <c r="W18" s="542"/>
      <c r="X18" s="542"/>
      <c r="Y18" s="542"/>
      <c r="Z18" s="542"/>
      <c r="AA18" s="543"/>
      <c r="AB18" s="616"/>
      <c r="AC18" s="596"/>
      <c r="AD18" s="596"/>
      <c r="AE18" s="596"/>
      <c r="AF18" s="596"/>
      <c r="AG18" s="596"/>
      <c r="AH18" s="596"/>
      <c r="AI18" s="596"/>
      <c r="AJ18" s="596"/>
      <c r="AK18" s="596"/>
      <c r="AL18" s="596"/>
      <c r="AM18" s="596"/>
      <c r="AN18" s="617"/>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row>
    <row r="19" spans="1:101" ht="16.5" customHeight="1">
      <c r="A19" s="606"/>
      <c r="B19" s="607"/>
      <c r="C19" s="625" t="s">
        <v>148</v>
      </c>
      <c r="D19" s="626"/>
      <c r="E19" s="626"/>
      <c r="F19" s="626"/>
      <c r="G19" s="626"/>
      <c r="H19" s="626"/>
      <c r="I19" s="626"/>
      <c r="J19" s="626"/>
      <c r="K19" s="73" t="s">
        <v>149</v>
      </c>
      <c r="L19" s="541"/>
      <c r="M19" s="542"/>
      <c r="N19" s="542"/>
      <c r="O19" s="542"/>
      <c r="P19" s="542"/>
      <c r="Q19" s="542"/>
      <c r="R19" s="542"/>
      <c r="S19" s="543"/>
      <c r="T19" s="541"/>
      <c r="U19" s="542"/>
      <c r="V19" s="542"/>
      <c r="W19" s="542"/>
      <c r="X19" s="542"/>
      <c r="Y19" s="542"/>
      <c r="Z19" s="542"/>
      <c r="AA19" s="543"/>
      <c r="AB19" s="616"/>
      <c r="AC19" s="596"/>
      <c r="AD19" s="596"/>
      <c r="AE19" s="596"/>
      <c r="AF19" s="596"/>
      <c r="AG19" s="596"/>
      <c r="AH19" s="596"/>
      <c r="AI19" s="596"/>
      <c r="AJ19" s="596"/>
      <c r="AK19" s="596"/>
      <c r="AL19" s="596"/>
      <c r="AM19" s="596"/>
      <c r="AN19" s="617"/>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row>
    <row r="20" spans="1:101" ht="25.5" customHeight="1" thickBot="1">
      <c r="A20" s="608"/>
      <c r="B20" s="609"/>
      <c r="C20" s="597" t="s">
        <v>150</v>
      </c>
      <c r="D20" s="598"/>
      <c r="E20" s="598"/>
      <c r="F20" s="598"/>
      <c r="G20" s="598"/>
      <c r="H20" s="598"/>
      <c r="I20" s="598"/>
      <c r="J20" s="598"/>
      <c r="K20" s="599"/>
      <c r="L20" s="548">
        <f>SUM(L13:S14,L17:S19)</f>
        <v>0</v>
      </c>
      <c r="M20" s="549"/>
      <c r="N20" s="549"/>
      <c r="O20" s="549"/>
      <c r="P20" s="549"/>
      <c r="Q20" s="549"/>
      <c r="R20" s="549"/>
      <c r="S20" s="550"/>
      <c r="T20" s="548">
        <f>SUM(T13:AA14,T17:AA19)</f>
        <v>0</v>
      </c>
      <c r="U20" s="549"/>
      <c r="V20" s="549"/>
      <c r="W20" s="549"/>
      <c r="X20" s="549"/>
      <c r="Y20" s="549"/>
      <c r="Z20" s="549"/>
      <c r="AA20" s="550"/>
      <c r="AB20" s="618"/>
      <c r="AC20" s="590"/>
      <c r="AD20" s="590"/>
      <c r="AE20" s="590"/>
      <c r="AF20" s="590"/>
      <c r="AG20" s="590"/>
      <c r="AH20" s="590"/>
      <c r="AI20" s="590"/>
      <c r="AJ20" s="590"/>
      <c r="AK20" s="590"/>
      <c r="AL20" s="590"/>
      <c r="AM20" s="590"/>
      <c r="AN20" s="619"/>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row>
    <row r="21" spans="1:101" ht="16.5" customHeight="1">
      <c r="A21" s="600" t="s">
        <v>151</v>
      </c>
      <c r="B21" s="601"/>
      <c r="C21" s="544" t="s">
        <v>100</v>
      </c>
      <c r="D21" s="545"/>
      <c r="E21" s="545"/>
      <c r="F21" s="545"/>
      <c r="G21" s="545"/>
      <c r="H21" s="545"/>
      <c r="I21" s="545"/>
      <c r="J21" s="545"/>
      <c r="K21" s="70" t="s">
        <v>152</v>
      </c>
      <c r="L21" s="541">
        <f>SUM(L22,L26:S27)</f>
        <v>0</v>
      </c>
      <c r="M21" s="542"/>
      <c r="N21" s="542"/>
      <c r="O21" s="542"/>
      <c r="P21" s="542"/>
      <c r="Q21" s="542"/>
      <c r="R21" s="542"/>
      <c r="S21" s="543"/>
      <c r="T21" s="541">
        <f>SUM(T22,T26:AA27)</f>
        <v>0</v>
      </c>
      <c r="U21" s="542"/>
      <c r="V21" s="542"/>
      <c r="W21" s="542"/>
      <c r="X21" s="542"/>
      <c r="Y21" s="542"/>
      <c r="Z21" s="542"/>
      <c r="AA21" s="543"/>
      <c r="AB21" s="74"/>
      <c r="AC21" s="593" t="str">
        <f>"令和"&amp;W10&amp;"年度保育士等職員数"</f>
        <v>令和6年度保育士等職員数</v>
      </c>
      <c r="AD21" s="593"/>
      <c r="AE21" s="593"/>
      <c r="AF21" s="593"/>
      <c r="AG21" s="593"/>
      <c r="AH21" s="593"/>
      <c r="AI21" s="593"/>
      <c r="AJ21" s="593"/>
      <c r="AK21" s="593"/>
      <c r="AL21" s="593"/>
      <c r="AM21" s="593"/>
      <c r="AN21" s="75"/>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63"/>
      <c r="BQ21" s="63"/>
      <c r="BR21" s="63"/>
      <c r="BS21" s="63"/>
      <c r="BT21" s="63"/>
      <c r="BU21" s="63"/>
      <c r="BV21" s="63"/>
      <c r="BW21" s="63"/>
      <c r="BX21" s="63"/>
      <c r="BY21" s="63"/>
      <c r="BZ21" s="63"/>
      <c r="CA21" s="63"/>
      <c r="CB21" s="63"/>
      <c r="CC21" s="63"/>
      <c r="CD21" s="63"/>
      <c r="CE21" s="63"/>
      <c r="CF21" s="63"/>
      <c r="CG21" s="63"/>
      <c r="CH21" s="63"/>
      <c r="CI21" s="63"/>
      <c r="CJ21" s="63"/>
      <c r="CK21" s="63"/>
      <c r="CL21" s="63"/>
      <c r="CM21" s="63"/>
      <c r="CN21" s="63"/>
      <c r="CO21" s="63"/>
      <c r="CP21" s="63"/>
      <c r="CQ21" s="63"/>
      <c r="CR21" s="63"/>
      <c r="CS21" s="63"/>
      <c r="CT21" s="63"/>
      <c r="CU21" s="63"/>
      <c r="CV21" s="63"/>
      <c r="CW21" s="63"/>
    </row>
    <row r="22" spans="1:101" ht="16.5" customHeight="1">
      <c r="A22" s="602"/>
      <c r="B22" s="603"/>
      <c r="C22" s="72"/>
      <c r="D22" s="540" t="s">
        <v>153</v>
      </c>
      <c r="E22" s="540"/>
      <c r="F22" s="540"/>
      <c r="G22" s="540"/>
      <c r="H22" s="540"/>
      <c r="I22" s="540"/>
      <c r="J22" s="540"/>
      <c r="K22" s="70" t="s">
        <v>154</v>
      </c>
      <c r="L22" s="541">
        <f>SUM(L23:S25)</f>
        <v>0</v>
      </c>
      <c r="M22" s="542"/>
      <c r="N22" s="542"/>
      <c r="O22" s="542"/>
      <c r="P22" s="542"/>
      <c r="Q22" s="542"/>
      <c r="R22" s="542"/>
      <c r="S22" s="543"/>
      <c r="T22" s="541">
        <f>SUM(T23:AA25)</f>
        <v>0</v>
      </c>
      <c r="U22" s="542"/>
      <c r="V22" s="542"/>
      <c r="W22" s="542"/>
      <c r="X22" s="542"/>
      <c r="Y22" s="542"/>
      <c r="Z22" s="542"/>
      <c r="AA22" s="543"/>
      <c r="AB22" s="76"/>
      <c r="AC22" s="585" t="s">
        <v>155</v>
      </c>
      <c r="AD22" s="586"/>
      <c r="AE22" s="586"/>
      <c r="AF22" s="586"/>
      <c r="AG22" s="586"/>
      <c r="AH22" s="586"/>
      <c r="AI22" s="586"/>
      <c r="AJ22" s="594"/>
      <c r="AK22" s="594"/>
      <c r="AL22" s="588" t="s">
        <v>156</v>
      </c>
      <c r="AM22" s="588"/>
      <c r="AN22" s="78"/>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63"/>
      <c r="BQ22" s="63"/>
      <c r="BR22" s="63"/>
      <c r="BS22" s="63"/>
      <c r="BT22" s="63"/>
      <c r="BU22" s="63"/>
      <c r="BV22" s="63"/>
      <c r="BW22" s="63"/>
      <c r="BX22" s="63"/>
      <c r="BY22" s="63"/>
      <c r="BZ22" s="63"/>
      <c r="CA22" s="63"/>
      <c r="CB22" s="63"/>
      <c r="CC22" s="63"/>
      <c r="CD22" s="63"/>
      <c r="CE22" s="63"/>
      <c r="CF22" s="63"/>
      <c r="CG22" s="63"/>
      <c r="CH22" s="63"/>
      <c r="CI22" s="63"/>
      <c r="CJ22" s="63"/>
      <c r="CK22" s="63"/>
      <c r="CL22" s="63"/>
      <c r="CM22" s="63"/>
      <c r="CN22" s="63"/>
      <c r="CO22" s="63"/>
      <c r="CP22" s="63"/>
      <c r="CQ22" s="63"/>
      <c r="CR22" s="63"/>
      <c r="CS22" s="63"/>
      <c r="CT22" s="63"/>
      <c r="CU22" s="63"/>
      <c r="CV22" s="63"/>
      <c r="CW22" s="63"/>
    </row>
    <row r="23" spans="1:101" ht="16.5" customHeight="1">
      <c r="A23" s="602"/>
      <c r="B23" s="603"/>
      <c r="C23" s="72"/>
      <c r="D23" s="79"/>
      <c r="E23" s="545" t="s">
        <v>157</v>
      </c>
      <c r="F23" s="545"/>
      <c r="G23" s="545"/>
      <c r="H23" s="545"/>
      <c r="I23" s="545"/>
      <c r="J23" s="545"/>
      <c r="K23" s="70"/>
      <c r="L23" s="541"/>
      <c r="M23" s="542"/>
      <c r="N23" s="542"/>
      <c r="O23" s="542"/>
      <c r="P23" s="542"/>
      <c r="Q23" s="542"/>
      <c r="R23" s="542"/>
      <c r="S23" s="543"/>
      <c r="T23" s="541"/>
      <c r="U23" s="542"/>
      <c r="V23" s="542"/>
      <c r="W23" s="542"/>
      <c r="X23" s="542"/>
      <c r="Y23" s="542"/>
      <c r="Z23" s="542"/>
      <c r="AA23" s="543"/>
      <c r="AB23" s="76"/>
      <c r="AC23" s="595" t="s">
        <v>158</v>
      </c>
      <c r="AD23" s="596"/>
      <c r="AE23" s="596"/>
      <c r="AF23" s="596"/>
      <c r="AG23" s="596"/>
      <c r="AH23" s="596"/>
      <c r="AI23" s="596"/>
      <c r="AJ23" s="587"/>
      <c r="AK23" s="587"/>
      <c r="AL23" s="588" t="s">
        <v>156</v>
      </c>
      <c r="AM23" s="588"/>
      <c r="AN23" s="78"/>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63"/>
      <c r="BQ23" s="63"/>
      <c r="BR23" s="63"/>
      <c r="BS23" s="63"/>
      <c r="BT23" s="63"/>
      <c r="BU23" s="63"/>
      <c r="BV23" s="63"/>
      <c r="BW23" s="63"/>
      <c r="BX23" s="63"/>
      <c r="BY23" s="63"/>
      <c r="BZ23" s="63"/>
      <c r="CA23" s="63"/>
      <c r="CB23" s="63"/>
      <c r="CC23" s="63"/>
      <c r="CD23" s="63"/>
      <c r="CE23" s="63"/>
      <c r="CF23" s="63"/>
      <c r="CG23" s="63"/>
      <c r="CH23" s="63"/>
      <c r="CI23" s="63"/>
      <c r="CJ23" s="63"/>
      <c r="CK23" s="63"/>
      <c r="CL23" s="63"/>
      <c r="CM23" s="63"/>
      <c r="CN23" s="63"/>
      <c r="CO23" s="63"/>
      <c r="CP23" s="63"/>
      <c r="CQ23" s="63"/>
      <c r="CR23" s="63"/>
      <c r="CS23" s="63"/>
      <c r="CT23" s="63"/>
      <c r="CU23" s="63"/>
      <c r="CV23" s="63"/>
      <c r="CW23" s="63"/>
    </row>
    <row r="24" spans="1:101" ht="16.5" customHeight="1">
      <c r="A24" s="602"/>
      <c r="B24" s="603"/>
      <c r="C24" s="72"/>
      <c r="D24" s="79"/>
      <c r="E24" s="545" t="s">
        <v>159</v>
      </c>
      <c r="F24" s="545"/>
      <c r="G24" s="545"/>
      <c r="H24" s="545"/>
      <c r="I24" s="545"/>
      <c r="J24" s="545"/>
      <c r="K24" s="70"/>
      <c r="L24" s="541"/>
      <c r="M24" s="542"/>
      <c r="N24" s="542"/>
      <c r="O24" s="542"/>
      <c r="P24" s="542"/>
      <c r="Q24" s="542"/>
      <c r="R24" s="542"/>
      <c r="S24" s="543"/>
      <c r="T24" s="541"/>
      <c r="U24" s="542"/>
      <c r="V24" s="542"/>
      <c r="W24" s="542"/>
      <c r="X24" s="542"/>
      <c r="Y24" s="542"/>
      <c r="Z24" s="542"/>
      <c r="AA24" s="543"/>
      <c r="AB24" s="76"/>
      <c r="AC24" s="585" t="s">
        <v>160</v>
      </c>
      <c r="AD24" s="586"/>
      <c r="AE24" s="586"/>
      <c r="AF24" s="586"/>
      <c r="AG24" s="586"/>
      <c r="AH24" s="586"/>
      <c r="AI24" s="586"/>
      <c r="AJ24" s="587"/>
      <c r="AK24" s="587"/>
      <c r="AL24" s="588" t="s">
        <v>156</v>
      </c>
      <c r="AM24" s="588"/>
      <c r="AN24" s="78"/>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row>
    <row r="25" spans="1:101" ht="16.5" customHeight="1" thickBot="1">
      <c r="A25" s="602"/>
      <c r="B25" s="603"/>
      <c r="C25" s="72"/>
      <c r="D25" s="79"/>
      <c r="E25" s="545" t="s">
        <v>161</v>
      </c>
      <c r="F25" s="545"/>
      <c r="G25" s="545"/>
      <c r="H25" s="545"/>
      <c r="I25" s="545"/>
      <c r="J25" s="545"/>
      <c r="K25" s="70"/>
      <c r="L25" s="541"/>
      <c r="M25" s="542"/>
      <c r="N25" s="542"/>
      <c r="O25" s="542"/>
      <c r="P25" s="542"/>
      <c r="Q25" s="542"/>
      <c r="R25" s="542"/>
      <c r="S25" s="543"/>
      <c r="T25" s="541"/>
      <c r="U25" s="542"/>
      <c r="V25" s="542"/>
      <c r="W25" s="542"/>
      <c r="X25" s="542"/>
      <c r="Y25" s="542"/>
      <c r="Z25" s="542"/>
      <c r="AA25" s="543"/>
      <c r="AB25" s="76"/>
      <c r="AC25" s="589" t="s">
        <v>162</v>
      </c>
      <c r="AD25" s="590"/>
      <c r="AE25" s="590"/>
      <c r="AF25" s="590"/>
      <c r="AG25" s="590"/>
      <c r="AH25" s="590"/>
      <c r="AI25" s="590"/>
      <c r="AJ25" s="591">
        <f>SUM(AJ22,AJ24)</f>
        <v>0</v>
      </c>
      <c r="AK25" s="591"/>
      <c r="AL25" s="592" t="s">
        <v>156</v>
      </c>
      <c r="AM25" s="592"/>
      <c r="AN25" s="78"/>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63"/>
      <c r="BQ25" s="63"/>
      <c r="BR25" s="63"/>
      <c r="BS25" s="63"/>
      <c r="BT25" s="63"/>
      <c r="BU25" s="63"/>
      <c r="BV25" s="63"/>
      <c r="BW25" s="63"/>
      <c r="BX25" s="63"/>
      <c r="BY25" s="63"/>
      <c r="BZ25" s="63"/>
      <c r="CA25" s="63"/>
      <c r="CB25" s="63"/>
      <c r="CC25" s="63"/>
      <c r="CD25" s="63"/>
      <c r="CE25" s="63"/>
      <c r="CF25" s="63"/>
      <c r="CG25" s="63"/>
      <c r="CH25" s="63"/>
      <c r="CI25" s="63"/>
      <c r="CJ25" s="63"/>
      <c r="CK25" s="63"/>
      <c r="CL25" s="63"/>
      <c r="CM25" s="63"/>
      <c r="CN25" s="63"/>
      <c r="CO25" s="63"/>
      <c r="CP25" s="63"/>
      <c r="CQ25" s="63"/>
      <c r="CR25" s="63"/>
      <c r="CS25" s="63"/>
      <c r="CT25" s="63"/>
      <c r="CU25" s="63"/>
      <c r="CV25" s="63"/>
      <c r="CW25" s="63"/>
    </row>
    <row r="26" spans="1:101" ht="16.5" customHeight="1">
      <c r="A26" s="602"/>
      <c r="B26" s="603"/>
      <c r="C26" s="72"/>
      <c r="D26" s="540" t="s">
        <v>163</v>
      </c>
      <c r="E26" s="540"/>
      <c r="F26" s="540"/>
      <c r="G26" s="540"/>
      <c r="H26" s="540"/>
      <c r="I26" s="540"/>
      <c r="J26" s="540"/>
      <c r="K26" s="70" t="s">
        <v>164</v>
      </c>
      <c r="L26" s="541"/>
      <c r="M26" s="542"/>
      <c r="N26" s="542"/>
      <c r="O26" s="542"/>
      <c r="P26" s="542"/>
      <c r="Q26" s="542"/>
      <c r="R26" s="542"/>
      <c r="S26" s="543"/>
      <c r="T26" s="541"/>
      <c r="U26" s="542"/>
      <c r="V26" s="542"/>
      <c r="W26" s="542"/>
      <c r="X26" s="542"/>
      <c r="Y26" s="542"/>
      <c r="Z26" s="542"/>
      <c r="AA26" s="543"/>
      <c r="AB26" s="76"/>
      <c r="AC26" s="65"/>
      <c r="AD26" s="65"/>
      <c r="AE26" s="65"/>
      <c r="AF26" s="65"/>
      <c r="AG26" s="65"/>
      <c r="AH26" s="65"/>
      <c r="AI26" s="65"/>
      <c r="AJ26" s="65"/>
      <c r="AK26" s="65"/>
      <c r="AL26" s="65"/>
      <c r="AM26" s="65"/>
      <c r="AN26" s="78"/>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63"/>
      <c r="BQ26" s="63"/>
      <c r="BR26" s="63"/>
      <c r="BS26" s="63"/>
      <c r="BT26" s="63"/>
      <c r="BU26" s="63"/>
      <c r="BV26" s="63"/>
      <c r="BW26" s="63"/>
      <c r="BX26" s="63"/>
      <c r="BY26" s="63"/>
      <c r="BZ26" s="63"/>
      <c r="CA26" s="63"/>
      <c r="CB26" s="63"/>
      <c r="CC26" s="63"/>
      <c r="CD26" s="63"/>
      <c r="CE26" s="63"/>
      <c r="CF26" s="63"/>
      <c r="CG26" s="63"/>
      <c r="CH26" s="63"/>
      <c r="CI26" s="63"/>
      <c r="CJ26" s="63"/>
      <c r="CK26" s="63"/>
      <c r="CL26" s="63"/>
      <c r="CM26" s="63"/>
      <c r="CN26" s="63"/>
      <c r="CO26" s="63"/>
      <c r="CP26" s="63"/>
      <c r="CQ26" s="63"/>
      <c r="CR26" s="63"/>
      <c r="CS26" s="63"/>
      <c r="CT26" s="63"/>
      <c r="CU26" s="63"/>
      <c r="CV26" s="63"/>
      <c r="CW26" s="63"/>
    </row>
    <row r="27" spans="1:101" ht="16.5" customHeight="1">
      <c r="A27" s="602"/>
      <c r="B27" s="603"/>
      <c r="C27" s="72"/>
      <c r="D27" s="540" t="s">
        <v>165</v>
      </c>
      <c r="E27" s="540"/>
      <c r="F27" s="540"/>
      <c r="G27" s="540"/>
      <c r="H27" s="540"/>
      <c r="I27" s="540"/>
      <c r="J27" s="540"/>
      <c r="K27" s="70"/>
      <c r="L27" s="541"/>
      <c r="M27" s="542"/>
      <c r="N27" s="542"/>
      <c r="O27" s="542"/>
      <c r="P27" s="542"/>
      <c r="Q27" s="542"/>
      <c r="R27" s="542"/>
      <c r="S27" s="543"/>
      <c r="T27" s="541"/>
      <c r="U27" s="542"/>
      <c r="V27" s="542"/>
      <c r="W27" s="542"/>
      <c r="X27" s="542"/>
      <c r="Y27" s="542"/>
      <c r="Z27" s="542"/>
      <c r="AA27" s="543"/>
      <c r="AB27" s="76"/>
      <c r="AC27" s="557" t="s">
        <v>166</v>
      </c>
      <c r="AD27" s="557"/>
      <c r="AE27" s="557"/>
      <c r="AF27" s="557"/>
      <c r="AG27" s="557"/>
      <c r="AH27" s="557"/>
      <c r="AI27" s="557"/>
      <c r="AJ27" s="557"/>
      <c r="AK27" s="557"/>
      <c r="AL27" s="80"/>
      <c r="AM27" s="80"/>
      <c r="AN27" s="78"/>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row>
    <row r="28" spans="1:101" ht="16.5" customHeight="1">
      <c r="A28" s="602"/>
      <c r="B28" s="603"/>
      <c r="C28" s="544" t="s">
        <v>167</v>
      </c>
      <c r="D28" s="545"/>
      <c r="E28" s="545"/>
      <c r="F28" s="545"/>
      <c r="G28" s="545"/>
      <c r="H28" s="545"/>
      <c r="I28" s="545"/>
      <c r="J28" s="545"/>
      <c r="K28" s="70" t="s">
        <v>168</v>
      </c>
      <c r="L28" s="541">
        <f>SUM(L29:S31)</f>
        <v>0</v>
      </c>
      <c r="M28" s="542"/>
      <c r="N28" s="542"/>
      <c r="O28" s="542"/>
      <c r="P28" s="542"/>
      <c r="Q28" s="542"/>
      <c r="R28" s="542"/>
      <c r="S28" s="543"/>
      <c r="T28" s="541">
        <f>SUM(T29:AA31)</f>
        <v>0</v>
      </c>
      <c r="U28" s="542"/>
      <c r="V28" s="542"/>
      <c r="W28" s="542"/>
      <c r="X28" s="542"/>
      <c r="Y28" s="542"/>
      <c r="Z28" s="542"/>
      <c r="AA28" s="543"/>
      <c r="AB28" s="76"/>
      <c r="AC28" s="77"/>
      <c r="AD28" s="557" t="s">
        <v>169</v>
      </c>
      <c r="AE28" s="557"/>
      <c r="AF28" s="557"/>
      <c r="AG28" s="557"/>
      <c r="AH28" s="557"/>
      <c r="AI28" s="557"/>
      <c r="AJ28" s="557"/>
      <c r="AK28" s="80"/>
      <c r="AL28" s="80"/>
      <c r="AM28" s="80"/>
      <c r="AN28" s="78"/>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63"/>
      <c r="BQ28" s="63"/>
      <c r="BR28" s="63"/>
      <c r="BS28" s="63"/>
      <c r="BT28" s="63"/>
      <c r="BU28" s="63"/>
      <c r="BV28" s="63"/>
      <c r="BW28" s="63"/>
      <c r="BX28" s="63"/>
      <c r="BY28" s="63"/>
      <c r="BZ28" s="63"/>
      <c r="CA28" s="63"/>
      <c r="CB28" s="63"/>
      <c r="CC28" s="63"/>
      <c r="CD28" s="63"/>
      <c r="CE28" s="63"/>
      <c r="CF28" s="63"/>
      <c r="CG28" s="63"/>
      <c r="CH28" s="63"/>
      <c r="CI28" s="63"/>
      <c r="CJ28" s="63"/>
      <c r="CK28" s="63"/>
      <c r="CL28" s="63"/>
      <c r="CM28" s="63"/>
      <c r="CN28" s="63"/>
      <c r="CO28" s="63"/>
      <c r="CP28" s="63"/>
      <c r="CQ28" s="63"/>
      <c r="CR28" s="63"/>
      <c r="CS28" s="63"/>
      <c r="CT28" s="63"/>
      <c r="CU28" s="63"/>
      <c r="CV28" s="63"/>
      <c r="CW28" s="63"/>
    </row>
    <row r="29" spans="1:101" ht="16.5" customHeight="1" thickBot="1">
      <c r="A29" s="602"/>
      <c r="B29" s="603"/>
      <c r="C29" s="72"/>
      <c r="D29" s="552" t="s">
        <v>170</v>
      </c>
      <c r="E29" s="552"/>
      <c r="F29" s="552"/>
      <c r="G29" s="552"/>
      <c r="H29" s="552"/>
      <c r="I29" s="552"/>
      <c r="J29" s="552"/>
      <c r="K29" s="70"/>
      <c r="L29" s="541"/>
      <c r="M29" s="542"/>
      <c r="N29" s="542"/>
      <c r="O29" s="542"/>
      <c r="P29" s="542"/>
      <c r="Q29" s="542"/>
      <c r="R29" s="542"/>
      <c r="S29" s="543"/>
      <c r="T29" s="541"/>
      <c r="U29" s="542"/>
      <c r="V29" s="542"/>
      <c r="W29" s="542"/>
      <c r="X29" s="542"/>
      <c r="Y29" s="542"/>
      <c r="Z29" s="542"/>
      <c r="AA29" s="543"/>
      <c r="AB29" s="76"/>
      <c r="AC29" s="65"/>
      <c r="AD29" s="65"/>
      <c r="AE29" s="554">
        <f>T22</f>
        <v>0</v>
      </c>
      <c r="AF29" s="554"/>
      <c r="AG29" s="554"/>
      <c r="AH29" s="554"/>
      <c r="AI29" s="554"/>
      <c r="AJ29" s="554"/>
      <c r="AK29" s="81" t="s">
        <v>59</v>
      </c>
      <c r="AL29" s="65"/>
      <c r="AM29" s="65"/>
      <c r="AN29" s="78"/>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63"/>
      <c r="BQ29" s="63"/>
      <c r="BR29" s="63"/>
      <c r="BS29" s="63"/>
      <c r="BT29" s="63"/>
      <c r="BU29" s="63"/>
      <c r="BV29" s="63"/>
      <c r="BW29" s="63"/>
      <c r="BX29" s="63"/>
      <c r="BY29" s="63"/>
      <c r="BZ29" s="63"/>
      <c r="CA29" s="63"/>
      <c r="CB29" s="63"/>
      <c r="CC29" s="63"/>
      <c r="CD29" s="63"/>
      <c r="CE29" s="63"/>
      <c r="CF29" s="63"/>
      <c r="CG29" s="63"/>
      <c r="CH29" s="63"/>
      <c r="CI29" s="63"/>
      <c r="CJ29" s="63"/>
      <c r="CK29" s="63"/>
      <c r="CL29" s="63"/>
      <c r="CM29" s="63"/>
      <c r="CN29" s="63"/>
      <c r="CO29" s="63"/>
      <c r="CP29" s="63"/>
      <c r="CQ29" s="63"/>
      <c r="CR29" s="63"/>
      <c r="CS29" s="63"/>
      <c r="CT29" s="63"/>
      <c r="CU29" s="63"/>
      <c r="CV29" s="63"/>
      <c r="CW29" s="63"/>
    </row>
    <row r="30" spans="1:101" ht="16.5" customHeight="1">
      <c r="A30" s="602"/>
      <c r="B30" s="603"/>
      <c r="C30" s="72"/>
      <c r="D30" s="552" t="s">
        <v>171</v>
      </c>
      <c r="E30" s="552"/>
      <c r="F30" s="552"/>
      <c r="G30" s="552"/>
      <c r="H30" s="552"/>
      <c r="I30" s="552"/>
      <c r="J30" s="552"/>
      <c r="K30" s="70"/>
      <c r="L30" s="541"/>
      <c r="M30" s="542"/>
      <c r="N30" s="542"/>
      <c r="O30" s="542"/>
      <c r="P30" s="542"/>
      <c r="Q30" s="542"/>
      <c r="R30" s="542"/>
      <c r="S30" s="543"/>
      <c r="T30" s="541"/>
      <c r="U30" s="542"/>
      <c r="V30" s="542"/>
      <c r="W30" s="542"/>
      <c r="X30" s="542"/>
      <c r="Y30" s="542"/>
      <c r="Z30" s="542"/>
      <c r="AA30" s="543"/>
      <c r="AB30" s="76"/>
      <c r="AC30" s="82"/>
      <c r="AD30" s="555" t="s">
        <v>172</v>
      </c>
      <c r="AE30" s="555"/>
      <c r="AF30" s="555"/>
      <c r="AG30" s="555"/>
      <c r="AH30" s="555"/>
      <c r="AI30" s="555"/>
      <c r="AJ30" s="555"/>
      <c r="AK30" s="555"/>
      <c r="AL30" s="65"/>
      <c r="AM30" s="65"/>
      <c r="AN30" s="78"/>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row>
    <row r="31" spans="1:101" ht="16.5" customHeight="1" thickBot="1">
      <c r="A31" s="602"/>
      <c r="B31" s="603"/>
      <c r="C31" s="72"/>
      <c r="D31" s="552" t="s">
        <v>173</v>
      </c>
      <c r="E31" s="552"/>
      <c r="F31" s="552"/>
      <c r="G31" s="552"/>
      <c r="H31" s="552"/>
      <c r="I31" s="552"/>
      <c r="J31" s="552"/>
      <c r="K31" s="70"/>
      <c r="L31" s="541"/>
      <c r="M31" s="542"/>
      <c r="N31" s="542"/>
      <c r="O31" s="542"/>
      <c r="P31" s="542"/>
      <c r="Q31" s="542"/>
      <c r="R31" s="542"/>
      <c r="S31" s="543"/>
      <c r="T31" s="541"/>
      <c r="U31" s="542"/>
      <c r="V31" s="542"/>
      <c r="W31" s="542"/>
      <c r="X31" s="542"/>
      <c r="Y31" s="542"/>
      <c r="Z31" s="542"/>
      <c r="AA31" s="543"/>
      <c r="AB31" s="76"/>
      <c r="AC31" s="65"/>
      <c r="AD31" s="65"/>
      <c r="AE31" s="554" t="e">
        <f>AE29/AJ22</f>
        <v>#DIV/0!</v>
      </c>
      <c r="AF31" s="554"/>
      <c r="AG31" s="554"/>
      <c r="AH31" s="554"/>
      <c r="AI31" s="554"/>
      <c r="AJ31" s="554"/>
      <c r="AK31" s="81" t="s">
        <v>59</v>
      </c>
      <c r="AL31" s="65"/>
      <c r="AM31" s="65"/>
      <c r="AN31" s="78"/>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63"/>
      <c r="BQ31" s="63"/>
      <c r="BR31" s="63"/>
      <c r="BS31" s="63"/>
      <c r="BT31" s="63"/>
      <c r="BU31" s="63"/>
      <c r="BV31" s="63"/>
      <c r="BW31" s="63"/>
      <c r="BX31" s="63"/>
      <c r="BY31" s="63"/>
      <c r="BZ31" s="63"/>
      <c r="CA31" s="63"/>
      <c r="CB31" s="63"/>
      <c r="CC31" s="63"/>
      <c r="CD31" s="63"/>
      <c r="CE31" s="63"/>
      <c r="CF31" s="63"/>
      <c r="CG31" s="63"/>
      <c r="CH31" s="63"/>
      <c r="CI31" s="63"/>
      <c r="CJ31" s="63"/>
      <c r="CK31" s="63"/>
      <c r="CL31" s="63"/>
      <c r="CM31" s="63"/>
      <c r="CN31" s="63"/>
      <c r="CO31" s="63"/>
      <c r="CP31" s="63"/>
      <c r="CQ31" s="63"/>
      <c r="CR31" s="63"/>
      <c r="CS31" s="63"/>
      <c r="CT31" s="63"/>
      <c r="CU31" s="63"/>
      <c r="CV31" s="63"/>
      <c r="CW31" s="63"/>
    </row>
    <row r="32" spans="1:101" ht="16.5" customHeight="1">
      <c r="A32" s="602"/>
      <c r="B32" s="603"/>
      <c r="C32" s="544" t="s">
        <v>174</v>
      </c>
      <c r="D32" s="545"/>
      <c r="E32" s="545"/>
      <c r="F32" s="545"/>
      <c r="G32" s="545"/>
      <c r="H32" s="545"/>
      <c r="I32" s="545"/>
      <c r="J32" s="545"/>
      <c r="K32" s="70" t="s">
        <v>175</v>
      </c>
      <c r="L32" s="541">
        <f>SUM(L33:S43)</f>
        <v>0</v>
      </c>
      <c r="M32" s="542"/>
      <c r="N32" s="542"/>
      <c r="O32" s="542"/>
      <c r="P32" s="542"/>
      <c r="Q32" s="542"/>
      <c r="R32" s="542"/>
      <c r="S32" s="543"/>
      <c r="T32" s="541">
        <f>SUM(T33:AA43)</f>
        <v>0</v>
      </c>
      <c r="U32" s="542"/>
      <c r="V32" s="542"/>
      <c r="W32" s="542"/>
      <c r="X32" s="542"/>
      <c r="Y32" s="542"/>
      <c r="Z32" s="542"/>
      <c r="AA32" s="543"/>
      <c r="AB32" s="76"/>
      <c r="AC32" s="65"/>
      <c r="AD32" s="80"/>
      <c r="AE32" s="80"/>
      <c r="AF32" s="80"/>
      <c r="AG32" s="80"/>
      <c r="AH32" s="80"/>
      <c r="AI32" s="80"/>
      <c r="AJ32" s="80"/>
      <c r="AK32" s="65"/>
      <c r="AL32" s="65"/>
      <c r="AM32" s="65"/>
      <c r="AN32" s="78"/>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c r="CN32" s="63"/>
      <c r="CO32" s="63"/>
      <c r="CP32" s="63"/>
      <c r="CQ32" s="63"/>
      <c r="CR32" s="63"/>
      <c r="CS32" s="63"/>
      <c r="CT32" s="63"/>
      <c r="CU32" s="63"/>
      <c r="CV32" s="63"/>
      <c r="CW32" s="63"/>
    </row>
    <row r="33" spans="1:101" ht="16.5" customHeight="1">
      <c r="A33" s="602"/>
      <c r="B33" s="603"/>
      <c r="C33" s="72"/>
      <c r="D33" s="552" t="s">
        <v>176</v>
      </c>
      <c r="E33" s="552"/>
      <c r="F33" s="552"/>
      <c r="G33" s="552"/>
      <c r="H33" s="552"/>
      <c r="I33" s="552"/>
      <c r="J33" s="552"/>
      <c r="K33" s="70"/>
      <c r="L33" s="541"/>
      <c r="M33" s="542"/>
      <c r="N33" s="542"/>
      <c r="O33" s="542"/>
      <c r="P33" s="542"/>
      <c r="Q33" s="542"/>
      <c r="R33" s="542"/>
      <c r="S33" s="543"/>
      <c r="T33" s="541"/>
      <c r="U33" s="542"/>
      <c r="V33" s="542"/>
      <c r="W33" s="542"/>
      <c r="X33" s="542"/>
      <c r="Y33" s="542"/>
      <c r="Z33" s="542"/>
      <c r="AA33" s="543"/>
      <c r="AB33" s="76"/>
      <c r="AC33" s="556" t="s">
        <v>177</v>
      </c>
      <c r="AD33" s="556"/>
      <c r="AE33" s="556"/>
      <c r="AF33" s="556"/>
      <c r="AG33" s="556"/>
      <c r="AH33" s="556"/>
      <c r="AI33" s="556"/>
      <c r="AJ33" s="556"/>
      <c r="AK33" s="556"/>
      <c r="AL33" s="65"/>
      <c r="AM33" s="65"/>
      <c r="AN33" s="78"/>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63"/>
      <c r="BQ33" s="63"/>
      <c r="BR33" s="63"/>
      <c r="BS33" s="63"/>
      <c r="BT33" s="63"/>
      <c r="BU33" s="63"/>
      <c r="BV33" s="63"/>
      <c r="BW33" s="63"/>
      <c r="BX33" s="63"/>
      <c r="BY33" s="63"/>
      <c r="BZ33" s="63"/>
      <c r="CA33" s="63"/>
      <c r="CB33" s="63"/>
      <c r="CC33" s="63"/>
      <c r="CD33" s="63"/>
      <c r="CE33" s="63"/>
      <c r="CF33" s="63"/>
      <c r="CG33" s="63"/>
      <c r="CH33" s="63"/>
      <c r="CI33" s="63"/>
      <c r="CJ33" s="63"/>
      <c r="CK33" s="63"/>
      <c r="CL33" s="63"/>
      <c r="CM33" s="63"/>
      <c r="CN33" s="63"/>
      <c r="CO33" s="63"/>
      <c r="CP33" s="63"/>
      <c r="CQ33" s="63"/>
      <c r="CR33" s="63"/>
      <c r="CS33" s="63"/>
      <c r="CT33" s="63"/>
      <c r="CU33" s="63"/>
      <c r="CV33" s="63"/>
      <c r="CW33" s="63"/>
    </row>
    <row r="34" spans="1:101" ht="16.5" customHeight="1">
      <c r="A34" s="602"/>
      <c r="B34" s="603"/>
      <c r="C34" s="72"/>
      <c r="D34" s="552" t="s">
        <v>178</v>
      </c>
      <c r="E34" s="552"/>
      <c r="F34" s="552"/>
      <c r="G34" s="552"/>
      <c r="H34" s="552"/>
      <c r="I34" s="552"/>
      <c r="J34" s="552"/>
      <c r="K34" s="70"/>
      <c r="L34" s="541"/>
      <c r="M34" s="542"/>
      <c r="N34" s="542"/>
      <c r="O34" s="542"/>
      <c r="P34" s="542"/>
      <c r="Q34" s="542"/>
      <c r="R34" s="542"/>
      <c r="S34" s="543"/>
      <c r="T34" s="541"/>
      <c r="U34" s="542"/>
      <c r="V34" s="542"/>
      <c r="W34" s="542"/>
      <c r="X34" s="542"/>
      <c r="Y34" s="542"/>
      <c r="Z34" s="542"/>
      <c r="AA34" s="543"/>
      <c r="AB34" s="76"/>
      <c r="AC34" s="77"/>
      <c r="AD34" s="557" t="s">
        <v>179</v>
      </c>
      <c r="AE34" s="557"/>
      <c r="AF34" s="557"/>
      <c r="AG34" s="557"/>
      <c r="AH34" s="557"/>
      <c r="AI34" s="557"/>
      <c r="AJ34" s="557"/>
      <c r="AK34" s="80"/>
      <c r="AL34" s="65"/>
      <c r="AM34" s="65"/>
      <c r="AN34" s="78"/>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63"/>
      <c r="BQ34" s="63"/>
      <c r="BR34" s="63"/>
      <c r="BS34" s="63"/>
      <c r="BT34" s="63"/>
      <c r="BU34" s="63"/>
      <c r="BV34" s="63"/>
      <c r="BW34" s="63"/>
      <c r="BX34" s="63"/>
      <c r="BY34" s="63"/>
      <c r="BZ34" s="63"/>
      <c r="CA34" s="63"/>
      <c r="CB34" s="63"/>
      <c r="CC34" s="63"/>
      <c r="CD34" s="63"/>
      <c r="CE34" s="63"/>
      <c r="CF34" s="63"/>
      <c r="CG34" s="63"/>
      <c r="CH34" s="63"/>
      <c r="CI34" s="63"/>
      <c r="CJ34" s="63"/>
      <c r="CK34" s="63"/>
      <c r="CL34" s="63"/>
      <c r="CM34" s="63"/>
      <c r="CN34" s="63"/>
      <c r="CO34" s="63"/>
      <c r="CP34" s="63"/>
      <c r="CQ34" s="63"/>
      <c r="CR34" s="63"/>
      <c r="CS34" s="63"/>
      <c r="CT34" s="63"/>
      <c r="CU34" s="63"/>
      <c r="CV34" s="63"/>
      <c r="CW34" s="63"/>
    </row>
    <row r="35" spans="1:101" ht="16.5" customHeight="1" thickBot="1">
      <c r="A35" s="602"/>
      <c r="B35" s="603"/>
      <c r="C35" s="72"/>
      <c r="D35" s="552" t="s">
        <v>180</v>
      </c>
      <c r="E35" s="552"/>
      <c r="F35" s="552"/>
      <c r="G35" s="552"/>
      <c r="H35" s="552"/>
      <c r="I35" s="552"/>
      <c r="J35" s="552"/>
      <c r="K35" s="70"/>
      <c r="L35" s="541"/>
      <c r="M35" s="542"/>
      <c r="N35" s="542"/>
      <c r="O35" s="542"/>
      <c r="P35" s="542"/>
      <c r="Q35" s="542"/>
      <c r="R35" s="542"/>
      <c r="S35" s="543"/>
      <c r="T35" s="541"/>
      <c r="U35" s="542"/>
      <c r="V35" s="542"/>
      <c r="W35" s="542"/>
      <c r="X35" s="542"/>
      <c r="Y35" s="542"/>
      <c r="Z35" s="542"/>
      <c r="AA35" s="543"/>
      <c r="AB35" s="76"/>
      <c r="AC35" s="65"/>
      <c r="AD35" s="65"/>
      <c r="AE35" s="554">
        <f>T26</f>
        <v>0</v>
      </c>
      <c r="AF35" s="554"/>
      <c r="AG35" s="554"/>
      <c r="AH35" s="554"/>
      <c r="AI35" s="554"/>
      <c r="AJ35" s="554"/>
      <c r="AK35" s="81" t="s">
        <v>59</v>
      </c>
      <c r="AL35" s="65"/>
      <c r="AM35" s="65"/>
      <c r="AN35" s="78"/>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63"/>
      <c r="BQ35" s="63"/>
      <c r="BR35" s="63"/>
      <c r="BS35" s="63"/>
      <c r="BT35" s="63"/>
      <c r="BU35" s="63"/>
      <c r="BV35" s="63"/>
      <c r="BW35" s="63"/>
      <c r="BX35" s="63"/>
      <c r="BY35" s="63"/>
      <c r="BZ35" s="63"/>
      <c r="CA35" s="63"/>
      <c r="CB35" s="63"/>
      <c r="CC35" s="63"/>
      <c r="CD35" s="63"/>
      <c r="CE35" s="63"/>
      <c r="CF35" s="63"/>
      <c r="CG35" s="63"/>
      <c r="CH35" s="63"/>
      <c r="CI35" s="63"/>
      <c r="CJ35" s="63"/>
      <c r="CK35" s="63"/>
      <c r="CL35" s="63"/>
      <c r="CM35" s="63"/>
      <c r="CN35" s="63"/>
      <c r="CO35" s="63"/>
      <c r="CP35" s="63"/>
      <c r="CQ35" s="63"/>
      <c r="CR35" s="63"/>
      <c r="CS35" s="63"/>
      <c r="CT35" s="63"/>
      <c r="CU35" s="63"/>
      <c r="CV35" s="63"/>
      <c r="CW35" s="63"/>
    </row>
    <row r="36" spans="1:101" ht="16.5" customHeight="1">
      <c r="A36" s="602"/>
      <c r="B36" s="603"/>
      <c r="C36" s="72"/>
      <c r="D36" s="552" t="s">
        <v>181</v>
      </c>
      <c r="E36" s="552"/>
      <c r="F36" s="552"/>
      <c r="G36" s="552"/>
      <c r="H36" s="552"/>
      <c r="I36" s="552"/>
      <c r="J36" s="552"/>
      <c r="K36" s="70"/>
      <c r="L36" s="541"/>
      <c r="M36" s="542"/>
      <c r="N36" s="542"/>
      <c r="O36" s="542"/>
      <c r="P36" s="542"/>
      <c r="Q36" s="542"/>
      <c r="R36" s="542"/>
      <c r="S36" s="543"/>
      <c r="T36" s="541"/>
      <c r="U36" s="542"/>
      <c r="V36" s="542"/>
      <c r="W36" s="542"/>
      <c r="X36" s="542"/>
      <c r="Y36" s="542"/>
      <c r="Z36" s="542"/>
      <c r="AA36" s="543"/>
      <c r="AB36" s="76"/>
      <c r="AC36" s="82"/>
      <c r="AD36" s="555" t="s">
        <v>182</v>
      </c>
      <c r="AE36" s="555"/>
      <c r="AF36" s="555"/>
      <c r="AG36" s="555"/>
      <c r="AH36" s="555"/>
      <c r="AI36" s="555"/>
      <c r="AJ36" s="555"/>
      <c r="AK36" s="555"/>
      <c r="AL36" s="65"/>
      <c r="AM36" s="65"/>
      <c r="AN36" s="78"/>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63"/>
      <c r="BQ36" s="63"/>
      <c r="BR36" s="63"/>
      <c r="BS36" s="63"/>
      <c r="BT36" s="63"/>
      <c r="BU36" s="63"/>
      <c r="BV36" s="63"/>
      <c r="BW36" s="63"/>
      <c r="BX36" s="63"/>
      <c r="BY36" s="63"/>
      <c r="BZ36" s="63"/>
      <c r="CA36" s="63"/>
      <c r="CB36" s="63"/>
      <c r="CC36" s="63"/>
      <c r="CD36" s="63"/>
      <c r="CE36" s="63"/>
      <c r="CF36" s="63"/>
      <c r="CG36" s="63"/>
      <c r="CH36" s="63"/>
      <c r="CI36" s="63"/>
      <c r="CJ36" s="63"/>
      <c r="CK36" s="63"/>
      <c r="CL36" s="63"/>
      <c r="CM36" s="63"/>
      <c r="CN36" s="63"/>
      <c r="CO36" s="63"/>
      <c r="CP36" s="63"/>
      <c r="CQ36" s="63"/>
      <c r="CR36" s="63"/>
      <c r="CS36" s="63"/>
      <c r="CT36" s="63"/>
      <c r="CU36" s="63"/>
      <c r="CV36" s="63"/>
      <c r="CW36" s="63"/>
    </row>
    <row r="37" spans="1:101" ht="16.5" customHeight="1" thickBot="1">
      <c r="A37" s="602"/>
      <c r="B37" s="603"/>
      <c r="C37" s="72"/>
      <c r="D37" s="552" t="s">
        <v>183</v>
      </c>
      <c r="E37" s="552"/>
      <c r="F37" s="552"/>
      <c r="G37" s="552"/>
      <c r="H37" s="552"/>
      <c r="I37" s="552"/>
      <c r="J37" s="552"/>
      <c r="K37" s="70"/>
      <c r="L37" s="541"/>
      <c r="M37" s="542"/>
      <c r="N37" s="542"/>
      <c r="O37" s="542"/>
      <c r="P37" s="542"/>
      <c r="Q37" s="542"/>
      <c r="R37" s="542"/>
      <c r="S37" s="543"/>
      <c r="T37" s="541"/>
      <c r="U37" s="542"/>
      <c r="V37" s="542"/>
      <c r="W37" s="542"/>
      <c r="X37" s="542"/>
      <c r="Y37" s="542"/>
      <c r="Z37" s="542"/>
      <c r="AA37" s="543"/>
      <c r="AB37" s="76"/>
      <c r="AC37" s="65"/>
      <c r="AD37" s="65"/>
      <c r="AE37" s="554" t="e">
        <f>AE35/AJ24</f>
        <v>#DIV/0!</v>
      </c>
      <c r="AF37" s="554"/>
      <c r="AG37" s="554"/>
      <c r="AH37" s="554"/>
      <c r="AI37" s="554"/>
      <c r="AJ37" s="554"/>
      <c r="AK37" s="81" t="s">
        <v>59</v>
      </c>
      <c r="AL37" s="65"/>
      <c r="AM37" s="65"/>
      <c r="AN37" s="78"/>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63"/>
      <c r="BQ37" s="63"/>
      <c r="BR37" s="63"/>
      <c r="BS37" s="63"/>
      <c r="BT37" s="63"/>
      <c r="BU37" s="63"/>
      <c r="BV37" s="63"/>
      <c r="BW37" s="63"/>
      <c r="BX37" s="63"/>
      <c r="BY37" s="63"/>
      <c r="BZ37" s="63"/>
      <c r="CA37" s="63"/>
      <c r="CB37" s="63"/>
      <c r="CC37" s="63"/>
      <c r="CD37" s="63"/>
      <c r="CE37" s="63"/>
      <c r="CF37" s="63"/>
      <c r="CG37" s="63"/>
      <c r="CH37" s="63"/>
      <c r="CI37" s="63"/>
      <c r="CJ37" s="63"/>
      <c r="CK37" s="63"/>
      <c r="CL37" s="63"/>
      <c r="CM37" s="63"/>
      <c r="CN37" s="63"/>
      <c r="CO37" s="63"/>
      <c r="CP37" s="63"/>
      <c r="CQ37" s="63"/>
      <c r="CR37" s="63"/>
      <c r="CS37" s="63"/>
      <c r="CT37" s="63"/>
      <c r="CU37" s="63"/>
      <c r="CV37" s="63"/>
      <c r="CW37" s="63"/>
    </row>
    <row r="38" spans="1:101" ht="16.5" customHeight="1">
      <c r="A38" s="602"/>
      <c r="B38" s="603"/>
      <c r="C38" s="72"/>
      <c r="D38" s="552" t="s">
        <v>184</v>
      </c>
      <c r="E38" s="552"/>
      <c r="F38" s="552"/>
      <c r="G38" s="552"/>
      <c r="H38" s="552"/>
      <c r="I38" s="552"/>
      <c r="J38" s="552"/>
      <c r="K38" s="70"/>
      <c r="L38" s="541"/>
      <c r="M38" s="542"/>
      <c r="N38" s="542"/>
      <c r="O38" s="542"/>
      <c r="P38" s="542"/>
      <c r="Q38" s="542"/>
      <c r="R38" s="542"/>
      <c r="S38" s="543"/>
      <c r="T38" s="541"/>
      <c r="U38" s="542"/>
      <c r="V38" s="542"/>
      <c r="W38" s="542"/>
      <c r="X38" s="542"/>
      <c r="Y38" s="542"/>
      <c r="Z38" s="542"/>
      <c r="AA38" s="543"/>
      <c r="AB38" s="76"/>
      <c r="AC38" s="65"/>
      <c r="AD38" s="65"/>
      <c r="AE38" s="65"/>
      <c r="AF38" s="65"/>
      <c r="AG38" s="65"/>
      <c r="AH38" s="65"/>
      <c r="AI38" s="65"/>
      <c r="AJ38" s="65"/>
      <c r="AK38" s="65"/>
      <c r="AL38" s="65"/>
      <c r="AM38" s="65"/>
      <c r="AN38" s="78"/>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63"/>
      <c r="BQ38" s="63"/>
      <c r="BR38" s="63"/>
      <c r="BS38" s="63"/>
      <c r="BT38" s="63"/>
      <c r="BU38" s="63"/>
      <c r="BV38" s="63"/>
      <c r="BW38" s="63"/>
      <c r="BX38" s="63"/>
      <c r="BY38" s="63"/>
      <c r="BZ38" s="63"/>
      <c r="CA38" s="63"/>
      <c r="CB38" s="63"/>
      <c r="CC38" s="63"/>
      <c r="CD38" s="63"/>
      <c r="CE38" s="63"/>
      <c r="CF38" s="63"/>
      <c r="CG38" s="63"/>
      <c r="CH38" s="63"/>
      <c r="CI38" s="63"/>
      <c r="CJ38" s="63"/>
      <c r="CK38" s="63"/>
      <c r="CL38" s="63"/>
      <c r="CM38" s="63"/>
      <c r="CN38" s="63"/>
      <c r="CO38" s="63"/>
      <c r="CP38" s="63"/>
      <c r="CQ38" s="63"/>
      <c r="CR38" s="63"/>
      <c r="CS38" s="63"/>
      <c r="CT38" s="63"/>
      <c r="CU38" s="63"/>
      <c r="CV38" s="63"/>
      <c r="CW38" s="63"/>
    </row>
    <row r="39" spans="1:101" ht="16.5" customHeight="1">
      <c r="A39" s="602"/>
      <c r="B39" s="603"/>
      <c r="C39" s="72"/>
      <c r="D39" s="552" t="s">
        <v>185</v>
      </c>
      <c r="E39" s="552"/>
      <c r="F39" s="552"/>
      <c r="G39" s="552"/>
      <c r="H39" s="552"/>
      <c r="I39" s="552"/>
      <c r="J39" s="552"/>
      <c r="K39" s="70"/>
      <c r="L39" s="541"/>
      <c r="M39" s="542"/>
      <c r="N39" s="542"/>
      <c r="O39" s="542"/>
      <c r="P39" s="542"/>
      <c r="Q39" s="542"/>
      <c r="R39" s="542"/>
      <c r="S39" s="543"/>
      <c r="T39" s="541"/>
      <c r="U39" s="542"/>
      <c r="V39" s="542"/>
      <c r="W39" s="542"/>
      <c r="X39" s="542"/>
      <c r="Y39" s="542"/>
      <c r="Z39" s="542"/>
      <c r="AA39" s="543"/>
      <c r="AB39" s="76"/>
      <c r="AC39" s="583" t="s">
        <v>186</v>
      </c>
      <c r="AD39" s="583"/>
      <c r="AE39" s="583"/>
      <c r="AF39" s="583"/>
      <c r="AG39" s="583"/>
      <c r="AH39" s="583"/>
      <c r="AI39" s="583"/>
      <c r="AJ39" s="583"/>
      <c r="AK39" s="583"/>
      <c r="AL39" s="583"/>
      <c r="AM39" s="583"/>
      <c r="AN39" s="78"/>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63"/>
      <c r="BQ39" s="63"/>
      <c r="BR39" s="63"/>
      <c r="BS39" s="63"/>
      <c r="BT39" s="63"/>
      <c r="BU39" s="63"/>
      <c r="BV39" s="63"/>
      <c r="BW39" s="63"/>
      <c r="BX39" s="63"/>
      <c r="BY39" s="63"/>
      <c r="BZ39" s="63"/>
      <c r="CA39" s="63"/>
      <c r="CB39" s="63"/>
      <c r="CC39" s="63"/>
      <c r="CD39" s="63"/>
      <c r="CE39" s="63"/>
      <c r="CF39" s="63"/>
      <c r="CG39" s="63"/>
      <c r="CH39" s="63"/>
      <c r="CI39" s="63"/>
      <c r="CJ39" s="63"/>
      <c r="CK39" s="63"/>
      <c r="CL39" s="63"/>
      <c r="CM39" s="63"/>
      <c r="CN39" s="63"/>
      <c r="CO39" s="63"/>
      <c r="CP39" s="63"/>
      <c r="CQ39" s="63"/>
      <c r="CR39" s="63"/>
      <c r="CS39" s="63"/>
      <c r="CT39" s="63"/>
      <c r="CU39" s="63"/>
      <c r="CV39" s="63"/>
      <c r="CW39" s="63"/>
    </row>
    <row r="40" spans="1:101" ht="16.5" customHeight="1">
      <c r="A40" s="602"/>
      <c r="B40" s="603"/>
      <c r="C40" s="72"/>
      <c r="D40" s="552" t="s">
        <v>187</v>
      </c>
      <c r="E40" s="552"/>
      <c r="F40" s="552"/>
      <c r="G40" s="552"/>
      <c r="H40" s="552"/>
      <c r="I40" s="552"/>
      <c r="J40" s="552"/>
      <c r="K40" s="70"/>
      <c r="L40" s="541"/>
      <c r="M40" s="542"/>
      <c r="N40" s="542"/>
      <c r="O40" s="542"/>
      <c r="P40" s="542"/>
      <c r="Q40" s="542"/>
      <c r="R40" s="542"/>
      <c r="S40" s="543"/>
      <c r="T40" s="541"/>
      <c r="U40" s="542"/>
      <c r="V40" s="542"/>
      <c r="W40" s="542"/>
      <c r="X40" s="542"/>
      <c r="Y40" s="542"/>
      <c r="Z40" s="542"/>
      <c r="AA40" s="543"/>
      <c r="AB40" s="76"/>
      <c r="AC40" s="583"/>
      <c r="AD40" s="583"/>
      <c r="AE40" s="583"/>
      <c r="AF40" s="583"/>
      <c r="AG40" s="583"/>
      <c r="AH40" s="583"/>
      <c r="AI40" s="583"/>
      <c r="AJ40" s="583"/>
      <c r="AK40" s="583"/>
      <c r="AL40" s="583"/>
      <c r="AM40" s="583"/>
      <c r="AN40" s="78"/>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63"/>
      <c r="BQ40" s="63"/>
      <c r="BR40" s="63"/>
      <c r="BS40" s="63"/>
      <c r="BT40" s="63"/>
      <c r="BU40" s="63"/>
      <c r="BV40" s="63"/>
      <c r="BW40" s="63"/>
      <c r="BX40" s="63"/>
      <c r="BY40" s="63"/>
      <c r="BZ40" s="63"/>
      <c r="CA40" s="63"/>
      <c r="CB40" s="63"/>
      <c r="CC40" s="63"/>
      <c r="CD40" s="63"/>
      <c r="CE40" s="63"/>
      <c r="CF40" s="63"/>
      <c r="CG40" s="63"/>
      <c r="CH40" s="63"/>
      <c r="CI40" s="63"/>
      <c r="CJ40" s="63"/>
      <c r="CK40" s="63"/>
      <c r="CL40" s="63"/>
      <c r="CM40" s="63"/>
      <c r="CN40" s="63"/>
      <c r="CO40" s="63"/>
      <c r="CP40" s="63"/>
      <c r="CQ40" s="63"/>
      <c r="CR40" s="63"/>
      <c r="CS40" s="63"/>
      <c r="CT40" s="63"/>
      <c r="CU40" s="63"/>
      <c r="CV40" s="63"/>
      <c r="CW40" s="63"/>
    </row>
    <row r="41" spans="1:101" ht="16.5" customHeight="1">
      <c r="A41" s="602"/>
      <c r="B41" s="603"/>
      <c r="C41" s="72"/>
      <c r="D41" s="552" t="s">
        <v>188</v>
      </c>
      <c r="E41" s="552"/>
      <c r="F41" s="552"/>
      <c r="G41" s="552"/>
      <c r="H41" s="552"/>
      <c r="I41" s="552"/>
      <c r="J41" s="552"/>
      <c r="K41" s="70"/>
      <c r="L41" s="541"/>
      <c r="M41" s="542"/>
      <c r="N41" s="542"/>
      <c r="O41" s="542"/>
      <c r="P41" s="542"/>
      <c r="Q41" s="542"/>
      <c r="R41" s="542"/>
      <c r="S41" s="543"/>
      <c r="T41" s="541"/>
      <c r="U41" s="542"/>
      <c r="V41" s="542"/>
      <c r="W41" s="542"/>
      <c r="X41" s="542"/>
      <c r="Y41" s="542"/>
      <c r="Z41" s="542"/>
      <c r="AA41" s="543"/>
      <c r="AB41" s="76"/>
      <c r="AC41" s="65"/>
      <c r="AD41" s="65"/>
      <c r="AE41" s="65"/>
      <c r="AF41" s="65"/>
      <c r="AG41" s="65"/>
      <c r="AH41" s="65"/>
      <c r="AI41" s="65"/>
      <c r="AJ41" s="65"/>
      <c r="AK41" s="65"/>
      <c r="AL41" s="65"/>
      <c r="AM41" s="65"/>
      <c r="AN41" s="78"/>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63"/>
      <c r="BQ41" s="63"/>
      <c r="BR41" s="63"/>
      <c r="BS41" s="63"/>
      <c r="BT41" s="63"/>
      <c r="BU41" s="63"/>
      <c r="BV41" s="63"/>
      <c r="BW41" s="63"/>
      <c r="BX41" s="63"/>
      <c r="BY41" s="63"/>
      <c r="BZ41" s="63"/>
      <c r="CA41" s="63"/>
      <c r="CB41" s="63"/>
      <c r="CC41" s="63"/>
      <c r="CD41" s="63"/>
      <c r="CE41" s="63"/>
      <c r="CF41" s="63"/>
      <c r="CG41" s="63"/>
      <c r="CH41" s="63"/>
      <c r="CI41" s="63"/>
      <c r="CJ41" s="63"/>
      <c r="CK41" s="63"/>
      <c r="CL41" s="63"/>
      <c r="CM41" s="63"/>
      <c r="CN41" s="63"/>
      <c r="CO41" s="63"/>
      <c r="CP41" s="63"/>
      <c r="CQ41" s="63"/>
      <c r="CR41" s="63"/>
      <c r="CS41" s="63"/>
      <c r="CT41" s="63"/>
      <c r="CU41" s="63"/>
      <c r="CV41" s="63"/>
      <c r="CW41" s="63"/>
    </row>
    <row r="42" spans="1:101" ht="16.5" customHeight="1">
      <c r="A42" s="602"/>
      <c r="B42" s="603"/>
      <c r="C42" s="72"/>
      <c r="D42" s="552" t="s">
        <v>189</v>
      </c>
      <c r="E42" s="552"/>
      <c r="F42" s="552"/>
      <c r="G42" s="552"/>
      <c r="H42" s="552"/>
      <c r="I42" s="552"/>
      <c r="J42" s="552"/>
      <c r="K42" s="70"/>
      <c r="L42" s="541"/>
      <c r="M42" s="542"/>
      <c r="N42" s="542"/>
      <c r="O42" s="542"/>
      <c r="P42" s="542"/>
      <c r="Q42" s="542"/>
      <c r="R42" s="542"/>
      <c r="S42" s="543"/>
      <c r="T42" s="541"/>
      <c r="U42" s="542"/>
      <c r="V42" s="542"/>
      <c r="W42" s="542"/>
      <c r="X42" s="542"/>
      <c r="Y42" s="542"/>
      <c r="Z42" s="542"/>
      <c r="AA42" s="543"/>
      <c r="AB42" s="76"/>
      <c r="AC42" s="582"/>
      <c r="AD42" s="582"/>
      <c r="AE42" s="582"/>
      <c r="AF42" s="582"/>
      <c r="AG42" s="582"/>
      <c r="AH42" s="582"/>
      <c r="AI42" s="582"/>
      <c r="AJ42" s="582"/>
      <c r="AK42" s="582"/>
      <c r="AL42" s="582"/>
      <c r="AM42" s="582"/>
      <c r="AN42" s="78"/>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63"/>
      <c r="BQ42" s="63"/>
      <c r="BR42" s="63"/>
      <c r="BS42" s="63"/>
      <c r="BT42" s="63"/>
      <c r="BU42" s="63"/>
      <c r="BV42" s="63"/>
      <c r="BW42" s="63"/>
      <c r="BX42" s="63"/>
      <c r="BY42" s="63"/>
      <c r="BZ42" s="63"/>
      <c r="CA42" s="63"/>
      <c r="CB42" s="63"/>
      <c r="CC42" s="63"/>
      <c r="CD42" s="63"/>
      <c r="CE42" s="63"/>
      <c r="CF42" s="63"/>
      <c r="CG42" s="63"/>
      <c r="CH42" s="63"/>
      <c r="CI42" s="63"/>
      <c r="CJ42" s="63"/>
      <c r="CK42" s="63"/>
      <c r="CL42" s="63"/>
      <c r="CM42" s="63"/>
      <c r="CN42" s="63"/>
      <c r="CO42" s="63"/>
      <c r="CP42" s="63"/>
      <c r="CQ42" s="63"/>
      <c r="CR42" s="63"/>
      <c r="CS42" s="63"/>
      <c r="CT42" s="63"/>
      <c r="CU42" s="63"/>
      <c r="CV42" s="63"/>
      <c r="CW42" s="63"/>
    </row>
    <row r="43" spans="1:101" ht="16.5" customHeight="1">
      <c r="A43" s="602"/>
      <c r="B43" s="603"/>
      <c r="C43" s="72"/>
      <c r="D43" s="552" t="s">
        <v>75</v>
      </c>
      <c r="E43" s="552"/>
      <c r="F43" s="552"/>
      <c r="G43" s="552"/>
      <c r="H43" s="552"/>
      <c r="I43" s="552"/>
      <c r="J43" s="552"/>
      <c r="K43" s="70"/>
      <c r="L43" s="541"/>
      <c r="M43" s="542"/>
      <c r="N43" s="542"/>
      <c r="O43" s="542"/>
      <c r="P43" s="542"/>
      <c r="Q43" s="542"/>
      <c r="R43" s="542"/>
      <c r="S43" s="543"/>
      <c r="T43" s="541"/>
      <c r="U43" s="542"/>
      <c r="V43" s="542"/>
      <c r="W43" s="542"/>
      <c r="X43" s="542"/>
      <c r="Y43" s="542"/>
      <c r="Z43" s="542"/>
      <c r="AA43" s="543"/>
      <c r="AB43" s="76"/>
      <c r="AC43" s="583" t="s">
        <v>190</v>
      </c>
      <c r="AD43" s="584"/>
      <c r="AE43" s="584"/>
      <c r="AF43" s="584"/>
      <c r="AG43" s="584"/>
      <c r="AH43" s="584"/>
      <c r="AI43" s="584"/>
      <c r="AJ43" s="584"/>
      <c r="AK43" s="584"/>
      <c r="AL43" s="584"/>
      <c r="AM43" s="584"/>
      <c r="AN43" s="78"/>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63"/>
      <c r="BQ43" s="63"/>
      <c r="BR43" s="63"/>
      <c r="BS43" s="63"/>
      <c r="BT43" s="63"/>
      <c r="BU43" s="63"/>
      <c r="BV43" s="63"/>
      <c r="BW43" s="63"/>
      <c r="BX43" s="63"/>
      <c r="BY43" s="63"/>
      <c r="BZ43" s="63"/>
      <c r="CA43" s="63"/>
      <c r="CB43" s="63"/>
      <c r="CC43" s="63"/>
      <c r="CD43" s="63"/>
      <c r="CE43" s="63"/>
      <c r="CF43" s="63"/>
      <c r="CG43" s="63"/>
      <c r="CH43" s="63"/>
      <c r="CI43" s="63"/>
      <c r="CJ43" s="63"/>
      <c r="CK43" s="63"/>
      <c r="CL43" s="63"/>
      <c r="CM43" s="63"/>
      <c r="CN43" s="63"/>
      <c r="CO43" s="63"/>
      <c r="CP43" s="63"/>
      <c r="CQ43" s="63"/>
      <c r="CR43" s="63"/>
      <c r="CS43" s="63"/>
      <c r="CT43" s="63"/>
      <c r="CU43" s="63"/>
      <c r="CV43" s="63"/>
      <c r="CW43" s="63"/>
    </row>
    <row r="44" spans="1:101" ht="16.5" customHeight="1">
      <c r="A44" s="602"/>
      <c r="B44" s="603"/>
      <c r="C44" s="544" t="s">
        <v>191</v>
      </c>
      <c r="D44" s="545"/>
      <c r="E44" s="545"/>
      <c r="F44" s="545"/>
      <c r="G44" s="545"/>
      <c r="H44" s="545"/>
      <c r="I44" s="545"/>
      <c r="J44" s="545"/>
      <c r="K44" s="70" t="s">
        <v>53</v>
      </c>
      <c r="L44" s="541"/>
      <c r="M44" s="542"/>
      <c r="N44" s="542"/>
      <c r="O44" s="542"/>
      <c r="P44" s="542"/>
      <c r="Q44" s="542"/>
      <c r="R44" s="542"/>
      <c r="S44" s="543"/>
      <c r="T44" s="541"/>
      <c r="U44" s="542"/>
      <c r="V44" s="542"/>
      <c r="W44" s="542"/>
      <c r="X44" s="542"/>
      <c r="Y44" s="542"/>
      <c r="Z44" s="542"/>
      <c r="AA44" s="543"/>
      <c r="AB44" s="76"/>
      <c r="AC44" s="584"/>
      <c r="AD44" s="584"/>
      <c r="AE44" s="584"/>
      <c r="AF44" s="584"/>
      <c r="AG44" s="584"/>
      <c r="AH44" s="584"/>
      <c r="AI44" s="584"/>
      <c r="AJ44" s="584"/>
      <c r="AK44" s="584"/>
      <c r="AL44" s="584"/>
      <c r="AM44" s="584"/>
      <c r="AN44" s="78"/>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63"/>
      <c r="BQ44" s="63"/>
      <c r="BR44" s="63"/>
      <c r="BS44" s="63"/>
      <c r="BT44" s="63"/>
      <c r="BU44" s="63"/>
      <c r="BV44" s="63"/>
      <c r="BW44" s="63"/>
      <c r="BX44" s="63"/>
      <c r="BY44" s="63"/>
      <c r="BZ44" s="63"/>
      <c r="CA44" s="63"/>
      <c r="CB44" s="63"/>
      <c r="CC44" s="63"/>
      <c r="CD44" s="63"/>
      <c r="CE44" s="63"/>
      <c r="CF44" s="63"/>
      <c r="CG44" s="63"/>
      <c r="CH44" s="63"/>
      <c r="CI44" s="63"/>
      <c r="CJ44" s="63"/>
      <c r="CK44" s="63"/>
      <c r="CL44" s="63"/>
      <c r="CM44" s="63"/>
      <c r="CN44" s="63"/>
      <c r="CO44" s="63"/>
      <c r="CP44" s="63"/>
      <c r="CQ44" s="63"/>
      <c r="CR44" s="63"/>
      <c r="CS44" s="63"/>
      <c r="CT44" s="63"/>
      <c r="CU44" s="63"/>
      <c r="CV44" s="63"/>
      <c r="CW44" s="63"/>
    </row>
    <row r="45" spans="1:101" ht="16.5" customHeight="1" thickBot="1">
      <c r="A45" s="602"/>
      <c r="B45" s="603"/>
      <c r="C45" s="539" t="s">
        <v>192</v>
      </c>
      <c r="D45" s="540"/>
      <c r="E45" s="540"/>
      <c r="F45" s="540"/>
      <c r="G45" s="540"/>
      <c r="H45" s="540"/>
      <c r="I45" s="540"/>
      <c r="J45" s="540"/>
      <c r="K45" s="70" t="s">
        <v>54</v>
      </c>
      <c r="L45" s="541"/>
      <c r="M45" s="542"/>
      <c r="N45" s="542"/>
      <c r="O45" s="542"/>
      <c r="P45" s="542"/>
      <c r="Q45" s="542"/>
      <c r="R45" s="542"/>
      <c r="S45" s="543"/>
      <c r="T45" s="541"/>
      <c r="U45" s="542"/>
      <c r="V45" s="542"/>
      <c r="W45" s="542"/>
      <c r="X45" s="542"/>
      <c r="Y45" s="542"/>
      <c r="Z45" s="542"/>
      <c r="AA45" s="543"/>
      <c r="AB45" s="76"/>
      <c r="AC45" s="566" t="s">
        <v>193</v>
      </c>
      <c r="AD45" s="566"/>
      <c r="AE45" s="566"/>
      <c r="AF45" s="566"/>
      <c r="AG45" s="566"/>
      <c r="AH45" s="566"/>
      <c r="AI45" s="566"/>
      <c r="AJ45" s="567" t="s">
        <v>194</v>
      </c>
      <c r="AK45" s="567"/>
      <c r="AL45" s="567"/>
      <c r="AM45" s="65"/>
      <c r="AN45" s="78"/>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63"/>
      <c r="BQ45" s="63"/>
      <c r="BR45" s="63"/>
      <c r="BS45" s="63"/>
      <c r="BT45" s="63"/>
      <c r="BU45" s="63"/>
      <c r="BV45" s="63"/>
      <c r="BW45" s="63"/>
      <c r="BX45" s="63"/>
      <c r="BY45" s="63"/>
      <c r="BZ45" s="63"/>
      <c r="CA45" s="63"/>
      <c r="CB45" s="63"/>
      <c r="CC45" s="63"/>
      <c r="CD45" s="63"/>
      <c r="CE45" s="63"/>
      <c r="CF45" s="63"/>
      <c r="CG45" s="63"/>
      <c r="CH45" s="63"/>
      <c r="CI45" s="63"/>
      <c r="CJ45" s="63"/>
      <c r="CK45" s="63"/>
      <c r="CL45" s="63"/>
      <c r="CM45" s="63"/>
      <c r="CN45" s="63"/>
      <c r="CO45" s="63"/>
      <c r="CP45" s="63"/>
      <c r="CQ45" s="63"/>
      <c r="CR45" s="63"/>
      <c r="CS45" s="63"/>
      <c r="CT45" s="63"/>
      <c r="CU45" s="63"/>
      <c r="CV45" s="63"/>
      <c r="CW45" s="63"/>
    </row>
    <row r="46" spans="1:101" ht="16.5" customHeight="1" thickBot="1">
      <c r="A46" s="602"/>
      <c r="B46" s="603"/>
      <c r="C46" s="544" t="s">
        <v>195</v>
      </c>
      <c r="D46" s="545"/>
      <c r="E46" s="545"/>
      <c r="F46" s="545"/>
      <c r="G46" s="545"/>
      <c r="H46" s="545"/>
      <c r="I46" s="545"/>
      <c r="J46" s="545"/>
      <c r="K46" s="70"/>
      <c r="L46" s="541">
        <f>SUM(L28,L32,L44,L45)</f>
        <v>0</v>
      </c>
      <c r="M46" s="542"/>
      <c r="N46" s="542"/>
      <c r="O46" s="542"/>
      <c r="P46" s="542"/>
      <c r="Q46" s="542"/>
      <c r="R46" s="542"/>
      <c r="S46" s="543"/>
      <c r="T46" s="541">
        <f>SUM(T28,T32,T44,T45)</f>
        <v>0</v>
      </c>
      <c r="U46" s="542"/>
      <c r="V46" s="542"/>
      <c r="W46" s="542"/>
      <c r="X46" s="542"/>
      <c r="Y46" s="542"/>
      <c r="Z46" s="542"/>
      <c r="AA46" s="543"/>
      <c r="AB46" s="76"/>
      <c r="AC46" s="568" t="s">
        <v>196</v>
      </c>
      <c r="AD46" s="568"/>
      <c r="AE46" s="568"/>
      <c r="AF46" s="568"/>
      <c r="AG46" s="568"/>
      <c r="AH46" s="568"/>
      <c r="AI46" s="568"/>
      <c r="AJ46" s="567" t="s">
        <v>194</v>
      </c>
      <c r="AK46" s="567"/>
      <c r="AL46" s="567"/>
      <c r="AM46" s="65"/>
      <c r="AN46" s="78"/>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63"/>
      <c r="BQ46" s="63"/>
      <c r="BR46" s="63"/>
      <c r="BS46" s="63"/>
      <c r="BT46" s="63"/>
      <c r="BU46" s="63"/>
      <c r="BV46" s="63"/>
      <c r="BW46" s="63"/>
      <c r="BX46" s="63"/>
      <c r="BY46" s="63"/>
      <c r="BZ46" s="63"/>
      <c r="CA46" s="63"/>
      <c r="CB46" s="63"/>
      <c r="CC46" s="63"/>
      <c r="CD46" s="63"/>
      <c r="CE46" s="63"/>
      <c r="CF46" s="63"/>
      <c r="CG46" s="63"/>
      <c r="CH46" s="63"/>
      <c r="CI46" s="63"/>
      <c r="CJ46" s="63"/>
      <c r="CK46" s="63"/>
      <c r="CL46" s="63"/>
      <c r="CM46" s="63"/>
      <c r="CN46" s="63"/>
      <c r="CO46" s="63"/>
      <c r="CP46" s="63"/>
      <c r="CQ46" s="63"/>
      <c r="CR46" s="63"/>
      <c r="CS46" s="63"/>
      <c r="CT46" s="63"/>
      <c r="CU46" s="63"/>
      <c r="CV46" s="63"/>
      <c r="CW46" s="63"/>
    </row>
    <row r="47" spans="1:101" ht="16.5" customHeight="1" thickBot="1">
      <c r="A47" s="602"/>
      <c r="B47" s="603"/>
      <c r="C47" s="569" t="s">
        <v>197</v>
      </c>
      <c r="D47" s="570"/>
      <c r="E47" s="570"/>
      <c r="F47" s="570"/>
      <c r="G47" s="570"/>
      <c r="H47" s="570"/>
      <c r="I47" s="570"/>
      <c r="J47" s="570"/>
      <c r="K47" s="73" t="s">
        <v>56</v>
      </c>
      <c r="L47" s="571"/>
      <c r="M47" s="572"/>
      <c r="N47" s="572"/>
      <c r="O47" s="572"/>
      <c r="P47" s="572"/>
      <c r="Q47" s="572"/>
      <c r="R47" s="572"/>
      <c r="S47" s="573"/>
      <c r="T47" s="571"/>
      <c r="U47" s="572"/>
      <c r="V47" s="572"/>
      <c r="W47" s="572"/>
      <c r="X47" s="572"/>
      <c r="Y47" s="572"/>
      <c r="Z47" s="572"/>
      <c r="AA47" s="573"/>
      <c r="AB47" s="76"/>
      <c r="AC47" s="566" t="s">
        <v>198</v>
      </c>
      <c r="AD47" s="566"/>
      <c r="AE47" s="566"/>
      <c r="AF47" s="566"/>
      <c r="AG47" s="566"/>
      <c r="AH47" s="566"/>
      <c r="AI47" s="566"/>
      <c r="AJ47" s="567" t="s">
        <v>194</v>
      </c>
      <c r="AK47" s="567"/>
      <c r="AL47" s="567"/>
      <c r="AM47" s="65"/>
      <c r="AN47" s="78"/>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63"/>
      <c r="BQ47" s="63"/>
      <c r="BR47" s="63"/>
      <c r="BS47" s="63"/>
      <c r="BT47" s="63"/>
      <c r="BU47" s="63"/>
      <c r="BV47" s="63"/>
      <c r="BW47" s="63"/>
      <c r="BX47" s="63"/>
      <c r="BY47" s="63"/>
      <c r="BZ47" s="63"/>
      <c r="CA47" s="63"/>
      <c r="CB47" s="63"/>
      <c r="CC47" s="63"/>
      <c r="CD47" s="63"/>
      <c r="CE47" s="63"/>
      <c r="CF47" s="63"/>
      <c r="CG47" s="63"/>
      <c r="CH47" s="63"/>
      <c r="CI47" s="63"/>
      <c r="CJ47" s="63"/>
      <c r="CK47" s="63"/>
      <c r="CL47" s="63"/>
      <c r="CM47" s="63"/>
      <c r="CN47" s="63"/>
      <c r="CO47" s="63"/>
      <c r="CP47" s="63"/>
      <c r="CQ47" s="63"/>
      <c r="CR47" s="63"/>
      <c r="CS47" s="63"/>
      <c r="CT47" s="63"/>
      <c r="CU47" s="63"/>
      <c r="CV47" s="63"/>
      <c r="CW47" s="63"/>
    </row>
    <row r="48" spans="1:101" ht="25.5" customHeight="1" thickBot="1">
      <c r="A48" s="604"/>
      <c r="B48" s="605"/>
      <c r="C48" s="574" t="s">
        <v>199</v>
      </c>
      <c r="D48" s="575"/>
      <c r="E48" s="575"/>
      <c r="F48" s="575"/>
      <c r="G48" s="575"/>
      <c r="H48" s="575"/>
      <c r="I48" s="575"/>
      <c r="J48" s="575"/>
      <c r="K48" s="576"/>
      <c r="L48" s="577">
        <f>SUM(L21,L46,L47)</f>
        <v>0</v>
      </c>
      <c r="M48" s="578"/>
      <c r="N48" s="578"/>
      <c r="O48" s="578"/>
      <c r="P48" s="578"/>
      <c r="Q48" s="578"/>
      <c r="R48" s="578"/>
      <c r="S48" s="579"/>
      <c r="T48" s="577">
        <f>SUM(T21,T46,T47)</f>
        <v>0</v>
      </c>
      <c r="U48" s="578"/>
      <c r="V48" s="578"/>
      <c r="W48" s="578"/>
      <c r="X48" s="578"/>
      <c r="Y48" s="578"/>
      <c r="Z48" s="578"/>
      <c r="AA48" s="579"/>
      <c r="AB48" s="83"/>
      <c r="AC48" s="580" t="s">
        <v>200</v>
      </c>
      <c r="AD48" s="580"/>
      <c r="AE48" s="580"/>
      <c r="AF48" s="580"/>
      <c r="AG48" s="580"/>
      <c r="AH48" s="580"/>
      <c r="AI48" s="580"/>
      <c r="AJ48" s="580"/>
      <c r="AK48" s="580"/>
      <c r="AL48" s="580"/>
      <c r="AM48" s="580"/>
      <c r="AN48" s="581"/>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63"/>
      <c r="BQ48" s="63"/>
      <c r="BR48" s="63"/>
      <c r="BS48" s="63"/>
      <c r="BT48" s="63"/>
      <c r="BU48" s="63"/>
      <c r="BV48" s="63"/>
      <c r="BW48" s="63"/>
      <c r="BX48" s="63"/>
      <c r="BY48" s="63"/>
      <c r="BZ48" s="63"/>
      <c r="CA48" s="63"/>
      <c r="CB48" s="63"/>
      <c r="CC48" s="63"/>
      <c r="CD48" s="63"/>
      <c r="CE48" s="63"/>
      <c r="CF48" s="63"/>
      <c r="CG48" s="63"/>
      <c r="CH48" s="63"/>
      <c r="CI48" s="63"/>
      <c r="CJ48" s="63"/>
      <c r="CK48" s="63"/>
      <c r="CL48" s="63"/>
      <c r="CM48" s="63"/>
      <c r="CN48" s="63"/>
      <c r="CO48" s="63"/>
      <c r="CP48" s="63"/>
      <c r="CQ48" s="63"/>
      <c r="CR48" s="63"/>
      <c r="CS48" s="63"/>
      <c r="CT48" s="63"/>
      <c r="CU48" s="63"/>
      <c r="CV48" s="63"/>
      <c r="CW48" s="63"/>
    </row>
    <row r="49" spans="1:109" s="60" customFormat="1" ht="18.75" customHeight="1" thickTop="1">
      <c r="A49" s="84"/>
      <c r="B49" s="563" t="s">
        <v>433</v>
      </c>
      <c r="C49" s="563"/>
      <c r="D49" s="563"/>
      <c r="E49" s="563"/>
      <c r="F49" s="563"/>
      <c r="G49" s="563"/>
      <c r="H49" s="563"/>
      <c r="I49" s="563"/>
      <c r="J49" s="563"/>
      <c r="K49" s="563"/>
      <c r="L49" s="563"/>
      <c r="M49" s="563"/>
      <c r="N49" s="563"/>
      <c r="O49" s="563"/>
      <c r="P49" s="563"/>
      <c r="Q49" s="563"/>
      <c r="R49" s="563"/>
      <c r="S49" s="563"/>
      <c r="T49" s="563"/>
      <c r="U49" s="563"/>
      <c r="V49" s="563"/>
      <c r="W49" s="563"/>
      <c r="X49" s="563"/>
      <c r="Y49" s="563"/>
      <c r="Z49" s="563"/>
      <c r="AA49" s="563"/>
      <c r="AB49" s="563"/>
      <c r="AC49" s="563"/>
      <c r="AD49" s="563"/>
      <c r="AE49" s="563"/>
      <c r="AF49" s="563"/>
      <c r="AG49" s="563"/>
      <c r="AH49" s="563"/>
      <c r="AI49" s="563"/>
      <c r="AJ49" s="563"/>
      <c r="AK49" s="563"/>
      <c r="AL49" s="563"/>
      <c r="AM49" s="563"/>
      <c r="AN49" s="563"/>
      <c r="AO49" s="303"/>
      <c r="AP49" s="303"/>
      <c r="AQ49" s="303"/>
      <c r="AR49" s="303"/>
      <c r="AS49" s="303"/>
      <c r="AT49" s="303"/>
      <c r="AU49" s="303"/>
      <c r="AV49" s="303"/>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row>
    <row r="50" spans="1:109" s="60" customFormat="1" ht="13.5" customHeight="1">
      <c r="A50" s="84"/>
      <c r="B50" s="564" t="s">
        <v>434</v>
      </c>
      <c r="C50" s="564"/>
      <c r="D50" s="564"/>
      <c r="E50" s="564"/>
      <c r="F50" s="564"/>
      <c r="G50" s="564"/>
      <c r="H50" s="564"/>
      <c r="I50" s="564"/>
      <c r="J50" s="564"/>
      <c r="K50" s="564"/>
      <c r="L50" s="564"/>
      <c r="M50" s="564"/>
      <c r="N50" s="564"/>
      <c r="O50" s="564"/>
      <c r="P50" s="564"/>
      <c r="Q50" s="564"/>
      <c r="R50" s="564"/>
      <c r="S50" s="564"/>
      <c r="T50" s="564"/>
      <c r="U50" s="564"/>
      <c r="V50" s="564"/>
      <c r="W50" s="564"/>
      <c r="X50" s="564"/>
      <c r="Y50" s="564"/>
      <c r="Z50" s="564"/>
      <c r="AA50" s="564"/>
      <c r="AB50" s="564"/>
      <c r="AC50" s="564"/>
      <c r="AD50" s="564"/>
      <c r="AE50" s="564"/>
      <c r="AF50" s="564"/>
      <c r="AG50" s="564"/>
      <c r="AH50" s="564"/>
      <c r="AI50" s="564"/>
      <c r="AJ50" s="564"/>
      <c r="AK50" s="564"/>
      <c r="AL50" s="564"/>
      <c r="AM50" s="564"/>
      <c r="AN50" s="564"/>
      <c r="AO50" s="304"/>
      <c r="AP50" s="304"/>
      <c r="AQ50" s="304"/>
      <c r="AR50" s="304"/>
      <c r="AS50" s="304"/>
      <c r="AT50" s="304"/>
      <c r="AU50" s="304"/>
      <c r="AV50" s="304"/>
    </row>
    <row r="51" spans="1:109" s="60" customFormat="1" ht="13.5" customHeight="1">
      <c r="A51" s="84"/>
      <c r="B51" s="564" t="s">
        <v>435</v>
      </c>
      <c r="C51" s="564"/>
      <c r="D51" s="564"/>
      <c r="E51" s="564"/>
      <c r="F51" s="564"/>
      <c r="G51" s="564"/>
      <c r="H51" s="564"/>
      <c r="I51" s="564"/>
      <c r="J51" s="564"/>
      <c r="K51" s="564"/>
      <c r="L51" s="564"/>
      <c r="M51" s="564"/>
      <c r="N51" s="564"/>
      <c r="O51" s="564"/>
      <c r="P51" s="564"/>
      <c r="Q51" s="564"/>
      <c r="R51" s="564"/>
      <c r="S51" s="564"/>
      <c r="T51" s="564"/>
      <c r="U51" s="564"/>
      <c r="V51" s="564"/>
      <c r="W51" s="564"/>
      <c r="X51" s="564"/>
      <c r="Y51" s="564"/>
      <c r="Z51" s="564"/>
      <c r="AA51" s="564"/>
      <c r="AB51" s="564"/>
      <c r="AC51" s="564"/>
      <c r="AD51" s="564"/>
      <c r="AE51" s="564"/>
      <c r="AF51" s="564"/>
      <c r="AG51" s="564"/>
      <c r="AH51" s="564"/>
      <c r="AI51" s="564"/>
      <c r="AJ51" s="564"/>
      <c r="AK51" s="564"/>
      <c r="AL51" s="564"/>
      <c r="AM51" s="564"/>
      <c r="AN51" s="564"/>
      <c r="AO51" s="304"/>
      <c r="AP51" s="304"/>
      <c r="AQ51" s="304"/>
      <c r="AR51" s="304"/>
      <c r="AS51" s="304"/>
      <c r="AT51" s="304"/>
      <c r="AU51" s="304"/>
      <c r="AV51" s="30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row>
    <row r="52" spans="1:109" s="60" customFormat="1" ht="13.5" customHeight="1">
      <c r="A52" s="84"/>
      <c r="B52" s="564" t="s">
        <v>201</v>
      </c>
      <c r="C52" s="564"/>
      <c r="D52" s="564"/>
      <c r="E52" s="564"/>
      <c r="F52" s="564"/>
      <c r="G52" s="564"/>
      <c r="H52" s="564"/>
      <c r="I52" s="564"/>
      <c r="J52" s="564"/>
      <c r="K52" s="564"/>
      <c r="L52" s="564"/>
      <c r="M52" s="564"/>
      <c r="N52" s="564"/>
      <c r="O52" s="564"/>
      <c r="P52" s="564"/>
      <c r="Q52" s="564"/>
      <c r="R52" s="564"/>
      <c r="S52" s="564"/>
      <c r="T52" s="564"/>
      <c r="U52" s="564"/>
      <c r="V52" s="564"/>
      <c r="W52" s="564"/>
      <c r="X52" s="564"/>
      <c r="Y52" s="564"/>
      <c r="Z52" s="564"/>
      <c r="AA52" s="564"/>
      <c r="AB52" s="564"/>
      <c r="AC52" s="564"/>
      <c r="AD52" s="564"/>
      <c r="AE52" s="564"/>
      <c r="AF52" s="564"/>
      <c r="AG52" s="564"/>
      <c r="AH52" s="564"/>
      <c r="AI52" s="564"/>
      <c r="AJ52" s="564"/>
      <c r="AK52" s="564"/>
      <c r="AL52" s="564"/>
      <c r="AM52" s="564"/>
      <c r="AN52" s="564"/>
      <c r="AO52" s="304"/>
      <c r="AP52" s="304"/>
      <c r="AQ52" s="304"/>
      <c r="AR52" s="304"/>
      <c r="AS52" s="304"/>
      <c r="AT52" s="304"/>
      <c r="AU52" s="304"/>
      <c r="AV52" s="30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row>
    <row r="53" spans="1:109" ht="13.5" customHeight="1">
      <c r="A53" s="20"/>
      <c r="B53" s="565" t="s">
        <v>449</v>
      </c>
      <c r="C53" s="565"/>
      <c r="D53" s="565"/>
      <c r="E53" s="565"/>
      <c r="F53" s="565"/>
      <c r="G53" s="565"/>
      <c r="H53" s="565"/>
      <c r="I53" s="565"/>
      <c r="J53" s="565"/>
      <c r="K53" s="565"/>
      <c r="L53" s="565"/>
      <c r="M53" s="565"/>
      <c r="N53" s="565"/>
      <c r="O53" s="565"/>
      <c r="P53" s="565"/>
      <c r="Q53" s="565"/>
      <c r="R53" s="565"/>
      <c r="S53" s="565"/>
      <c r="T53" s="565"/>
      <c r="U53" s="565"/>
      <c r="V53" s="565"/>
      <c r="W53" s="565"/>
      <c r="X53" s="565"/>
      <c r="Y53" s="565"/>
      <c r="Z53" s="565"/>
      <c r="AA53" s="565"/>
      <c r="AB53" s="565"/>
      <c r="AC53" s="565"/>
      <c r="AD53" s="565"/>
      <c r="AE53" s="565"/>
      <c r="AF53" s="565"/>
      <c r="AG53" s="565"/>
      <c r="AH53" s="565"/>
      <c r="AI53" s="565"/>
      <c r="AJ53" s="565"/>
      <c r="AK53" s="565"/>
      <c r="AL53" s="565"/>
      <c r="AM53" s="565"/>
      <c r="AN53" s="565"/>
      <c r="AO53" s="305"/>
      <c r="AP53" s="305"/>
      <c r="AQ53" s="305"/>
      <c r="AR53" s="305"/>
      <c r="AS53" s="305"/>
      <c r="AT53" s="305"/>
      <c r="AU53" s="305"/>
      <c r="AV53" s="305"/>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63"/>
      <c r="BY53" s="63"/>
      <c r="BZ53" s="63"/>
      <c r="CA53" s="63"/>
      <c r="CB53" s="63"/>
      <c r="CC53" s="63"/>
      <c r="CD53" s="63"/>
      <c r="CE53" s="63"/>
      <c r="CF53" s="63"/>
      <c r="CG53" s="63"/>
      <c r="CH53" s="63"/>
      <c r="CI53" s="63"/>
      <c r="CJ53" s="63"/>
      <c r="CK53" s="63"/>
      <c r="CL53" s="63"/>
      <c r="CM53" s="63"/>
      <c r="CN53" s="63"/>
      <c r="CO53" s="63"/>
      <c r="CP53" s="63"/>
      <c r="CQ53" s="63"/>
      <c r="CR53" s="63"/>
      <c r="CS53" s="63"/>
      <c r="CT53" s="63"/>
      <c r="CU53" s="63"/>
      <c r="CV53" s="63"/>
      <c r="CW53" s="63"/>
      <c r="CX53" s="63"/>
      <c r="CY53" s="63"/>
      <c r="CZ53" s="63"/>
      <c r="DA53" s="63"/>
      <c r="DB53" s="63"/>
      <c r="DC53" s="63"/>
      <c r="DD53" s="63"/>
      <c r="DE53" s="63"/>
    </row>
    <row r="54" spans="1:109" ht="13.5" customHeight="1">
      <c r="A54" s="20"/>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2"/>
      <c r="AL54" s="342"/>
      <c r="AM54" s="342"/>
      <c r="AN54" s="342"/>
      <c r="AO54" s="342"/>
      <c r="AP54" s="342"/>
      <c r="AQ54" s="342"/>
      <c r="AR54" s="342"/>
      <c r="AS54" s="342"/>
      <c r="AT54" s="342"/>
      <c r="AU54" s="342"/>
      <c r="AV54" s="342"/>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63"/>
      <c r="BY54" s="63"/>
      <c r="BZ54" s="63"/>
      <c r="CA54" s="63"/>
      <c r="CB54" s="63"/>
      <c r="CC54" s="63"/>
      <c r="CD54" s="63"/>
      <c r="CE54" s="63"/>
      <c r="CF54" s="63"/>
      <c r="CG54" s="63"/>
      <c r="CH54" s="63"/>
      <c r="CI54" s="63"/>
      <c r="CJ54" s="63"/>
      <c r="CK54" s="63"/>
      <c r="CL54" s="63"/>
      <c r="CM54" s="63"/>
      <c r="CN54" s="63"/>
      <c r="CO54" s="63"/>
      <c r="CP54" s="63"/>
      <c r="CQ54" s="63"/>
      <c r="CR54" s="63"/>
      <c r="CS54" s="63"/>
      <c r="CT54" s="63"/>
      <c r="CU54" s="63"/>
      <c r="CV54" s="63"/>
      <c r="CW54" s="63"/>
      <c r="CX54" s="63"/>
      <c r="CY54" s="63"/>
      <c r="CZ54" s="63"/>
      <c r="DA54" s="63"/>
      <c r="DB54" s="63"/>
      <c r="DC54" s="63"/>
      <c r="DD54" s="63"/>
      <c r="DE54" s="63"/>
    </row>
    <row r="55" spans="1:109" ht="21.75" customHeight="1" thickBot="1">
      <c r="A55" s="20"/>
      <c r="B55" s="349" t="s">
        <v>517</v>
      </c>
      <c r="C55" s="20"/>
      <c r="D55" s="20"/>
      <c r="E55" s="20"/>
      <c r="F55" s="20"/>
      <c r="G55" s="351" t="s">
        <v>550</v>
      </c>
      <c r="H55" s="551" t="str">
        <f>T10&amp;W10&amp;Y10&amp;"予算額"</f>
        <v>令和6年度予算額</v>
      </c>
      <c r="I55" s="551"/>
      <c r="J55" s="551"/>
      <c r="K55" s="551"/>
      <c r="L55" s="551"/>
      <c r="M55" s="551"/>
      <c r="N55" s="551"/>
      <c r="O55" s="351" t="s">
        <v>551</v>
      </c>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63"/>
      <c r="BL55" s="63"/>
      <c r="BM55" s="63"/>
      <c r="BN55" s="63"/>
      <c r="BO55" s="63"/>
      <c r="BP55" s="63"/>
      <c r="BQ55" s="63"/>
      <c r="BR55" s="63"/>
      <c r="BS55" s="63"/>
      <c r="BT55" s="63"/>
      <c r="BU55" s="63"/>
      <c r="BV55" s="63"/>
      <c r="BW55" s="63"/>
      <c r="BX55" s="63"/>
      <c r="BY55" s="63"/>
      <c r="BZ55" s="63"/>
      <c r="CA55" s="63"/>
      <c r="CB55" s="63"/>
      <c r="CC55" s="63"/>
      <c r="CD55" s="63"/>
      <c r="CE55" s="63"/>
      <c r="CF55" s="63"/>
      <c r="CG55" s="63"/>
      <c r="CH55" s="63"/>
      <c r="CI55" s="63"/>
      <c r="CJ55" s="63"/>
      <c r="CK55" s="63"/>
      <c r="CL55" s="63"/>
      <c r="CM55" s="63"/>
      <c r="CN55" s="63"/>
      <c r="CO55" s="63"/>
      <c r="CP55" s="63"/>
      <c r="CQ55" s="63"/>
      <c r="CR55" s="63"/>
    </row>
    <row r="56" spans="1:109" ht="17.25" customHeight="1">
      <c r="A56" s="20"/>
      <c r="B56" s="20"/>
      <c r="C56" s="558" t="s">
        <v>518</v>
      </c>
      <c r="D56" s="559"/>
      <c r="E56" s="559"/>
      <c r="F56" s="559"/>
      <c r="G56" s="559"/>
      <c r="H56" s="559"/>
      <c r="I56" s="559"/>
      <c r="J56" s="559"/>
      <c r="K56" s="350" t="s">
        <v>519</v>
      </c>
      <c r="L56" s="560">
        <f>SUM(L57,L61:S62)</f>
        <v>0</v>
      </c>
      <c r="M56" s="561"/>
      <c r="N56" s="561"/>
      <c r="O56" s="561"/>
      <c r="P56" s="561"/>
      <c r="Q56" s="561"/>
      <c r="R56" s="561"/>
      <c r="S56" s="562"/>
      <c r="T56" s="20"/>
      <c r="U56" s="20"/>
      <c r="V56" s="20"/>
      <c r="W56" s="20"/>
      <c r="X56" s="20"/>
      <c r="Y56" s="20"/>
      <c r="Z56" s="20"/>
      <c r="AA56" s="20"/>
      <c r="AB56" s="20"/>
      <c r="AC56" s="20"/>
      <c r="AD56" s="20"/>
      <c r="AE56" s="20"/>
      <c r="AF56" s="20"/>
      <c r="AG56" s="20"/>
      <c r="AH56" s="20"/>
      <c r="AI56" s="20"/>
      <c r="AJ56" s="20"/>
      <c r="AK56" s="20"/>
      <c r="AL56" s="20"/>
      <c r="AM56" s="20"/>
      <c r="AN56" s="20"/>
      <c r="AO56" s="20"/>
      <c r="AP56" s="63"/>
      <c r="AQ56" s="63"/>
      <c r="AR56" s="63"/>
      <c r="AS56" s="63"/>
      <c r="AT56" s="63"/>
      <c r="AU56" s="63"/>
      <c r="AV56" s="63"/>
      <c r="AW56" s="63"/>
      <c r="AX56" s="63"/>
      <c r="AY56" s="63"/>
      <c r="AZ56" s="63"/>
      <c r="BA56" s="63"/>
      <c r="BB56" s="63"/>
      <c r="BC56" s="63"/>
      <c r="BD56" s="63"/>
      <c r="BE56" s="63"/>
      <c r="BF56" s="63"/>
      <c r="BG56" s="63"/>
      <c r="BH56" s="63"/>
      <c r="BI56" s="63"/>
      <c r="BJ56" s="63"/>
      <c r="BK56" s="63"/>
      <c r="BL56" s="63"/>
      <c r="BM56" s="63"/>
      <c r="BN56" s="63"/>
      <c r="BO56" s="63"/>
      <c r="BP56" s="63"/>
      <c r="BQ56" s="63"/>
      <c r="BR56" s="63"/>
      <c r="BS56" s="63"/>
      <c r="BT56" s="63"/>
      <c r="BU56" s="63"/>
      <c r="BV56" s="63"/>
      <c r="BW56" s="63"/>
    </row>
    <row r="57" spans="1:109" ht="17.25" customHeight="1">
      <c r="A57" s="20"/>
      <c r="B57" s="20"/>
      <c r="C57" s="72"/>
      <c r="D57" s="540" t="s">
        <v>520</v>
      </c>
      <c r="E57" s="540"/>
      <c r="F57" s="540"/>
      <c r="G57" s="540"/>
      <c r="H57" s="540"/>
      <c r="I57" s="540"/>
      <c r="J57" s="540"/>
      <c r="K57" s="70" t="s">
        <v>521</v>
      </c>
      <c r="L57" s="541">
        <f>SUM(L58:S60)</f>
        <v>0</v>
      </c>
      <c r="M57" s="542"/>
      <c r="N57" s="542"/>
      <c r="O57" s="542"/>
      <c r="P57" s="542"/>
      <c r="Q57" s="542"/>
      <c r="R57" s="542"/>
      <c r="S57" s="543"/>
      <c r="T57" s="20"/>
      <c r="U57" s="20"/>
      <c r="V57" s="20"/>
      <c r="W57" s="20"/>
      <c r="X57" s="20"/>
      <c r="Y57" s="20"/>
      <c r="Z57" s="20"/>
      <c r="AA57" s="20"/>
      <c r="AB57" s="20"/>
      <c r="AC57" s="20"/>
      <c r="AD57" s="20"/>
      <c r="AE57" s="20"/>
      <c r="AF57" s="20"/>
      <c r="AG57" s="20"/>
      <c r="AH57" s="20"/>
      <c r="AI57" s="20"/>
      <c r="AJ57" s="20"/>
      <c r="AK57" s="20"/>
      <c r="AL57" s="20"/>
      <c r="AM57" s="20"/>
      <c r="AN57" s="20"/>
      <c r="AO57" s="20"/>
      <c r="AP57" s="63"/>
      <c r="AQ57" s="63"/>
      <c r="AR57" s="63"/>
      <c r="AS57" s="63"/>
      <c r="AT57" s="63"/>
      <c r="AU57" s="63"/>
      <c r="AV57" s="63"/>
      <c r="AW57" s="63"/>
      <c r="AX57" s="63"/>
      <c r="AY57" s="63"/>
      <c r="AZ57" s="63"/>
      <c r="BA57" s="63"/>
      <c r="BB57" s="63"/>
      <c r="BC57" s="63"/>
      <c r="BD57" s="63"/>
      <c r="BE57" s="63"/>
      <c r="BF57" s="63"/>
      <c r="BG57" s="63"/>
      <c r="BH57" s="63"/>
      <c r="BI57" s="63"/>
      <c r="BJ57" s="63"/>
      <c r="BK57" s="63"/>
      <c r="BL57" s="63"/>
      <c r="BM57" s="63"/>
      <c r="BN57" s="63"/>
      <c r="BO57" s="63"/>
      <c r="BP57" s="63"/>
      <c r="BQ57" s="63"/>
      <c r="BR57" s="63"/>
      <c r="BS57" s="63"/>
      <c r="BT57" s="63"/>
      <c r="BU57" s="63"/>
      <c r="BV57" s="63"/>
      <c r="BW57" s="63"/>
    </row>
    <row r="58" spans="1:109" ht="17.25" customHeight="1">
      <c r="A58" s="20"/>
      <c r="B58" s="20"/>
      <c r="C58" s="72"/>
      <c r="D58" s="79"/>
      <c r="E58" s="545" t="s">
        <v>522</v>
      </c>
      <c r="F58" s="545"/>
      <c r="G58" s="545"/>
      <c r="H58" s="545"/>
      <c r="I58" s="545"/>
      <c r="J58" s="545"/>
      <c r="K58" s="70"/>
      <c r="L58" s="541"/>
      <c r="M58" s="542"/>
      <c r="N58" s="542"/>
      <c r="O58" s="542"/>
      <c r="P58" s="542"/>
      <c r="Q58" s="542"/>
      <c r="R58" s="542"/>
      <c r="S58" s="543"/>
      <c r="T58" s="20"/>
      <c r="U58" s="20"/>
      <c r="V58" s="345"/>
      <c r="W58" s="345"/>
      <c r="X58" s="345"/>
      <c r="Y58" s="345"/>
      <c r="Z58" s="345"/>
      <c r="AA58" s="345"/>
      <c r="AB58" s="345"/>
      <c r="AC58" s="345"/>
      <c r="AD58" s="345"/>
      <c r="AE58" s="345"/>
      <c r="AF58" s="345"/>
      <c r="AG58" s="20"/>
      <c r="AH58" s="20"/>
      <c r="AI58" s="20"/>
      <c r="AJ58" s="20"/>
      <c r="AK58" s="20"/>
      <c r="AL58" s="20"/>
      <c r="AM58" s="20"/>
      <c r="AN58" s="20"/>
      <c r="AO58" s="20"/>
      <c r="AP58" s="63"/>
      <c r="AQ58" s="63"/>
      <c r="AR58" s="63"/>
      <c r="AS58" s="63"/>
      <c r="AT58" s="63"/>
      <c r="AU58" s="63"/>
      <c r="AV58" s="63"/>
      <c r="AW58" s="63"/>
      <c r="AX58" s="63"/>
      <c r="AY58" s="63"/>
      <c r="AZ58" s="63"/>
      <c r="BA58" s="63"/>
      <c r="BB58" s="63"/>
      <c r="BC58" s="63"/>
      <c r="BD58" s="63"/>
      <c r="BE58" s="63"/>
      <c r="BF58" s="63"/>
      <c r="BG58" s="63"/>
      <c r="BH58" s="63"/>
      <c r="BI58" s="63"/>
      <c r="BJ58" s="63"/>
      <c r="BK58" s="63"/>
      <c r="BL58" s="63"/>
      <c r="BM58" s="63"/>
      <c r="BN58" s="63"/>
      <c r="BO58" s="63"/>
      <c r="BP58" s="63"/>
      <c r="BQ58" s="63"/>
      <c r="BR58" s="63"/>
      <c r="BS58" s="63"/>
      <c r="BT58" s="63"/>
      <c r="BU58" s="63"/>
      <c r="BV58" s="63"/>
      <c r="BW58" s="63"/>
    </row>
    <row r="59" spans="1:109" ht="17.25" customHeight="1">
      <c r="A59" s="20"/>
      <c r="B59" s="20"/>
      <c r="C59" s="72"/>
      <c r="D59" s="79"/>
      <c r="E59" s="545" t="s">
        <v>376</v>
      </c>
      <c r="F59" s="545"/>
      <c r="G59" s="545"/>
      <c r="H59" s="545"/>
      <c r="I59" s="545"/>
      <c r="J59" s="545"/>
      <c r="K59" s="70"/>
      <c r="L59" s="541"/>
      <c r="M59" s="542"/>
      <c r="N59" s="542"/>
      <c r="O59" s="542"/>
      <c r="P59" s="542"/>
      <c r="Q59" s="542"/>
      <c r="R59" s="542"/>
      <c r="S59" s="543"/>
      <c r="T59" s="20"/>
      <c r="U59" s="20"/>
      <c r="V59" s="557" t="s">
        <v>523</v>
      </c>
      <c r="W59" s="557"/>
      <c r="X59" s="557"/>
      <c r="Y59" s="557"/>
      <c r="Z59" s="557"/>
      <c r="AA59" s="557"/>
      <c r="AB59" s="557"/>
      <c r="AC59" s="557"/>
      <c r="AD59" s="557"/>
      <c r="AE59" s="80"/>
      <c r="AF59" s="80"/>
      <c r="AG59" s="20"/>
      <c r="AH59" s="20"/>
      <c r="AI59" s="20"/>
      <c r="AJ59" s="20"/>
      <c r="AK59" s="20"/>
      <c r="AL59" s="20"/>
      <c r="AM59" s="20"/>
      <c r="AN59" s="20"/>
      <c r="AO59" s="20"/>
      <c r="AP59" s="63"/>
      <c r="AQ59" s="63"/>
      <c r="AR59" s="63"/>
      <c r="AS59" s="63"/>
      <c r="AT59" s="63"/>
      <c r="AU59" s="63"/>
      <c r="AV59" s="63"/>
      <c r="AW59" s="63"/>
      <c r="AX59" s="63"/>
      <c r="AY59" s="63"/>
      <c r="AZ59" s="63"/>
      <c r="BA59" s="63"/>
      <c r="BB59" s="63"/>
      <c r="BC59" s="63"/>
      <c r="BD59" s="63"/>
      <c r="BE59" s="63"/>
      <c r="BF59" s="63"/>
      <c r="BG59" s="63"/>
      <c r="BH59" s="63"/>
      <c r="BI59" s="63"/>
      <c r="BJ59" s="63"/>
      <c r="BK59" s="63"/>
      <c r="BL59" s="63"/>
      <c r="BM59" s="63"/>
      <c r="BN59" s="63"/>
      <c r="BO59" s="63"/>
      <c r="BP59" s="63"/>
      <c r="BQ59" s="63"/>
      <c r="BR59" s="63"/>
      <c r="BS59" s="63"/>
      <c r="BT59" s="63"/>
      <c r="BU59" s="63"/>
      <c r="BV59" s="63"/>
      <c r="BW59" s="63"/>
    </row>
    <row r="60" spans="1:109" ht="17.25" customHeight="1">
      <c r="A60" s="20"/>
      <c r="B60" s="20"/>
      <c r="C60" s="72"/>
      <c r="D60" s="79"/>
      <c r="E60" s="545" t="s">
        <v>524</v>
      </c>
      <c r="F60" s="545"/>
      <c r="G60" s="545"/>
      <c r="H60" s="545"/>
      <c r="I60" s="545"/>
      <c r="J60" s="545"/>
      <c r="K60" s="70"/>
      <c r="L60" s="541"/>
      <c r="M60" s="542"/>
      <c r="N60" s="542"/>
      <c r="O60" s="542"/>
      <c r="P60" s="542"/>
      <c r="Q60" s="542"/>
      <c r="R60" s="542"/>
      <c r="S60" s="543"/>
      <c r="T60" s="20"/>
      <c r="U60" s="20"/>
      <c r="V60" s="344"/>
      <c r="W60" s="557" t="s">
        <v>525</v>
      </c>
      <c r="X60" s="557"/>
      <c r="Y60" s="557"/>
      <c r="Z60" s="557"/>
      <c r="AA60" s="557"/>
      <c r="AB60" s="557"/>
      <c r="AC60" s="557"/>
      <c r="AD60" s="80"/>
      <c r="AE60" s="80"/>
      <c r="AF60" s="80"/>
      <c r="AG60" s="20"/>
      <c r="AH60" s="20"/>
      <c r="AI60" s="20"/>
      <c r="AJ60" s="20"/>
      <c r="AK60" s="20"/>
      <c r="AL60" s="20"/>
      <c r="AM60" s="20"/>
      <c r="AN60" s="20"/>
      <c r="AO60" s="20"/>
      <c r="AP60" s="63"/>
      <c r="AQ60" s="63"/>
      <c r="AR60" s="63"/>
      <c r="AS60" s="63"/>
      <c r="AT60" s="63"/>
      <c r="AU60" s="63"/>
      <c r="AV60" s="63"/>
      <c r="AW60" s="63"/>
      <c r="AX60" s="63"/>
      <c r="AY60" s="63"/>
      <c r="AZ60" s="63"/>
      <c r="BA60" s="63"/>
      <c r="BB60" s="63"/>
      <c r="BC60" s="63"/>
      <c r="BD60" s="63"/>
      <c r="BE60" s="63"/>
      <c r="BF60" s="63"/>
      <c r="BG60" s="63"/>
      <c r="BH60" s="63"/>
      <c r="BI60" s="63"/>
      <c r="BJ60" s="63"/>
      <c r="BK60" s="63"/>
      <c r="BL60" s="63"/>
      <c r="BM60" s="63"/>
      <c r="BN60" s="63"/>
      <c r="BO60" s="63"/>
      <c r="BP60" s="63"/>
      <c r="BQ60" s="63"/>
      <c r="BR60" s="63"/>
      <c r="BS60" s="63"/>
      <c r="BT60" s="63"/>
      <c r="BU60" s="63"/>
      <c r="BV60" s="63"/>
      <c r="BW60" s="63"/>
    </row>
    <row r="61" spans="1:109" ht="17.25" customHeight="1" thickBot="1">
      <c r="A61" s="20"/>
      <c r="B61" s="20"/>
      <c r="C61" s="72"/>
      <c r="D61" s="540" t="s">
        <v>526</v>
      </c>
      <c r="E61" s="540"/>
      <c r="F61" s="540"/>
      <c r="G61" s="540"/>
      <c r="H61" s="540"/>
      <c r="I61" s="540"/>
      <c r="J61" s="540"/>
      <c r="K61" s="70" t="s">
        <v>527</v>
      </c>
      <c r="L61" s="541"/>
      <c r="M61" s="542"/>
      <c r="N61" s="542"/>
      <c r="O61" s="542"/>
      <c r="P61" s="542"/>
      <c r="Q61" s="542"/>
      <c r="R61" s="542"/>
      <c r="S61" s="543"/>
      <c r="T61" s="20"/>
      <c r="U61" s="20"/>
      <c r="V61" s="345"/>
      <c r="W61" s="345"/>
      <c r="X61" s="554">
        <f>L57</f>
        <v>0</v>
      </c>
      <c r="Y61" s="554"/>
      <c r="Z61" s="554"/>
      <c r="AA61" s="554"/>
      <c r="AB61" s="554"/>
      <c r="AC61" s="554"/>
      <c r="AD61" s="81" t="s">
        <v>291</v>
      </c>
      <c r="AE61" s="345"/>
      <c r="AF61" s="345"/>
      <c r="AG61" s="20"/>
      <c r="AH61" s="20"/>
      <c r="AI61" s="20"/>
      <c r="AJ61" s="20"/>
      <c r="AK61" s="20"/>
      <c r="AL61" s="20"/>
      <c r="AM61" s="20"/>
      <c r="AN61" s="20"/>
      <c r="AO61" s="20"/>
      <c r="AP61" s="63"/>
      <c r="AQ61" s="63"/>
      <c r="AR61" s="63"/>
      <c r="AS61" s="63"/>
      <c r="AT61" s="63"/>
      <c r="AU61" s="63"/>
      <c r="AV61" s="63"/>
      <c r="AW61" s="63"/>
      <c r="AX61" s="63"/>
      <c r="AY61" s="63"/>
      <c r="AZ61" s="63"/>
      <c r="BA61" s="63"/>
      <c r="BB61" s="63"/>
      <c r="BC61" s="63"/>
      <c r="BD61" s="63"/>
      <c r="BE61" s="63"/>
      <c r="BF61" s="63"/>
      <c r="BG61" s="63"/>
      <c r="BH61" s="63"/>
      <c r="BI61" s="63"/>
      <c r="BJ61" s="63"/>
      <c r="BK61" s="63"/>
      <c r="BL61" s="63"/>
      <c r="BM61" s="63"/>
      <c r="BN61" s="63"/>
      <c r="BO61" s="63"/>
      <c r="BP61" s="63"/>
      <c r="BQ61" s="63"/>
      <c r="BR61" s="63"/>
      <c r="BS61" s="63"/>
      <c r="BT61" s="63"/>
      <c r="BU61" s="63"/>
      <c r="BV61" s="63"/>
      <c r="BW61" s="63"/>
    </row>
    <row r="62" spans="1:109" ht="17.25" customHeight="1">
      <c r="A62" s="20"/>
      <c r="B62" s="20"/>
      <c r="C62" s="72"/>
      <c r="D62" s="540" t="s">
        <v>528</v>
      </c>
      <c r="E62" s="540"/>
      <c r="F62" s="540"/>
      <c r="G62" s="540"/>
      <c r="H62" s="540"/>
      <c r="I62" s="540"/>
      <c r="J62" s="540"/>
      <c r="K62" s="70"/>
      <c r="L62" s="541"/>
      <c r="M62" s="542"/>
      <c r="N62" s="542"/>
      <c r="O62" s="542"/>
      <c r="P62" s="542"/>
      <c r="Q62" s="542"/>
      <c r="R62" s="542"/>
      <c r="S62" s="543"/>
      <c r="T62" s="20"/>
      <c r="U62" s="20"/>
      <c r="V62" s="343"/>
      <c r="W62" s="555" t="s">
        <v>529</v>
      </c>
      <c r="X62" s="555"/>
      <c r="Y62" s="555"/>
      <c r="Z62" s="555"/>
      <c r="AA62" s="555"/>
      <c r="AB62" s="555"/>
      <c r="AC62" s="555"/>
      <c r="AD62" s="555"/>
      <c r="AE62" s="345"/>
      <c r="AF62" s="345"/>
      <c r="AG62" s="20"/>
      <c r="AH62" s="20"/>
      <c r="AI62" s="20"/>
      <c r="AJ62" s="20"/>
      <c r="AK62" s="20"/>
      <c r="AL62" s="20"/>
      <c r="AM62" s="20"/>
      <c r="AN62" s="20"/>
      <c r="AO62" s="20"/>
      <c r="AP62" s="63"/>
      <c r="AQ62" s="63"/>
      <c r="AR62" s="63"/>
      <c r="AS62" s="63"/>
      <c r="AT62" s="63"/>
      <c r="AU62" s="63"/>
      <c r="AV62" s="63"/>
      <c r="AW62" s="63"/>
      <c r="AX62" s="63"/>
      <c r="AY62" s="63"/>
      <c r="AZ62" s="63"/>
      <c r="BA62" s="63"/>
      <c r="BB62" s="63"/>
      <c r="BC62" s="63"/>
      <c r="BD62" s="63"/>
      <c r="BE62" s="63"/>
      <c r="BF62" s="63"/>
      <c r="BG62" s="63"/>
      <c r="BH62" s="63"/>
      <c r="BI62" s="63"/>
      <c r="BJ62" s="63"/>
      <c r="BK62" s="63"/>
      <c r="BL62" s="63"/>
      <c r="BM62" s="63"/>
      <c r="BN62" s="63"/>
      <c r="BO62" s="63"/>
      <c r="BP62" s="63"/>
      <c r="BQ62" s="63"/>
      <c r="BR62" s="63"/>
      <c r="BS62" s="63"/>
      <c r="BT62" s="63"/>
      <c r="BU62" s="63"/>
      <c r="BV62" s="63"/>
      <c r="BW62" s="63"/>
    </row>
    <row r="63" spans="1:109" ht="17.25" customHeight="1" thickBot="1">
      <c r="A63" s="20"/>
      <c r="B63" s="20"/>
      <c r="C63" s="544" t="s">
        <v>530</v>
      </c>
      <c r="D63" s="545"/>
      <c r="E63" s="545"/>
      <c r="F63" s="545"/>
      <c r="G63" s="545"/>
      <c r="H63" s="545"/>
      <c r="I63" s="545"/>
      <c r="J63" s="545"/>
      <c r="K63" s="70" t="s">
        <v>531</v>
      </c>
      <c r="L63" s="541">
        <f>SUM(L64:S66)</f>
        <v>0</v>
      </c>
      <c r="M63" s="542"/>
      <c r="N63" s="542"/>
      <c r="O63" s="542"/>
      <c r="P63" s="542"/>
      <c r="Q63" s="542"/>
      <c r="R63" s="542"/>
      <c r="S63" s="543"/>
      <c r="T63" s="20"/>
      <c r="U63" s="20"/>
      <c r="V63" s="345"/>
      <c r="W63" s="345"/>
      <c r="X63" s="554" t="e">
        <f>X61/AJ22</f>
        <v>#DIV/0!</v>
      </c>
      <c r="Y63" s="554"/>
      <c r="Z63" s="554"/>
      <c r="AA63" s="554"/>
      <c r="AB63" s="554"/>
      <c r="AC63" s="554"/>
      <c r="AD63" s="81" t="s">
        <v>291</v>
      </c>
      <c r="AE63" s="345"/>
      <c r="AF63" s="345"/>
      <c r="AG63" s="20"/>
      <c r="AH63" s="20"/>
      <c r="AI63" s="20"/>
      <c r="AJ63" s="20"/>
      <c r="AK63" s="20"/>
      <c r="AL63" s="20"/>
      <c r="AM63" s="20"/>
      <c r="AN63" s="20"/>
      <c r="AO63" s="20"/>
      <c r="AP63" s="63"/>
      <c r="AQ63" s="63"/>
      <c r="AR63" s="63"/>
      <c r="AS63" s="63"/>
      <c r="AT63" s="63"/>
      <c r="AU63" s="63"/>
      <c r="AV63" s="63"/>
      <c r="AW63" s="63"/>
      <c r="AX63" s="63"/>
      <c r="AY63" s="63"/>
      <c r="AZ63" s="63"/>
      <c r="BA63" s="63"/>
      <c r="BB63" s="63"/>
      <c r="BC63" s="63"/>
      <c r="BD63" s="63"/>
      <c r="BE63" s="63"/>
      <c r="BF63" s="63"/>
      <c r="BG63" s="63"/>
      <c r="BH63" s="63"/>
      <c r="BI63" s="63"/>
      <c r="BJ63" s="63"/>
      <c r="BK63" s="63"/>
      <c r="BL63" s="63"/>
      <c r="BM63" s="63"/>
      <c r="BN63" s="63"/>
      <c r="BO63" s="63"/>
      <c r="BP63" s="63"/>
      <c r="BQ63" s="63"/>
      <c r="BR63" s="63"/>
      <c r="BS63" s="63"/>
      <c r="BT63" s="63"/>
      <c r="BU63" s="63"/>
      <c r="BV63" s="63"/>
      <c r="BW63" s="63"/>
    </row>
    <row r="64" spans="1:109" ht="17.25" customHeight="1">
      <c r="A64" s="20"/>
      <c r="B64" s="20"/>
      <c r="C64" s="72"/>
      <c r="D64" s="552" t="s">
        <v>532</v>
      </c>
      <c r="E64" s="552"/>
      <c r="F64" s="552"/>
      <c r="G64" s="552"/>
      <c r="H64" s="552"/>
      <c r="I64" s="552"/>
      <c r="J64" s="552"/>
      <c r="K64" s="70"/>
      <c r="L64" s="541"/>
      <c r="M64" s="542"/>
      <c r="N64" s="542"/>
      <c r="O64" s="542"/>
      <c r="P64" s="542"/>
      <c r="Q64" s="542"/>
      <c r="R64" s="542"/>
      <c r="S64" s="543"/>
      <c r="T64" s="20"/>
      <c r="U64" s="20"/>
      <c r="V64" s="345"/>
      <c r="W64" s="80"/>
      <c r="X64" s="80"/>
      <c r="Y64" s="80"/>
      <c r="Z64" s="80"/>
      <c r="AA64" s="80"/>
      <c r="AB64" s="80"/>
      <c r="AC64" s="80"/>
      <c r="AD64" s="345"/>
      <c r="AE64" s="345"/>
      <c r="AF64" s="345"/>
      <c r="AG64" s="20"/>
      <c r="AH64" s="20"/>
      <c r="AI64" s="20"/>
      <c r="AJ64" s="20"/>
      <c r="AK64" s="20"/>
      <c r="AL64" s="20"/>
      <c r="AM64" s="20"/>
      <c r="AN64" s="20"/>
      <c r="AO64" s="20"/>
      <c r="AP64" s="63"/>
      <c r="AQ64" s="63"/>
      <c r="AR64" s="63"/>
      <c r="AS64" s="63"/>
      <c r="AT64" s="63"/>
      <c r="AU64" s="63"/>
      <c r="AV64" s="63"/>
      <c r="AW64" s="63"/>
      <c r="AX64" s="63"/>
      <c r="AY64" s="63"/>
      <c r="AZ64" s="63"/>
      <c r="BA64" s="63"/>
      <c r="BB64" s="63"/>
      <c r="BC64" s="63"/>
      <c r="BD64" s="63"/>
      <c r="BE64" s="63"/>
      <c r="BF64" s="63"/>
      <c r="BG64" s="63"/>
      <c r="BH64" s="63"/>
      <c r="BI64" s="63"/>
      <c r="BJ64" s="63"/>
      <c r="BK64" s="63"/>
      <c r="BL64" s="63"/>
      <c r="BM64" s="63"/>
      <c r="BN64" s="63"/>
      <c r="BO64" s="63"/>
      <c r="BP64" s="63"/>
      <c r="BQ64" s="63"/>
      <c r="BR64" s="63"/>
      <c r="BS64" s="63"/>
      <c r="BT64" s="63"/>
      <c r="BU64" s="63"/>
      <c r="BV64" s="63"/>
      <c r="BW64" s="63"/>
    </row>
    <row r="65" spans="1:75" ht="17.25" customHeight="1">
      <c r="A65" s="20"/>
      <c r="B65" s="20"/>
      <c r="C65" s="72"/>
      <c r="D65" s="552" t="s">
        <v>382</v>
      </c>
      <c r="E65" s="552"/>
      <c r="F65" s="552"/>
      <c r="G65" s="552"/>
      <c r="H65" s="552"/>
      <c r="I65" s="552"/>
      <c r="J65" s="552"/>
      <c r="K65" s="70"/>
      <c r="L65" s="541"/>
      <c r="M65" s="542"/>
      <c r="N65" s="542"/>
      <c r="O65" s="542"/>
      <c r="P65" s="542"/>
      <c r="Q65" s="542"/>
      <c r="R65" s="542"/>
      <c r="S65" s="543"/>
      <c r="T65" s="20"/>
      <c r="U65" s="20"/>
      <c r="V65" s="556" t="s">
        <v>533</v>
      </c>
      <c r="W65" s="556"/>
      <c r="X65" s="556"/>
      <c r="Y65" s="556"/>
      <c r="Z65" s="556"/>
      <c r="AA65" s="556"/>
      <c r="AB65" s="556"/>
      <c r="AC65" s="556"/>
      <c r="AD65" s="556"/>
      <c r="AE65" s="345"/>
      <c r="AF65" s="345"/>
      <c r="AG65" s="20"/>
      <c r="AH65" s="20"/>
      <c r="AI65" s="20"/>
      <c r="AJ65" s="20"/>
      <c r="AK65" s="20"/>
      <c r="AL65" s="20"/>
      <c r="AM65" s="20"/>
      <c r="AN65" s="20"/>
      <c r="AO65" s="20"/>
      <c r="AP65" s="63"/>
      <c r="AQ65" s="63"/>
      <c r="AR65" s="63"/>
      <c r="AS65" s="63"/>
      <c r="AT65" s="63"/>
      <c r="AU65" s="63"/>
      <c r="AV65" s="63"/>
      <c r="AW65" s="63"/>
      <c r="AX65" s="63"/>
      <c r="AY65" s="63"/>
      <c r="AZ65" s="63"/>
      <c r="BA65" s="63"/>
      <c r="BB65" s="63"/>
      <c r="BC65" s="63"/>
      <c r="BD65" s="63"/>
      <c r="BE65" s="63"/>
      <c r="BF65" s="63"/>
      <c r="BG65" s="63"/>
      <c r="BH65" s="63"/>
      <c r="BI65" s="63"/>
      <c r="BJ65" s="63"/>
      <c r="BK65" s="63"/>
      <c r="BL65" s="63"/>
      <c r="BM65" s="63"/>
      <c r="BN65" s="63"/>
      <c r="BO65" s="63"/>
      <c r="BP65" s="63"/>
      <c r="BQ65" s="63"/>
      <c r="BR65" s="63"/>
      <c r="BS65" s="63"/>
      <c r="BT65" s="63"/>
      <c r="BU65" s="63"/>
      <c r="BV65" s="63"/>
      <c r="BW65" s="63"/>
    </row>
    <row r="66" spans="1:75" ht="17.25" customHeight="1">
      <c r="A66" s="20"/>
      <c r="B66" s="20"/>
      <c r="C66" s="72"/>
      <c r="D66" s="552" t="s">
        <v>384</v>
      </c>
      <c r="E66" s="552"/>
      <c r="F66" s="552"/>
      <c r="G66" s="552"/>
      <c r="H66" s="552"/>
      <c r="I66" s="552"/>
      <c r="J66" s="552"/>
      <c r="K66" s="70"/>
      <c r="L66" s="541"/>
      <c r="M66" s="542"/>
      <c r="N66" s="542"/>
      <c r="O66" s="542"/>
      <c r="P66" s="542"/>
      <c r="Q66" s="542"/>
      <c r="R66" s="542"/>
      <c r="S66" s="543"/>
      <c r="T66" s="20"/>
      <c r="U66" s="20"/>
      <c r="V66" s="344"/>
      <c r="W66" s="557" t="s">
        <v>534</v>
      </c>
      <c r="X66" s="557"/>
      <c r="Y66" s="557"/>
      <c r="Z66" s="557"/>
      <c r="AA66" s="557"/>
      <c r="AB66" s="557"/>
      <c r="AC66" s="557"/>
      <c r="AD66" s="80"/>
      <c r="AE66" s="345"/>
      <c r="AF66" s="345"/>
      <c r="AG66" s="20"/>
      <c r="AH66" s="20"/>
      <c r="AI66" s="20"/>
      <c r="AJ66" s="20"/>
      <c r="AK66" s="20"/>
      <c r="AL66" s="20"/>
      <c r="AM66" s="20"/>
      <c r="AN66" s="20"/>
      <c r="AO66" s="20"/>
      <c r="AP66" s="63"/>
      <c r="AQ66" s="63"/>
      <c r="AR66" s="63"/>
      <c r="AS66" s="63"/>
      <c r="AT66" s="63"/>
      <c r="AU66" s="63"/>
      <c r="AV66" s="63"/>
      <c r="AW66" s="63"/>
      <c r="AX66" s="63"/>
      <c r="AY66" s="63"/>
      <c r="AZ66" s="63"/>
      <c r="BA66" s="63"/>
      <c r="BB66" s="63"/>
      <c r="BC66" s="63"/>
      <c r="BD66" s="63"/>
      <c r="BE66" s="63"/>
      <c r="BF66" s="63"/>
      <c r="BG66" s="63"/>
      <c r="BH66" s="63"/>
      <c r="BI66" s="63"/>
      <c r="BJ66" s="63"/>
      <c r="BK66" s="63"/>
      <c r="BL66" s="63"/>
      <c r="BM66" s="63"/>
      <c r="BN66" s="63"/>
      <c r="BO66" s="63"/>
      <c r="BP66" s="63"/>
      <c r="BQ66" s="63"/>
      <c r="BR66" s="63"/>
      <c r="BS66" s="63"/>
      <c r="BT66" s="63"/>
      <c r="BU66" s="63"/>
      <c r="BV66" s="63"/>
      <c r="BW66" s="63"/>
    </row>
    <row r="67" spans="1:75" ht="17.25" customHeight="1" thickBot="1">
      <c r="A67" s="20"/>
      <c r="B67" s="20"/>
      <c r="C67" s="544" t="s">
        <v>535</v>
      </c>
      <c r="D67" s="545"/>
      <c r="E67" s="545"/>
      <c r="F67" s="545"/>
      <c r="G67" s="545"/>
      <c r="H67" s="545"/>
      <c r="I67" s="545"/>
      <c r="J67" s="545"/>
      <c r="K67" s="70" t="s">
        <v>536</v>
      </c>
      <c r="L67" s="541">
        <f>SUM(L68:S78)</f>
        <v>0</v>
      </c>
      <c r="M67" s="542"/>
      <c r="N67" s="542"/>
      <c r="O67" s="542"/>
      <c r="P67" s="542"/>
      <c r="Q67" s="542"/>
      <c r="R67" s="542"/>
      <c r="S67" s="543"/>
      <c r="T67" s="20"/>
      <c r="U67" s="20"/>
      <c r="V67" s="345"/>
      <c r="W67" s="345"/>
      <c r="X67" s="554">
        <f>L61</f>
        <v>0</v>
      </c>
      <c r="Y67" s="554"/>
      <c r="Z67" s="554"/>
      <c r="AA67" s="554"/>
      <c r="AB67" s="554"/>
      <c r="AC67" s="554"/>
      <c r="AD67" s="81" t="s">
        <v>291</v>
      </c>
      <c r="AE67" s="345"/>
      <c r="AF67" s="345"/>
      <c r="AG67" s="20"/>
      <c r="AH67" s="20"/>
      <c r="AI67" s="20"/>
      <c r="AJ67" s="20"/>
      <c r="AK67" s="20"/>
      <c r="AL67" s="20"/>
      <c r="AM67" s="20"/>
      <c r="AN67" s="20"/>
      <c r="AO67" s="20"/>
      <c r="AP67" s="63"/>
      <c r="AQ67" s="63"/>
      <c r="AR67" s="63"/>
      <c r="AS67" s="63"/>
      <c r="AT67" s="63"/>
      <c r="AU67" s="63"/>
      <c r="AV67" s="63"/>
      <c r="AW67" s="63"/>
      <c r="AX67" s="63"/>
      <c r="AY67" s="63"/>
      <c r="AZ67" s="63"/>
      <c r="BA67" s="63"/>
      <c r="BB67" s="63"/>
      <c r="BC67" s="63"/>
      <c r="BD67" s="63"/>
      <c r="BE67" s="63"/>
      <c r="BF67" s="63"/>
      <c r="BG67" s="63"/>
      <c r="BH67" s="63"/>
      <c r="BI67" s="63"/>
      <c r="BJ67" s="63"/>
      <c r="BK67" s="63"/>
      <c r="BL67" s="63"/>
      <c r="BM67" s="63"/>
      <c r="BN67" s="63"/>
      <c r="BO67" s="63"/>
      <c r="BP67" s="63"/>
      <c r="BQ67" s="63"/>
      <c r="BR67" s="63"/>
      <c r="BS67" s="63"/>
      <c r="BT67" s="63"/>
      <c r="BU67" s="63"/>
      <c r="BV67" s="63"/>
      <c r="BW67" s="63"/>
    </row>
    <row r="68" spans="1:75" ht="17.25" customHeight="1">
      <c r="A68" s="20"/>
      <c r="B68" s="20"/>
      <c r="C68" s="72"/>
      <c r="D68" s="552" t="s">
        <v>386</v>
      </c>
      <c r="E68" s="552"/>
      <c r="F68" s="552"/>
      <c r="G68" s="552"/>
      <c r="H68" s="552"/>
      <c r="I68" s="552"/>
      <c r="J68" s="552"/>
      <c r="K68" s="70"/>
      <c r="L68" s="541"/>
      <c r="M68" s="542"/>
      <c r="N68" s="542"/>
      <c r="O68" s="542"/>
      <c r="P68" s="542"/>
      <c r="Q68" s="542"/>
      <c r="R68" s="542"/>
      <c r="S68" s="543"/>
      <c r="T68" s="20"/>
      <c r="U68" s="20"/>
      <c r="V68" s="343"/>
      <c r="W68" s="555" t="s">
        <v>537</v>
      </c>
      <c r="X68" s="555"/>
      <c r="Y68" s="555"/>
      <c r="Z68" s="555"/>
      <c r="AA68" s="555"/>
      <c r="AB68" s="555"/>
      <c r="AC68" s="555"/>
      <c r="AD68" s="555"/>
      <c r="AE68" s="345"/>
      <c r="AF68" s="345"/>
      <c r="AG68" s="20"/>
      <c r="AH68" s="20"/>
      <c r="AI68" s="20"/>
      <c r="AJ68" s="20"/>
      <c r="AK68" s="20"/>
      <c r="AL68" s="20"/>
      <c r="AM68" s="20"/>
      <c r="AN68" s="20"/>
      <c r="AO68" s="20"/>
      <c r="AP68" s="63"/>
      <c r="AQ68" s="63"/>
      <c r="AR68" s="63"/>
      <c r="AS68" s="63"/>
      <c r="AT68" s="63"/>
      <c r="AU68" s="63"/>
      <c r="AV68" s="63"/>
      <c r="AW68" s="63"/>
      <c r="AX68" s="63"/>
      <c r="AY68" s="63"/>
      <c r="AZ68" s="63"/>
      <c r="BA68" s="63"/>
      <c r="BB68" s="63"/>
      <c r="BC68" s="63"/>
      <c r="BD68" s="63"/>
      <c r="BE68" s="63"/>
      <c r="BF68" s="63"/>
      <c r="BG68" s="63"/>
      <c r="BH68" s="63"/>
      <c r="BI68" s="63"/>
      <c r="BJ68" s="63"/>
      <c r="BK68" s="63"/>
      <c r="BL68" s="63"/>
      <c r="BM68" s="63"/>
      <c r="BN68" s="63"/>
      <c r="BO68" s="63"/>
      <c r="BP68" s="63"/>
      <c r="BQ68" s="63"/>
      <c r="BR68" s="63"/>
      <c r="BS68" s="63"/>
      <c r="BT68" s="63"/>
      <c r="BU68" s="63"/>
      <c r="BV68" s="63"/>
      <c r="BW68" s="63"/>
    </row>
    <row r="69" spans="1:75" ht="17.25" customHeight="1" thickBot="1">
      <c r="A69" s="20"/>
      <c r="B69" s="20"/>
      <c r="C69" s="72"/>
      <c r="D69" s="552" t="s">
        <v>538</v>
      </c>
      <c r="E69" s="552"/>
      <c r="F69" s="552"/>
      <c r="G69" s="552"/>
      <c r="H69" s="552"/>
      <c r="I69" s="552"/>
      <c r="J69" s="552"/>
      <c r="K69" s="70"/>
      <c r="L69" s="541"/>
      <c r="M69" s="542"/>
      <c r="N69" s="542"/>
      <c r="O69" s="542"/>
      <c r="P69" s="542"/>
      <c r="Q69" s="542"/>
      <c r="R69" s="542"/>
      <c r="S69" s="543"/>
      <c r="T69" s="20"/>
      <c r="U69" s="20"/>
      <c r="V69" s="345"/>
      <c r="W69" s="345"/>
      <c r="X69" s="554" t="e">
        <f>L61/AJ24</f>
        <v>#DIV/0!</v>
      </c>
      <c r="Y69" s="554"/>
      <c r="Z69" s="554"/>
      <c r="AA69" s="554"/>
      <c r="AB69" s="554"/>
      <c r="AC69" s="554"/>
      <c r="AD69" s="81" t="s">
        <v>291</v>
      </c>
      <c r="AE69" s="345"/>
      <c r="AF69" s="345"/>
      <c r="AG69" s="20"/>
      <c r="AH69" s="20"/>
      <c r="AI69" s="20"/>
      <c r="AJ69" s="20"/>
      <c r="AK69" s="20"/>
      <c r="AL69" s="20"/>
      <c r="AM69" s="20"/>
      <c r="AN69" s="20"/>
      <c r="AO69" s="20"/>
      <c r="AP69" s="63"/>
      <c r="AQ69" s="63"/>
      <c r="AR69" s="63"/>
      <c r="AS69" s="63"/>
      <c r="AT69" s="63"/>
      <c r="AU69" s="63"/>
      <c r="AV69" s="63"/>
      <c r="AW69" s="63"/>
      <c r="AX69" s="63"/>
      <c r="AY69" s="63"/>
      <c r="AZ69" s="63"/>
      <c r="BA69" s="63"/>
      <c r="BB69" s="63"/>
      <c r="BC69" s="63"/>
      <c r="BD69" s="63"/>
      <c r="BE69" s="63"/>
      <c r="BF69" s="63"/>
      <c r="BG69" s="63"/>
      <c r="BH69" s="63"/>
      <c r="BI69" s="63"/>
      <c r="BJ69" s="63"/>
      <c r="BK69" s="63"/>
      <c r="BL69" s="63"/>
      <c r="BM69" s="63"/>
      <c r="BN69" s="63"/>
      <c r="BO69" s="63"/>
      <c r="BP69" s="63"/>
      <c r="BQ69" s="63"/>
      <c r="BR69" s="63"/>
      <c r="BS69" s="63"/>
      <c r="BT69" s="63"/>
      <c r="BU69" s="63"/>
      <c r="BV69" s="63"/>
      <c r="BW69" s="63"/>
    </row>
    <row r="70" spans="1:75" ht="17.25" customHeight="1">
      <c r="A70" s="20"/>
      <c r="B70" s="20"/>
      <c r="C70" s="72"/>
      <c r="D70" s="552" t="s">
        <v>390</v>
      </c>
      <c r="E70" s="552"/>
      <c r="F70" s="552"/>
      <c r="G70" s="552"/>
      <c r="H70" s="552"/>
      <c r="I70" s="552"/>
      <c r="J70" s="552"/>
      <c r="K70" s="70"/>
      <c r="L70" s="541"/>
      <c r="M70" s="542"/>
      <c r="N70" s="542"/>
      <c r="O70" s="542"/>
      <c r="P70" s="542"/>
      <c r="Q70" s="542"/>
      <c r="R70" s="542"/>
      <c r="S70" s="543"/>
      <c r="T70" s="20"/>
      <c r="U70" s="20"/>
      <c r="V70" s="345"/>
      <c r="W70" s="345"/>
      <c r="X70" s="345"/>
      <c r="Y70" s="345"/>
      <c r="Z70" s="345"/>
      <c r="AA70" s="345"/>
      <c r="AB70" s="345"/>
      <c r="AC70" s="345"/>
      <c r="AD70" s="345"/>
      <c r="AE70" s="345"/>
      <c r="AF70" s="345"/>
      <c r="AG70" s="20"/>
      <c r="AH70" s="20"/>
      <c r="AI70" s="20"/>
      <c r="AJ70" s="20"/>
      <c r="AK70" s="20"/>
      <c r="AL70" s="20"/>
      <c r="AM70" s="20"/>
      <c r="AN70" s="20"/>
      <c r="AO70" s="20"/>
      <c r="AP70" s="63"/>
      <c r="AQ70" s="63"/>
      <c r="AR70" s="63"/>
      <c r="AS70" s="63"/>
      <c r="AT70" s="63"/>
      <c r="AU70" s="63"/>
      <c r="AV70" s="63"/>
      <c r="AW70" s="63"/>
      <c r="AX70" s="63"/>
      <c r="AY70" s="63"/>
      <c r="AZ70" s="63"/>
      <c r="BA70" s="63"/>
      <c r="BB70" s="63"/>
      <c r="BC70" s="63"/>
      <c r="BD70" s="63"/>
      <c r="BE70" s="63"/>
      <c r="BF70" s="63"/>
      <c r="BG70" s="63"/>
      <c r="BH70" s="63"/>
      <c r="BI70" s="63"/>
      <c r="BJ70" s="63"/>
      <c r="BK70" s="63"/>
      <c r="BL70" s="63"/>
      <c r="BM70" s="63"/>
      <c r="BN70" s="63"/>
      <c r="BO70" s="63"/>
      <c r="BP70" s="63"/>
      <c r="BQ70" s="63"/>
      <c r="BR70" s="63"/>
      <c r="BS70" s="63"/>
      <c r="BT70" s="63"/>
      <c r="BU70" s="63"/>
      <c r="BV70" s="63"/>
      <c r="BW70" s="63"/>
    </row>
    <row r="71" spans="1:75" ht="17.25" customHeight="1">
      <c r="A71" s="20"/>
      <c r="B71" s="20"/>
      <c r="C71" s="72"/>
      <c r="D71" s="552" t="s">
        <v>393</v>
      </c>
      <c r="E71" s="552"/>
      <c r="F71" s="552"/>
      <c r="G71" s="552"/>
      <c r="H71" s="552"/>
      <c r="I71" s="552"/>
      <c r="J71" s="552"/>
      <c r="K71" s="70"/>
      <c r="L71" s="541"/>
      <c r="M71" s="542"/>
      <c r="N71" s="542"/>
      <c r="O71" s="542"/>
      <c r="P71" s="542"/>
      <c r="Q71" s="542"/>
      <c r="R71" s="542"/>
      <c r="S71" s="543"/>
      <c r="T71" s="20"/>
      <c r="U71" s="20"/>
      <c r="V71" s="553" t="s">
        <v>539</v>
      </c>
      <c r="W71" s="553"/>
      <c r="X71" s="553"/>
      <c r="Y71" s="553"/>
      <c r="Z71" s="553"/>
      <c r="AA71" s="553"/>
      <c r="AB71" s="553"/>
      <c r="AC71" s="553"/>
      <c r="AD71" s="553"/>
      <c r="AE71" s="553"/>
      <c r="AF71" s="553"/>
      <c r="AG71" s="20"/>
      <c r="AH71" s="20"/>
      <c r="AI71" s="20"/>
      <c r="AJ71" s="20"/>
      <c r="AK71" s="20"/>
      <c r="AL71" s="20"/>
      <c r="AM71" s="20"/>
      <c r="AN71" s="20"/>
      <c r="AO71" s="20"/>
      <c r="AP71" s="63"/>
      <c r="AQ71" s="63"/>
      <c r="AR71" s="63"/>
      <c r="AS71" s="63"/>
      <c r="AT71" s="63"/>
      <c r="AU71" s="63"/>
      <c r="AV71" s="63"/>
      <c r="AW71" s="63"/>
      <c r="AX71" s="63"/>
      <c r="AY71" s="63"/>
      <c r="AZ71" s="63"/>
      <c r="BA71" s="63"/>
      <c r="BB71" s="63"/>
      <c r="BC71" s="63"/>
      <c r="BD71" s="63"/>
      <c r="BE71" s="63"/>
      <c r="BF71" s="63"/>
      <c r="BG71" s="63"/>
      <c r="BH71" s="63"/>
      <c r="BI71" s="63"/>
      <c r="BJ71" s="63"/>
      <c r="BK71" s="63"/>
      <c r="BL71" s="63"/>
      <c r="BM71" s="63"/>
      <c r="BN71" s="63"/>
      <c r="BO71" s="63"/>
      <c r="BP71" s="63"/>
      <c r="BQ71" s="63"/>
      <c r="BR71" s="63"/>
      <c r="BS71" s="63"/>
      <c r="BT71" s="63"/>
      <c r="BU71" s="63"/>
      <c r="BV71" s="63"/>
      <c r="BW71" s="63"/>
    </row>
    <row r="72" spans="1:75" ht="17.25" customHeight="1">
      <c r="A72" s="20"/>
      <c r="B72" s="20"/>
      <c r="C72" s="72"/>
      <c r="D72" s="552" t="s">
        <v>540</v>
      </c>
      <c r="E72" s="552"/>
      <c r="F72" s="552"/>
      <c r="G72" s="552"/>
      <c r="H72" s="552"/>
      <c r="I72" s="552"/>
      <c r="J72" s="552"/>
      <c r="K72" s="70"/>
      <c r="L72" s="541"/>
      <c r="M72" s="542"/>
      <c r="N72" s="542"/>
      <c r="O72" s="542"/>
      <c r="P72" s="542"/>
      <c r="Q72" s="542"/>
      <c r="R72" s="542"/>
      <c r="S72" s="543"/>
      <c r="T72" s="20"/>
      <c r="U72" s="20"/>
      <c r="V72" s="553"/>
      <c r="W72" s="553"/>
      <c r="X72" s="553"/>
      <c r="Y72" s="553"/>
      <c r="Z72" s="553"/>
      <c r="AA72" s="553"/>
      <c r="AB72" s="553"/>
      <c r="AC72" s="553"/>
      <c r="AD72" s="553"/>
      <c r="AE72" s="553"/>
      <c r="AF72" s="553"/>
      <c r="AG72" s="20"/>
      <c r="AH72" s="20"/>
      <c r="AI72" s="20"/>
      <c r="AJ72" s="20"/>
      <c r="AK72" s="20"/>
      <c r="AL72" s="20"/>
      <c r="AM72" s="20"/>
      <c r="AN72" s="20"/>
      <c r="AO72" s="20"/>
      <c r="AP72" s="63"/>
      <c r="AQ72" s="63"/>
      <c r="AR72" s="63"/>
      <c r="AS72" s="63"/>
      <c r="AT72" s="63"/>
      <c r="AU72" s="63"/>
      <c r="AV72" s="63"/>
      <c r="AW72" s="63"/>
      <c r="AX72" s="63"/>
      <c r="AY72" s="63"/>
      <c r="AZ72" s="63"/>
      <c r="BA72" s="63"/>
      <c r="BB72" s="63"/>
      <c r="BC72" s="63"/>
      <c r="BD72" s="63"/>
      <c r="BE72" s="63"/>
      <c r="BF72" s="63"/>
      <c r="BG72" s="63"/>
      <c r="BH72" s="63"/>
      <c r="BI72" s="63"/>
      <c r="BJ72" s="63"/>
      <c r="BK72" s="63"/>
      <c r="BL72" s="63"/>
      <c r="BM72" s="63"/>
      <c r="BN72" s="63"/>
      <c r="BO72" s="63"/>
      <c r="BP72" s="63"/>
      <c r="BQ72" s="63"/>
      <c r="BR72" s="63"/>
      <c r="BS72" s="63"/>
      <c r="BT72" s="63"/>
      <c r="BU72" s="63"/>
      <c r="BV72" s="63"/>
      <c r="BW72" s="63"/>
    </row>
    <row r="73" spans="1:75" ht="17.25" customHeight="1">
      <c r="A73" s="20"/>
      <c r="B73" s="20"/>
      <c r="C73" s="72"/>
      <c r="D73" s="552" t="s">
        <v>541</v>
      </c>
      <c r="E73" s="552"/>
      <c r="F73" s="552"/>
      <c r="G73" s="552"/>
      <c r="H73" s="552"/>
      <c r="I73" s="552"/>
      <c r="J73" s="552"/>
      <c r="K73" s="70"/>
      <c r="L73" s="541"/>
      <c r="M73" s="542"/>
      <c r="N73" s="542"/>
      <c r="O73" s="542"/>
      <c r="P73" s="542"/>
      <c r="Q73" s="542"/>
      <c r="R73" s="542"/>
      <c r="S73" s="543"/>
      <c r="T73" s="20"/>
      <c r="U73" s="20"/>
      <c r="V73" s="553"/>
      <c r="W73" s="553"/>
      <c r="X73" s="553"/>
      <c r="Y73" s="553"/>
      <c r="Z73" s="553"/>
      <c r="AA73" s="553"/>
      <c r="AB73" s="553"/>
      <c r="AC73" s="553"/>
      <c r="AD73" s="553"/>
      <c r="AE73" s="553"/>
      <c r="AF73" s="553"/>
      <c r="AG73" s="20"/>
      <c r="AH73" s="20"/>
      <c r="AI73" s="20"/>
      <c r="AJ73" s="20"/>
      <c r="AK73" s="20"/>
      <c r="AL73" s="20"/>
      <c r="AM73" s="20"/>
      <c r="AN73" s="20"/>
      <c r="AO73" s="20"/>
      <c r="AP73" s="63"/>
      <c r="AQ73" s="63"/>
      <c r="AR73" s="63"/>
      <c r="AS73" s="63"/>
      <c r="AT73" s="63"/>
      <c r="AU73" s="63"/>
      <c r="AV73" s="63"/>
      <c r="AW73" s="63"/>
      <c r="AX73" s="63"/>
      <c r="AY73" s="63"/>
      <c r="AZ73" s="63"/>
      <c r="BA73" s="63"/>
      <c r="BB73" s="63"/>
      <c r="BC73" s="63"/>
      <c r="BD73" s="63"/>
      <c r="BE73" s="63"/>
      <c r="BF73" s="63"/>
      <c r="BG73" s="63"/>
      <c r="BH73" s="63"/>
      <c r="BI73" s="63"/>
      <c r="BJ73" s="63"/>
      <c r="BK73" s="63"/>
      <c r="BL73" s="63"/>
      <c r="BM73" s="63"/>
      <c r="BN73" s="63"/>
      <c r="BO73" s="63"/>
      <c r="BP73" s="63"/>
      <c r="BQ73" s="63"/>
      <c r="BR73" s="63"/>
      <c r="BS73" s="63"/>
      <c r="BT73" s="63"/>
      <c r="BU73" s="63"/>
      <c r="BV73" s="63"/>
      <c r="BW73" s="63"/>
    </row>
    <row r="74" spans="1:75" ht="17.25" customHeight="1">
      <c r="A74" s="20"/>
      <c r="B74" s="20"/>
      <c r="C74" s="72"/>
      <c r="D74" s="552" t="s">
        <v>542</v>
      </c>
      <c r="E74" s="552"/>
      <c r="F74" s="552"/>
      <c r="G74" s="552"/>
      <c r="H74" s="552"/>
      <c r="I74" s="552"/>
      <c r="J74" s="552"/>
      <c r="K74" s="70"/>
      <c r="L74" s="541"/>
      <c r="M74" s="542"/>
      <c r="N74" s="542"/>
      <c r="O74" s="542"/>
      <c r="P74" s="542"/>
      <c r="Q74" s="542"/>
      <c r="R74" s="542"/>
      <c r="S74" s="543"/>
      <c r="T74" s="20"/>
      <c r="U74" s="20"/>
      <c r="V74" s="553"/>
      <c r="W74" s="553"/>
      <c r="X74" s="553"/>
      <c r="Y74" s="553"/>
      <c r="Z74" s="553"/>
      <c r="AA74" s="553"/>
      <c r="AB74" s="553"/>
      <c r="AC74" s="553"/>
      <c r="AD74" s="553"/>
      <c r="AE74" s="553"/>
      <c r="AF74" s="553"/>
      <c r="AG74" s="20"/>
      <c r="AH74" s="20"/>
      <c r="AI74" s="20"/>
      <c r="AJ74" s="20"/>
      <c r="AK74" s="20"/>
      <c r="AL74" s="20"/>
      <c r="AM74" s="20"/>
      <c r="AN74" s="20"/>
      <c r="AO74" s="20"/>
      <c r="AP74" s="63"/>
      <c r="AQ74" s="63"/>
      <c r="AR74" s="63"/>
      <c r="AS74" s="63"/>
      <c r="AT74" s="63"/>
      <c r="AU74" s="63"/>
      <c r="AV74" s="63"/>
      <c r="AW74" s="63"/>
      <c r="AX74" s="63"/>
      <c r="AY74" s="63"/>
      <c r="AZ74" s="63"/>
      <c r="BA74" s="63"/>
      <c r="BB74" s="63"/>
      <c r="BC74" s="63"/>
      <c r="BD74" s="63"/>
      <c r="BE74" s="63"/>
      <c r="BF74" s="63"/>
      <c r="BG74" s="63"/>
      <c r="BH74" s="63"/>
      <c r="BI74" s="63"/>
      <c r="BJ74" s="63"/>
      <c r="BK74" s="63"/>
      <c r="BL74" s="63"/>
      <c r="BM74" s="63"/>
      <c r="BN74" s="63"/>
      <c r="BO74" s="63"/>
      <c r="BP74" s="63"/>
      <c r="BQ74" s="63"/>
      <c r="BR74" s="63"/>
      <c r="BS74" s="63"/>
      <c r="BT74" s="63"/>
      <c r="BU74" s="63"/>
      <c r="BV74" s="63"/>
      <c r="BW74" s="63"/>
    </row>
    <row r="75" spans="1:75" ht="17.25" customHeight="1">
      <c r="A75" s="20"/>
      <c r="B75" s="20"/>
      <c r="C75" s="72"/>
      <c r="D75" s="552" t="s">
        <v>400</v>
      </c>
      <c r="E75" s="552"/>
      <c r="F75" s="552"/>
      <c r="G75" s="552"/>
      <c r="H75" s="552"/>
      <c r="I75" s="552"/>
      <c r="J75" s="552"/>
      <c r="K75" s="70"/>
      <c r="L75" s="541"/>
      <c r="M75" s="542"/>
      <c r="N75" s="542"/>
      <c r="O75" s="542"/>
      <c r="P75" s="542"/>
      <c r="Q75" s="542"/>
      <c r="R75" s="542"/>
      <c r="S75" s="543"/>
      <c r="T75" s="20"/>
      <c r="U75" s="20"/>
      <c r="V75" s="20"/>
      <c r="W75" s="20"/>
      <c r="X75" s="20"/>
      <c r="Y75" s="20"/>
      <c r="Z75" s="20"/>
      <c r="AA75" s="20"/>
      <c r="AB75" s="20"/>
      <c r="AC75" s="20"/>
      <c r="AD75" s="20"/>
      <c r="AE75" s="20"/>
      <c r="AF75" s="20"/>
      <c r="AG75" s="20"/>
      <c r="AH75" s="20"/>
      <c r="AI75" s="20"/>
      <c r="AJ75" s="20"/>
      <c r="AK75" s="20"/>
      <c r="AL75" s="20"/>
      <c r="AM75" s="20"/>
      <c r="AN75" s="20"/>
      <c r="AO75" s="20"/>
      <c r="AP75" s="63"/>
      <c r="AQ75" s="63"/>
      <c r="AR75" s="63"/>
      <c r="AS75" s="63"/>
      <c r="AT75" s="63"/>
      <c r="AU75" s="63"/>
      <c r="AV75" s="63"/>
      <c r="AW75" s="63"/>
      <c r="AX75" s="63"/>
      <c r="AY75" s="63"/>
      <c r="AZ75" s="63"/>
      <c r="BA75" s="63"/>
      <c r="BB75" s="63"/>
      <c r="BC75" s="63"/>
      <c r="BD75" s="63"/>
      <c r="BE75" s="63"/>
      <c r="BF75" s="63"/>
      <c r="BG75" s="63"/>
      <c r="BH75" s="63"/>
      <c r="BI75" s="63"/>
      <c r="BJ75" s="63"/>
      <c r="BK75" s="63"/>
      <c r="BL75" s="63"/>
      <c r="BM75" s="63"/>
      <c r="BN75" s="63"/>
      <c r="BO75" s="63"/>
      <c r="BP75" s="63"/>
      <c r="BQ75" s="63"/>
      <c r="BR75" s="63"/>
      <c r="BS75" s="63"/>
      <c r="BT75" s="63"/>
      <c r="BU75" s="63"/>
      <c r="BV75" s="63"/>
      <c r="BW75" s="63"/>
    </row>
    <row r="76" spans="1:75" ht="17.25" customHeight="1">
      <c r="A76" s="20"/>
      <c r="B76" s="20"/>
      <c r="C76" s="72"/>
      <c r="D76" s="552" t="s">
        <v>402</v>
      </c>
      <c r="E76" s="552"/>
      <c r="F76" s="552"/>
      <c r="G76" s="552"/>
      <c r="H76" s="552"/>
      <c r="I76" s="552"/>
      <c r="J76" s="552"/>
      <c r="K76" s="70"/>
      <c r="L76" s="541"/>
      <c r="M76" s="542"/>
      <c r="N76" s="542"/>
      <c r="O76" s="542"/>
      <c r="P76" s="542"/>
      <c r="Q76" s="542"/>
      <c r="R76" s="542"/>
      <c r="S76" s="543"/>
      <c r="T76" s="20"/>
      <c r="U76" s="20"/>
      <c r="V76" s="20"/>
      <c r="W76" s="20"/>
      <c r="X76" s="20"/>
      <c r="Y76" s="20"/>
      <c r="Z76" s="20"/>
      <c r="AA76" s="20"/>
      <c r="AB76" s="20"/>
      <c r="AC76" s="20"/>
      <c r="AD76" s="20"/>
      <c r="AE76" s="20"/>
      <c r="AF76" s="20"/>
      <c r="AG76" s="20"/>
      <c r="AH76" s="20"/>
      <c r="AI76" s="20"/>
      <c r="AJ76" s="20"/>
      <c r="AK76" s="20"/>
      <c r="AL76" s="20"/>
      <c r="AM76" s="20"/>
      <c r="AN76" s="20"/>
      <c r="AO76" s="20"/>
      <c r="AP76" s="63"/>
      <c r="AQ76" s="63"/>
      <c r="AR76" s="63"/>
      <c r="AS76" s="63"/>
      <c r="AT76" s="63"/>
      <c r="AU76" s="63"/>
      <c r="AV76" s="63"/>
      <c r="AW76" s="63"/>
      <c r="AX76" s="63"/>
      <c r="AY76" s="63"/>
      <c r="AZ76" s="63"/>
      <c r="BA76" s="63"/>
      <c r="BB76" s="63"/>
      <c r="BC76" s="63"/>
      <c r="BD76" s="63"/>
      <c r="BE76" s="63"/>
      <c r="BF76" s="63"/>
      <c r="BG76" s="63"/>
      <c r="BH76" s="63"/>
      <c r="BI76" s="63"/>
      <c r="BJ76" s="63"/>
      <c r="BK76" s="63"/>
      <c r="BL76" s="63"/>
      <c r="BM76" s="63"/>
      <c r="BN76" s="63"/>
      <c r="BO76" s="63"/>
      <c r="BP76" s="63"/>
      <c r="BQ76" s="63"/>
      <c r="BR76" s="63"/>
      <c r="BS76" s="63"/>
      <c r="BT76" s="63"/>
      <c r="BU76" s="63"/>
      <c r="BV76" s="63"/>
      <c r="BW76" s="63"/>
    </row>
    <row r="77" spans="1:75" ht="17.25" customHeight="1">
      <c r="A77" s="20"/>
      <c r="B77" s="20"/>
      <c r="C77" s="72"/>
      <c r="D77" s="552" t="s">
        <v>543</v>
      </c>
      <c r="E77" s="552"/>
      <c r="F77" s="552"/>
      <c r="G77" s="552"/>
      <c r="H77" s="552"/>
      <c r="I77" s="552"/>
      <c r="J77" s="552"/>
      <c r="K77" s="70"/>
      <c r="L77" s="541"/>
      <c r="M77" s="542"/>
      <c r="N77" s="542"/>
      <c r="O77" s="542"/>
      <c r="P77" s="542"/>
      <c r="Q77" s="542"/>
      <c r="R77" s="542"/>
      <c r="S77" s="543"/>
      <c r="T77" s="20"/>
      <c r="U77" s="20"/>
      <c r="V77" s="20"/>
      <c r="W77" s="20"/>
      <c r="X77" s="20"/>
      <c r="Y77" s="20"/>
      <c r="Z77" s="20"/>
      <c r="AA77" s="20"/>
      <c r="AB77" s="20"/>
      <c r="AC77" s="20"/>
      <c r="AD77" s="20"/>
      <c r="AE77" s="20"/>
      <c r="AF77" s="20"/>
      <c r="AG77" s="20"/>
      <c r="AH77" s="20"/>
      <c r="AI77" s="20"/>
      <c r="AJ77" s="20"/>
      <c r="AK77" s="20"/>
      <c r="AL77" s="20"/>
      <c r="AM77" s="20"/>
      <c r="AN77" s="20"/>
      <c r="AO77" s="20"/>
      <c r="AP77" s="63"/>
      <c r="AQ77" s="63"/>
      <c r="AR77" s="63"/>
      <c r="AS77" s="63"/>
      <c r="AT77" s="63"/>
      <c r="AU77" s="63"/>
      <c r="AV77" s="63"/>
      <c r="AW77" s="63"/>
      <c r="AX77" s="63"/>
      <c r="AY77" s="63"/>
      <c r="AZ77" s="63"/>
      <c r="BA77" s="63"/>
      <c r="BB77" s="63"/>
      <c r="BC77" s="63"/>
      <c r="BD77" s="63"/>
      <c r="BE77" s="63"/>
      <c r="BF77" s="63"/>
      <c r="BG77" s="63"/>
      <c r="BH77" s="63"/>
      <c r="BI77" s="63"/>
      <c r="BJ77" s="63"/>
      <c r="BK77" s="63"/>
      <c r="BL77" s="63"/>
      <c r="BM77" s="63"/>
      <c r="BN77" s="63"/>
      <c r="BO77" s="63"/>
      <c r="BP77" s="63"/>
      <c r="BQ77" s="63"/>
      <c r="BR77" s="63"/>
      <c r="BS77" s="63"/>
      <c r="BT77" s="63"/>
      <c r="BU77" s="63"/>
      <c r="BV77" s="63"/>
      <c r="BW77" s="63"/>
    </row>
    <row r="78" spans="1:75" ht="17.25" customHeight="1">
      <c r="A78" s="20"/>
      <c r="B78" s="20"/>
      <c r="C78" s="72"/>
      <c r="D78" s="552" t="s">
        <v>348</v>
      </c>
      <c r="E78" s="552"/>
      <c r="F78" s="552"/>
      <c r="G78" s="552"/>
      <c r="H78" s="552"/>
      <c r="I78" s="552"/>
      <c r="J78" s="552"/>
      <c r="K78" s="70"/>
      <c r="L78" s="541"/>
      <c r="M78" s="542"/>
      <c r="N78" s="542"/>
      <c r="O78" s="542"/>
      <c r="P78" s="542"/>
      <c r="Q78" s="542"/>
      <c r="R78" s="542"/>
      <c r="S78" s="543"/>
      <c r="T78" s="20"/>
      <c r="U78" s="20"/>
      <c r="V78" s="20"/>
      <c r="W78" s="20"/>
      <c r="X78" s="20"/>
      <c r="Y78" s="20"/>
      <c r="Z78" s="20"/>
      <c r="AA78" s="20"/>
      <c r="AB78" s="20"/>
      <c r="AC78" s="20"/>
      <c r="AD78" s="20"/>
      <c r="AE78" s="20"/>
      <c r="AF78" s="20"/>
      <c r="AG78" s="20"/>
      <c r="AH78" s="20"/>
      <c r="AI78" s="20"/>
      <c r="AJ78" s="20"/>
      <c r="AK78" s="20"/>
      <c r="AL78" s="20"/>
      <c r="AM78" s="20"/>
      <c r="AN78" s="20"/>
      <c r="AO78" s="20"/>
      <c r="AP78" s="63"/>
      <c r="AQ78" s="63"/>
      <c r="AR78" s="63"/>
      <c r="AS78" s="63"/>
      <c r="AT78" s="63"/>
      <c r="AU78" s="63"/>
      <c r="AV78" s="63"/>
      <c r="AW78" s="63"/>
      <c r="AX78" s="63"/>
      <c r="AY78" s="63"/>
      <c r="AZ78" s="63"/>
      <c r="BA78" s="63"/>
      <c r="BB78" s="63"/>
      <c r="BC78" s="63"/>
      <c r="BD78" s="63"/>
      <c r="BE78" s="63"/>
      <c r="BF78" s="63"/>
      <c r="BG78" s="63"/>
      <c r="BH78" s="63"/>
      <c r="BI78" s="63"/>
      <c r="BJ78" s="63"/>
      <c r="BK78" s="63"/>
      <c r="BL78" s="63"/>
      <c r="BM78" s="63"/>
      <c r="BN78" s="63"/>
      <c r="BO78" s="63"/>
      <c r="BP78" s="63"/>
      <c r="BQ78" s="63"/>
      <c r="BR78" s="63"/>
      <c r="BS78" s="63"/>
      <c r="BT78" s="63"/>
      <c r="BU78" s="63"/>
      <c r="BV78" s="63"/>
      <c r="BW78" s="63"/>
    </row>
    <row r="79" spans="1:75" ht="17.25" customHeight="1">
      <c r="A79" s="20"/>
      <c r="B79" s="20"/>
      <c r="C79" s="544" t="s">
        <v>407</v>
      </c>
      <c r="D79" s="545"/>
      <c r="E79" s="545"/>
      <c r="F79" s="545"/>
      <c r="G79" s="545"/>
      <c r="H79" s="545"/>
      <c r="I79" s="545"/>
      <c r="J79" s="545"/>
      <c r="K79" s="70" t="s">
        <v>544</v>
      </c>
      <c r="L79" s="541"/>
      <c r="M79" s="542"/>
      <c r="N79" s="542"/>
      <c r="O79" s="542"/>
      <c r="P79" s="542"/>
      <c r="Q79" s="542"/>
      <c r="R79" s="542"/>
      <c r="S79" s="543"/>
      <c r="T79" s="20"/>
      <c r="U79" s="20"/>
      <c r="V79" s="20"/>
      <c r="W79" s="20"/>
      <c r="X79" s="20"/>
      <c r="Y79" s="20"/>
      <c r="Z79" s="20"/>
      <c r="AA79" s="20"/>
      <c r="AB79" s="20"/>
      <c r="AC79" s="20"/>
      <c r="AD79" s="20"/>
      <c r="AE79" s="20"/>
      <c r="AF79" s="20"/>
      <c r="AG79" s="20"/>
      <c r="AH79" s="20"/>
      <c r="AI79" s="20"/>
      <c r="AJ79" s="20"/>
      <c r="AK79" s="20"/>
      <c r="AL79" s="20"/>
      <c r="AM79" s="20"/>
      <c r="AN79" s="20"/>
      <c r="AO79" s="20"/>
      <c r="AP79" s="63"/>
      <c r="AQ79" s="63"/>
      <c r="AR79" s="63"/>
      <c r="AS79" s="63"/>
      <c r="AT79" s="63"/>
      <c r="AU79" s="63"/>
      <c r="AV79" s="63"/>
      <c r="AW79" s="63"/>
      <c r="AX79" s="63"/>
      <c r="AY79" s="63"/>
      <c r="AZ79" s="63"/>
      <c r="BA79" s="63"/>
      <c r="BB79" s="63"/>
      <c r="BC79" s="63"/>
      <c r="BD79" s="63"/>
      <c r="BE79" s="63"/>
      <c r="BF79" s="63"/>
      <c r="BG79" s="63"/>
      <c r="BH79" s="63"/>
      <c r="BI79" s="63"/>
      <c r="BJ79" s="63"/>
      <c r="BK79" s="63"/>
      <c r="BL79" s="63"/>
      <c r="BM79" s="63"/>
      <c r="BN79" s="63"/>
      <c r="BO79" s="63"/>
      <c r="BP79" s="63"/>
      <c r="BQ79" s="63"/>
      <c r="BR79" s="63"/>
      <c r="BS79" s="63"/>
      <c r="BT79" s="63"/>
      <c r="BU79" s="63"/>
      <c r="BV79" s="63"/>
      <c r="BW79" s="63"/>
    </row>
    <row r="80" spans="1:75" ht="17.25" customHeight="1">
      <c r="A80" s="20"/>
      <c r="B80" s="20"/>
      <c r="C80" s="539" t="s">
        <v>545</v>
      </c>
      <c r="D80" s="540"/>
      <c r="E80" s="540"/>
      <c r="F80" s="540"/>
      <c r="G80" s="540"/>
      <c r="H80" s="540"/>
      <c r="I80" s="540"/>
      <c r="J80" s="540"/>
      <c r="K80" s="70" t="s">
        <v>546</v>
      </c>
      <c r="L80" s="541"/>
      <c r="M80" s="542"/>
      <c r="N80" s="542"/>
      <c r="O80" s="542"/>
      <c r="P80" s="542"/>
      <c r="Q80" s="542"/>
      <c r="R80" s="542"/>
      <c r="S80" s="543"/>
      <c r="T80" s="20"/>
      <c r="U80" s="20"/>
      <c r="V80" s="20"/>
      <c r="W80" s="20"/>
      <c r="X80" s="20"/>
      <c r="Y80" s="20"/>
      <c r="Z80" s="20"/>
      <c r="AA80" s="20"/>
      <c r="AB80" s="20"/>
      <c r="AC80" s="20"/>
      <c r="AD80" s="20"/>
      <c r="AE80" s="20"/>
      <c r="AF80" s="20"/>
      <c r="AG80" s="20"/>
      <c r="AH80" s="20"/>
      <c r="AI80" s="20"/>
      <c r="AJ80" s="20"/>
      <c r="AK80" s="20"/>
      <c r="AL80" s="20"/>
      <c r="AM80" s="20"/>
      <c r="AN80" s="20"/>
      <c r="AO80" s="20"/>
      <c r="AP80" s="63"/>
      <c r="AQ80" s="63"/>
      <c r="AR80" s="63"/>
      <c r="AS80" s="63"/>
      <c r="AT80" s="63"/>
      <c r="AU80" s="63"/>
      <c r="AV80" s="63"/>
      <c r="AW80" s="63"/>
      <c r="AX80" s="63"/>
      <c r="AY80" s="63"/>
      <c r="AZ80" s="63"/>
      <c r="BA80" s="63"/>
      <c r="BB80" s="63"/>
      <c r="BC80" s="63"/>
      <c r="BD80" s="63"/>
      <c r="BE80" s="63"/>
      <c r="BF80" s="63"/>
      <c r="BG80" s="63"/>
      <c r="BH80" s="63"/>
      <c r="BI80" s="63"/>
      <c r="BJ80" s="63"/>
      <c r="BK80" s="63"/>
      <c r="BL80" s="63"/>
      <c r="BM80" s="63"/>
      <c r="BN80" s="63"/>
      <c r="BO80" s="63"/>
      <c r="BP80" s="63"/>
      <c r="BQ80" s="63"/>
      <c r="BR80" s="63"/>
      <c r="BS80" s="63"/>
      <c r="BT80" s="63"/>
      <c r="BU80" s="63"/>
      <c r="BV80" s="63"/>
      <c r="BW80" s="63"/>
    </row>
    <row r="81" spans="1:109" ht="17.25" customHeight="1">
      <c r="A81" s="20"/>
      <c r="B81" s="20"/>
      <c r="C81" s="544" t="s">
        <v>547</v>
      </c>
      <c r="D81" s="545"/>
      <c r="E81" s="545"/>
      <c r="F81" s="545"/>
      <c r="G81" s="545"/>
      <c r="H81" s="545"/>
      <c r="I81" s="545"/>
      <c r="J81" s="545"/>
      <c r="K81" s="70"/>
      <c r="L81" s="541">
        <f>SUM(L63,L67,L79,L80)</f>
        <v>0</v>
      </c>
      <c r="M81" s="542"/>
      <c r="N81" s="542"/>
      <c r="O81" s="542"/>
      <c r="P81" s="542"/>
      <c r="Q81" s="542"/>
      <c r="R81" s="542"/>
      <c r="S81" s="543"/>
      <c r="T81" s="20"/>
      <c r="U81" s="20"/>
      <c r="V81" s="20"/>
      <c r="W81" s="20"/>
      <c r="X81" s="20"/>
      <c r="Y81" s="20"/>
      <c r="Z81" s="20"/>
      <c r="AA81" s="20"/>
      <c r="AB81" s="20"/>
      <c r="AC81" s="20"/>
      <c r="AD81" s="20"/>
      <c r="AE81" s="20"/>
      <c r="AF81" s="20"/>
      <c r="AG81" s="20"/>
      <c r="AH81" s="20"/>
      <c r="AI81" s="20"/>
      <c r="AJ81" s="20"/>
      <c r="AK81" s="20"/>
      <c r="AL81" s="20"/>
      <c r="AM81" s="20"/>
      <c r="AN81" s="20"/>
      <c r="AO81" s="20"/>
      <c r="AP81" s="63"/>
      <c r="AQ81" s="63"/>
      <c r="AR81" s="63"/>
      <c r="AS81" s="63"/>
      <c r="AT81" s="63"/>
      <c r="AU81" s="63"/>
      <c r="AV81" s="63"/>
      <c r="AW81" s="63"/>
      <c r="AX81" s="63"/>
      <c r="AY81" s="63"/>
      <c r="AZ81" s="63"/>
      <c r="BA81" s="63"/>
      <c r="BB81" s="63"/>
      <c r="BC81" s="63"/>
      <c r="BD81" s="63"/>
      <c r="BE81" s="63"/>
      <c r="BF81" s="63"/>
      <c r="BG81" s="63"/>
      <c r="BH81" s="63"/>
      <c r="BI81" s="63"/>
      <c r="BJ81" s="63"/>
      <c r="BK81" s="63"/>
      <c r="BL81" s="63"/>
      <c r="BM81" s="63"/>
      <c r="BN81" s="63"/>
      <c r="BO81" s="63"/>
      <c r="BP81" s="63"/>
      <c r="BQ81" s="63"/>
      <c r="BR81" s="63"/>
      <c r="BS81" s="63"/>
      <c r="BT81" s="63"/>
      <c r="BU81" s="63"/>
      <c r="BV81" s="63"/>
      <c r="BW81" s="63"/>
    </row>
    <row r="82" spans="1:109" ht="17.25" customHeight="1" thickBot="1">
      <c r="A82" s="20"/>
      <c r="B82" s="20"/>
      <c r="C82" s="546" t="s">
        <v>548</v>
      </c>
      <c r="D82" s="547"/>
      <c r="E82" s="547"/>
      <c r="F82" s="547"/>
      <c r="G82" s="547"/>
      <c r="H82" s="547"/>
      <c r="I82" s="547"/>
      <c r="J82" s="547"/>
      <c r="K82" s="346" t="s">
        <v>549</v>
      </c>
      <c r="L82" s="548">
        <f>SUM(L56,L81)</f>
        <v>0</v>
      </c>
      <c r="M82" s="549"/>
      <c r="N82" s="549"/>
      <c r="O82" s="549"/>
      <c r="P82" s="549"/>
      <c r="Q82" s="549"/>
      <c r="R82" s="549"/>
      <c r="S82" s="550"/>
      <c r="T82" s="725" t="str">
        <f>IF(T47=L82,"","全ページの委託費mと相違")</f>
        <v/>
      </c>
      <c r="U82" s="20"/>
      <c r="V82" s="20"/>
      <c r="W82" s="20"/>
      <c r="X82" s="20"/>
      <c r="Y82" s="20"/>
      <c r="Z82" s="20"/>
      <c r="AA82" s="20"/>
      <c r="AB82" s="20"/>
      <c r="AC82" s="20"/>
      <c r="AD82" s="20"/>
      <c r="AE82" s="20"/>
      <c r="AF82" s="20"/>
      <c r="AG82" s="20"/>
      <c r="AH82" s="20"/>
      <c r="AI82" s="20"/>
      <c r="AJ82" s="20"/>
      <c r="AK82" s="20"/>
      <c r="AL82" s="20"/>
      <c r="AM82" s="20"/>
      <c r="AN82" s="20"/>
      <c r="AO82" s="20"/>
      <c r="AP82" s="63"/>
      <c r="AQ82" s="63"/>
      <c r="AR82" s="63"/>
      <c r="AS82" s="63"/>
      <c r="AT82" s="63"/>
      <c r="AU82" s="63"/>
      <c r="AV82" s="63"/>
      <c r="AW82" s="63"/>
      <c r="AX82" s="63"/>
      <c r="AY82" s="63"/>
      <c r="AZ82" s="63"/>
      <c r="BA82" s="63"/>
      <c r="BB82" s="63"/>
      <c r="BC82" s="63"/>
      <c r="BD82" s="63"/>
      <c r="BE82" s="63"/>
      <c r="BF82" s="63"/>
      <c r="BG82" s="63"/>
      <c r="BH82" s="63"/>
      <c r="BI82" s="63"/>
      <c r="BJ82" s="63"/>
      <c r="BK82" s="63"/>
      <c r="BL82" s="63"/>
      <c r="BM82" s="63"/>
      <c r="BN82" s="63"/>
      <c r="BO82" s="63"/>
      <c r="BP82" s="63"/>
      <c r="BQ82" s="63"/>
      <c r="BR82" s="63"/>
      <c r="BS82" s="63"/>
      <c r="BT82" s="63"/>
      <c r="BU82" s="63"/>
      <c r="BV82" s="63"/>
      <c r="BW82" s="63"/>
    </row>
    <row r="83" spans="1:109">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c r="BW83" s="20"/>
      <c r="BX83" s="63"/>
      <c r="BY83" s="63"/>
      <c r="BZ83" s="63"/>
      <c r="CA83" s="63"/>
      <c r="CB83" s="63"/>
      <c r="CC83" s="63"/>
      <c r="CD83" s="63"/>
      <c r="CE83" s="63"/>
      <c r="CF83" s="63"/>
      <c r="CG83" s="63"/>
      <c r="CH83" s="63"/>
      <c r="CI83" s="63"/>
      <c r="CJ83" s="63"/>
      <c r="CK83" s="63"/>
      <c r="CL83" s="63"/>
      <c r="CM83" s="63"/>
      <c r="CN83" s="63"/>
      <c r="CO83" s="63"/>
      <c r="CP83" s="63"/>
      <c r="CQ83" s="63"/>
      <c r="CR83" s="63"/>
      <c r="CS83" s="63"/>
      <c r="CT83" s="63"/>
      <c r="CU83" s="63"/>
      <c r="CV83" s="63"/>
      <c r="CW83" s="63"/>
      <c r="CX83" s="63"/>
      <c r="CY83" s="63"/>
      <c r="CZ83" s="63"/>
      <c r="DA83" s="63"/>
      <c r="DB83" s="63"/>
      <c r="DC83" s="63"/>
      <c r="DD83" s="63"/>
      <c r="DE83" s="63"/>
    </row>
    <row r="84" spans="1:109">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63"/>
      <c r="BY84" s="63"/>
      <c r="BZ84" s="63"/>
      <c r="CA84" s="63"/>
      <c r="CB84" s="63"/>
      <c r="CC84" s="63"/>
      <c r="CD84" s="63"/>
      <c r="CE84" s="63"/>
      <c r="CF84" s="63"/>
      <c r="CG84" s="63"/>
      <c r="CH84" s="63"/>
      <c r="CI84" s="63"/>
      <c r="CJ84" s="63"/>
      <c r="CK84" s="63"/>
      <c r="CL84" s="63"/>
      <c r="CM84" s="63"/>
      <c r="CN84" s="63"/>
      <c r="CO84" s="63"/>
      <c r="CP84" s="63"/>
      <c r="CQ84" s="63"/>
      <c r="CR84" s="63"/>
      <c r="CS84" s="63"/>
      <c r="CT84" s="63"/>
      <c r="CU84" s="63"/>
      <c r="CV84" s="63"/>
      <c r="CW84" s="63"/>
      <c r="CX84" s="63"/>
      <c r="CY84" s="63"/>
      <c r="CZ84" s="63"/>
      <c r="DA84" s="63"/>
      <c r="DB84" s="63"/>
      <c r="DC84" s="63"/>
      <c r="DD84" s="63"/>
      <c r="DE84" s="63"/>
    </row>
    <row r="85" spans="1:109">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63"/>
      <c r="BY85" s="63"/>
      <c r="BZ85" s="63"/>
      <c r="CA85" s="63"/>
      <c r="CB85" s="63"/>
      <c r="CC85" s="63"/>
      <c r="CD85" s="63"/>
      <c r="CE85" s="63"/>
      <c r="CF85" s="63"/>
      <c r="CG85" s="63"/>
      <c r="CH85" s="63"/>
      <c r="CI85" s="63"/>
      <c r="CJ85" s="63"/>
      <c r="CK85" s="63"/>
      <c r="CL85" s="63"/>
      <c r="CM85" s="63"/>
      <c r="CN85" s="63"/>
      <c r="CO85" s="63"/>
      <c r="CP85" s="63"/>
      <c r="CQ85" s="63"/>
      <c r="CR85" s="63"/>
      <c r="CS85" s="63"/>
      <c r="CT85" s="63"/>
      <c r="CU85" s="63"/>
      <c r="CV85" s="63"/>
      <c r="CW85" s="63"/>
      <c r="CX85" s="63"/>
      <c r="CY85" s="63"/>
      <c r="CZ85" s="63"/>
      <c r="DA85" s="63"/>
      <c r="DB85" s="63"/>
      <c r="DC85" s="63"/>
      <c r="DD85" s="63"/>
      <c r="DE85" s="63"/>
    </row>
    <row r="86" spans="1:109">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63"/>
      <c r="BY86" s="63"/>
      <c r="BZ86" s="63"/>
      <c r="CA86" s="63"/>
      <c r="CB86" s="63"/>
      <c r="CC86" s="63"/>
      <c r="CD86" s="63"/>
      <c r="CE86" s="63"/>
      <c r="CF86" s="63"/>
      <c r="CG86" s="63"/>
      <c r="CH86" s="63"/>
      <c r="CI86" s="63"/>
      <c r="CJ86" s="63"/>
      <c r="CK86" s="63"/>
      <c r="CL86" s="63"/>
      <c r="CM86" s="63"/>
      <c r="CN86" s="63"/>
      <c r="CO86" s="63"/>
      <c r="CP86" s="63"/>
      <c r="CQ86" s="63"/>
      <c r="CR86" s="63"/>
      <c r="CS86" s="63"/>
      <c r="CT86" s="63"/>
      <c r="CU86" s="63"/>
      <c r="CV86" s="63"/>
      <c r="CW86" s="63"/>
      <c r="CX86" s="63"/>
      <c r="CY86" s="63"/>
      <c r="CZ86" s="63"/>
      <c r="DA86" s="63"/>
      <c r="DB86" s="63"/>
      <c r="DC86" s="63"/>
      <c r="DD86" s="63"/>
      <c r="DE86" s="63"/>
    </row>
    <row r="87" spans="1:109">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63"/>
      <c r="BY87" s="63"/>
      <c r="BZ87" s="63"/>
      <c r="CA87" s="63"/>
      <c r="CB87" s="63"/>
      <c r="CC87" s="63"/>
      <c r="CD87" s="63"/>
      <c r="CE87" s="63"/>
      <c r="CF87" s="63"/>
      <c r="CG87" s="63"/>
      <c r="CH87" s="63"/>
      <c r="CI87" s="63"/>
      <c r="CJ87" s="63"/>
      <c r="CK87" s="63"/>
      <c r="CL87" s="63"/>
      <c r="CM87" s="63"/>
      <c r="CN87" s="63"/>
      <c r="CO87" s="63"/>
      <c r="CP87" s="63"/>
      <c r="CQ87" s="63"/>
      <c r="CR87" s="63"/>
      <c r="CS87" s="63"/>
      <c r="CT87" s="63"/>
      <c r="CU87" s="63"/>
      <c r="CV87" s="63"/>
      <c r="CW87" s="63"/>
      <c r="CX87" s="63"/>
      <c r="CY87" s="63"/>
      <c r="CZ87" s="63"/>
      <c r="DA87" s="63"/>
      <c r="DB87" s="63"/>
      <c r="DC87" s="63"/>
      <c r="DD87" s="63"/>
      <c r="DE87" s="63"/>
    </row>
    <row r="88" spans="1:109">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63"/>
      <c r="BY88" s="63"/>
      <c r="BZ88" s="63"/>
      <c r="CA88" s="63"/>
      <c r="CB88" s="63"/>
      <c r="CC88" s="63"/>
      <c r="CD88" s="63"/>
      <c r="CE88" s="63"/>
      <c r="CF88" s="63"/>
      <c r="CG88" s="63"/>
      <c r="CH88" s="63"/>
      <c r="CI88" s="63"/>
      <c r="CJ88" s="63"/>
      <c r="CK88" s="63"/>
      <c r="CL88" s="63"/>
      <c r="CM88" s="63"/>
      <c r="CN88" s="63"/>
      <c r="CO88" s="63"/>
      <c r="CP88" s="63"/>
      <c r="CQ88" s="63"/>
      <c r="CR88" s="63"/>
      <c r="CS88" s="63"/>
      <c r="CT88" s="63"/>
      <c r="CU88" s="63"/>
      <c r="CV88" s="63"/>
      <c r="CW88" s="63"/>
      <c r="CX88" s="63"/>
      <c r="CY88" s="63"/>
      <c r="CZ88" s="63"/>
      <c r="DA88" s="63"/>
      <c r="DB88" s="63"/>
      <c r="DC88" s="63"/>
      <c r="DD88" s="63"/>
      <c r="DE88" s="63"/>
    </row>
    <row r="89" spans="1:109">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63"/>
      <c r="BY89" s="63"/>
      <c r="BZ89" s="63"/>
      <c r="CA89" s="63"/>
      <c r="CB89" s="63"/>
      <c r="CC89" s="63"/>
      <c r="CD89" s="63"/>
      <c r="CE89" s="63"/>
      <c r="CF89" s="63"/>
      <c r="CG89" s="63"/>
      <c r="CH89" s="63"/>
      <c r="CI89" s="63"/>
      <c r="CJ89" s="63"/>
      <c r="CK89" s="63"/>
      <c r="CL89" s="63"/>
      <c r="CM89" s="63"/>
      <c r="CN89" s="63"/>
      <c r="CO89" s="63"/>
      <c r="CP89" s="63"/>
      <c r="CQ89" s="63"/>
      <c r="CR89" s="63"/>
      <c r="CS89" s="63"/>
      <c r="CT89" s="63"/>
      <c r="CU89" s="63"/>
      <c r="CV89" s="63"/>
      <c r="CW89" s="63"/>
      <c r="CX89" s="63"/>
      <c r="CY89" s="63"/>
      <c r="CZ89" s="63"/>
      <c r="DA89" s="63"/>
      <c r="DB89" s="63"/>
      <c r="DC89" s="63"/>
      <c r="DD89" s="63"/>
      <c r="DE89" s="63"/>
    </row>
    <row r="90" spans="1:109">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63"/>
      <c r="BY90" s="63"/>
      <c r="BZ90" s="63"/>
      <c r="CA90" s="63"/>
      <c r="CB90" s="63"/>
      <c r="CC90" s="63"/>
      <c r="CD90" s="63"/>
      <c r="CE90" s="63"/>
      <c r="CF90" s="63"/>
      <c r="CG90" s="63"/>
      <c r="CH90" s="63"/>
      <c r="CI90" s="63"/>
      <c r="CJ90" s="63"/>
      <c r="CK90" s="63"/>
      <c r="CL90" s="63"/>
      <c r="CM90" s="63"/>
      <c r="CN90" s="63"/>
      <c r="CO90" s="63"/>
      <c r="CP90" s="63"/>
      <c r="CQ90" s="63"/>
      <c r="CR90" s="63"/>
      <c r="CS90" s="63"/>
      <c r="CT90" s="63"/>
      <c r="CU90" s="63"/>
      <c r="CV90" s="63"/>
      <c r="CW90" s="63"/>
      <c r="CX90" s="63"/>
      <c r="CY90" s="63"/>
      <c r="CZ90" s="63"/>
      <c r="DA90" s="63"/>
      <c r="DB90" s="63"/>
      <c r="DC90" s="63"/>
      <c r="DD90" s="63"/>
      <c r="DE90" s="63"/>
    </row>
    <row r="91" spans="1:109">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63"/>
      <c r="BY91" s="63"/>
      <c r="BZ91" s="63"/>
      <c r="CA91" s="63"/>
      <c r="CB91" s="63"/>
      <c r="CC91" s="63"/>
      <c r="CD91" s="63"/>
      <c r="CE91" s="63"/>
      <c r="CF91" s="63"/>
      <c r="CG91" s="63"/>
      <c r="CH91" s="63"/>
      <c r="CI91" s="63"/>
      <c r="CJ91" s="63"/>
      <c r="CK91" s="63"/>
      <c r="CL91" s="63"/>
      <c r="CM91" s="63"/>
      <c r="CN91" s="63"/>
      <c r="CO91" s="63"/>
      <c r="CP91" s="63"/>
      <c r="CQ91" s="63"/>
      <c r="CR91" s="63"/>
      <c r="CS91" s="63"/>
      <c r="CT91" s="63"/>
      <c r="CU91" s="63"/>
      <c r="CV91" s="63"/>
      <c r="CW91" s="63"/>
      <c r="CX91" s="63"/>
      <c r="CY91" s="63"/>
      <c r="CZ91" s="63"/>
      <c r="DA91" s="63"/>
      <c r="DB91" s="63"/>
      <c r="DC91" s="63"/>
      <c r="DD91" s="63"/>
      <c r="DE91" s="63"/>
    </row>
    <row r="92" spans="1:109">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63"/>
      <c r="BY92" s="63"/>
      <c r="BZ92" s="63"/>
      <c r="CA92" s="63"/>
      <c r="CB92" s="63"/>
      <c r="CC92" s="63"/>
      <c r="CD92" s="63"/>
      <c r="CE92" s="63"/>
      <c r="CF92" s="63"/>
      <c r="CG92" s="63"/>
      <c r="CH92" s="63"/>
      <c r="CI92" s="63"/>
      <c r="CJ92" s="63"/>
      <c r="CK92" s="63"/>
      <c r="CL92" s="63"/>
      <c r="CM92" s="63"/>
      <c r="CN92" s="63"/>
      <c r="CO92" s="63"/>
      <c r="CP92" s="63"/>
      <c r="CQ92" s="63"/>
      <c r="CR92" s="63"/>
      <c r="CS92" s="63"/>
      <c r="CT92" s="63"/>
      <c r="CU92" s="63"/>
      <c r="CV92" s="63"/>
      <c r="CW92" s="63"/>
      <c r="CX92" s="63"/>
      <c r="CY92" s="63"/>
      <c r="CZ92" s="63"/>
      <c r="DA92" s="63"/>
      <c r="DB92" s="63"/>
      <c r="DC92" s="63"/>
      <c r="DD92" s="63"/>
      <c r="DE92" s="63"/>
    </row>
    <row r="93" spans="1:109">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63"/>
      <c r="BY93" s="63"/>
      <c r="BZ93" s="63"/>
      <c r="CA93" s="63"/>
      <c r="CB93" s="63"/>
      <c r="CC93" s="63"/>
      <c r="CD93" s="63"/>
      <c r="CE93" s="63"/>
      <c r="CF93" s="63"/>
      <c r="CG93" s="63"/>
      <c r="CH93" s="63"/>
      <c r="CI93" s="63"/>
      <c r="CJ93" s="63"/>
      <c r="CK93" s="63"/>
      <c r="CL93" s="63"/>
      <c r="CM93" s="63"/>
      <c r="CN93" s="63"/>
      <c r="CO93" s="63"/>
      <c r="CP93" s="63"/>
      <c r="CQ93" s="63"/>
      <c r="CR93" s="63"/>
      <c r="CS93" s="63"/>
      <c r="CT93" s="63"/>
      <c r="CU93" s="63"/>
      <c r="CV93" s="63"/>
      <c r="CW93" s="63"/>
      <c r="CX93" s="63"/>
      <c r="CY93" s="63"/>
      <c r="CZ93" s="63"/>
      <c r="DA93" s="63"/>
      <c r="DB93" s="63"/>
      <c r="DC93" s="63"/>
      <c r="DD93" s="63"/>
      <c r="DE93" s="63"/>
    </row>
    <row r="94" spans="1:109">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c r="BW94" s="20"/>
      <c r="BX94" s="63"/>
      <c r="BY94" s="63"/>
      <c r="BZ94" s="63"/>
      <c r="CA94" s="63"/>
      <c r="CB94" s="63"/>
      <c r="CC94" s="63"/>
      <c r="CD94" s="63"/>
      <c r="CE94" s="63"/>
      <c r="CF94" s="63"/>
      <c r="CG94" s="63"/>
      <c r="CH94" s="63"/>
      <c r="CI94" s="63"/>
      <c r="CJ94" s="63"/>
      <c r="CK94" s="63"/>
      <c r="CL94" s="63"/>
      <c r="CM94" s="63"/>
      <c r="CN94" s="63"/>
      <c r="CO94" s="63"/>
      <c r="CP94" s="63"/>
      <c r="CQ94" s="63"/>
      <c r="CR94" s="63"/>
      <c r="CS94" s="63"/>
      <c r="CT94" s="63"/>
      <c r="CU94" s="63"/>
      <c r="CV94" s="63"/>
      <c r="CW94" s="63"/>
      <c r="CX94" s="63"/>
      <c r="CY94" s="63"/>
      <c r="CZ94" s="63"/>
      <c r="DA94" s="63"/>
      <c r="DB94" s="63"/>
      <c r="DC94" s="63"/>
      <c r="DD94" s="63"/>
      <c r="DE94" s="63"/>
    </row>
    <row r="95" spans="1:109">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63"/>
      <c r="BY95" s="63"/>
      <c r="BZ95" s="63"/>
      <c r="CA95" s="63"/>
      <c r="CB95" s="63"/>
      <c r="CC95" s="63"/>
      <c r="CD95" s="63"/>
      <c r="CE95" s="63"/>
      <c r="CF95" s="63"/>
      <c r="CG95" s="63"/>
      <c r="CH95" s="63"/>
      <c r="CI95" s="63"/>
      <c r="CJ95" s="63"/>
      <c r="CK95" s="63"/>
      <c r="CL95" s="63"/>
      <c r="CM95" s="63"/>
      <c r="CN95" s="63"/>
      <c r="CO95" s="63"/>
      <c r="CP95" s="63"/>
      <c r="CQ95" s="63"/>
      <c r="CR95" s="63"/>
      <c r="CS95" s="63"/>
      <c r="CT95" s="63"/>
      <c r="CU95" s="63"/>
      <c r="CV95" s="63"/>
      <c r="CW95" s="63"/>
      <c r="CX95" s="63"/>
      <c r="CY95" s="63"/>
      <c r="CZ95" s="63"/>
      <c r="DA95" s="63"/>
      <c r="DB95" s="63"/>
      <c r="DC95" s="63"/>
      <c r="DD95" s="63"/>
      <c r="DE95" s="63"/>
    </row>
    <row r="96" spans="1:109">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63"/>
      <c r="BY96" s="63"/>
      <c r="BZ96" s="63"/>
      <c r="CA96" s="63"/>
      <c r="CB96" s="63"/>
      <c r="CC96" s="63"/>
      <c r="CD96" s="63"/>
      <c r="CE96" s="63"/>
      <c r="CF96" s="63"/>
      <c r="CG96" s="63"/>
      <c r="CH96" s="63"/>
      <c r="CI96" s="63"/>
      <c r="CJ96" s="63"/>
      <c r="CK96" s="63"/>
      <c r="CL96" s="63"/>
      <c r="CM96" s="63"/>
      <c r="CN96" s="63"/>
      <c r="CO96" s="63"/>
      <c r="CP96" s="63"/>
      <c r="CQ96" s="63"/>
      <c r="CR96" s="63"/>
      <c r="CS96" s="63"/>
      <c r="CT96" s="63"/>
      <c r="CU96" s="63"/>
      <c r="CV96" s="63"/>
      <c r="CW96" s="63"/>
      <c r="CX96" s="63"/>
      <c r="CY96" s="63"/>
      <c r="CZ96" s="63"/>
      <c r="DA96" s="63"/>
      <c r="DB96" s="63"/>
      <c r="DC96" s="63"/>
      <c r="DD96" s="63"/>
      <c r="DE96" s="63"/>
    </row>
    <row r="97" spans="1:109">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c r="BF97" s="20"/>
      <c r="BG97" s="20"/>
      <c r="BH97" s="20"/>
      <c r="BI97" s="20"/>
      <c r="BJ97" s="20"/>
      <c r="BK97" s="20"/>
      <c r="BL97" s="20"/>
      <c r="BM97" s="20"/>
      <c r="BN97" s="20"/>
      <c r="BO97" s="20"/>
      <c r="BP97" s="20"/>
      <c r="BQ97" s="20"/>
      <c r="BR97" s="20"/>
      <c r="BS97" s="20"/>
      <c r="BT97" s="20"/>
      <c r="BU97" s="20"/>
      <c r="BV97" s="20"/>
      <c r="BW97" s="20"/>
      <c r="BX97" s="63"/>
      <c r="BY97" s="63"/>
      <c r="BZ97" s="63"/>
      <c r="CA97" s="63"/>
      <c r="CB97" s="63"/>
      <c r="CC97" s="63"/>
      <c r="CD97" s="63"/>
      <c r="CE97" s="63"/>
      <c r="CF97" s="63"/>
      <c r="CG97" s="63"/>
      <c r="CH97" s="63"/>
      <c r="CI97" s="63"/>
      <c r="CJ97" s="63"/>
      <c r="CK97" s="63"/>
      <c r="CL97" s="63"/>
      <c r="CM97" s="63"/>
      <c r="CN97" s="63"/>
      <c r="CO97" s="63"/>
      <c r="CP97" s="63"/>
      <c r="CQ97" s="63"/>
      <c r="CR97" s="63"/>
      <c r="CS97" s="63"/>
      <c r="CT97" s="63"/>
      <c r="CU97" s="63"/>
      <c r="CV97" s="63"/>
      <c r="CW97" s="63"/>
      <c r="CX97" s="63"/>
      <c r="CY97" s="63"/>
      <c r="CZ97" s="63"/>
      <c r="DA97" s="63"/>
      <c r="DB97" s="63"/>
      <c r="DC97" s="63"/>
      <c r="DD97" s="63"/>
      <c r="DE97" s="63"/>
    </row>
    <row r="98" spans="1:109">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63"/>
      <c r="BY98" s="63"/>
      <c r="BZ98" s="63"/>
      <c r="CA98" s="63"/>
      <c r="CB98" s="63"/>
      <c r="CC98" s="63"/>
      <c r="CD98" s="63"/>
      <c r="CE98" s="63"/>
      <c r="CF98" s="63"/>
      <c r="CG98" s="63"/>
      <c r="CH98" s="63"/>
      <c r="CI98" s="63"/>
      <c r="CJ98" s="63"/>
      <c r="CK98" s="63"/>
      <c r="CL98" s="63"/>
      <c r="CM98" s="63"/>
      <c r="CN98" s="63"/>
      <c r="CO98" s="63"/>
      <c r="CP98" s="63"/>
      <c r="CQ98" s="63"/>
      <c r="CR98" s="63"/>
      <c r="CS98" s="63"/>
      <c r="CT98" s="63"/>
      <c r="CU98" s="63"/>
      <c r="CV98" s="63"/>
      <c r="CW98" s="63"/>
      <c r="CX98" s="63"/>
      <c r="CY98" s="63"/>
      <c r="CZ98" s="63"/>
      <c r="DA98" s="63"/>
      <c r="DB98" s="63"/>
      <c r="DC98" s="63"/>
      <c r="DD98" s="63"/>
      <c r="DE98" s="63"/>
    </row>
    <row r="99" spans="1:109">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63"/>
      <c r="BY99" s="63"/>
      <c r="BZ99" s="63"/>
      <c r="CA99" s="63"/>
      <c r="CB99" s="63"/>
      <c r="CC99" s="63"/>
      <c r="CD99" s="63"/>
      <c r="CE99" s="63"/>
      <c r="CF99" s="63"/>
      <c r="CG99" s="63"/>
      <c r="CH99" s="63"/>
      <c r="CI99" s="63"/>
      <c r="CJ99" s="63"/>
      <c r="CK99" s="63"/>
      <c r="CL99" s="63"/>
      <c r="CM99" s="63"/>
      <c r="CN99" s="63"/>
      <c r="CO99" s="63"/>
      <c r="CP99" s="63"/>
      <c r="CQ99" s="63"/>
      <c r="CR99" s="63"/>
      <c r="CS99" s="63"/>
      <c r="CT99" s="63"/>
      <c r="CU99" s="63"/>
      <c r="CV99" s="63"/>
      <c r="CW99" s="63"/>
      <c r="CX99" s="63"/>
      <c r="CY99" s="63"/>
      <c r="CZ99" s="63"/>
      <c r="DA99" s="63"/>
      <c r="DB99" s="63"/>
      <c r="DC99" s="63"/>
      <c r="DD99" s="63"/>
      <c r="DE99" s="63"/>
    </row>
    <row r="100" spans="1:109">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c r="BD100" s="20"/>
      <c r="BE100" s="20"/>
      <c r="BF100" s="20"/>
      <c r="BG100" s="20"/>
      <c r="BH100" s="20"/>
      <c r="BI100" s="20"/>
      <c r="BJ100" s="20"/>
      <c r="BK100" s="20"/>
      <c r="BL100" s="20"/>
      <c r="BM100" s="20"/>
      <c r="BN100" s="20"/>
      <c r="BO100" s="20"/>
      <c r="BP100" s="20"/>
      <c r="BQ100" s="20"/>
      <c r="BR100" s="20"/>
      <c r="BS100" s="20"/>
      <c r="BT100" s="20"/>
      <c r="BU100" s="20"/>
      <c r="BV100" s="20"/>
      <c r="BW100" s="20"/>
      <c r="BX100" s="63"/>
      <c r="BY100" s="63"/>
      <c r="BZ100" s="63"/>
      <c r="CA100" s="63"/>
      <c r="CB100" s="63"/>
      <c r="CC100" s="63"/>
      <c r="CD100" s="63"/>
      <c r="CE100" s="63"/>
      <c r="CF100" s="63"/>
      <c r="CG100" s="63"/>
      <c r="CH100" s="63"/>
      <c r="CI100" s="63"/>
      <c r="CJ100" s="63"/>
      <c r="CK100" s="63"/>
      <c r="CL100" s="63"/>
      <c r="CM100" s="63"/>
      <c r="CN100" s="63"/>
      <c r="CO100" s="63"/>
      <c r="CP100" s="63"/>
      <c r="CQ100" s="63"/>
      <c r="CR100" s="63"/>
      <c r="CS100" s="63"/>
      <c r="CT100" s="63"/>
      <c r="CU100" s="63"/>
      <c r="CV100" s="63"/>
      <c r="CW100" s="63"/>
      <c r="CX100" s="63"/>
      <c r="CY100" s="63"/>
      <c r="CZ100" s="63"/>
      <c r="DA100" s="63"/>
      <c r="DB100" s="63"/>
      <c r="DC100" s="63"/>
      <c r="DD100" s="63"/>
      <c r="DE100" s="63"/>
    </row>
    <row r="101" spans="1:109">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c r="BO101" s="20"/>
      <c r="BP101" s="20"/>
      <c r="BQ101" s="20"/>
      <c r="BR101" s="20"/>
      <c r="BS101" s="20"/>
      <c r="BT101" s="20"/>
      <c r="BU101" s="20"/>
      <c r="BV101" s="20"/>
      <c r="BW101" s="20"/>
      <c r="BX101" s="63"/>
      <c r="BY101" s="63"/>
      <c r="BZ101" s="63"/>
      <c r="CA101" s="63"/>
      <c r="CB101" s="63"/>
      <c r="CC101" s="63"/>
      <c r="CD101" s="63"/>
      <c r="CE101" s="63"/>
      <c r="CF101" s="63"/>
      <c r="CG101" s="63"/>
      <c r="CH101" s="63"/>
      <c r="CI101" s="63"/>
      <c r="CJ101" s="63"/>
      <c r="CK101" s="63"/>
      <c r="CL101" s="63"/>
      <c r="CM101" s="63"/>
      <c r="CN101" s="63"/>
      <c r="CO101" s="63"/>
      <c r="CP101" s="63"/>
      <c r="CQ101" s="63"/>
      <c r="CR101" s="63"/>
      <c r="CS101" s="63"/>
      <c r="CT101" s="63"/>
      <c r="CU101" s="63"/>
      <c r="CV101" s="63"/>
      <c r="CW101" s="63"/>
      <c r="CX101" s="63"/>
      <c r="CY101" s="63"/>
      <c r="CZ101" s="63"/>
      <c r="DA101" s="63"/>
      <c r="DB101" s="63"/>
      <c r="DC101" s="63"/>
      <c r="DD101" s="63"/>
      <c r="DE101" s="63"/>
    </row>
    <row r="102" spans="1:109">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63"/>
      <c r="BY102" s="63"/>
      <c r="BZ102" s="63"/>
      <c r="CA102" s="63"/>
      <c r="CB102" s="63"/>
      <c r="CC102" s="63"/>
      <c r="CD102" s="63"/>
      <c r="CE102" s="63"/>
      <c r="CF102" s="63"/>
      <c r="CG102" s="63"/>
      <c r="CH102" s="63"/>
      <c r="CI102" s="63"/>
      <c r="CJ102" s="63"/>
      <c r="CK102" s="63"/>
      <c r="CL102" s="63"/>
      <c r="CM102" s="63"/>
      <c r="CN102" s="63"/>
      <c r="CO102" s="63"/>
      <c r="CP102" s="63"/>
      <c r="CQ102" s="63"/>
      <c r="CR102" s="63"/>
      <c r="CS102" s="63"/>
      <c r="CT102" s="63"/>
      <c r="CU102" s="63"/>
      <c r="CV102" s="63"/>
      <c r="CW102" s="63"/>
      <c r="CX102" s="63"/>
      <c r="CY102" s="63"/>
      <c r="CZ102" s="63"/>
      <c r="DA102" s="63"/>
      <c r="DB102" s="63"/>
      <c r="DC102" s="63"/>
      <c r="DD102" s="63"/>
      <c r="DE102" s="63"/>
    </row>
    <row r="103" spans="1:109">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c r="BF103" s="20"/>
      <c r="BG103" s="20"/>
      <c r="BH103" s="20"/>
      <c r="BI103" s="20"/>
      <c r="BJ103" s="20"/>
      <c r="BK103" s="20"/>
      <c r="BL103" s="20"/>
      <c r="BM103" s="20"/>
      <c r="BN103" s="20"/>
      <c r="BO103" s="20"/>
      <c r="BP103" s="20"/>
      <c r="BQ103" s="20"/>
      <c r="BR103" s="20"/>
      <c r="BS103" s="20"/>
      <c r="BT103" s="20"/>
      <c r="BU103" s="20"/>
      <c r="BV103" s="20"/>
      <c r="BW103" s="20"/>
      <c r="BX103" s="63"/>
      <c r="BY103" s="63"/>
      <c r="BZ103" s="63"/>
      <c r="CA103" s="63"/>
      <c r="CB103" s="63"/>
      <c r="CC103" s="63"/>
      <c r="CD103" s="63"/>
      <c r="CE103" s="63"/>
      <c r="CF103" s="63"/>
      <c r="CG103" s="63"/>
      <c r="CH103" s="63"/>
      <c r="CI103" s="63"/>
      <c r="CJ103" s="63"/>
      <c r="CK103" s="63"/>
      <c r="CL103" s="63"/>
      <c r="CM103" s="63"/>
      <c r="CN103" s="63"/>
      <c r="CO103" s="63"/>
      <c r="CP103" s="63"/>
      <c r="CQ103" s="63"/>
      <c r="CR103" s="63"/>
      <c r="CS103" s="63"/>
      <c r="CT103" s="63"/>
      <c r="CU103" s="63"/>
      <c r="CV103" s="63"/>
      <c r="CW103" s="63"/>
      <c r="CX103" s="63"/>
      <c r="CY103" s="63"/>
      <c r="CZ103" s="63"/>
      <c r="DA103" s="63"/>
      <c r="DB103" s="63"/>
      <c r="DC103" s="63"/>
      <c r="DD103" s="63"/>
      <c r="DE103" s="63"/>
    </row>
    <row r="104" spans="1:109">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c r="BW104" s="20"/>
      <c r="BX104" s="63"/>
      <c r="BY104" s="63"/>
      <c r="BZ104" s="63"/>
      <c r="CA104" s="63"/>
      <c r="CB104" s="63"/>
      <c r="CC104" s="63"/>
      <c r="CD104" s="63"/>
      <c r="CE104" s="63"/>
      <c r="CF104" s="63"/>
      <c r="CG104" s="63"/>
      <c r="CH104" s="63"/>
      <c r="CI104" s="63"/>
      <c r="CJ104" s="63"/>
      <c r="CK104" s="63"/>
      <c r="CL104" s="63"/>
      <c r="CM104" s="63"/>
      <c r="CN104" s="63"/>
      <c r="CO104" s="63"/>
      <c r="CP104" s="63"/>
      <c r="CQ104" s="63"/>
      <c r="CR104" s="63"/>
      <c r="CS104" s="63"/>
      <c r="CT104" s="63"/>
      <c r="CU104" s="63"/>
      <c r="CV104" s="63"/>
      <c r="CW104" s="63"/>
      <c r="CX104" s="63"/>
      <c r="CY104" s="63"/>
      <c r="CZ104" s="63"/>
      <c r="DA104" s="63"/>
      <c r="DB104" s="63"/>
      <c r="DC104" s="63"/>
      <c r="DD104" s="63"/>
      <c r="DE104" s="63"/>
    </row>
    <row r="105" spans="1:109">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c r="BW105" s="20"/>
      <c r="BX105" s="63"/>
      <c r="BY105" s="63"/>
      <c r="BZ105" s="63"/>
      <c r="CA105" s="63"/>
      <c r="CB105" s="63"/>
      <c r="CC105" s="63"/>
      <c r="CD105" s="63"/>
      <c r="CE105" s="63"/>
      <c r="CF105" s="63"/>
      <c r="CG105" s="63"/>
      <c r="CH105" s="63"/>
      <c r="CI105" s="63"/>
      <c r="CJ105" s="63"/>
      <c r="CK105" s="63"/>
      <c r="CL105" s="63"/>
      <c r="CM105" s="63"/>
      <c r="CN105" s="63"/>
      <c r="CO105" s="63"/>
      <c r="CP105" s="63"/>
      <c r="CQ105" s="63"/>
      <c r="CR105" s="63"/>
      <c r="CS105" s="63"/>
      <c r="CT105" s="63"/>
      <c r="CU105" s="63"/>
      <c r="CV105" s="63"/>
      <c r="CW105" s="63"/>
      <c r="CX105" s="63"/>
      <c r="CY105" s="63"/>
      <c r="CZ105" s="63"/>
      <c r="DA105" s="63"/>
      <c r="DB105" s="63"/>
      <c r="DC105" s="63"/>
      <c r="DD105" s="63"/>
      <c r="DE105" s="63"/>
    </row>
    <row r="106" spans="1:109">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63"/>
      <c r="BY106" s="63"/>
      <c r="BZ106" s="63"/>
      <c r="CA106" s="63"/>
      <c r="CB106" s="63"/>
      <c r="CC106" s="63"/>
      <c r="CD106" s="63"/>
      <c r="CE106" s="63"/>
      <c r="CF106" s="63"/>
      <c r="CG106" s="63"/>
      <c r="CH106" s="63"/>
      <c r="CI106" s="63"/>
      <c r="CJ106" s="63"/>
      <c r="CK106" s="63"/>
      <c r="CL106" s="63"/>
      <c r="CM106" s="63"/>
      <c r="CN106" s="63"/>
      <c r="CO106" s="63"/>
      <c r="CP106" s="63"/>
      <c r="CQ106" s="63"/>
      <c r="CR106" s="63"/>
      <c r="CS106" s="63"/>
      <c r="CT106" s="63"/>
      <c r="CU106" s="63"/>
      <c r="CV106" s="63"/>
      <c r="CW106" s="63"/>
      <c r="CX106" s="63"/>
      <c r="CY106" s="63"/>
      <c r="CZ106" s="63"/>
      <c r="DA106" s="63"/>
      <c r="DB106" s="63"/>
      <c r="DC106" s="63"/>
      <c r="DD106" s="63"/>
      <c r="DE106" s="63"/>
    </row>
    <row r="107" spans="1:109">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63"/>
      <c r="BY107" s="63"/>
      <c r="BZ107" s="63"/>
      <c r="CA107" s="63"/>
      <c r="CB107" s="63"/>
      <c r="CC107" s="63"/>
      <c r="CD107" s="63"/>
      <c r="CE107" s="63"/>
      <c r="CF107" s="63"/>
      <c r="CG107" s="63"/>
      <c r="CH107" s="63"/>
      <c r="CI107" s="63"/>
      <c r="CJ107" s="63"/>
      <c r="CK107" s="63"/>
      <c r="CL107" s="63"/>
      <c r="CM107" s="63"/>
      <c r="CN107" s="63"/>
      <c r="CO107" s="63"/>
      <c r="CP107" s="63"/>
      <c r="CQ107" s="63"/>
      <c r="CR107" s="63"/>
      <c r="CS107" s="63"/>
      <c r="CT107" s="63"/>
      <c r="CU107" s="63"/>
      <c r="CV107" s="63"/>
      <c r="CW107" s="63"/>
      <c r="CX107" s="63"/>
      <c r="CY107" s="63"/>
      <c r="CZ107" s="63"/>
      <c r="DA107" s="63"/>
      <c r="DB107" s="63"/>
      <c r="DC107" s="63"/>
      <c r="DD107" s="63"/>
      <c r="DE107" s="63"/>
    </row>
    <row r="108" spans="1:109">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63"/>
      <c r="BY108" s="63"/>
      <c r="BZ108" s="63"/>
      <c r="CA108" s="63"/>
      <c r="CB108" s="63"/>
      <c r="CC108" s="63"/>
      <c r="CD108" s="63"/>
      <c r="CE108" s="63"/>
      <c r="CF108" s="63"/>
      <c r="CG108" s="63"/>
      <c r="CH108" s="63"/>
      <c r="CI108" s="63"/>
      <c r="CJ108" s="63"/>
      <c r="CK108" s="63"/>
      <c r="CL108" s="63"/>
      <c r="CM108" s="63"/>
      <c r="CN108" s="63"/>
      <c r="CO108" s="63"/>
      <c r="CP108" s="63"/>
      <c r="CQ108" s="63"/>
      <c r="CR108" s="63"/>
      <c r="CS108" s="63"/>
      <c r="CT108" s="63"/>
      <c r="CU108" s="63"/>
      <c r="CV108" s="63"/>
      <c r="CW108" s="63"/>
      <c r="CX108" s="63"/>
      <c r="CY108" s="63"/>
      <c r="CZ108" s="63"/>
      <c r="DA108" s="63"/>
      <c r="DB108" s="63"/>
      <c r="DC108" s="63"/>
      <c r="DD108" s="63"/>
      <c r="DE108" s="63"/>
    </row>
    <row r="109" spans="1:109">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63"/>
      <c r="BY109" s="63"/>
      <c r="BZ109" s="63"/>
      <c r="CA109" s="63"/>
      <c r="CB109" s="63"/>
      <c r="CC109" s="63"/>
      <c r="CD109" s="63"/>
      <c r="CE109" s="63"/>
      <c r="CF109" s="63"/>
      <c r="CG109" s="63"/>
      <c r="CH109" s="63"/>
      <c r="CI109" s="63"/>
      <c r="CJ109" s="63"/>
      <c r="CK109" s="63"/>
      <c r="CL109" s="63"/>
      <c r="CM109" s="63"/>
      <c r="CN109" s="63"/>
      <c r="CO109" s="63"/>
      <c r="CP109" s="63"/>
      <c r="CQ109" s="63"/>
      <c r="CR109" s="63"/>
      <c r="CS109" s="63"/>
      <c r="CT109" s="63"/>
      <c r="CU109" s="63"/>
      <c r="CV109" s="63"/>
      <c r="CW109" s="63"/>
      <c r="CX109" s="63"/>
      <c r="CY109" s="63"/>
      <c r="CZ109" s="63"/>
      <c r="DA109" s="63"/>
      <c r="DB109" s="63"/>
      <c r="DC109" s="63"/>
      <c r="DD109" s="63"/>
      <c r="DE109" s="63"/>
    </row>
    <row r="110" spans="1:109">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63"/>
      <c r="BY110" s="63"/>
      <c r="BZ110" s="63"/>
      <c r="CA110" s="63"/>
      <c r="CB110" s="63"/>
      <c r="CC110" s="63"/>
      <c r="CD110" s="63"/>
      <c r="CE110" s="63"/>
      <c r="CF110" s="63"/>
      <c r="CG110" s="63"/>
      <c r="CH110" s="63"/>
      <c r="CI110" s="63"/>
      <c r="CJ110" s="63"/>
      <c r="CK110" s="63"/>
      <c r="CL110" s="63"/>
      <c r="CM110" s="63"/>
      <c r="CN110" s="63"/>
      <c r="CO110" s="63"/>
      <c r="CP110" s="63"/>
      <c r="CQ110" s="63"/>
      <c r="CR110" s="63"/>
      <c r="CS110" s="63"/>
      <c r="CT110" s="63"/>
      <c r="CU110" s="63"/>
      <c r="CV110" s="63"/>
      <c r="CW110" s="63"/>
      <c r="CX110" s="63"/>
      <c r="CY110" s="63"/>
      <c r="CZ110" s="63"/>
      <c r="DA110" s="63"/>
      <c r="DB110" s="63"/>
      <c r="DC110" s="63"/>
      <c r="DD110" s="63"/>
      <c r="DE110" s="63"/>
    </row>
    <row r="111" spans="1:109">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63"/>
      <c r="BY111" s="63"/>
      <c r="BZ111" s="63"/>
      <c r="CA111" s="63"/>
      <c r="CB111" s="63"/>
      <c r="CC111" s="63"/>
      <c r="CD111" s="63"/>
      <c r="CE111" s="63"/>
      <c r="CF111" s="63"/>
      <c r="CG111" s="63"/>
      <c r="CH111" s="63"/>
      <c r="CI111" s="63"/>
      <c r="CJ111" s="63"/>
      <c r="CK111" s="63"/>
      <c r="CL111" s="63"/>
      <c r="CM111" s="63"/>
      <c r="CN111" s="63"/>
      <c r="CO111" s="63"/>
      <c r="CP111" s="63"/>
      <c r="CQ111" s="63"/>
      <c r="CR111" s="63"/>
      <c r="CS111" s="63"/>
      <c r="CT111" s="63"/>
      <c r="CU111" s="63"/>
      <c r="CV111" s="63"/>
      <c r="CW111" s="63"/>
      <c r="CX111" s="63"/>
      <c r="CY111" s="63"/>
      <c r="CZ111" s="63"/>
      <c r="DA111" s="63"/>
      <c r="DB111" s="63"/>
      <c r="DC111" s="63"/>
      <c r="DD111" s="63"/>
      <c r="DE111" s="63"/>
    </row>
    <row r="112" spans="1:109">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63"/>
      <c r="BY112" s="63"/>
      <c r="BZ112" s="63"/>
      <c r="CA112" s="63"/>
      <c r="CB112" s="63"/>
      <c r="CC112" s="63"/>
      <c r="CD112" s="63"/>
      <c r="CE112" s="63"/>
      <c r="CF112" s="63"/>
      <c r="CG112" s="63"/>
      <c r="CH112" s="63"/>
      <c r="CI112" s="63"/>
      <c r="CJ112" s="63"/>
      <c r="CK112" s="63"/>
      <c r="CL112" s="63"/>
      <c r="CM112" s="63"/>
      <c r="CN112" s="63"/>
      <c r="CO112" s="63"/>
      <c r="CP112" s="63"/>
      <c r="CQ112" s="63"/>
      <c r="CR112" s="63"/>
      <c r="CS112" s="63"/>
      <c r="CT112" s="63"/>
      <c r="CU112" s="63"/>
      <c r="CV112" s="63"/>
      <c r="CW112" s="63"/>
      <c r="CX112" s="63"/>
      <c r="CY112" s="63"/>
      <c r="CZ112" s="63"/>
      <c r="DA112" s="63"/>
      <c r="DB112" s="63"/>
      <c r="DC112" s="63"/>
      <c r="DD112" s="63"/>
      <c r="DE112" s="63"/>
    </row>
    <row r="113" spans="1:109">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63"/>
      <c r="BY113" s="63"/>
      <c r="BZ113" s="63"/>
      <c r="CA113" s="63"/>
      <c r="CB113" s="63"/>
      <c r="CC113" s="63"/>
      <c r="CD113" s="63"/>
      <c r="CE113" s="63"/>
      <c r="CF113" s="63"/>
      <c r="CG113" s="63"/>
      <c r="CH113" s="63"/>
      <c r="CI113" s="63"/>
      <c r="CJ113" s="63"/>
      <c r="CK113" s="63"/>
      <c r="CL113" s="63"/>
      <c r="CM113" s="63"/>
      <c r="CN113" s="63"/>
      <c r="CO113" s="63"/>
      <c r="CP113" s="63"/>
      <c r="CQ113" s="63"/>
      <c r="CR113" s="63"/>
      <c r="CS113" s="63"/>
      <c r="CT113" s="63"/>
      <c r="CU113" s="63"/>
      <c r="CV113" s="63"/>
      <c r="CW113" s="63"/>
      <c r="CX113" s="63"/>
      <c r="CY113" s="63"/>
      <c r="CZ113" s="63"/>
      <c r="DA113" s="63"/>
      <c r="DB113" s="63"/>
      <c r="DC113" s="63"/>
      <c r="DD113" s="63"/>
      <c r="DE113" s="63"/>
    </row>
    <row r="114" spans="1:109">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63"/>
      <c r="BY114" s="63"/>
      <c r="BZ114" s="63"/>
      <c r="CA114" s="63"/>
      <c r="CB114" s="63"/>
      <c r="CC114" s="63"/>
      <c r="CD114" s="63"/>
      <c r="CE114" s="63"/>
      <c r="CF114" s="63"/>
      <c r="CG114" s="63"/>
      <c r="CH114" s="63"/>
      <c r="CI114" s="63"/>
      <c r="CJ114" s="63"/>
      <c r="CK114" s="63"/>
      <c r="CL114" s="63"/>
      <c r="CM114" s="63"/>
      <c r="CN114" s="63"/>
      <c r="CO114" s="63"/>
      <c r="CP114" s="63"/>
      <c r="CQ114" s="63"/>
      <c r="CR114" s="63"/>
      <c r="CS114" s="63"/>
      <c r="CT114" s="63"/>
      <c r="CU114" s="63"/>
      <c r="CV114" s="63"/>
      <c r="CW114" s="63"/>
      <c r="CX114" s="63"/>
      <c r="CY114" s="63"/>
      <c r="CZ114" s="63"/>
      <c r="DA114" s="63"/>
      <c r="DB114" s="63"/>
      <c r="DC114" s="63"/>
      <c r="DD114" s="63"/>
      <c r="DE114" s="63"/>
    </row>
    <row r="115" spans="1:109">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63"/>
      <c r="BY115" s="63"/>
      <c r="BZ115" s="63"/>
      <c r="CA115" s="63"/>
      <c r="CB115" s="63"/>
      <c r="CC115" s="63"/>
      <c r="CD115" s="63"/>
      <c r="CE115" s="63"/>
      <c r="CF115" s="63"/>
      <c r="CG115" s="63"/>
      <c r="CH115" s="63"/>
      <c r="CI115" s="63"/>
      <c r="CJ115" s="63"/>
      <c r="CK115" s="63"/>
      <c r="CL115" s="63"/>
      <c r="CM115" s="63"/>
      <c r="CN115" s="63"/>
      <c r="CO115" s="63"/>
      <c r="CP115" s="63"/>
      <c r="CQ115" s="63"/>
      <c r="CR115" s="63"/>
      <c r="CS115" s="63"/>
      <c r="CT115" s="63"/>
      <c r="CU115" s="63"/>
      <c r="CV115" s="63"/>
      <c r="CW115" s="63"/>
      <c r="CX115" s="63"/>
      <c r="CY115" s="63"/>
      <c r="CZ115" s="63"/>
      <c r="DA115" s="63"/>
      <c r="DB115" s="63"/>
      <c r="DC115" s="63"/>
      <c r="DD115" s="63"/>
      <c r="DE115" s="63"/>
    </row>
    <row r="116" spans="1:109">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63"/>
      <c r="BY116" s="63"/>
      <c r="BZ116" s="63"/>
      <c r="CA116" s="63"/>
      <c r="CB116" s="63"/>
      <c r="CC116" s="63"/>
      <c r="CD116" s="63"/>
      <c r="CE116" s="63"/>
      <c r="CF116" s="63"/>
      <c r="CG116" s="63"/>
      <c r="CH116" s="63"/>
      <c r="CI116" s="63"/>
      <c r="CJ116" s="63"/>
      <c r="CK116" s="63"/>
      <c r="CL116" s="63"/>
      <c r="CM116" s="63"/>
      <c r="CN116" s="63"/>
      <c r="CO116" s="63"/>
      <c r="CP116" s="63"/>
      <c r="CQ116" s="63"/>
      <c r="CR116" s="63"/>
      <c r="CS116" s="63"/>
      <c r="CT116" s="63"/>
      <c r="CU116" s="63"/>
      <c r="CV116" s="63"/>
      <c r="CW116" s="63"/>
      <c r="CX116" s="63"/>
      <c r="CY116" s="63"/>
      <c r="CZ116" s="63"/>
      <c r="DA116" s="63"/>
      <c r="DB116" s="63"/>
      <c r="DC116" s="63"/>
      <c r="DD116" s="63"/>
      <c r="DE116" s="63"/>
    </row>
    <row r="117" spans="1:109">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63"/>
      <c r="BY117" s="63"/>
      <c r="BZ117" s="63"/>
      <c r="CA117" s="63"/>
      <c r="CB117" s="63"/>
      <c r="CC117" s="63"/>
      <c r="CD117" s="63"/>
      <c r="CE117" s="63"/>
      <c r="CF117" s="63"/>
      <c r="CG117" s="63"/>
      <c r="CH117" s="63"/>
      <c r="CI117" s="63"/>
      <c r="CJ117" s="63"/>
      <c r="CK117" s="63"/>
      <c r="CL117" s="63"/>
      <c r="CM117" s="63"/>
      <c r="CN117" s="63"/>
      <c r="CO117" s="63"/>
      <c r="CP117" s="63"/>
      <c r="CQ117" s="63"/>
      <c r="CR117" s="63"/>
      <c r="CS117" s="63"/>
      <c r="CT117" s="63"/>
      <c r="CU117" s="63"/>
      <c r="CV117" s="63"/>
      <c r="CW117" s="63"/>
      <c r="CX117" s="63"/>
      <c r="CY117" s="63"/>
      <c r="CZ117" s="63"/>
      <c r="DA117" s="63"/>
      <c r="DB117" s="63"/>
      <c r="DC117" s="63"/>
      <c r="DD117" s="63"/>
      <c r="DE117" s="63"/>
    </row>
    <row r="118" spans="1:109">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63"/>
      <c r="BY118" s="63"/>
      <c r="BZ118" s="63"/>
      <c r="CA118" s="63"/>
      <c r="CB118" s="63"/>
      <c r="CC118" s="63"/>
      <c r="CD118" s="63"/>
      <c r="CE118" s="63"/>
      <c r="CF118" s="63"/>
      <c r="CG118" s="63"/>
      <c r="CH118" s="63"/>
      <c r="CI118" s="63"/>
      <c r="CJ118" s="63"/>
      <c r="CK118" s="63"/>
      <c r="CL118" s="63"/>
      <c r="CM118" s="63"/>
      <c r="CN118" s="63"/>
      <c r="CO118" s="63"/>
      <c r="CP118" s="63"/>
      <c r="CQ118" s="63"/>
      <c r="CR118" s="63"/>
      <c r="CS118" s="63"/>
      <c r="CT118" s="63"/>
      <c r="CU118" s="63"/>
      <c r="CV118" s="63"/>
      <c r="CW118" s="63"/>
      <c r="CX118" s="63"/>
      <c r="CY118" s="63"/>
      <c r="CZ118" s="63"/>
      <c r="DA118" s="63"/>
      <c r="DB118" s="63"/>
      <c r="DC118" s="63"/>
      <c r="DD118" s="63"/>
      <c r="DE118" s="63"/>
    </row>
    <row r="119" spans="1:109">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63"/>
      <c r="BY119" s="63"/>
      <c r="BZ119" s="63"/>
      <c r="CA119" s="63"/>
      <c r="CB119" s="63"/>
      <c r="CC119" s="63"/>
      <c r="CD119" s="63"/>
      <c r="CE119" s="63"/>
      <c r="CF119" s="63"/>
      <c r="CG119" s="63"/>
      <c r="CH119" s="63"/>
      <c r="CI119" s="63"/>
      <c r="CJ119" s="63"/>
      <c r="CK119" s="63"/>
      <c r="CL119" s="63"/>
      <c r="CM119" s="63"/>
      <c r="CN119" s="63"/>
      <c r="CO119" s="63"/>
      <c r="CP119" s="63"/>
      <c r="CQ119" s="63"/>
      <c r="CR119" s="63"/>
      <c r="CS119" s="63"/>
      <c r="CT119" s="63"/>
      <c r="CU119" s="63"/>
      <c r="CV119" s="63"/>
      <c r="CW119" s="63"/>
      <c r="CX119" s="63"/>
      <c r="CY119" s="63"/>
      <c r="CZ119" s="63"/>
      <c r="DA119" s="63"/>
      <c r="DB119" s="63"/>
      <c r="DC119" s="63"/>
      <c r="DD119" s="63"/>
      <c r="DE119" s="63"/>
    </row>
    <row r="120" spans="1:109">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63"/>
      <c r="BY120" s="63"/>
      <c r="BZ120" s="63"/>
      <c r="CA120" s="63"/>
      <c r="CB120" s="63"/>
      <c r="CC120" s="63"/>
      <c r="CD120" s="63"/>
      <c r="CE120" s="63"/>
      <c r="CF120" s="63"/>
      <c r="CG120" s="63"/>
      <c r="CH120" s="63"/>
      <c r="CI120" s="63"/>
      <c r="CJ120" s="63"/>
      <c r="CK120" s="63"/>
      <c r="CL120" s="63"/>
      <c r="CM120" s="63"/>
      <c r="CN120" s="63"/>
      <c r="CO120" s="63"/>
      <c r="CP120" s="63"/>
      <c r="CQ120" s="63"/>
      <c r="CR120" s="63"/>
      <c r="CS120" s="63"/>
      <c r="CT120" s="63"/>
      <c r="CU120" s="63"/>
      <c r="CV120" s="63"/>
      <c r="CW120" s="63"/>
      <c r="CX120" s="63"/>
      <c r="CY120" s="63"/>
      <c r="CZ120" s="63"/>
      <c r="DA120" s="63"/>
      <c r="DB120" s="63"/>
      <c r="DC120" s="63"/>
      <c r="DD120" s="63"/>
      <c r="DE120" s="63"/>
    </row>
    <row r="121" spans="1:109">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63"/>
      <c r="BY121" s="63"/>
      <c r="BZ121" s="63"/>
      <c r="CA121" s="63"/>
      <c r="CB121" s="63"/>
      <c r="CC121" s="63"/>
      <c r="CD121" s="63"/>
      <c r="CE121" s="63"/>
      <c r="CF121" s="63"/>
      <c r="CG121" s="63"/>
      <c r="CH121" s="63"/>
      <c r="CI121" s="63"/>
      <c r="CJ121" s="63"/>
      <c r="CK121" s="63"/>
      <c r="CL121" s="63"/>
      <c r="CM121" s="63"/>
      <c r="CN121" s="63"/>
      <c r="CO121" s="63"/>
      <c r="CP121" s="63"/>
      <c r="CQ121" s="63"/>
      <c r="CR121" s="63"/>
      <c r="CS121" s="63"/>
      <c r="CT121" s="63"/>
      <c r="CU121" s="63"/>
      <c r="CV121" s="63"/>
      <c r="CW121" s="63"/>
      <c r="CX121" s="63"/>
      <c r="CY121" s="63"/>
      <c r="CZ121" s="63"/>
      <c r="DA121" s="63"/>
      <c r="DB121" s="63"/>
      <c r="DC121" s="63"/>
      <c r="DD121" s="63"/>
      <c r="DE121" s="63"/>
    </row>
    <row r="122" spans="1:109">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63"/>
      <c r="BY122" s="63"/>
      <c r="BZ122" s="63"/>
      <c r="CA122" s="63"/>
      <c r="CB122" s="63"/>
      <c r="CC122" s="63"/>
      <c r="CD122" s="63"/>
      <c r="CE122" s="63"/>
      <c r="CF122" s="63"/>
      <c r="CG122" s="63"/>
      <c r="CH122" s="63"/>
      <c r="CI122" s="63"/>
      <c r="CJ122" s="63"/>
      <c r="CK122" s="63"/>
      <c r="CL122" s="63"/>
      <c r="CM122" s="63"/>
      <c r="CN122" s="63"/>
      <c r="CO122" s="63"/>
      <c r="CP122" s="63"/>
      <c r="CQ122" s="63"/>
      <c r="CR122" s="63"/>
      <c r="CS122" s="63"/>
      <c r="CT122" s="63"/>
      <c r="CU122" s="63"/>
      <c r="CV122" s="63"/>
      <c r="CW122" s="63"/>
      <c r="CX122" s="63"/>
      <c r="CY122" s="63"/>
      <c r="CZ122" s="63"/>
      <c r="DA122" s="63"/>
      <c r="DB122" s="63"/>
      <c r="DC122" s="63"/>
      <c r="DD122" s="63"/>
      <c r="DE122" s="63"/>
    </row>
    <row r="123" spans="1:109">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c r="BK123" s="20"/>
      <c r="BL123" s="20"/>
      <c r="BM123" s="20"/>
      <c r="BN123" s="20"/>
      <c r="BO123" s="20"/>
      <c r="BP123" s="20"/>
      <c r="BQ123" s="20"/>
      <c r="BR123" s="20"/>
      <c r="BS123" s="20"/>
      <c r="BT123" s="20"/>
      <c r="BU123" s="20"/>
      <c r="BV123" s="20"/>
      <c r="BW123" s="20"/>
      <c r="BX123" s="63"/>
      <c r="BY123" s="63"/>
      <c r="BZ123" s="63"/>
      <c r="CA123" s="63"/>
      <c r="CB123" s="63"/>
      <c r="CC123" s="63"/>
      <c r="CD123" s="63"/>
      <c r="CE123" s="63"/>
      <c r="CF123" s="63"/>
      <c r="CG123" s="63"/>
      <c r="CH123" s="63"/>
      <c r="CI123" s="63"/>
      <c r="CJ123" s="63"/>
      <c r="CK123" s="63"/>
      <c r="CL123" s="63"/>
      <c r="CM123" s="63"/>
      <c r="CN123" s="63"/>
      <c r="CO123" s="63"/>
      <c r="CP123" s="63"/>
      <c r="CQ123" s="63"/>
      <c r="CR123" s="63"/>
      <c r="CS123" s="63"/>
      <c r="CT123" s="63"/>
      <c r="CU123" s="63"/>
      <c r="CV123" s="63"/>
      <c r="CW123" s="63"/>
      <c r="CX123" s="63"/>
      <c r="CY123" s="63"/>
      <c r="CZ123" s="63"/>
      <c r="DA123" s="63"/>
      <c r="DB123" s="63"/>
      <c r="DC123" s="63"/>
      <c r="DD123" s="63"/>
      <c r="DE123" s="63"/>
    </row>
    <row r="124" spans="1:109">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c r="BW124" s="20"/>
      <c r="BX124" s="63"/>
      <c r="BY124" s="63"/>
      <c r="BZ124" s="63"/>
      <c r="CA124" s="63"/>
      <c r="CB124" s="63"/>
      <c r="CC124" s="63"/>
      <c r="CD124" s="63"/>
      <c r="CE124" s="63"/>
      <c r="CF124" s="63"/>
      <c r="CG124" s="63"/>
      <c r="CH124" s="63"/>
      <c r="CI124" s="63"/>
      <c r="CJ124" s="63"/>
      <c r="CK124" s="63"/>
      <c r="CL124" s="63"/>
      <c r="CM124" s="63"/>
      <c r="CN124" s="63"/>
      <c r="CO124" s="63"/>
      <c r="CP124" s="63"/>
      <c r="CQ124" s="63"/>
      <c r="CR124" s="63"/>
      <c r="CS124" s="63"/>
      <c r="CT124" s="63"/>
      <c r="CU124" s="63"/>
      <c r="CV124" s="63"/>
      <c r="CW124" s="63"/>
      <c r="CX124" s="63"/>
      <c r="CY124" s="63"/>
      <c r="CZ124" s="63"/>
      <c r="DA124" s="63"/>
      <c r="DB124" s="63"/>
      <c r="DC124" s="63"/>
      <c r="DD124" s="63"/>
      <c r="DE124" s="63"/>
    </row>
    <row r="125" spans="1:109">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c r="BK125" s="20"/>
      <c r="BL125" s="20"/>
      <c r="BM125" s="20"/>
      <c r="BN125" s="20"/>
      <c r="BO125" s="20"/>
      <c r="BP125" s="20"/>
      <c r="BQ125" s="20"/>
      <c r="BR125" s="20"/>
      <c r="BS125" s="20"/>
      <c r="BT125" s="20"/>
      <c r="BU125" s="20"/>
      <c r="BV125" s="20"/>
      <c r="BW125" s="20"/>
      <c r="BX125" s="63"/>
      <c r="BY125" s="63"/>
      <c r="BZ125" s="63"/>
      <c r="CA125" s="63"/>
      <c r="CB125" s="63"/>
      <c r="CC125" s="63"/>
      <c r="CD125" s="63"/>
      <c r="CE125" s="63"/>
      <c r="CF125" s="63"/>
      <c r="CG125" s="63"/>
      <c r="CH125" s="63"/>
      <c r="CI125" s="63"/>
      <c r="CJ125" s="63"/>
      <c r="CK125" s="63"/>
      <c r="CL125" s="63"/>
      <c r="CM125" s="63"/>
      <c r="CN125" s="63"/>
      <c r="CO125" s="63"/>
      <c r="CP125" s="63"/>
      <c r="CQ125" s="63"/>
      <c r="CR125" s="63"/>
      <c r="CS125" s="63"/>
      <c r="CT125" s="63"/>
      <c r="CU125" s="63"/>
      <c r="CV125" s="63"/>
      <c r="CW125" s="63"/>
      <c r="CX125" s="63"/>
      <c r="CY125" s="63"/>
      <c r="CZ125" s="63"/>
      <c r="DA125" s="63"/>
      <c r="DB125" s="63"/>
      <c r="DC125" s="63"/>
      <c r="DD125" s="63"/>
      <c r="DE125" s="63"/>
    </row>
    <row r="126" spans="1:109">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63"/>
      <c r="BY126" s="63"/>
      <c r="BZ126" s="63"/>
      <c r="CA126" s="63"/>
      <c r="CB126" s="63"/>
      <c r="CC126" s="63"/>
      <c r="CD126" s="63"/>
      <c r="CE126" s="63"/>
      <c r="CF126" s="63"/>
      <c r="CG126" s="63"/>
      <c r="CH126" s="63"/>
      <c r="CI126" s="63"/>
      <c r="CJ126" s="63"/>
      <c r="CK126" s="63"/>
      <c r="CL126" s="63"/>
      <c r="CM126" s="63"/>
      <c r="CN126" s="63"/>
      <c r="CO126" s="63"/>
      <c r="CP126" s="63"/>
      <c r="CQ126" s="63"/>
      <c r="CR126" s="63"/>
      <c r="CS126" s="63"/>
      <c r="CT126" s="63"/>
      <c r="CU126" s="63"/>
      <c r="CV126" s="63"/>
      <c r="CW126" s="63"/>
      <c r="CX126" s="63"/>
      <c r="CY126" s="63"/>
      <c r="CZ126" s="63"/>
      <c r="DA126" s="63"/>
      <c r="DB126" s="63"/>
      <c r="DC126" s="63"/>
      <c r="DD126" s="63"/>
      <c r="DE126" s="63"/>
    </row>
    <row r="127" spans="1:109">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c r="BW127" s="20"/>
      <c r="BX127" s="63"/>
      <c r="BY127" s="63"/>
      <c r="BZ127" s="63"/>
      <c r="CA127" s="63"/>
      <c r="CB127" s="63"/>
      <c r="CC127" s="63"/>
      <c r="CD127" s="63"/>
      <c r="CE127" s="63"/>
      <c r="CF127" s="63"/>
      <c r="CG127" s="63"/>
      <c r="CH127" s="63"/>
      <c r="CI127" s="63"/>
      <c r="CJ127" s="63"/>
      <c r="CK127" s="63"/>
      <c r="CL127" s="63"/>
      <c r="CM127" s="63"/>
      <c r="CN127" s="63"/>
      <c r="CO127" s="63"/>
      <c r="CP127" s="63"/>
      <c r="CQ127" s="63"/>
      <c r="CR127" s="63"/>
      <c r="CS127" s="63"/>
      <c r="CT127" s="63"/>
      <c r="CU127" s="63"/>
      <c r="CV127" s="63"/>
      <c r="CW127" s="63"/>
      <c r="CX127" s="63"/>
      <c r="CY127" s="63"/>
      <c r="CZ127" s="63"/>
      <c r="DA127" s="63"/>
      <c r="DB127" s="63"/>
      <c r="DC127" s="63"/>
      <c r="DD127" s="63"/>
      <c r="DE127" s="63"/>
    </row>
    <row r="128" spans="1:109">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0"/>
      <c r="BI128" s="20"/>
      <c r="BJ128" s="20"/>
      <c r="BK128" s="20"/>
      <c r="BL128" s="20"/>
      <c r="BM128" s="20"/>
      <c r="BN128" s="20"/>
      <c r="BO128" s="20"/>
      <c r="BP128" s="20"/>
      <c r="BQ128" s="20"/>
      <c r="BR128" s="20"/>
      <c r="BS128" s="20"/>
      <c r="BT128" s="20"/>
      <c r="BU128" s="20"/>
      <c r="BV128" s="20"/>
      <c r="BW128" s="20"/>
      <c r="BX128" s="63"/>
      <c r="BY128" s="63"/>
      <c r="BZ128" s="63"/>
      <c r="CA128" s="63"/>
      <c r="CB128" s="63"/>
      <c r="CC128" s="63"/>
      <c r="CD128" s="63"/>
      <c r="CE128" s="63"/>
      <c r="CF128" s="63"/>
      <c r="CG128" s="63"/>
      <c r="CH128" s="63"/>
      <c r="CI128" s="63"/>
      <c r="CJ128" s="63"/>
      <c r="CK128" s="63"/>
      <c r="CL128" s="63"/>
      <c r="CM128" s="63"/>
      <c r="CN128" s="63"/>
      <c r="CO128" s="63"/>
      <c r="CP128" s="63"/>
      <c r="CQ128" s="63"/>
      <c r="CR128" s="63"/>
      <c r="CS128" s="63"/>
      <c r="CT128" s="63"/>
      <c r="CU128" s="63"/>
      <c r="CV128" s="63"/>
      <c r="CW128" s="63"/>
      <c r="CX128" s="63"/>
      <c r="CY128" s="63"/>
      <c r="CZ128" s="63"/>
      <c r="DA128" s="63"/>
      <c r="DB128" s="63"/>
      <c r="DC128" s="63"/>
      <c r="DD128" s="63"/>
      <c r="DE128" s="63"/>
    </row>
    <row r="129" spans="1:109">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63"/>
      <c r="BY129" s="63"/>
      <c r="BZ129" s="63"/>
      <c r="CA129" s="63"/>
      <c r="CB129" s="63"/>
      <c r="CC129" s="63"/>
      <c r="CD129" s="63"/>
      <c r="CE129" s="63"/>
      <c r="CF129" s="63"/>
      <c r="CG129" s="63"/>
      <c r="CH129" s="63"/>
      <c r="CI129" s="63"/>
      <c r="CJ129" s="63"/>
      <c r="CK129" s="63"/>
      <c r="CL129" s="63"/>
      <c r="CM129" s="63"/>
      <c r="CN129" s="63"/>
      <c r="CO129" s="63"/>
      <c r="CP129" s="63"/>
      <c r="CQ129" s="63"/>
      <c r="CR129" s="63"/>
      <c r="CS129" s="63"/>
      <c r="CT129" s="63"/>
      <c r="CU129" s="63"/>
      <c r="CV129" s="63"/>
      <c r="CW129" s="63"/>
      <c r="CX129" s="63"/>
      <c r="CY129" s="63"/>
      <c r="CZ129" s="63"/>
      <c r="DA129" s="63"/>
      <c r="DB129" s="63"/>
      <c r="DC129" s="63"/>
      <c r="DD129" s="63"/>
      <c r="DE129" s="63"/>
    </row>
    <row r="130" spans="1:109">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c r="BF130" s="20"/>
      <c r="BG130" s="20"/>
      <c r="BH130" s="20"/>
      <c r="BI130" s="20"/>
      <c r="BJ130" s="20"/>
      <c r="BK130" s="20"/>
      <c r="BL130" s="20"/>
      <c r="BM130" s="20"/>
      <c r="BN130" s="20"/>
      <c r="BO130" s="20"/>
      <c r="BP130" s="20"/>
      <c r="BQ130" s="20"/>
      <c r="BR130" s="20"/>
      <c r="BS130" s="20"/>
      <c r="BT130" s="20"/>
      <c r="BU130" s="20"/>
      <c r="BV130" s="20"/>
      <c r="BW130" s="20"/>
      <c r="BX130" s="63"/>
      <c r="BY130" s="63"/>
      <c r="BZ130" s="63"/>
      <c r="CA130" s="63"/>
      <c r="CB130" s="63"/>
      <c r="CC130" s="63"/>
      <c r="CD130" s="63"/>
      <c r="CE130" s="63"/>
      <c r="CF130" s="63"/>
      <c r="CG130" s="63"/>
      <c r="CH130" s="63"/>
      <c r="CI130" s="63"/>
      <c r="CJ130" s="63"/>
      <c r="CK130" s="63"/>
      <c r="CL130" s="63"/>
      <c r="CM130" s="63"/>
      <c r="CN130" s="63"/>
      <c r="CO130" s="63"/>
      <c r="CP130" s="63"/>
      <c r="CQ130" s="63"/>
      <c r="CR130" s="63"/>
      <c r="CS130" s="63"/>
      <c r="CT130" s="63"/>
      <c r="CU130" s="63"/>
      <c r="CV130" s="63"/>
      <c r="CW130" s="63"/>
      <c r="CX130" s="63"/>
      <c r="CY130" s="63"/>
      <c r="CZ130" s="63"/>
      <c r="DA130" s="63"/>
      <c r="DB130" s="63"/>
      <c r="DC130" s="63"/>
      <c r="DD130" s="63"/>
      <c r="DE130" s="63"/>
    </row>
    <row r="131" spans="1:109">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c r="BW131" s="20"/>
      <c r="BX131" s="63"/>
      <c r="BY131" s="63"/>
      <c r="BZ131" s="63"/>
      <c r="CA131" s="63"/>
      <c r="CB131" s="63"/>
      <c r="CC131" s="63"/>
      <c r="CD131" s="63"/>
      <c r="CE131" s="63"/>
      <c r="CF131" s="63"/>
      <c r="CG131" s="63"/>
      <c r="CH131" s="63"/>
      <c r="CI131" s="63"/>
      <c r="CJ131" s="63"/>
      <c r="CK131" s="63"/>
      <c r="CL131" s="63"/>
      <c r="CM131" s="63"/>
      <c r="CN131" s="63"/>
      <c r="CO131" s="63"/>
      <c r="CP131" s="63"/>
      <c r="CQ131" s="63"/>
      <c r="CR131" s="63"/>
      <c r="CS131" s="63"/>
      <c r="CT131" s="63"/>
      <c r="CU131" s="63"/>
      <c r="CV131" s="63"/>
      <c r="CW131" s="63"/>
      <c r="CX131" s="63"/>
      <c r="CY131" s="63"/>
      <c r="CZ131" s="63"/>
      <c r="DA131" s="63"/>
      <c r="DB131" s="63"/>
      <c r="DC131" s="63"/>
      <c r="DD131" s="63"/>
      <c r="DE131" s="63"/>
    </row>
    <row r="132" spans="1:109">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c r="BK132" s="20"/>
      <c r="BL132" s="20"/>
      <c r="BM132" s="20"/>
      <c r="BN132" s="20"/>
      <c r="BO132" s="20"/>
      <c r="BP132" s="20"/>
      <c r="BQ132" s="20"/>
      <c r="BR132" s="20"/>
      <c r="BS132" s="20"/>
      <c r="BT132" s="20"/>
      <c r="BU132" s="20"/>
      <c r="BV132" s="20"/>
      <c r="BW132" s="20"/>
      <c r="BX132" s="63"/>
      <c r="BY132" s="63"/>
      <c r="BZ132" s="63"/>
      <c r="CA132" s="63"/>
      <c r="CB132" s="63"/>
      <c r="CC132" s="63"/>
      <c r="CD132" s="63"/>
      <c r="CE132" s="63"/>
      <c r="CF132" s="63"/>
      <c r="CG132" s="63"/>
      <c r="CH132" s="63"/>
      <c r="CI132" s="63"/>
      <c r="CJ132" s="63"/>
      <c r="CK132" s="63"/>
      <c r="CL132" s="63"/>
      <c r="CM132" s="63"/>
      <c r="CN132" s="63"/>
      <c r="CO132" s="63"/>
      <c r="CP132" s="63"/>
      <c r="CQ132" s="63"/>
      <c r="CR132" s="63"/>
      <c r="CS132" s="63"/>
      <c r="CT132" s="63"/>
      <c r="CU132" s="63"/>
      <c r="CV132" s="63"/>
      <c r="CW132" s="63"/>
      <c r="CX132" s="63"/>
      <c r="CY132" s="63"/>
      <c r="CZ132" s="63"/>
      <c r="DA132" s="63"/>
      <c r="DB132" s="63"/>
      <c r="DC132" s="63"/>
      <c r="DD132" s="63"/>
      <c r="DE132" s="63"/>
    </row>
    <row r="133" spans="1:109">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c r="BW133" s="20"/>
      <c r="BX133" s="63"/>
      <c r="BY133" s="63"/>
      <c r="BZ133" s="63"/>
      <c r="CA133" s="63"/>
      <c r="CB133" s="63"/>
      <c r="CC133" s="63"/>
      <c r="CD133" s="63"/>
      <c r="CE133" s="63"/>
      <c r="CF133" s="63"/>
      <c r="CG133" s="63"/>
      <c r="CH133" s="63"/>
      <c r="CI133" s="63"/>
      <c r="CJ133" s="63"/>
      <c r="CK133" s="63"/>
      <c r="CL133" s="63"/>
      <c r="CM133" s="63"/>
      <c r="CN133" s="63"/>
      <c r="CO133" s="63"/>
      <c r="CP133" s="63"/>
      <c r="CQ133" s="63"/>
      <c r="CR133" s="63"/>
      <c r="CS133" s="63"/>
      <c r="CT133" s="63"/>
      <c r="CU133" s="63"/>
      <c r="CV133" s="63"/>
      <c r="CW133" s="63"/>
      <c r="CX133" s="63"/>
      <c r="CY133" s="63"/>
      <c r="CZ133" s="63"/>
      <c r="DA133" s="63"/>
      <c r="DB133" s="63"/>
      <c r="DC133" s="63"/>
      <c r="DD133" s="63"/>
      <c r="DE133" s="63"/>
    </row>
    <row r="134" spans="1:109">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c r="BH134" s="20"/>
      <c r="BI134" s="20"/>
      <c r="BJ134" s="20"/>
      <c r="BK134" s="20"/>
      <c r="BL134" s="20"/>
      <c r="BM134" s="20"/>
      <c r="BN134" s="20"/>
      <c r="BO134" s="20"/>
      <c r="BP134" s="20"/>
      <c r="BQ134" s="20"/>
      <c r="BR134" s="20"/>
      <c r="BS134" s="20"/>
      <c r="BT134" s="20"/>
      <c r="BU134" s="20"/>
      <c r="BV134" s="20"/>
      <c r="BW134" s="20"/>
      <c r="BX134" s="63"/>
      <c r="BY134" s="63"/>
      <c r="BZ134" s="63"/>
      <c r="CA134" s="63"/>
      <c r="CB134" s="63"/>
      <c r="CC134" s="63"/>
      <c r="CD134" s="63"/>
      <c r="CE134" s="63"/>
      <c r="CF134" s="63"/>
      <c r="CG134" s="63"/>
      <c r="CH134" s="63"/>
      <c r="CI134" s="63"/>
      <c r="CJ134" s="63"/>
      <c r="CK134" s="63"/>
      <c r="CL134" s="63"/>
      <c r="CM134" s="63"/>
      <c r="CN134" s="63"/>
      <c r="CO134" s="63"/>
      <c r="CP134" s="63"/>
      <c r="CQ134" s="63"/>
      <c r="CR134" s="63"/>
      <c r="CS134" s="63"/>
      <c r="CT134" s="63"/>
      <c r="CU134" s="63"/>
      <c r="CV134" s="63"/>
      <c r="CW134" s="63"/>
      <c r="CX134" s="63"/>
      <c r="CY134" s="63"/>
      <c r="CZ134" s="63"/>
      <c r="DA134" s="63"/>
      <c r="DB134" s="63"/>
      <c r="DC134" s="63"/>
      <c r="DD134" s="63"/>
      <c r="DE134" s="63"/>
    </row>
    <row r="135" spans="1:109">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63"/>
      <c r="BY135" s="63"/>
      <c r="BZ135" s="63"/>
      <c r="CA135" s="63"/>
      <c r="CB135" s="63"/>
      <c r="CC135" s="63"/>
      <c r="CD135" s="63"/>
      <c r="CE135" s="63"/>
      <c r="CF135" s="63"/>
      <c r="CG135" s="63"/>
      <c r="CH135" s="63"/>
      <c r="CI135" s="63"/>
      <c r="CJ135" s="63"/>
      <c r="CK135" s="63"/>
      <c r="CL135" s="63"/>
      <c r="CM135" s="63"/>
      <c r="CN135" s="63"/>
      <c r="CO135" s="63"/>
      <c r="CP135" s="63"/>
      <c r="CQ135" s="63"/>
      <c r="CR135" s="63"/>
      <c r="CS135" s="63"/>
      <c r="CT135" s="63"/>
      <c r="CU135" s="63"/>
      <c r="CV135" s="63"/>
      <c r="CW135" s="63"/>
      <c r="CX135" s="63"/>
      <c r="CY135" s="63"/>
      <c r="CZ135" s="63"/>
      <c r="DA135" s="63"/>
      <c r="DB135" s="63"/>
      <c r="DC135" s="63"/>
      <c r="DD135" s="63"/>
      <c r="DE135" s="63"/>
    </row>
    <row r="136" spans="1:109">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63"/>
      <c r="BY136" s="63"/>
      <c r="BZ136" s="63"/>
      <c r="CA136" s="63"/>
      <c r="CB136" s="63"/>
      <c r="CC136" s="63"/>
      <c r="CD136" s="63"/>
      <c r="CE136" s="63"/>
      <c r="CF136" s="63"/>
      <c r="CG136" s="63"/>
      <c r="CH136" s="63"/>
      <c r="CI136" s="63"/>
      <c r="CJ136" s="63"/>
      <c r="CK136" s="63"/>
      <c r="CL136" s="63"/>
      <c r="CM136" s="63"/>
      <c r="CN136" s="63"/>
      <c r="CO136" s="63"/>
      <c r="CP136" s="63"/>
      <c r="CQ136" s="63"/>
      <c r="CR136" s="63"/>
      <c r="CS136" s="63"/>
      <c r="CT136" s="63"/>
      <c r="CU136" s="63"/>
      <c r="CV136" s="63"/>
      <c r="CW136" s="63"/>
      <c r="CX136" s="63"/>
      <c r="CY136" s="63"/>
      <c r="CZ136" s="63"/>
      <c r="DA136" s="63"/>
      <c r="DB136" s="63"/>
      <c r="DC136" s="63"/>
      <c r="DD136" s="63"/>
      <c r="DE136" s="63"/>
    </row>
    <row r="137" spans="1:109">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0"/>
      <c r="BS137" s="20"/>
      <c r="BT137" s="20"/>
      <c r="BU137" s="20"/>
      <c r="BV137" s="20"/>
      <c r="BW137" s="20"/>
      <c r="BX137" s="63"/>
      <c r="BY137" s="63"/>
      <c r="BZ137" s="63"/>
      <c r="CA137" s="63"/>
      <c r="CB137" s="63"/>
      <c r="CC137" s="63"/>
      <c r="CD137" s="63"/>
      <c r="CE137" s="63"/>
      <c r="CF137" s="63"/>
      <c r="CG137" s="63"/>
      <c r="CH137" s="63"/>
      <c r="CI137" s="63"/>
      <c r="CJ137" s="63"/>
      <c r="CK137" s="63"/>
      <c r="CL137" s="63"/>
      <c r="CM137" s="63"/>
      <c r="CN137" s="63"/>
      <c r="CO137" s="63"/>
      <c r="CP137" s="63"/>
      <c r="CQ137" s="63"/>
      <c r="CR137" s="63"/>
      <c r="CS137" s="63"/>
      <c r="CT137" s="63"/>
      <c r="CU137" s="63"/>
      <c r="CV137" s="63"/>
      <c r="CW137" s="63"/>
      <c r="CX137" s="63"/>
      <c r="CY137" s="63"/>
      <c r="CZ137" s="63"/>
      <c r="DA137" s="63"/>
      <c r="DB137" s="63"/>
      <c r="DC137" s="63"/>
      <c r="DD137" s="63"/>
      <c r="DE137" s="63"/>
    </row>
    <row r="138" spans="1:109">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c r="BW138" s="20"/>
      <c r="BX138" s="63"/>
      <c r="BY138" s="63"/>
      <c r="BZ138" s="63"/>
      <c r="CA138" s="63"/>
      <c r="CB138" s="63"/>
      <c r="CC138" s="63"/>
      <c r="CD138" s="63"/>
      <c r="CE138" s="63"/>
      <c r="CF138" s="63"/>
      <c r="CG138" s="63"/>
      <c r="CH138" s="63"/>
      <c r="CI138" s="63"/>
      <c r="CJ138" s="63"/>
      <c r="CK138" s="63"/>
      <c r="CL138" s="63"/>
      <c r="CM138" s="63"/>
      <c r="CN138" s="63"/>
      <c r="CO138" s="63"/>
      <c r="CP138" s="63"/>
      <c r="CQ138" s="63"/>
      <c r="CR138" s="63"/>
      <c r="CS138" s="63"/>
      <c r="CT138" s="63"/>
      <c r="CU138" s="63"/>
      <c r="CV138" s="63"/>
      <c r="CW138" s="63"/>
      <c r="CX138" s="63"/>
      <c r="CY138" s="63"/>
      <c r="CZ138" s="63"/>
      <c r="DA138" s="63"/>
      <c r="DB138" s="63"/>
      <c r="DC138" s="63"/>
      <c r="DD138" s="63"/>
      <c r="DE138" s="63"/>
    </row>
    <row r="139" spans="1:109">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63"/>
      <c r="BY139" s="63"/>
      <c r="BZ139" s="63"/>
      <c r="CA139" s="63"/>
      <c r="CB139" s="63"/>
      <c r="CC139" s="63"/>
      <c r="CD139" s="63"/>
      <c r="CE139" s="63"/>
      <c r="CF139" s="63"/>
      <c r="CG139" s="63"/>
      <c r="CH139" s="63"/>
      <c r="CI139" s="63"/>
      <c r="CJ139" s="63"/>
      <c r="CK139" s="63"/>
      <c r="CL139" s="63"/>
      <c r="CM139" s="63"/>
      <c r="CN139" s="63"/>
      <c r="CO139" s="63"/>
      <c r="CP139" s="63"/>
      <c r="CQ139" s="63"/>
      <c r="CR139" s="63"/>
      <c r="CS139" s="63"/>
      <c r="CT139" s="63"/>
      <c r="CU139" s="63"/>
      <c r="CV139" s="63"/>
      <c r="CW139" s="63"/>
      <c r="CX139" s="63"/>
      <c r="CY139" s="63"/>
      <c r="CZ139" s="63"/>
      <c r="DA139" s="63"/>
      <c r="DB139" s="63"/>
      <c r="DC139" s="63"/>
      <c r="DD139" s="63"/>
      <c r="DE139" s="63"/>
    </row>
    <row r="140" spans="1:109">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20"/>
      <c r="BW140" s="20"/>
      <c r="BX140" s="63"/>
      <c r="BY140" s="63"/>
      <c r="BZ140" s="63"/>
      <c r="CA140" s="63"/>
      <c r="CB140" s="63"/>
      <c r="CC140" s="63"/>
      <c r="CD140" s="63"/>
      <c r="CE140" s="63"/>
      <c r="CF140" s="63"/>
      <c r="CG140" s="63"/>
      <c r="CH140" s="63"/>
      <c r="CI140" s="63"/>
      <c r="CJ140" s="63"/>
      <c r="CK140" s="63"/>
      <c r="CL140" s="63"/>
      <c r="CM140" s="63"/>
      <c r="CN140" s="63"/>
      <c r="CO140" s="63"/>
      <c r="CP140" s="63"/>
      <c r="CQ140" s="63"/>
      <c r="CR140" s="63"/>
      <c r="CS140" s="63"/>
      <c r="CT140" s="63"/>
      <c r="CU140" s="63"/>
      <c r="CV140" s="63"/>
      <c r="CW140" s="63"/>
      <c r="CX140" s="63"/>
      <c r="CY140" s="63"/>
      <c r="CZ140" s="63"/>
      <c r="DA140" s="63"/>
      <c r="DB140" s="63"/>
      <c r="DC140" s="63"/>
      <c r="DD140" s="63"/>
      <c r="DE140" s="63"/>
    </row>
    <row r="141" spans="1:109">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20"/>
      <c r="BW141" s="20"/>
      <c r="BX141" s="63"/>
      <c r="BY141" s="63"/>
      <c r="BZ141" s="63"/>
      <c r="CA141" s="63"/>
      <c r="CB141" s="63"/>
      <c r="CC141" s="63"/>
      <c r="CD141" s="63"/>
      <c r="CE141" s="63"/>
      <c r="CF141" s="63"/>
      <c r="CG141" s="63"/>
      <c r="CH141" s="63"/>
      <c r="CI141" s="63"/>
      <c r="CJ141" s="63"/>
      <c r="CK141" s="63"/>
      <c r="CL141" s="63"/>
      <c r="CM141" s="63"/>
      <c r="CN141" s="63"/>
      <c r="CO141" s="63"/>
      <c r="CP141" s="63"/>
      <c r="CQ141" s="63"/>
      <c r="CR141" s="63"/>
      <c r="CS141" s="63"/>
      <c r="CT141" s="63"/>
      <c r="CU141" s="63"/>
      <c r="CV141" s="63"/>
      <c r="CW141" s="63"/>
      <c r="CX141" s="63"/>
      <c r="CY141" s="63"/>
      <c r="CZ141" s="63"/>
      <c r="DA141" s="63"/>
      <c r="DB141" s="63"/>
      <c r="DC141" s="63"/>
      <c r="DD141" s="63"/>
      <c r="DE141" s="63"/>
    </row>
    <row r="142" spans="1:109">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20"/>
      <c r="BW142" s="20"/>
      <c r="BX142" s="63"/>
      <c r="BY142" s="63"/>
      <c r="BZ142" s="63"/>
      <c r="CA142" s="63"/>
      <c r="CB142" s="63"/>
      <c r="CC142" s="63"/>
      <c r="CD142" s="63"/>
      <c r="CE142" s="63"/>
      <c r="CF142" s="63"/>
      <c r="CG142" s="63"/>
      <c r="CH142" s="63"/>
      <c r="CI142" s="63"/>
      <c r="CJ142" s="63"/>
      <c r="CK142" s="63"/>
      <c r="CL142" s="63"/>
      <c r="CM142" s="63"/>
      <c r="CN142" s="63"/>
      <c r="CO142" s="63"/>
      <c r="CP142" s="63"/>
      <c r="CQ142" s="63"/>
      <c r="CR142" s="63"/>
      <c r="CS142" s="63"/>
      <c r="CT142" s="63"/>
      <c r="CU142" s="63"/>
      <c r="CV142" s="63"/>
      <c r="CW142" s="63"/>
      <c r="CX142" s="63"/>
      <c r="CY142" s="63"/>
      <c r="CZ142" s="63"/>
      <c r="DA142" s="63"/>
      <c r="DB142" s="63"/>
      <c r="DC142" s="63"/>
      <c r="DD142" s="63"/>
      <c r="DE142" s="63"/>
    </row>
    <row r="143" spans="1:109">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c r="BW143" s="20"/>
      <c r="BX143" s="63"/>
      <c r="BY143" s="63"/>
      <c r="BZ143" s="63"/>
      <c r="CA143" s="63"/>
      <c r="CB143" s="63"/>
      <c r="CC143" s="63"/>
      <c r="CD143" s="63"/>
      <c r="CE143" s="63"/>
      <c r="CF143" s="63"/>
      <c r="CG143" s="63"/>
      <c r="CH143" s="63"/>
      <c r="CI143" s="63"/>
      <c r="CJ143" s="63"/>
      <c r="CK143" s="63"/>
      <c r="CL143" s="63"/>
      <c r="CM143" s="63"/>
      <c r="CN143" s="63"/>
      <c r="CO143" s="63"/>
      <c r="CP143" s="63"/>
      <c r="CQ143" s="63"/>
      <c r="CR143" s="63"/>
      <c r="CS143" s="63"/>
      <c r="CT143" s="63"/>
      <c r="CU143" s="63"/>
      <c r="CV143" s="63"/>
      <c r="CW143" s="63"/>
      <c r="CX143" s="63"/>
      <c r="CY143" s="63"/>
      <c r="CZ143" s="63"/>
      <c r="DA143" s="63"/>
      <c r="DB143" s="63"/>
      <c r="DC143" s="63"/>
      <c r="DD143" s="63"/>
      <c r="DE143" s="63"/>
    </row>
    <row r="144" spans="1:109">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20"/>
      <c r="BW144" s="20"/>
      <c r="BX144" s="63"/>
      <c r="BY144" s="63"/>
      <c r="BZ144" s="63"/>
      <c r="CA144" s="63"/>
      <c r="CB144" s="63"/>
      <c r="CC144" s="63"/>
      <c r="CD144" s="63"/>
      <c r="CE144" s="63"/>
      <c r="CF144" s="63"/>
      <c r="CG144" s="63"/>
      <c r="CH144" s="63"/>
      <c r="CI144" s="63"/>
      <c r="CJ144" s="63"/>
      <c r="CK144" s="63"/>
      <c r="CL144" s="63"/>
      <c r="CM144" s="63"/>
      <c r="CN144" s="63"/>
      <c r="CO144" s="63"/>
      <c r="CP144" s="63"/>
      <c r="CQ144" s="63"/>
      <c r="CR144" s="63"/>
      <c r="CS144" s="63"/>
      <c r="CT144" s="63"/>
      <c r="CU144" s="63"/>
      <c r="CV144" s="63"/>
      <c r="CW144" s="63"/>
      <c r="CX144" s="63"/>
      <c r="CY144" s="63"/>
      <c r="CZ144" s="63"/>
      <c r="DA144" s="63"/>
      <c r="DB144" s="63"/>
      <c r="DC144" s="63"/>
      <c r="DD144" s="63"/>
      <c r="DE144" s="63"/>
    </row>
    <row r="145" spans="1:109">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c r="BW145" s="20"/>
      <c r="BX145" s="63"/>
      <c r="BY145" s="63"/>
      <c r="BZ145" s="63"/>
      <c r="CA145" s="63"/>
      <c r="CB145" s="63"/>
      <c r="CC145" s="63"/>
      <c r="CD145" s="63"/>
      <c r="CE145" s="63"/>
      <c r="CF145" s="63"/>
      <c r="CG145" s="63"/>
      <c r="CH145" s="63"/>
      <c r="CI145" s="63"/>
      <c r="CJ145" s="63"/>
      <c r="CK145" s="63"/>
      <c r="CL145" s="63"/>
      <c r="CM145" s="63"/>
      <c r="CN145" s="63"/>
      <c r="CO145" s="63"/>
      <c r="CP145" s="63"/>
      <c r="CQ145" s="63"/>
      <c r="CR145" s="63"/>
      <c r="CS145" s="63"/>
      <c r="CT145" s="63"/>
      <c r="CU145" s="63"/>
      <c r="CV145" s="63"/>
      <c r="CW145" s="63"/>
      <c r="CX145" s="63"/>
      <c r="CY145" s="63"/>
      <c r="CZ145" s="63"/>
      <c r="DA145" s="63"/>
      <c r="DB145" s="63"/>
      <c r="DC145" s="63"/>
      <c r="DD145" s="63"/>
      <c r="DE145" s="63"/>
    </row>
    <row r="146" spans="1:109">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63"/>
      <c r="BY146" s="63"/>
      <c r="BZ146" s="63"/>
      <c r="CA146" s="63"/>
      <c r="CB146" s="63"/>
      <c r="CC146" s="63"/>
      <c r="CD146" s="63"/>
      <c r="CE146" s="63"/>
      <c r="CF146" s="63"/>
      <c r="CG146" s="63"/>
      <c r="CH146" s="63"/>
      <c r="CI146" s="63"/>
      <c r="CJ146" s="63"/>
      <c r="CK146" s="63"/>
      <c r="CL146" s="63"/>
      <c r="CM146" s="63"/>
      <c r="CN146" s="63"/>
      <c r="CO146" s="63"/>
      <c r="CP146" s="63"/>
      <c r="CQ146" s="63"/>
      <c r="CR146" s="63"/>
      <c r="CS146" s="63"/>
      <c r="CT146" s="63"/>
      <c r="CU146" s="63"/>
      <c r="CV146" s="63"/>
      <c r="CW146" s="63"/>
      <c r="CX146" s="63"/>
      <c r="CY146" s="63"/>
      <c r="CZ146" s="63"/>
      <c r="DA146" s="63"/>
      <c r="DB146" s="63"/>
      <c r="DC146" s="63"/>
      <c r="DD146" s="63"/>
      <c r="DE146" s="63"/>
    </row>
    <row r="147" spans="1:109">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c r="BW147" s="20"/>
      <c r="BX147" s="63"/>
      <c r="BY147" s="63"/>
      <c r="BZ147" s="63"/>
      <c r="CA147" s="63"/>
      <c r="CB147" s="63"/>
      <c r="CC147" s="63"/>
      <c r="CD147" s="63"/>
      <c r="CE147" s="63"/>
      <c r="CF147" s="63"/>
      <c r="CG147" s="63"/>
      <c r="CH147" s="63"/>
      <c r="CI147" s="63"/>
      <c r="CJ147" s="63"/>
      <c r="CK147" s="63"/>
      <c r="CL147" s="63"/>
      <c r="CM147" s="63"/>
      <c r="CN147" s="63"/>
      <c r="CO147" s="63"/>
      <c r="CP147" s="63"/>
      <c r="CQ147" s="63"/>
      <c r="CR147" s="63"/>
      <c r="CS147" s="63"/>
      <c r="CT147" s="63"/>
      <c r="CU147" s="63"/>
      <c r="CV147" s="63"/>
      <c r="CW147" s="63"/>
      <c r="CX147" s="63"/>
      <c r="CY147" s="63"/>
      <c r="CZ147" s="63"/>
      <c r="DA147" s="63"/>
      <c r="DB147" s="63"/>
      <c r="DC147" s="63"/>
      <c r="DD147" s="63"/>
      <c r="DE147" s="63"/>
    </row>
    <row r="148" spans="1:109">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c r="BD148" s="20"/>
      <c r="BE148" s="20"/>
      <c r="BF148" s="20"/>
      <c r="BG148" s="20"/>
      <c r="BH148" s="20"/>
      <c r="BI148" s="20"/>
      <c r="BJ148" s="20"/>
      <c r="BK148" s="20"/>
      <c r="BL148" s="20"/>
      <c r="BM148" s="20"/>
      <c r="BN148" s="20"/>
      <c r="BO148" s="20"/>
      <c r="BP148" s="20"/>
      <c r="BQ148" s="20"/>
      <c r="BR148" s="20"/>
      <c r="BS148" s="20"/>
      <c r="BT148" s="20"/>
      <c r="BU148" s="20"/>
      <c r="BV148" s="20"/>
      <c r="BW148" s="20"/>
      <c r="BX148" s="63"/>
      <c r="BY148" s="63"/>
      <c r="BZ148" s="63"/>
      <c r="CA148" s="63"/>
      <c r="CB148" s="63"/>
      <c r="CC148" s="63"/>
      <c r="CD148" s="63"/>
      <c r="CE148" s="63"/>
      <c r="CF148" s="63"/>
      <c r="CG148" s="63"/>
      <c r="CH148" s="63"/>
      <c r="CI148" s="63"/>
      <c r="CJ148" s="63"/>
      <c r="CK148" s="63"/>
      <c r="CL148" s="63"/>
      <c r="CM148" s="63"/>
      <c r="CN148" s="63"/>
      <c r="CO148" s="63"/>
      <c r="CP148" s="63"/>
      <c r="CQ148" s="63"/>
      <c r="CR148" s="63"/>
      <c r="CS148" s="63"/>
      <c r="CT148" s="63"/>
      <c r="CU148" s="63"/>
      <c r="CV148" s="63"/>
      <c r="CW148" s="63"/>
      <c r="CX148" s="63"/>
      <c r="CY148" s="63"/>
      <c r="CZ148" s="63"/>
      <c r="DA148" s="63"/>
      <c r="DB148" s="63"/>
      <c r="DC148" s="63"/>
      <c r="DD148" s="63"/>
      <c r="DE148" s="63"/>
    </row>
    <row r="149" spans="1:109">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c r="BW149" s="20"/>
      <c r="BX149" s="63"/>
      <c r="BY149" s="63"/>
      <c r="BZ149" s="63"/>
      <c r="CA149" s="63"/>
      <c r="CB149" s="63"/>
      <c r="CC149" s="63"/>
      <c r="CD149" s="63"/>
      <c r="CE149" s="63"/>
      <c r="CF149" s="63"/>
      <c r="CG149" s="63"/>
      <c r="CH149" s="63"/>
      <c r="CI149" s="63"/>
      <c r="CJ149" s="63"/>
      <c r="CK149" s="63"/>
      <c r="CL149" s="63"/>
      <c r="CM149" s="63"/>
      <c r="CN149" s="63"/>
      <c r="CO149" s="63"/>
      <c r="CP149" s="63"/>
      <c r="CQ149" s="63"/>
      <c r="CR149" s="63"/>
      <c r="CS149" s="63"/>
      <c r="CT149" s="63"/>
      <c r="CU149" s="63"/>
      <c r="CV149" s="63"/>
      <c r="CW149" s="63"/>
      <c r="CX149" s="63"/>
      <c r="CY149" s="63"/>
      <c r="CZ149" s="63"/>
      <c r="DA149" s="63"/>
      <c r="DB149" s="63"/>
      <c r="DC149" s="63"/>
      <c r="DD149" s="63"/>
      <c r="DE149" s="63"/>
    </row>
    <row r="150" spans="1:109">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20"/>
      <c r="BW150" s="20"/>
      <c r="BX150" s="63"/>
      <c r="BY150" s="63"/>
      <c r="BZ150" s="63"/>
      <c r="CA150" s="63"/>
      <c r="CB150" s="63"/>
      <c r="CC150" s="63"/>
      <c r="CD150" s="63"/>
      <c r="CE150" s="63"/>
      <c r="CF150" s="63"/>
      <c r="CG150" s="63"/>
      <c r="CH150" s="63"/>
      <c r="CI150" s="63"/>
      <c r="CJ150" s="63"/>
      <c r="CK150" s="63"/>
      <c r="CL150" s="63"/>
      <c r="CM150" s="63"/>
      <c r="CN150" s="63"/>
      <c r="CO150" s="63"/>
      <c r="CP150" s="63"/>
      <c r="CQ150" s="63"/>
      <c r="CR150" s="63"/>
      <c r="CS150" s="63"/>
      <c r="CT150" s="63"/>
      <c r="CU150" s="63"/>
      <c r="CV150" s="63"/>
      <c r="CW150" s="63"/>
      <c r="CX150" s="63"/>
      <c r="CY150" s="63"/>
      <c r="CZ150" s="63"/>
      <c r="DA150" s="63"/>
      <c r="DB150" s="63"/>
      <c r="DC150" s="63"/>
      <c r="DD150" s="63"/>
      <c r="DE150" s="63"/>
    </row>
    <row r="151" spans="1:109">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63"/>
      <c r="BY151" s="63"/>
      <c r="BZ151" s="63"/>
      <c r="CA151" s="63"/>
      <c r="CB151" s="63"/>
      <c r="CC151" s="63"/>
      <c r="CD151" s="63"/>
      <c r="CE151" s="63"/>
      <c r="CF151" s="63"/>
      <c r="CG151" s="63"/>
      <c r="CH151" s="63"/>
      <c r="CI151" s="63"/>
      <c r="CJ151" s="63"/>
      <c r="CK151" s="63"/>
      <c r="CL151" s="63"/>
      <c r="CM151" s="63"/>
      <c r="CN151" s="63"/>
      <c r="CO151" s="63"/>
      <c r="CP151" s="63"/>
      <c r="CQ151" s="63"/>
      <c r="CR151" s="63"/>
      <c r="CS151" s="63"/>
      <c r="CT151" s="63"/>
      <c r="CU151" s="63"/>
      <c r="CV151" s="63"/>
      <c r="CW151" s="63"/>
      <c r="CX151" s="63"/>
      <c r="CY151" s="63"/>
      <c r="CZ151" s="63"/>
      <c r="DA151" s="63"/>
      <c r="DB151" s="63"/>
      <c r="DC151" s="63"/>
      <c r="DD151" s="63"/>
      <c r="DE151" s="63"/>
    </row>
    <row r="152" spans="1:109">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c r="BF152" s="20"/>
      <c r="BG152" s="20"/>
      <c r="BH152" s="20"/>
      <c r="BI152" s="20"/>
      <c r="BJ152" s="20"/>
      <c r="BK152" s="20"/>
      <c r="BL152" s="20"/>
      <c r="BM152" s="20"/>
      <c r="BN152" s="20"/>
      <c r="BO152" s="20"/>
      <c r="BP152" s="20"/>
      <c r="BQ152" s="20"/>
      <c r="BR152" s="20"/>
      <c r="BS152" s="20"/>
      <c r="BT152" s="20"/>
      <c r="BU152" s="20"/>
      <c r="BV152" s="20"/>
      <c r="BW152" s="20"/>
      <c r="BX152" s="63"/>
      <c r="BY152" s="63"/>
      <c r="BZ152" s="63"/>
      <c r="CA152" s="63"/>
      <c r="CB152" s="63"/>
      <c r="CC152" s="63"/>
      <c r="CD152" s="63"/>
      <c r="CE152" s="63"/>
      <c r="CF152" s="63"/>
      <c r="CG152" s="63"/>
      <c r="CH152" s="63"/>
      <c r="CI152" s="63"/>
      <c r="CJ152" s="63"/>
      <c r="CK152" s="63"/>
      <c r="CL152" s="63"/>
      <c r="CM152" s="63"/>
      <c r="CN152" s="63"/>
      <c r="CO152" s="63"/>
      <c r="CP152" s="63"/>
      <c r="CQ152" s="63"/>
      <c r="CR152" s="63"/>
      <c r="CS152" s="63"/>
      <c r="CT152" s="63"/>
      <c r="CU152" s="63"/>
      <c r="CV152" s="63"/>
      <c r="CW152" s="63"/>
      <c r="CX152" s="63"/>
      <c r="CY152" s="63"/>
      <c r="CZ152" s="63"/>
      <c r="DA152" s="63"/>
      <c r="DB152" s="63"/>
      <c r="DC152" s="63"/>
      <c r="DD152" s="63"/>
      <c r="DE152" s="63"/>
    </row>
    <row r="153" spans="1:109">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c r="BW153" s="20"/>
      <c r="BX153" s="63"/>
      <c r="BY153" s="63"/>
      <c r="BZ153" s="63"/>
      <c r="CA153" s="63"/>
      <c r="CB153" s="63"/>
      <c r="CC153" s="63"/>
      <c r="CD153" s="63"/>
      <c r="CE153" s="63"/>
      <c r="CF153" s="63"/>
      <c r="CG153" s="63"/>
      <c r="CH153" s="63"/>
      <c r="CI153" s="63"/>
      <c r="CJ153" s="63"/>
      <c r="CK153" s="63"/>
      <c r="CL153" s="63"/>
      <c r="CM153" s="63"/>
      <c r="CN153" s="63"/>
      <c r="CO153" s="63"/>
      <c r="CP153" s="63"/>
      <c r="CQ153" s="63"/>
      <c r="CR153" s="63"/>
      <c r="CS153" s="63"/>
      <c r="CT153" s="63"/>
      <c r="CU153" s="63"/>
      <c r="CV153" s="63"/>
      <c r="CW153" s="63"/>
      <c r="CX153" s="63"/>
      <c r="CY153" s="63"/>
      <c r="CZ153" s="63"/>
      <c r="DA153" s="63"/>
      <c r="DB153" s="63"/>
      <c r="DC153" s="63"/>
      <c r="DD153" s="63"/>
      <c r="DE153" s="63"/>
    </row>
    <row r="154" spans="1:109">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63"/>
      <c r="BY154" s="63"/>
      <c r="BZ154" s="63"/>
      <c r="CA154" s="63"/>
      <c r="CB154" s="63"/>
      <c r="CC154" s="63"/>
      <c r="CD154" s="63"/>
      <c r="CE154" s="63"/>
      <c r="CF154" s="63"/>
      <c r="CG154" s="63"/>
      <c r="CH154" s="63"/>
      <c r="CI154" s="63"/>
      <c r="CJ154" s="63"/>
      <c r="CK154" s="63"/>
      <c r="CL154" s="63"/>
      <c r="CM154" s="63"/>
      <c r="CN154" s="63"/>
      <c r="CO154" s="63"/>
      <c r="CP154" s="63"/>
      <c r="CQ154" s="63"/>
      <c r="CR154" s="63"/>
      <c r="CS154" s="63"/>
      <c r="CT154" s="63"/>
      <c r="CU154" s="63"/>
      <c r="CV154" s="63"/>
      <c r="CW154" s="63"/>
      <c r="CX154" s="63"/>
      <c r="CY154" s="63"/>
      <c r="CZ154" s="63"/>
      <c r="DA154" s="63"/>
      <c r="DB154" s="63"/>
      <c r="DC154" s="63"/>
      <c r="DD154" s="63"/>
      <c r="DE154" s="63"/>
    </row>
    <row r="155" spans="1:109">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63"/>
      <c r="BY155" s="63"/>
      <c r="BZ155" s="63"/>
      <c r="CA155" s="63"/>
      <c r="CB155" s="63"/>
      <c r="CC155" s="63"/>
      <c r="CD155" s="63"/>
      <c r="CE155" s="63"/>
      <c r="CF155" s="63"/>
      <c r="CG155" s="63"/>
      <c r="CH155" s="63"/>
      <c r="CI155" s="63"/>
      <c r="CJ155" s="63"/>
      <c r="CK155" s="63"/>
      <c r="CL155" s="63"/>
      <c r="CM155" s="63"/>
      <c r="CN155" s="63"/>
      <c r="CO155" s="63"/>
      <c r="CP155" s="63"/>
      <c r="CQ155" s="63"/>
      <c r="CR155" s="63"/>
      <c r="CS155" s="63"/>
      <c r="CT155" s="63"/>
      <c r="CU155" s="63"/>
      <c r="CV155" s="63"/>
      <c r="CW155" s="63"/>
      <c r="CX155" s="63"/>
      <c r="CY155" s="63"/>
      <c r="CZ155" s="63"/>
      <c r="DA155" s="63"/>
      <c r="DB155" s="63"/>
      <c r="DC155" s="63"/>
      <c r="DD155" s="63"/>
      <c r="DE155" s="63"/>
    </row>
    <row r="156" spans="1:109">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63"/>
      <c r="BY156" s="63"/>
      <c r="BZ156" s="63"/>
      <c r="CA156" s="63"/>
      <c r="CB156" s="63"/>
      <c r="CC156" s="63"/>
      <c r="CD156" s="63"/>
      <c r="CE156" s="63"/>
      <c r="CF156" s="63"/>
      <c r="CG156" s="63"/>
      <c r="CH156" s="63"/>
      <c r="CI156" s="63"/>
      <c r="CJ156" s="63"/>
      <c r="CK156" s="63"/>
      <c r="CL156" s="63"/>
      <c r="CM156" s="63"/>
      <c r="CN156" s="63"/>
      <c r="CO156" s="63"/>
      <c r="CP156" s="63"/>
      <c r="CQ156" s="63"/>
      <c r="CR156" s="63"/>
      <c r="CS156" s="63"/>
      <c r="CT156" s="63"/>
      <c r="CU156" s="63"/>
      <c r="CV156" s="63"/>
      <c r="CW156" s="63"/>
      <c r="CX156" s="63"/>
      <c r="CY156" s="63"/>
      <c r="CZ156" s="63"/>
      <c r="DA156" s="63"/>
      <c r="DB156" s="63"/>
      <c r="DC156" s="63"/>
      <c r="DD156" s="63"/>
      <c r="DE156" s="63"/>
    </row>
    <row r="157" spans="1:109">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c r="BW157" s="20"/>
      <c r="BX157" s="63"/>
      <c r="BY157" s="63"/>
      <c r="BZ157" s="63"/>
      <c r="CA157" s="63"/>
      <c r="CB157" s="63"/>
      <c r="CC157" s="63"/>
      <c r="CD157" s="63"/>
      <c r="CE157" s="63"/>
      <c r="CF157" s="63"/>
      <c r="CG157" s="63"/>
      <c r="CH157" s="63"/>
      <c r="CI157" s="63"/>
      <c r="CJ157" s="63"/>
      <c r="CK157" s="63"/>
      <c r="CL157" s="63"/>
      <c r="CM157" s="63"/>
      <c r="CN157" s="63"/>
      <c r="CO157" s="63"/>
      <c r="CP157" s="63"/>
      <c r="CQ157" s="63"/>
      <c r="CR157" s="63"/>
      <c r="CS157" s="63"/>
      <c r="CT157" s="63"/>
      <c r="CU157" s="63"/>
      <c r="CV157" s="63"/>
      <c r="CW157" s="63"/>
      <c r="CX157" s="63"/>
      <c r="CY157" s="63"/>
      <c r="CZ157" s="63"/>
      <c r="DA157" s="63"/>
      <c r="DB157" s="63"/>
      <c r="DC157" s="63"/>
      <c r="DD157" s="63"/>
      <c r="DE157" s="63"/>
    </row>
    <row r="158" spans="1:109">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c r="BW158" s="20"/>
      <c r="BX158" s="63"/>
      <c r="BY158" s="63"/>
      <c r="BZ158" s="63"/>
      <c r="CA158" s="63"/>
      <c r="CB158" s="63"/>
      <c r="CC158" s="63"/>
      <c r="CD158" s="63"/>
      <c r="CE158" s="63"/>
      <c r="CF158" s="63"/>
      <c r="CG158" s="63"/>
      <c r="CH158" s="63"/>
      <c r="CI158" s="63"/>
      <c r="CJ158" s="63"/>
      <c r="CK158" s="63"/>
      <c r="CL158" s="63"/>
      <c r="CM158" s="63"/>
      <c r="CN158" s="63"/>
      <c r="CO158" s="63"/>
      <c r="CP158" s="63"/>
      <c r="CQ158" s="63"/>
      <c r="CR158" s="63"/>
      <c r="CS158" s="63"/>
      <c r="CT158" s="63"/>
      <c r="CU158" s="63"/>
      <c r="CV158" s="63"/>
      <c r="CW158" s="63"/>
      <c r="CX158" s="63"/>
      <c r="CY158" s="63"/>
      <c r="CZ158" s="63"/>
      <c r="DA158" s="63"/>
      <c r="DB158" s="63"/>
      <c r="DC158" s="63"/>
      <c r="DD158" s="63"/>
      <c r="DE158" s="63"/>
    </row>
    <row r="159" spans="1:109">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20"/>
      <c r="BW159" s="20"/>
      <c r="BX159" s="63"/>
      <c r="BY159" s="63"/>
      <c r="BZ159" s="63"/>
      <c r="CA159" s="63"/>
      <c r="CB159" s="63"/>
      <c r="CC159" s="63"/>
      <c r="CD159" s="63"/>
      <c r="CE159" s="63"/>
      <c r="CF159" s="63"/>
      <c r="CG159" s="63"/>
      <c r="CH159" s="63"/>
      <c r="CI159" s="63"/>
      <c r="CJ159" s="63"/>
      <c r="CK159" s="63"/>
      <c r="CL159" s="63"/>
      <c r="CM159" s="63"/>
      <c r="CN159" s="63"/>
      <c r="CO159" s="63"/>
      <c r="CP159" s="63"/>
      <c r="CQ159" s="63"/>
      <c r="CR159" s="63"/>
      <c r="CS159" s="63"/>
      <c r="CT159" s="63"/>
      <c r="CU159" s="63"/>
      <c r="CV159" s="63"/>
      <c r="CW159" s="63"/>
      <c r="CX159" s="63"/>
      <c r="CY159" s="63"/>
      <c r="CZ159" s="63"/>
      <c r="DA159" s="63"/>
      <c r="DB159" s="63"/>
      <c r="DC159" s="63"/>
      <c r="DD159" s="63"/>
      <c r="DE159" s="63"/>
    </row>
    <row r="160" spans="1:109">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c r="BW160" s="20"/>
      <c r="BX160" s="63"/>
      <c r="BY160" s="63"/>
      <c r="BZ160" s="63"/>
      <c r="CA160" s="63"/>
      <c r="CB160" s="63"/>
      <c r="CC160" s="63"/>
      <c r="CD160" s="63"/>
      <c r="CE160" s="63"/>
      <c r="CF160" s="63"/>
      <c r="CG160" s="63"/>
      <c r="CH160" s="63"/>
      <c r="CI160" s="63"/>
      <c r="CJ160" s="63"/>
      <c r="CK160" s="63"/>
      <c r="CL160" s="63"/>
      <c r="CM160" s="63"/>
      <c r="CN160" s="63"/>
      <c r="CO160" s="63"/>
      <c r="CP160" s="63"/>
      <c r="CQ160" s="63"/>
      <c r="CR160" s="63"/>
      <c r="CS160" s="63"/>
      <c r="CT160" s="63"/>
      <c r="CU160" s="63"/>
      <c r="CV160" s="63"/>
      <c r="CW160" s="63"/>
      <c r="CX160" s="63"/>
      <c r="CY160" s="63"/>
      <c r="CZ160" s="63"/>
      <c r="DA160" s="63"/>
      <c r="DB160" s="63"/>
      <c r="DC160" s="63"/>
      <c r="DD160" s="63"/>
      <c r="DE160" s="63"/>
    </row>
    <row r="161" spans="1:109">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63"/>
      <c r="BY161" s="63"/>
      <c r="BZ161" s="63"/>
      <c r="CA161" s="63"/>
      <c r="CB161" s="63"/>
      <c r="CC161" s="63"/>
      <c r="CD161" s="63"/>
      <c r="CE161" s="63"/>
      <c r="CF161" s="63"/>
      <c r="CG161" s="63"/>
      <c r="CH161" s="63"/>
      <c r="CI161" s="63"/>
      <c r="CJ161" s="63"/>
      <c r="CK161" s="63"/>
      <c r="CL161" s="63"/>
      <c r="CM161" s="63"/>
      <c r="CN161" s="63"/>
      <c r="CO161" s="63"/>
      <c r="CP161" s="63"/>
      <c r="CQ161" s="63"/>
      <c r="CR161" s="63"/>
      <c r="CS161" s="63"/>
      <c r="CT161" s="63"/>
      <c r="CU161" s="63"/>
      <c r="CV161" s="63"/>
      <c r="CW161" s="63"/>
      <c r="CX161" s="63"/>
      <c r="CY161" s="63"/>
      <c r="CZ161" s="63"/>
      <c r="DA161" s="63"/>
      <c r="DB161" s="63"/>
      <c r="DC161" s="63"/>
      <c r="DD161" s="63"/>
      <c r="DE161" s="63"/>
    </row>
    <row r="162" spans="1:109">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20"/>
      <c r="BW162" s="20"/>
      <c r="BX162" s="63"/>
      <c r="BY162" s="63"/>
      <c r="BZ162" s="63"/>
      <c r="CA162" s="63"/>
      <c r="CB162" s="63"/>
      <c r="CC162" s="63"/>
      <c r="CD162" s="63"/>
      <c r="CE162" s="63"/>
      <c r="CF162" s="63"/>
      <c r="CG162" s="63"/>
      <c r="CH162" s="63"/>
      <c r="CI162" s="63"/>
      <c r="CJ162" s="63"/>
      <c r="CK162" s="63"/>
      <c r="CL162" s="63"/>
      <c r="CM162" s="63"/>
      <c r="CN162" s="63"/>
      <c r="CO162" s="63"/>
      <c r="CP162" s="63"/>
      <c r="CQ162" s="63"/>
      <c r="CR162" s="63"/>
      <c r="CS162" s="63"/>
      <c r="CT162" s="63"/>
      <c r="CU162" s="63"/>
      <c r="CV162" s="63"/>
      <c r="CW162" s="63"/>
      <c r="CX162" s="63"/>
      <c r="CY162" s="63"/>
      <c r="CZ162" s="63"/>
      <c r="DA162" s="63"/>
      <c r="DB162" s="63"/>
      <c r="DC162" s="63"/>
      <c r="DD162" s="63"/>
      <c r="DE162" s="63"/>
    </row>
    <row r="163" spans="1:109">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c r="BW163" s="20"/>
      <c r="BX163" s="63"/>
      <c r="BY163" s="63"/>
      <c r="BZ163" s="63"/>
      <c r="CA163" s="63"/>
      <c r="CB163" s="63"/>
      <c r="CC163" s="63"/>
      <c r="CD163" s="63"/>
      <c r="CE163" s="63"/>
      <c r="CF163" s="63"/>
      <c r="CG163" s="63"/>
      <c r="CH163" s="63"/>
      <c r="CI163" s="63"/>
      <c r="CJ163" s="63"/>
      <c r="CK163" s="63"/>
      <c r="CL163" s="63"/>
      <c r="CM163" s="63"/>
      <c r="CN163" s="63"/>
      <c r="CO163" s="63"/>
      <c r="CP163" s="63"/>
      <c r="CQ163" s="63"/>
      <c r="CR163" s="63"/>
      <c r="CS163" s="63"/>
      <c r="CT163" s="63"/>
      <c r="CU163" s="63"/>
      <c r="CV163" s="63"/>
      <c r="CW163" s="63"/>
      <c r="CX163" s="63"/>
      <c r="CY163" s="63"/>
      <c r="CZ163" s="63"/>
      <c r="DA163" s="63"/>
      <c r="DB163" s="63"/>
      <c r="DC163" s="63"/>
      <c r="DD163" s="63"/>
      <c r="DE163" s="63"/>
    </row>
    <row r="164" spans="1:109">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c r="BW164" s="20"/>
      <c r="BX164" s="63"/>
      <c r="BY164" s="63"/>
      <c r="BZ164" s="63"/>
      <c r="CA164" s="63"/>
      <c r="CB164" s="63"/>
      <c r="CC164" s="63"/>
      <c r="CD164" s="63"/>
      <c r="CE164" s="63"/>
      <c r="CF164" s="63"/>
      <c r="CG164" s="63"/>
      <c r="CH164" s="63"/>
      <c r="CI164" s="63"/>
      <c r="CJ164" s="63"/>
      <c r="CK164" s="63"/>
      <c r="CL164" s="63"/>
      <c r="CM164" s="63"/>
      <c r="CN164" s="63"/>
      <c r="CO164" s="63"/>
      <c r="CP164" s="63"/>
      <c r="CQ164" s="63"/>
      <c r="CR164" s="63"/>
      <c r="CS164" s="63"/>
      <c r="CT164" s="63"/>
      <c r="CU164" s="63"/>
      <c r="CV164" s="63"/>
      <c r="CW164" s="63"/>
      <c r="CX164" s="63"/>
      <c r="CY164" s="63"/>
      <c r="CZ164" s="63"/>
      <c r="DA164" s="63"/>
      <c r="DB164" s="63"/>
      <c r="DC164" s="63"/>
      <c r="DD164" s="63"/>
      <c r="DE164" s="63"/>
    </row>
    <row r="165" spans="1:109">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20"/>
      <c r="BW165" s="20"/>
      <c r="BX165" s="63"/>
      <c r="BY165" s="63"/>
      <c r="BZ165" s="63"/>
      <c r="CA165" s="63"/>
      <c r="CB165" s="63"/>
      <c r="CC165" s="63"/>
      <c r="CD165" s="63"/>
      <c r="CE165" s="63"/>
      <c r="CF165" s="63"/>
      <c r="CG165" s="63"/>
      <c r="CH165" s="63"/>
      <c r="CI165" s="63"/>
      <c r="CJ165" s="63"/>
      <c r="CK165" s="63"/>
      <c r="CL165" s="63"/>
      <c r="CM165" s="63"/>
      <c r="CN165" s="63"/>
      <c r="CO165" s="63"/>
      <c r="CP165" s="63"/>
      <c r="CQ165" s="63"/>
      <c r="CR165" s="63"/>
      <c r="CS165" s="63"/>
      <c r="CT165" s="63"/>
      <c r="CU165" s="63"/>
      <c r="CV165" s="63"/>
      <c r="CW165" s="63"/>
      <c r="CX165" s="63"/>
      <c r="CY165" s="63"/>
      <c r="CZ165" s="63"/>
      <c r="DA165" s="63"/>
      <c r="DB165" s="63"/>
      <c r="DC165" s="63"/>
      <c r="DD165" s="63"/>
      <c r="DE165" s="63"/>
    </row>
    <row r="166" spans="1:109">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63"/>
      <c r="BY166" s="63"/>
      <c r="BZ166" s="63"/>
      <c r="CA166" s="63"/>
      <c r="CB166" s="63"/>
      <c r="CC166" s="63"/>
      <c r="CD166" s="63"/>
      <c r="CE166" s="63"/>
      <c r="CF166" s="63"/>
      <c r="CG166" s="63"/>
      <c r="CH166" s="63"/>
      <c r="CI166" s="63"/>
      <c r="CJ166" s="63"/>
      <c r="CK166" s="63"/>
      <c r="CL166" s="63"/>
      <c r="CM166" s="63"/>
      <c r="CN166" s="63"/>
      <c r="CO166" s="63"/>
      <c r="CP166" s="63"/>
      <c r="CQ166" s="63"/>
      <c r="CR166" s="63"/>
      <c r="CS166" s="63"/>
      <c r="CT166" s="63"/>
      <c r="CU166" s="63"/>
      <c r="CV166" s="63"/>
      <c r="CW166" s="63"/>
      <c r="CX166" s="63"/>
      <c r="CY166" s="63"/>
      <c r="CZ166" s="63"/>
      <c r="DA166" s="63"/>
      <c r="DB166" s="63"/>
      <c r="DC166" s="63"/>
      <c r="DD166" s="63"/>
      <c r="DE166" s="63"/>
    </row>
    <row r="167" spans="1:109">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c r="BW167" s="20"/>
      <c r="BX167" s="63"/>
      <c r="BY167" s="63"/>
      <c r="BZ167" s="63"/>
      <c r="CA167" s="63"/>
      <c r="CB167" s="63"/>
      <c r="CC167" s="63"/>
      <c r="CD167" s="63"/>
      <c r="CE167" s="63"/>
      <c r="CF167" s="63"/>
      <c r="CG167" s="63"/>
      <c r="CH167" s="63"/>
      <c r="CI167" s="63"/>
      <c r="CJ167" s="63"/>
      <c r="CK167" s="63"/>
      <c r="CL167" s="63"/>
      <c r="CM167" s="63"/>
      <c r="CN167" s="63"/>
      <c r="CO167" s="63"/>
      <c r="CP167" s="63"/>
      <c r="CQ167" s="63"/>
      <c r="CR167" s="63"/>
      <c r="CS167" s="63"/>
      <c r="CT167" s="63"/>
      <c r="CU167" s="63"/>
      <c r="CV167" s="63"/>
      <c r="CW167" s="63"/>
      <c r="CX167" s="63"/>
      <c r="CY167" s="63"/>
      <c r="CZ167" s="63"/>
      <c r="DA167" s="63"/>
      <c r="DB167" s="63"/>
      <c r="DC167" s="63"/>
      <c r="DD167" s="63"/>
      <c r="DE167" s="63"/>
    </row>
    <row r="168" spans="1:109">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20"/>
      <c r="BW168" s="20"/>
      <c r="BX168" s="63"/>
      <c r="BY168" s="63"/>
      <c r="BZ168" s="63"/>
      <c r="CA168" s="63"/>
      <c r="CB168" s="63"/>
      <c r="CC168" s="63"/>
      <c r="CD168" s="63"/>
      <c r="CE168" s="63"/>
      <c r="CF168" s="63"/>
      <c r="CG168" s="63"/>
      <c r="CH168" s="63"/>
      <c r="CI168" s="63"/>
      <c r="CJ168" s="63"/>
      <c r="CK168" s="63"/>
      <c r="CL168" s="63"/>
      <c r="CM168" s="63"/>
      <c r="CN168" s="63"/>
      <c r="CO168" s="63"/>
      <c r="CP168" s="63"/>
      <c r="CQ168" s="63"/>
      <c r="CR168" s="63"/>
      <c r="CS168" s="63"/>
      <c r="CT168" s="63"/>
      <c r="CU168" s="63"/>
      <c r="CV168" s="63"/>
      <c r="CW168" s="63"/>
      <c r="CX168" s="63"/>
      <c r="CY168" s="63"/>
      <c r="CZ168" s="63"/>
      <c r="DA168" s="63"/>
      <c r="DB168" s="63"/>
      <c r="DC168" s="63"/>
      <c r="DD168" s="63"/>
      <c r="DE168" s="63"/>
    </row>
    <row r="169" spans="1:109">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c r="BF169" s="20"/>
      <c r="BG169" s="20"/>
      <c r="BH169" s="20"/>
      <c r="BI169" s="20"/>
      <c r="BJ169" s="20"/>
      <c r="BK169" s="20"/>
      <c r="BL169" s="20"/>
      <c r="BM169" s="20"/>
      <c r="BN169" s="20"/>
      <c r="BO169" s="20"/>
      <c r="BP169" s="20"/>
      <c r="BQ169" s="20"/>
      <c r="BR169" s="20"/>
      <c r="BS169" s="20"/>
      <c r="BT169" s="20"/>
      <c r="BU169" s="20"/>
      <c r="BV169" s="20"/>
      <c r="BW169" s="20"/>
      <c r="BX169" s="63"/>
      <c r="BY169" s="63"/>
      <c r="BZ169" s="63"/>
      <c r="CA169" s="63"/>
      <c r="CB169" s="63"/>
      <c r="CC169" s="63"/>
      <c r="CD169" s="63"/>
      <c r="CE169" s="63"/>
      <c r="CF169" s="63"/>
      <c r="CG169" s="63"/>
      <c r="CH169" s="63"/>
      <c r="CI169" s="63"/>
      <c r="CJ169" s="63"/>
      <c r="CK169" s="63"/>
      <c r="CL169" s="63"/>
      <c r="CM169" s="63"/>
      <c r="CN169" s="63"/>
      <c r="CO169" s="63"/>
      <c r="CP169" s="63"/>
      <c r="CQ169" s="63"/>
      <c r="CR169" s="63"/>
      <c r="CS169" s="63"/>
      <c r="CT169" s="63"/>
      <c r="CU169" s="63"/>
      <c r="CV169" s="63"/>
      <c r="CW169" s="63"/>
      <c r="CX169" s="63"/>
      <c r="CY169" s="63"/>
      <c r="CZ169" s="63"/>
      <c r="DA169" s="63"/>
      <c r="DB169" s="63"/>
      <c r="DC169" s="63"/>
      <c r="DD169" s="63"/>
      <c r="DE169" s="63"/>
    </row>
    <row r="170" spans="1:109">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20"/>
      <c r="BW170" s="20"/>
      <c r="BX170" s="63"/>
      <c r="BY170" s="63"/>
      <c r="BZ170" s="63"/>
      <c r="CA170" s="63"/>
      <c r="CB170" s="63"/>
      <c r="CC170" s="63"/>
      <c r="CD170" s="63"/>
      <c r="CE170" s="63"/>
      <c r="CF170" s="63"/>
      <c r="CG170" s="63"/>
      <c r="CH170" s="63"/>
      <c r="CI170" s="63"/>
      <c r="CJ170" s="63"/>
      <c r="CK170" s="63"/>
      <c r="CL170" s="63"/>
      <c r="CM170" s="63"/>
      <c r="CN170" s="63"/>
      <c r="CO170" s="63"/>
      <c r="CP170" s="63"/>
      <c r="CQ170" s="63"/>
      <c r="CR170" s="63"/>
      <c r="CS170" s="63"/>
      <c r="CT170" s="63"/>
      <c r="CU170" s="63"/>
      <c r="CV170" s="63"/>
      <c r="CW170" s="63"/>
      <c r="CX170" s="63"/>
      <c r="CY170" s="63"/>
      <c r="CZ170" s="63"/>
      <c r="DA170" s="63"/>
      <c r="DB170" s="63"/>
      <c r="DC170" s="63"/>
      <c r="DD170" s="63"/>
      <c r="DE170" s="63"/>
    </row>
    <row r="171" spans="1:109">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c r="BW171" s="20"/>
      <c r="BX171" s="63"/>
      <c r="BY171" s="63"/>
      <c r="BZ171" s="63"/>
      <c r="CA171" s="63"/>
      <c r="CB171" s="63"/>
      <c r="CC171" s="63"/>
      <c r="CD171" s="63"/>
      <c r="CE171" s="63"/>
      <c r="CF171" s="63"/>
      <c r="CG171" s="63"/>
      <c r="CH171" s="63"/>
      <c r="CI171" s="63"/>
      <c r="CJ171" s="63"/>
      <c r="CK171" s="63"/>
      <c r="CL171" s="63"/>
      <c r="CM171" s="63"/>
      <c r="CN171" s="63"/>
      <c r="CO171" s="63"/>
      <c r="CP171" s="63"/>
      <c r="CQ171" s="63"/>
      <c r="CR171" s="63"/>
      <c r="CS171" s="63"/>
      <c r="CT171" s="63"/>
      <c r="CU171" s="63"/>
      <c r="CV171" s="63"/>
      <c r="CW171" s="63"/>
      <c r="CX171" s="63"/>
      <c r="CY171" s="63"/>
      <c r="CZ171" s="63"/>
      <c r="DA171" s="63"/>
      <c r="DB171" s="63"/>
      <c r="DC171" s="63"/>
      <c r="DD171" s="63"/>
      <c r="DE171" s="63"/>
    </row>
    <row r="172" spans="1:109">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c r="BW172" s="20"/>
      <c r="BX172" s="63"/>
      <c r="BY172" s="63"/>
      <c r="BZ172" s="63"/>
      <c r="CA172" s="63"/>
      <c r="CB172" s="63"/>
      <c r="CC172" s="63"/>
      <c r="CD172" s="63"/>
      <c r="CE172" s="63"/>
      <c r="CF172" s="63"/>
      <c r="CG172" s="63"/>
      <c r="CH172" s="63"/>
      <c r="CI172" s="63"/>
      <c r="CJ172" s="63"/>
      <c r="CK172" s="63"/>
      <c r="CL172" s="63"/>
      <c r="CM172" s="63"/>
      <c r="CN172" s="63"/>
      <c r="CO172" s="63"/>
      <c r="CP172" s="63"/>
      <c r="CQ172" s="63"/>
      <c r="CR172" s="63"/>
      <c r="CS172" s="63"/>
      <c r="CT172" s="63"/>
      <c r="CU172" s="63"/>
      <c r="CV172" s="63"/>
      <c r="CW172" s="63"/>
      <c r="CX172" s="63"/>
      <c r="CY172" s="63"/>
      <c r="CZ172" s="63"/>
      <c r="DA172" s="63"/>
      <c r="DB172" s="63"/>
      <c r="DC172" s="63"/>
      <c r="DD172" s="63"/>
      <c r="DE172" s="63"/>
    </row>
    <row r="173" spans="1:109">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20"/>
      <c r="BW173" s="20"/>
      <c r="BX173" s="63"/>
      <c r="BY173" s="63"/>
      <c r="BZ173" s="63"/>
      <c r="CA173" s="63"/>
      <c r="CB173" s="63"/>
      <c r="CC173" s="63"/>
      <c r="CD173" s="63"/>
      <c r="CE173" s="63"/>
      <c r="CF173" s="63"/>
      <c r="CG173" s="63"/>
      <c r="CH173" s="63"/>
      <c r="CI173" s="63"/>
      <c r="CJ173" s="63"/>
      <c r="CK173" s="63"/>
      <c r="CL173" s="63"/>
      <c r="CM173" s="63"/>
      <c r="CN173" s="63"/>
      <c r="CO173" s="63"/>
      <c r="CP173" s="63"/>
      <c r="CQ173" s="63"/>
      <c r="CR173" s="63"/>
      <c r="CS173" s="63"/>
      <c r="CT173" s="63"/>
      <c r="CU173" s="63"/>
      <c r="CV173" s="63"/>
      <c r="CW173" s="63"/>
      <c r="CX173" s="63"/>
      <c r="CY173" s="63"/>
      <c r="CZ173" s="63"/>
      <c r="DA173" s="63"/>
      <c r="DB173" s="63"/>
      <c r="DC173" s="63"/>
      <c r="DD173" s="63"/>
      <c r="DE173" s="63"/>
    </row>
    <row r="174" spans="1:109">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c r="BW174" s="20"/>
      <c r="BX174" s="63"/>
      <c r="BY174" s="63"/>
      <c r="BZ174" s="63"/>
      <c r="CA174" s="63"/>
      <c r="CB174" s="63"/>
      <c r="CC174" s="63"/>
      <c r="CD174" s="63"/>
      <c r="CE174" s="63"/>
      <c r="CF174" s="63"/>
      <c r="CG174" s="63"/>
      <c r="CH174" s="63"/>
      <c r="CI174" s="63"/>
      <c r="CJ174" s="63"/>
      <c r="CK174" s="63"/>
      <c r="CL174" s="63"/>
      <c r="CM174" s="63"/>
      <c r="CN174" s="63"/>
      <c r="CO174" s="63"/>
      <c r="CP174" s="63"/>
      <c r="CQ174" s="63"/>
      <c r="CR174" s="63"/>
      <c r="CS174" s="63"/>
      <c r="CT174" s="63"/>
      <c r="CU174" s="63"/>
      <c r="CV174" s="63"/>
      <c r="CW174" s="63"/>
      <c r="CX174" s="63"/>
      <c r="CY174" s="63"/>
      <c r="CZ174" s="63"/>
      <c r="DA174" s="63"/>
      <c r="DB174" s="63"/>
      <c r="DC174" s="63"/>
      <c r="DD174" s="63"/>
      <c r="DE174" s="63"/>
    </row>
    <row r="175" spans="1:109">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c r="BW175" s="20"/>
      <c r="BX175" s="63"/>
      <c r="BY175" s="63"/>
      <c r="BZ175" s="63"/>
      <c r="CA175" s="63"/>
      <c r="CB175" s="63"/>
      <c r="CC175" s="63"/>
      <c r="CD175" s="63"/>
      <c r="CE175" s="63"/>
      <c r="CF175" s="63"/>
      <c r="CG175" s="63"/>
      <c r="CH175" s="63"/>
      <c r="CI175" s="63"/>
      <c r="CJ175" s="63"/>
      <c r="CK175" s="63"/>
      <c r="CL175" s="63"/>
      <c r="CM175" s="63"/>
      <c r="CN175" s="63"/>
      <c r="CO175" s="63"/>
      <c r="CP175" s="63"/>
      <c r="CQ175" s="63"/>
      <c r="CR175" s="63"/>
      <c r="CS175" s="63"/>
      <c r="CT175" s="63"/>
      <c r="CU175" s="63"/>
      <c r="CV175" s="63"/>
      <c r="CW175" s="63"/>
      <c r="CX175" s="63"/>
      <c r="CY175" s="63"/>
      <c r="CZ175" s="63"/>
      <c r="DA175" s="63"/>
      <c r="DB175" s="63"/>
      <c r="DC175" s="63"/>
      <c r="DD175" s="63"/>
      <c r="DE175" s="63"/>
    </row>
    <row r="176" spans="1:109">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63"/>
      <c r="BY176" s="63"/>
      <c r="BZ176" s="63"/>
      <c r="CA176" s="63"/>
      <c r="CB176" s="63"/>
      <c r="CC176" s="63"/>
      <c r="CD176" s="63"/>
      <c r="CE176" s="63"/>
      <c r="CF176" s="63"/>
      <c r="CG176" s="63"/>
      <c r="CH176" s="63"/>
      <c r="CI176" s="63"/>
      <c r="CJ176" s="63"/>
      <c r="CK176" s="63"/>
      <c r="CL176" s="63"/>
      <c r="CM176" s="63"/>
      <c r="CN176" s="63"/>
      <c r="CO176" s="63"/>
      <c r="CP176" s="63"/>
      <c r="CQ176" s="63"/>
      <c r="CR176" s="63"/>
      <c r="CS176" s="63"/>
      <c r="CT176" s="63"/>
      <c r="CU176" s="63"/>
      <c r="CV176" s="63"/>
      <c r="CW176" s="63"/>
      <c r="CX176" s="63"/>
      <c r="CY176" s="63"/>
      <c r="CZ176" s="63"/>
      <c r="DA176" s="63"/>
      <c r="DB176" s="63"/>
      <c r="DC176" s="63"/>
      <c r="DD176" s="63"/>
      <c r="DE176" s="63"/>
    </row>
    <row r="177" spans="1:109">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c r="BW177" s="20"/>
      <c r="BX177" s="63"/>
      <c r="BY177" s="63"/>
      <c r="BZ177" s="63"/>
      <c r="CA177" s="63"/>
      <c r="CB177" s="63"/>
      <c r="CC177" s="63"/>
      <c r="CD177" s="63"/>
      <c r="CE177" s="63"/>
      <c r="CF177" s="63"/>
      <c r="CG177" s="63"/>
      <c r="CH177" s="63"/>
      <c r="CI177" s="63"/>
      <c r="CJ177" s="63"/>
      <c r="CK177" s="63"/>
      <c r="CL177" s="63"/>
      <c r="CM177" s="63"/>
      <c r="CN177" s="63"/>
      <c r="CO177" s="63"/>
      <c r="CP177" s="63"/>
      <c r="CQ177" s="63"/>
      <c r="CR177" s="63"/>
      <c r="CS177" s="63"/>
      <c r="CT177" s="63"/>
      <c r="CU177" s="63"/>
      <c r="CV177" s="63"/>
      <c r="CW177" s="63"/>
      <c r="CX177" s="63"/>
      <c r="CY177" s="63"/>
      <c r="CZ177" s="63"/>
      <c r="DA177" s="63"/>
      <c r="DB177" s="63"/>
      <c r="DC177" s="63"/>
      <c r="DD177" s="63"/>
      <c r="DE177" s="63"/>
    </row>
    <row r="178" spans="1:109">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c r="BW178" s="20"/>
      <c r="BX178" s="63"/>
      <c r="BY178" s="63"/>
      <c r="BZ178" s="63"/>
      <c r="CA178" s="63"/>
      <c r="CB178" s="63"/>
      <c r="CC178" s="63"/>
      <c r="CD178" s="63"/>
      <c r="CE178" s="63"/>
      <c r="CF178" s="63"/>
      <c r="CG178" s="63"/>
      <c r="CH178" s="63"/>
      <c r="CI178" s="63"/>
      <c r="CJ178" s="63"/>
      <c r="CK178" s="63"/>
      <c r="CL178" s="63"/>
      <c r="CM178" s="63"/>
      <c r="CN178" s="63"/>
      <c r="CO178" s="63"/>
      <c r="CP178" s="63"/>
      <c r="CQ178" s="63"/>
      <c r="CR178" s="63"/>
      <c r="CS178" s="63"/>
      <c r="CT178" s="63"/>
      <c r="CU178" s="63"/>
      <c r="CV178" s="63"/>
      <c r="CW178" s="63"/>
      <c r="CX178" s="63"/>
      <c r="CY178" s="63"/>
      <c r="CZ178" s="63"/>
      <c r="DA178" s="63"/>
      <c r="DB178" s="63"/>
      <c r="DC178" s="63"/>
      <c r="DD178" s="63"/>
      <c r="DE178" s="63"/>
    </row>
    <row r="179" spans="1:109">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20"/>
      <c r="BW179" s="20"/>
      <c r="BX179" s="63"/>
      <c r="BY179" s="63"/>
      <c r="BZ179" s="63"/>
      <c r="CA179" s="63"/>
      <c r="CB179" s="63"/>
      <c r="CC179" s="63"/>
      <c r="CD179" s="63"/>
      <c r="CE179" s="63"/>
      <c r="CF179" s="63"/>
      <c r="CG179" s="63"/>
      <c r="CH179" s="63"/>
      <c r="CI179" s="63"/>
      <c r="CJ179" s="63"/>
      <c r="CK179" s="63"/>
      <c r="CL179" s="63"/>
      <c r="CM179" s="63"/>
      <c r="CN179" s="63"/>
      <c r="CO179" s="63"/>
      <c r="CP179" s="63"/>
      <c r="CQ179" s="63"/>
      <c r="CR179" s="63"/>
      <c r="CS179" s="63"/>
      <c r="CT179" s="63"/>
      <c r="CU179" s="63"/>
      <c r="CV179" s="63"/>
      <c r="CW179" s="63"/>
      <c r="CX179" s="63"/>
      <c r="CY179" s="63"/>
      <c r="CZ179" s="63"/>
      <c r="DA179" s="63"/>
      <c r="DB179" s="63"/>
      <c r="DC179" s="63"/>
      <c r="DD179" s="63"/>
      <c r="DE179" s="63"/>
    </row>
    <row r="180" spans="1:109">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20"/>
      <c r="BW180" s="20"/>
      <c r="BX180" s="63"/>
      <c r="BY180" s="63"/>
      <c r="BZ180" s="63"/>
      <c r="CA180" s="63"/>
      <c r="CB180" s="63"/>
      <c r="CC180" s="63"/>
      <c r="CD180" s="63"/>
      <c r="CE180" s="63"/>
      <c r="CF180" s="63"/>
      <c r="CG180" s="63"/>
      <c r="CH180" s="63"/>
      <c r="CI180" s="63"/>
      <c r="CJ180" s="63"/>
      <c r="CK180" s="63"/>
      <c r="CL180" s="63"/>
      <c r="CM180" s="63"/>
      <c r="CN180" s="63"/>
      <c r="CO180" s="63"/>
      <c r="CP180" s="63"/>
      <c r="CQ180" s="63"/>
      <c r="CR180" s="63"/>
      <c r="CS180" s="63"/>
      <c r="CT180" s="63"/>
      <c r="CU180" s="63"/>
      <c r="CV180" s="63"/>
      <c r="CW180" s="63"/>
      <c r="CX180" s="63"/>
      <c r="CY180" s="63"/>
      <c r="CZ180" s="63"/>
      <c r="DA180" s="63"/>
      <c r="DB180" s="63"/>
      <c r="DC180" s="63"/>
      <c r="DD180" s="63"/>
      <c r="DE180" s="63"/>
    </row>
    <row r="181" spans="1:109">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20"/>
      <c r="BW181" s="20"/>
      <c r="BX181" s="63"/>
      <c r="BY181" s="63"/>
      <c r="BZ181" s="63"/>
      <c r="CA181" s="63"/>
      <c r="CB181" s="63"/>
      <c r="CC181" s="63"/>
      <c r="CD181" s="63"/>
      <c r="CE181" s="63"/>
      <c r="CF181" s="63"/>
      <c r="CG181" s="63"/>
      <c r="CH181" s="63"/>
      <c r="CI181" s="63"/>
      <c r="CJ181" s="63"/>
      <c r="CK181" s="63"/>
      <c r="CL181" s="63"/>
      <c r="CM181" s="63"/>
      <c r="CN181" s="63"/>
      <c r="CO181" s="63"/>
      <c r="CP181" s="63"/>
      <c r="CQ181" s="63"/>
      <c r="CR181" s="63"/>
      <c r="CS181" s="63"/>
      <c r="CT181" s="63"/>
      <c r="CU181" s="63"/>
      <c r="CV181" s="63"/>
      <c r="CW181" s="63"/>
      <c r="CX181" s="63"/>
      <c r="CY181" s="63"/>
      <c r="CZ181" s="63"/>
      <c r="DA181" s="63"/>
      <c r="DB181" s="63"/>
      <c r="DC181" s="63"/>
      <c r="DD181" s="63"/>
      <c r="DE181" s="63"/>
    </row>
    <row r="182" spans="1:109">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20"/>
      <c r="BW182" s="20"/>
      <c r="BX182" s="63"/>
      <c r="BY182" s="63"/>
      <c r="BZ182" s="63"/>
      <c r="CA182" s="63"/>
      <c r="CB182" s="63"/>
      <c r="CC182" s="63"/>
      <c r="CD182" s="63"/>
      <c r="CE182" s="63"/>
      <c r="CF182" s="63"/>
      <c r="CG182" s="63"/>
      <c r="CH182" s="63"/>
      <c r="CI182" s="63"/>
      <c r="CJ182" s="63"/>
      <c r="CK182" s="63"/>
      <c r="CL182" s="63"/>
      <c r="CM182" s="63"/>
      <c r="CN182" s="63"/>
      <c r="CO182" s="63"/>
      <c r="CP182" s="63"/>
      <c r="CQ182" s="63"/>
      <c r="CR182" s="63"/>
      <c r="CS182" s="63"/>
      <c r="CT182" s="63"/>
      <c r="CU182" s="63"/>
      <c r="CV182" s="63"/>
      <c r="CW182" s="63"/>
      <c r="CX182" s="63"/>
      <c r="CY182" s="63"/>
      <c r="CZ182" s="63"/>
      <c r="DA182" s="63"/>
      <c r="DB182" s="63"/>
      <c r="DC182" s="63"/>
      <c r="DD182" s="63"/>
      <c r="DE182" s="63"/>
    </row>
    <row r="183" spans="1:109">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20"/>
      <c r="BW183" s="20"/>
      <c r="BX183" s="63"/>
      <c r="BY183" s="63"/>
      <c r="BZ183" s="63"/>
      <c r="CA183" s="63"/>
      <c r="CB183" s="63"/>
      <c r="CC183" s="63"/>
      <c r="CD183" s="63"/>
      <c r="CE183" s="63"/>
      <c r="CF183" s="63"/>
      <c r="CG183" s="63"/>
      <c r="CH183" s="63"/>
      <c r="CI183" s="63"/>
      <c r="CJ183" s="63"/>
      <c r="CK183" s="63"/>
      <c r="CL183" s="63"/>
      <c r="CM183" s="63"/>
      <c r="CN183" s="63"/>
      <c r="CO183" s="63"/>
      <c r="CP183" s="63"/>
      <c r="CQ183" s="63"/>
      <c r="CR183" s="63"/>
      <c r="CS183" s="63"/>
      <c r="CT183" s="63"/>
      <c r="CU183" s="63"/>
      <c r="CV183" s="63"/>
      <c r="CW183" s="63"/>
      <c r="CX183" s="63"/>
      <c r="CY183" s="63"/>
      <c r="CZ183" s="63"/>
      <c r="DA183" s="63"/>
      <c r="DB183" s="63"/>
      <c r="DC183" s="63"/>
      <c r="DD183" s="63"/>
      <c r="DE183" s="63"/>
    </row>
    <row r="184" spans="1:109">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20"/>
      <c r="BW184" s="20"/>
      <c r="BX184" s="63"/>
      <c r="BY184" s="63"/>
      <c r="BZ184" s="63"/>
      <c r="CA184" s="63"/>
      <c r="CB184" s="63"/>
      <c r="CC184" s="63"/>
      <c r="CD184" s="63"/>
      <c r="CE184" s="63"/>
      <c r="CF184" s="63"/>
      <c r="CG184" s="63"/>
      <c r="CH184" s="63"/>
      <c r="CI184" s="63"/>
      <c r="CJ184" s="63"/>
      <c r="CK184" s="63"/>
      <c r="CL184" s="63"/>
      <c r="CM184" s="63"/>
      <c r="CN184" s="63"/>
      <c r="CO184" s="63"/>
      <c r="CP184" s="63"/>
      <c r="CQ184" s="63"/>
      <c r="CR184" s="63"/>
      <c r="CS184" s="63"/>
      <c r="CT184" s="63"/>
      <c r="CU184" s="63"/>
      <c r="CV184" s="63"/>
      <c r="CW184" s="63"/>
      <c r="CX184" s="63"/>
      <c r="CY184" s="63"/>
      <c r="CZ184" s="63"/>
      <c r="DA184" s="63"/>
      <c r="DB184" s="63"/>
      <c r="DC184" s="63"/>
      <c r="DD184" s="63"/>
      <c r="DE184" s="63"/>
    </row>
    <row r="185" spans="1:109">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20"/>
      <c r="BW185" s="20"/>
      <c r="BX185" s="63"/>
      <c r="BY185" s="63"/>
      <c r="BZ185" s="63"/>
      <c r="CA185" s="63"/>
      <c r="CB185" s="63"/>
      <c r="CC185" s="63"/>
      <c r="CD185" s="63"/>
      <c r="CE185" s="63"/>
      <c r="CF185" s="63"/>
      <c r="CG185" s="63"/>
      <c r="CH185" s="63"/>
      <c r="CI185" s="63"/>
      <c r="CJ185" s="63"/>
      <c r="CK185" s="63"/>
      <c r="CL185" s="63"/>
      <c r="CM185" s="63"/>
      <c r="CN185" s="63"/>
      <c r="CO185" s="63"/>
      <c r="CP185" s="63"/>
      <c r="CQ185" s="63"/>
      <c r="CR185" s="63"/>
      <c r="CS185" s="63"/>
      <c r="CT185" s="63"/>
      <c r="CU185" s="63"/>
      <c r="CV185" s="63"/>
      <c r="CW185" s="63"/>
      <c r="CX185" s="63"/>
      <c r="CY185" s="63"/>
      <c r="CZ185" s="63"/>
      <c r="DA185" s="63"/>
      <c r="DB185" s="63"/>
      <c r="DC185" s="63"/>
      <c r="DD185" s="63"/>
      <c r="DE185" s="63"/>
    </row>
    <row r="186" spans="1:109">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63"/>
      <c r="BY186" s="63"/>
      <c r="BZ186" s="63"/>
      <c r="CA186" s="63"/>
      <c r="CB186" s="63"/>
      <c r="CC186" s="63"/>
      <c r="CD186" s="63"/>
      <c r="CE186" s="63"/>
      <c r="CF186" s="63"/>
      <c r="CG186" s="63"/>
      <c r="CH186" s="63"/>
      <c r="CI186" s="63"/>
      <c r="CJ186" s="63"/>
      <c r="CK186" s="63"/>
      <c r="CL186" s="63"/>
      <c r="CM186" s="63"/>
      <c r="CN186" s="63"/>
      <c r="CO186" s="63"/>
      <c r="CP186" s="63"/>
      <c r="CQ186" s="63"/>
      <c r="CR186" s="63"/>
      <c r="CS186" s="63"/>
      <c r="CT186" s="63"/>
      <c r="CU186" s="63"/>
      <c r="CV186" s="63"/>
      <c r="CW186" s="63"/>
      <c r="CX186" s="63"/>
      <c r="CY186" s="63"/>
      <c r="CZ186" s="63"/>
      <c r="DA186" s="63"/>
      <c r="DB186" s="63"/>
      <c r="DC186" s="63"/>
      <c r="DD186" s="63"/>
      <c r="DE186" s="63"/>
    </row>
    <row r="187" spans="1:109">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20"/>
      <c r="BW187" s="20"/>
      <c r="BX187" s="63"/>
      <c r="BY187" s="63"/>
      <c r="BZ187" s="63"/>
      <c r="CA187" s="63"/>
      <c r="CB187" s="63"/>
      <c r="CC187" s="63"/>
      <c r="CD187" s="63"/>
      <c r="CE187" s="63"/>
      <c r="CF187" s="63"/>
      <c r="CG187" s="63"/>
      <c r="CH187" s="63"/>
      <c r="CI187" s="63"/>
      <c r="CJ187" s="63"/>
      <c r="CK187" s="63"/>
      <c r="CL187" s="63"/>
      <c r="CM187" s="63"/>
      <c r="CN187" s="63"/>
      <c r="CO187" s="63"/>
      <c r="CP187" s="63"/>
      <c r="CQ187" s="63"/>
      <c r="CR187" s="63"/>
      <c r="CS187" s="63"/>
      <c r="CT187" s="63"/>
      <c r="CU187" s="63"/>
      <c r="CV187" s="63"/>
      <c r="CW187" s="63"/>
      <c r="CX187" s="63"/>
      <c r="CY187" s="63"/>
      <c r="CZ187" s="63"/>
      <c r="DA187" s="63"/>
      <c r="DB187" s="63"/>
      <c r="DC187" s="63"/>
      <c r="DD187" s="63"/>
      <c r="DE187" s="63"/>
    </row>
    <row r="188" spans="1:109">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20"/>
      <c r="BW188" s="20"/>
      <c r="BX188" s="63"/>
      <c r="BY188" s="63"/>
      <c r="BZ188" s="63"/>
      <c r="CA188" s="63"/>
      <c r="CB188" s="63"/>
      <c r="CC188" s="63"/>
      <c r="CD188" s="63"/>
      <c r="CE188" s="63"/>
      <c r="CF188" s="63"/>
      <c r="CG188" s="63"/>
      <c r="CH188" s="63"/>
      <c r="CI188" s="63"/>
      <c r="CJ188" s="63"/>
      <c r="CK188" s="63"/>
      <c r="CL188" s="63"/>
      <c r="CM188" s="63"/>
      <c r="CN188" s="63"/>
      <c r="CO188" s="63"/>
      <c r="CP188" s="63"/>
      <c r="CQ188" s="63"/>
      <c r="CR188" s="63"/>
      <c r="CS188" s="63"/>
      <c r="CT188" s="63"/>
      <c r="CU188" s="63"/>
      <c r="CV188" s="63"/>
      <c r="CW188" s="63"/>
      <c r="CX188" s="63"/>
      <c r="CY188" s="63"/>
      <c r="CZ188" s="63"/>
      <c r="DA188" s="63"/>
      <c r="DB188" s="63"/>
      <c r="DC188" s="63"/>
      <c r="DD188" s="63"/>
      <c r="DE188" s="63"/>
    </row>
    <row r="189" spans="1:109">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20"/>
      <c r="BW189" s="20"/>
      <c r="BX189" s="63"/>
      <c r="BY189" s="63"/>
      <c r="BZ189" s="63"/>
      <c r="CA189" s="63"/>
      <c r="CB189" s="63"/>
      <c r="CC189" s="63"/>
      <c r="CD189" s="63"/>
      <c r="CE189" s="63"/>
      <c r="CF189" s="63"/>
      <c r="CG189" s="63"/>
      <c r="CH189" s="63"/>
      <c r="CI189" s="63"/>
      <c r="CJ189" s="63"/>
      <c r="CK189" s="63"/>
      <c r="CL189" s="63"/>
      <c r="CM189" s="63"/>
      <c r="CN189" s="63"/>
      <c r="CO189" s="63"/>
      <c r="CP189" s="63"/>
      <c r="CQ189" s="63"/>
      <c r="CR189" s="63"/>
      <c r="CS189" s="63"/>
      <c r="CT189" s="63"/>
      <c r="CU189" s="63"/>
      <c r="CV189" s="63"/>
      <c r="CW189" s="63"/>
      <c r="CX189" s="63"/>
      <c r="CY189" s="63"/>
      <c r="CZ189" s="63"/>
      <c r="DA189" s="63"/>
      <c r="DB189" s="63"/>
      <c r="DC189" s="63"/>
      <c r="DD189" s="63"/>
      <c r="DE189" s="63"/>
    </row>
    <row r="190" spans="1:109">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20"/>
      <c r="BW190" s="20"/>
      <c r="BX190" s="63"/>
      <c r="BY190" s="63"/>
      <c r="BZ190" s="63"/>
      <c r="CA190" s="63"/>
      <c r="CB190" s="63"/>
      <c r="CC190" s="63"/>
      <c r="CD190" s="63"/>
      <c r="CE190" s="63"/>
      <c r="CF190" s="63"/>
      <c r="CG190" s="63"/>
      <c r="CH190" s="63"/>
      <c r="CI190" s="63"/>
      <c r="CJ190" s="63"/>
      <c r="CK190" s="63"/>
      <c r="CL190" s="63"/>
      <c r="CM190" s="63"/>
      <c r="CN190" s="63"/>
      <c r="CO190" s="63"/>
      <c r="CP190" s="63"/>
      <c r="CQ190" s="63"/>
      <c r="CR190" s="63"/>
      <c r="CS190" s="63"/>
      <c r="CT190" s="63"/>
      <c r="CU190" s="63"/>
      <c r="CV190" s="63"/>
      <c r="CW190" s="63"/>
      <c r="CX190" s="63"/>
      <c r="CY190" s="63"/>
      <c r="CZ190" s="63"/>
      <c r="DA190" s="63"/>
      <c r="DB190" s="63"/>
      <c r="DC190" s="63"/>
      <c r="DD190" s="63"/>
      <c r="DE190" s="63"/>
    </row>
    <row r="191" spans="1:109">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c r="BW191" s="20"/>
      <c r="BX191" s="63"/>
      <c r="BY191" s="63"/>
      <c r="BZ191" s="63"/>
      <c r="CA191" s="63"/>
      <c r="CB191" s="63"/>
      <c r="CC191" s="63"/>
      <c r="CD191" s="63"/>
      <c r="CE191" s="63"/>
      <c r="CF191" s="63"/>
      <c r="CG191" s="63"/>
      <c r="CH191" s="63"/>
      <c r="CI191" s="63"/>
      <c r="CJ191" s="63"/>
      <c r="CK191" s="63"/>
      <c r="CL191" s="63"/>
      <c r="CM191" s="63"/>
      <c r="CN191" s="63"/>
      <c r="CO191" s="63"/>
      <c r="CP191" s="63"/>
      <c r="CQ191" s="63"/>
      <c r="CR191" s="63"/>
      <c r="CS191" s="63"/>
      <c r="CT191" s="63"/>
      <c r="CU191" s="63"/>
      <c r="CV191" s="63"/>
      <c r="CW191" s="63"/>
      <c r="CX191" s="63"/>
      <c r="CY191" s="63"/>
      <c r="CZ191" s="63"/>
      <c r="DA191" s="63"/>
      <c r="DB191" s="63"/>
      <c r="DC191" s="63"/>
      <c r="DD191" s="63"/>
      <c r="DE191" s="63"/>
    </row>
    <row r="192" spans="1:109">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0"/>
      <c r="BF192" s="20"/>
      <c r="BG192" s="20"/>
      <c r="BH192" s="20"/>
      <c r="BI192" s="20"/>
      <c r="BJ192" s="20"/>
      <c r="BK192" s="20"/>
      <c r="BL192" s="20"/>
      <c r="BM192" s="20"/>
      <c r="BN192" s="20"/>
      <c r="BO192" s="20"/>
      <c r="BP192" s="20"/>
      <c r="BQ192" s="20"/>
      <c r="BR192" s="20"/>
      <c r="BS192" s="20"/>
      <c r="BT192" s="20"/>
      <c r="BU192" s="20"/>
      <c r="BV192" s="20"/>
      <c r="BW192" s="20"/>
      <c r="BX192" s="63"/>
      <c r="BY192" s="63"/>
      <c r="BZ192" s="63"/>
      <c r="CA192" s="63"/>
      <c r="CB192" s="63"/>
      <c r="CC192" s="63"/>
      <c r="CD192" s="63"/>
      <c r="CE192" s="63"/>
      <c r="CF192" s="63"/>
      <c r="CG192" s="63"/>
      <c r="CH192" s="63"/>
      <c r="CI192" s="63"/>
      <c r="CJ192" s="63"/>
      <c r="CK192" s="63"/>
      <c r="CL192" s="63"/>
      <c r="CM192" s="63"/>
      <c r="CN192" s="63"/>
      <c r="CO192" s="63"/>
      <c r="CP192" s="63"/>
      <c r="CQ192" s="63"/>
      <c r="CR192" s="63"/>
      <c r="CS192" s="63"/>
      <c r="CT192" s="63"/>
      <c r="CU192" s="63"/>
      <c r="CV192" s="63"/>
      <c r="CW192" s="63"/>
      <c r="CX192" s="63"/>
      <c r="CY192" s="63"/>
      <c r="CZ192" s="63"/>
      <c r="DA192" s="63"/>
      <c r="DB192" s="63"/>
      <c r="DC192" s="63"/>
      <c r="DD192" s="63"/>
      <c r="DE192" s="63"/>
    </row>
    <row r="193" spans="1:109">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c r="BW193" s="20"/>
      <c r="BX193" s="63"/>
      <c r="BY193" s="63"/>
      <c r="BZ193" s="63"/>
      <c r="CA193" s="63"/>
      <c r="CB193" s="63"/>
      <c r="CC193" s="63"/>
      <c r="CD193" s="63"/>
      <c r="CE193" s="63"/>
      <c r="CF193" s="63"/>
      <c r="CG193" s="63"/>
      <c r="CH193" s="63"/>
      <c r="CI193" s="63"/>
      <c r="CJ193" s="63"/>
      <c r="CK193" s="63"/>
      <c r="CL193" s="63"/>
      <c r="CM193" s="63"/>
      <c r="CN193" s="63"/>
      <c r="CO193" s="63"/>
      <c r="CP193" s="63"/>
      <c r="CQ193" s="63"/>
      <c r="CR193" s="63"/>
      <c r="CS193" s="63"/>
      <c r="CT193" s="63"/>
      <c r="CU193" s="63"/>
      <c r="CV193" s="63"/>
      <c r="CW193" s="63"/>
      <c r="CX193" s="63"/>
      <c r="CY193" s="63"/>
      <c r="CZ193" s="63"/>
      <c r="DA193" s="63"/>
      <c r="DB193" s="63"/>
      <c r="DC193" s="63"/>
      <c r="DD193" s="63"/>
      <c r="DE193" s="63"/>
    </row>
    <row r="194" spans="1:109">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c r="BW194" s="20"/>
      <c r="BX194" s="63"/>
      <c r="BY194" s="63"/>
      <c r="BZ194" s="63"/>
      <c r="CA194" s="63"/>
      <c r="CB194" s="63"/>
      <c r="CC194" s="63"/>
      <c r="CD194" s="63"/>
      <c r="CE194" s="63"/>
      <c r="CF194" s="63"/>
      <c r="CG194" s="63"/>
      <c r="CH194" s="63"/>
      <c r="CI194" s="63"/>
      <c r="CJ194" s="63"/>
      <c r="CK194" s="63"/>
      <c r="CL194" s="63"/>
      <c r="CM194" s="63"/>
      <c r="CN194" s="63"/>
      <c r="CO194" s="63"/>
      <c r="CP194" s="63"/>
      <c r="CQ194" s="63"/>
      <c r="CR194" s="63"/>
      <c r="CS194" s="63"/>
      <c r="CT194" s="63"/>
      <c r="CU194" s="63"/>
      <c r="CV194" s="63"/>
      <c r="CW194" s="63"/>
      <c r="CX194" s="63"/>
      <c r="CY194" s="63"/>
      <c r="CZ194" s="63"/>
      <c r="DA194" s="63"/>
      <c r="DB194" s="63"/>
      <c r="DC194" s="63"/>
      <c r="DD194" s="63"/>
      <c r="DE194" s="63"/>
    </row>
    <row r="195" spans="1:109">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c r="BF195" s="20"/>
      <c r="BG195" s="20"/>
      <c r="BH195" s="20"/>
      <c r="BI195" s="20"/>
      <c r="BJ195" s="20"/>
      <c r="BK195" s="20"/>
      <c r="BL195" s="20"/>
      <c r="BM195" s="20"/>
      <c r="BN195" s="20"/>
      <c r="BO195" s="20"/>
      <c r="BP195" s="20"/>
      <c r="BQ195" s="20"/>
      <c r="BR195" s="20"/>
      <c r="BS195" s="20"/>
      <c r="BT195" s="20"/>
      <c r="BU195" s="20"/>
      <c r="BV195" s="20"/>
      <c r="BW195" s="20"/>
      <c r="BX195" s="63"/>
      <c r="BY195" s="63"/>
      <c r="BZ195" s="63"/>
      <c r="CA195" s="63"/>
      <c r="CB195" s="63"/>
      <c r="CC195" s="63"/>
      <c r="CD195" s="63"/>
      <c r="CE195" s="63"/>
      <c r="CF195" s="63"/>
      <c r="CG195" s="63"/>
      <c r="CH195" s="63"/>
      <c r="CI195" s="63"/>
      <c r="CJ195" s="63"/>
      <c r="CK195" s="63"/>
      <c r="CL195" s="63"/>
      <c r="CM195" s="63"/>
      <c r="CN195" s="63"/>
      <c r="CO195" s="63"/>
      <c r="CP195" s="63"/>
      <c r="CQ195" s="63"/>
      <c r="CR195" s="63"/>
      <c r="CS195" s="63"/>
      <c r="CT195" s="63"/>
      <c r="CU195" s="63"/>
      <c r="CV195" s="63"/>
      <c r="CW195" s="63"/>
      <c r="CX195" s="63"/>
      <c r="CY195" s="63"/>
      <c r="CZ195" s="63"/>
      <c r="DA195" s="63"/>
      <c r="DB195" s="63"/>
      <c r="DC195" s="63"/>
      <c r="DD195" s="63"/>
      <c r="DE195" s="63"/>
    </row>
    <row r="196" spans="1:109">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63"/>
      <c r="BY196" s="63"/>
      <c r="BZ196" s="63"/>
      <c r="CA196" s="63"/>
      <c r="CB196" s="63"/>
      <c r="CC196" s="63"/>
      <c r="CD196" s="63"/>
      <c r="CE196" s="63"/>
      <c r="CF196" s="63"/>
      <c r="CG196" s="63"/>
      <c r="CH196" s="63"/>
      <c r="CI196" s="63"/>
      <c r="CJ196" s="63"/>
      <c r="CK196" s="63"/>
      <c r="CL196" s="63"/>
      <c r="CM196" s="63"/>
      <c r="CN196" s="63"/>
      <c r="CO196" s="63"/>
      <c r="CP196" s="63"/>
      <c r="CQ196" s="63"/>
      <c r="CR196" s="63"/>
      <c r="CS196" s="63"/>
      <c r="CT196" s="63"/>
      <c r="CU196" s="63"/>
      <c r="CV196" s="63"/>
      <c r="CW196" s="63"/>
      <c r="CX196" s="63"/>
      <c r="CY196" s="63"/>
      <c r="CZ196" s="63"/>
      <c r="DA196" s="63"/>
      <c r="DB196" s="63"/>
      <c r="DC196" s="63"/>
      <c r="DD196" s="63"/>
      <c r="DE196" s="63"/>
    </row>
    <row r="197" spans="1:109">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0"/>
      <c r="BE197" s="20"/>
      <c r="BF197" s="20"/>
      <c r="BG197" s="20"/>
      <c r="BH197" s="20"/>
      <c r="BI197" s="20"/>
      <c r="BJ197" s="20"/>
      <c r="BK197" s="20"/>
      <c r="BL197" s="20"/>
      <c r="BM197" s="20"/>
      <c r="BN197" s="20"/>
      <c r="BO197" s="20"/>
      <c r="BP197" s="20"/>
      <c r="BQ197" s="20"/>
      <c r="BR197" s="20"/>
      <c r="BS197" s="20"/>
      <c r="BT197" s="20"/>
      <c r="BU197" s="20"/>
      <c r="BV197" s="20"/>
      <c r="BW197" s="20"/>
      <c r="BX197" s="63"/>
      <c r="BY197" s="63"/>
      <c r="BZ197" s="63"/>
      <c r="CA197" s="63"/>
      <c r="CB197" s="63"/>
      <c r="CC197" s="63"/>
      <c r="CD197" s="63"/>
      <c r="CE197" s="63"/>
      <c r="CF197" s="63"/>
      <c r="CG197" s="63"/>
      <c r="CH197" s="63"/>
      <c r="CI197" s="63"/>
      <c r="CJ197" s="63"/>
      <c r="CK197" s="63"/>
      <c r="CL197" s="63"/>
      <c r="CM197" s="63"/>
      <c r="CN197" s="63"/>
      <c r="CO197" s="63"/>
      <c r="CP197" s="63"/>
      <c r="CQ197" s="63"/>
      <c r="CR197" s="63"/>
      <c r="CS197" s="63"/>
      <c r="CT197" s="63"/>
      <c r="CU197" s="63"/>
      <c r="CV197" s="63"/>
      <c r="CW197" s="63"/>
      <c r="CX197" s="63"/>
      <c r="CY197" s="63"/>
      <c r="CZ197" s="63"/>
      <c r="DA197" s="63"/>
      <c r="DB197" s="63"/>
      <c r="DC197" s="63"/>
      <c r="DD197" s="63"/>
      <c r="DE197" s="63"/>
    </row>
    <row r="198" spans="1:109">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c r="BF198" s="20"/>
      <c r="BG198" s="20"/>
      <c r="BH198" s="20"/>
      <c r="BI198" s="20"/>
      <c r="BJ198" s="20"/>
      <c r="BK198" s="20"/>
      <c r="BL198" s="20"/>
      <c r="BM198" s="20"/>
      <c r="BN198" s="20"/>
      <c r="BO198" s="20"/>
      <c r="BP198" s="20"/>
      <c r="BQ198" s="20"/>
      <c r="BR198" s="20"/>
      <c r="BS198" s="20"/>
      <c r="BT198" s="20"/>
      <c r="BU198" s="20"/>
      <c r="BV198" s="20"/>
      <c r="BW198" s="20"/>
      <c r="BX198" s="63"/>
      <c r="BY198" s="63"/>
      <c r="BZ198" s="63"/>
      <c r="CA198" s="63"/>
      <c r="CB198" s="63"/>
      <c r="CC198" s="63"/>
      <c r="CD198" s="63"/>
      <c r="CE198" s="63"/>
      <c r="CF198" s="63"/>
      <c r="CG198" s="63"/>
      <c r="CH198" s="63"/>
      <c r="CI198" s="63"/>
      <c r="CJ198" s="63"/>
      <c r="CK198" s="63"/>
      <c r="CL198" s="63"/>
      <c r="CM198" s="63"/>
      <c r="CN198" s="63"/>
      <c r="CO198" s="63"/>
      <c r="CP198" s="63"/>
      <c r="CQ198" s="63"/>
      <c r="CR198" s="63"/>
      <c r="CS198" s="63"/>
      <c r="CT198" s="63"/>
      <c r="CU198" s="63"/>
      <c r="CV198" s="63"/>
      <c r="CW198" s="63"/>
      <c r="CX198" s="63"/>
      <c r="CY198" s="63"/>
      <c r="CZ198" s="63"/>
      <c r="DA198" s="63"/>
      <c r="DB198" s="63"/>
      <c r="DC198" s="63"/>
      <c r="DD198" s="63"/>
      <c r="DE198" s="63"/>
    </row>
    <row r="199" spans="1:109">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0"/>
      <c r="BE199" s="20"/>
      <c r="BF199" s="20"/>
      <c r="BG199" s="20"/>
      <c r="BH199" s="20"/>
      <c r="BI199" s="20"/>
      <c r="BJ199" s="20"/>
      <c r="BK199" s="20"/>
      <c r="BL199" s="20"/>
      <c r="BM199" s="20"/>
      <c r="BN199" s="20"/>
      <c r="BO199" s="20"/>
      <c r="BP199" s="20"/>
      <c r="BQ199" s="20"/>
      <c r="BR199" s="20"/>
      <c r="BS199" s="20"/>
      <c r="BT199" s="20"/>
      <c r="BU199" s="20"/>
      <c r="BV199" s="20"/>
      <c r="BW199" s="20"/>
      <c r="BX199" s="63"/>
      <c r="BY199" s="63"/>
      <c r="BZ199" s="63"/>
      <c r="CA199" s="63"/>
      <c r="CB199" s="63"/>
      <c r="CC199" s="63"/>
      <c r="CD199" s="63"/>
      <c r="CE199" s="63"/>
      <c r="CF199" s="63"/>
      <c r="CG199" s="63"/>
      <c r="CH199" s="63"/>
      <c r="CI199" s="63"/>
      <c r="CJ199" s="63"/>
      <c r="CK199" s="63"/>
      <c r="CL199" s="63"/>
      <c r="CM199" s="63"/>
      <c r="CN199" s="63"/>
      <c r="CO199" s="63"/>
      <c r="CP199" s="63"/>
      <c r="CQ199" s="63"/>
      <c r="CR199" s="63"/>
      <c r="CS199" s="63"/>
      <c r="CT199" s="63"/>
      <c r="CU199" s="63"/>
      <c r="CV199" s="63"/>
      <c r="CW199" s="63"/>
      <c r="CX199" s="63"/>
      <c r="CY199" s="63"/>
      <c r="CZ199" s="63"/>
      <c r="DA199" s="63"/>
      <c r="DB199" s="63"/>
      <c r="DC199" s="63"/>
      <c r="DD199" s="63"/>
      <c r="DE199" s="63"/>
    </row>
    <row r="200" spans="1:109">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c r="AX200" s="20"/>
      <c r="AY200" s="20"/>
      <c r="AZ200" s="20"/>
      <c r="BA200" s="20"/>
      <c r="BB200" s="20"/>
      <c r="BC200" s="20"/>
      <c r="BD200" s="20"/>
      <c r="BE200" s="20"/>
      <c r="BF200" s="20"/>
      <c r="BG200" s="20"/>
      <c r="BH200" s="20"/>
      <c r="BI200" s="20"/>
      <c r="BJ200" s="20"/>
      <c r="BK200" s="20"/>
      <c r="BL200" s="20"/>
      <c r="BM200" s="20"/>
      <c r="BN200" s="20"/>
      <c r="BO200" s="20"/>
      <c r="BP200" s="20"/>
      <c r="BQ200" s="20"/>
      <c r="BR200" s="20"/>
      <c r="BS200" s="20"/>
      <c r="BT200" s="20"/>
      <c r="BU200" s="20"/>
      <c r="BV200" s="20"/>
      <c r="BW200" s="20"/>
      <c r="BX200" s="63"/>
      <c r="BY200" s="63"/>
      <c r="BZ200" s="63"/>
      <c r="CA200" s="63"/>
      <c r="CB200" s="63"/>
      <c r="CC200" s="63"/>
      <c r="CD200" s="63"/>
      <c r="CE200" s="63"/>
      <c r="CF200" s="63"/>
      <c r="CG200" s="63"/>
      <c r="CH200" s="63"/>
      <c r="CI200" s="63"/>
      <c r="CJ200" s="63"/>
      <c r="CK200" s="63"/>
      <c r="CL200" s="63"/>
      <c r="CM200" s="63"/>
      <c r="CN200" s="63"/>
      <c r="CO200" s="63"/>
      <c r="CP200" s="63"/>
      <c r="CQ200" s="63"/>
      <c r="CR200" s="63"/>
      <c r="CS200" s="63"/>
      <c r="CT200" s="63"/>
      <c r="CU200" s="63"/>
      <c r="CV200" s="63"/>
      <c r="CW200" s="63"/>
      <c r="CX200" s="63"/>
      <c r="CY200" s="63"/>
      <c r="CZ200" s="63"/>
      <c r="DA200" s="63"/>
      <c r="DB200" s="63"/>
      <c r="DC200" s="63"/>
      <c r="DD200" s="63"/>
      <c r="DE200" s="63"/>
    </row>
    <row r="201" spans="1:109">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0"/>
      <c r="BE201" s="20"/>
      <c r="BF201" s="20"/>
      <c r="BG201" s="20"/>
      <c r="BH201" s="20"/>
      <c r="BI201" s="20"/>
      <c r="BJ201" s="20"/>
      <c r="BK201" s="20"/>
      <c r="BL201" s="20"/>
      <c r="BM201" s="20"/>
      <c r="BN201" s="20"/>
      <c r="BO201" s="20"/>
      <c r="BP201" s="20"/>
      <c r="BQ201" s="20"/>
      <c r="BR201" s="20"/>
      <c r="BS201" s="20"/>
      <c r="BT201" s="20"/>
      <c r="BU201" s="20"/>
      <c r="BV201" s="20"/>
      <c r="BW201" s="20"/>
      <c r="BX201" s="63"/>
      <c r="BY201" s="63"/>
      <c r="BZ201" s="63"/>
      <c r="CA201" s="63"/>
      <c r="CB201" s="63"/>
      <c r="CC201" s="63"/>
      <c r="CD201" s="63"/>
      <c r="CE201" s="63"/>
      <c r="CF201" s="63"/>
      <c r="CG201" s="63"/>
      <c r="CH201" s="63"/>
      <c r="CI201" s="63"/>
      <c r="CJ201" s="63"/>
      <c r="CK201" s="63"/>
      <c r="CL201" s="63"/>
      <c r="CM201" s="63"/>
      <c r="CN201" s="63"/>
      <c r="CO201" s="63"/>
      <c r="CP201" s="63"/>
      <c r="CQ201" s="63"/>
      <c r="CR201" s="63"/>
      <c r="CS201" s="63"/>
      <c r="CT201" s="63"/>
      <c r="CU201" s="63"/>
      <c r="CV201" s="63"/>
      <c r="CW201" s="63"/>
      <c r="CX201" s="63"/>
      <c r="CY201" s="63"/>
      <c r="CZ201" s="63"/>
      <c r="DA201" s="63"/>
      <c r="DB201" s="63"/>
      <c r="DC201" s="63"/>
      <c r="DD201" s="63"/>
      <c r="DE201" s="63"/>
    </row>
    <row r="202" spans="1:109">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c r="BF202" s="20"/>
      <c r="BG202" s="20"/>
      <c r="BH202" s="20"/>
      <c r="BI202" s="20"/>
      <c r="BJ202" s="20"/>
      <c r="BK202" s="20"/>
      <c r="BL202" s="20"/>
      <c r="BM202" s="20"/>
      <c r="BN202" s="20"/>
      <c r="BO202" s="20"/>
      <c r="BP202" s="20"/>
      <c r="BQ202" s="20"/>
      <c r="BR202" s="20"/>
      <c r="BS202" s="20"/>
      <c r="BT202" s="20"/>
      <c r="BU202" s="20"/>
      <c r="BV202" s="20"/>
      <c r="BW202" s="20"/>
      <c r="BX202" s="63"/>
      <c r="BY202" s="63"/>
      <c r="BZ202" s="63"/>
      <c r="CA202" s="63"/>
      <c r="CB202" s="63"/>
      <c r="CC202" s="63"/>
      <c r="CD202" s="63"/>
      <c r="CE202" s="63"/>
      <c r="CF202" s="63"/>
      <c r="CG202" s="63"/>
      <c r="CH202" s="63"/>
      <c r="CI202" s="63"/>
      <c r="CJ202" s="63"/>
      <c r="CK202" s="63"/>
      <c r="CL202" s="63"/>
      <c r="CM202" s="63"/>
      <c r="CN202" s="63"/>
      <c r="CO202" s="63"/>
      <c r="CP202" s="63"/>
      <c r="CQ202" s="63"/>
      <c r="CR202" s="63"/>
      <c r="CS202" s="63"/>
      <c r="CT202" s="63"/>
      <c r="CU202" s="63"/>
      <c r="CV202" s="63"/>
      <c r="CW202" s="63"/>
      <c r="CX202" s="63"/>
      <c r="CY202" s="63"/>
      <c r="CZ202" s="63"/>
      <c r="DA202" s="63"/>
      <c r="DB202" s="63"/>
      <c r="DC202" s="63"/>
      <c r="DD202" s="63"/>
      <c r="DE202" s="63"/>
    </row>
    <row r="203" spans="1:109">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c r="BF203" s="20"/>
      <c r="BG203" s="20"/>
      <c r="BH203" s="20"/>
      <c r="BI203" s="20"/>
      <c r="BJ203" s="20"/>
      <c r="BK203" s="20"/>
      <c r="BL203" s="20"/>
      <c r="BM203" s="20"/>
      <c r="BN203" s="20"/>
      <c r="BO203" s="20"/>
      <c r="BP203" s="20"/>
      <c r="BQ203" s="20"/>
      <c r="BR203" s="20"/>
      <c r="BS203" s="20"/>
      <c r="BT203" s="20"/>
      <c r="BU203" s="20"/>
      <c r="BV203" s="20"/>
      <c r="BW203" s="20"/>
      <c r="BX203" s="63"/>
      <c r="BY203" s="63"/>
      <c r="BZ203" s="63"/>
      <c r="CA203" s="63"/>
      <c r="CB203" s="63"/>
      <c r="CC203" s="63"/>
      <c r="CD203" s="63"/>
      <c r="CE203" s="63"/>
      <c r="CF203" s="63"/>
      <c r="CG203" s="63"/>
      <c r="CH203" s="63"/>
      <c r="CI203" s="63"/>
      <c r="CJ203" s="63"/>
      <c r="CK203" s="63"/>
      <c r="CL203" s="63"/>
      <c r="CM203" s="63"/>
      <c r="CN203" s="63"/>
      <c r="CO203" s="63"/>
      <c r="CP203" s="63"/>
      <c r="CQ203" s="63"/>
      <c r="CR203" s="63"/>
      <c r="CS203" s="63"/>
      <c r="CT203" s="63"/>
      <c r="CU203" s="63"/>
      <c r="CV203" s="63"/>
      <c r="CW203" s="63"/>
      <c r="CX203" s="63"/>
      <c r="CY203" s="63"/>
      <c r="CZ203" s="63"/>
      <c r="DA203" s="63"/>
      <c r="DB203" s="63"/>
      <c r="DC203" s="63"/>
      <c r="DD203" s="63"/>
      <c r="DE203" s="63"/>
    </row>
    <row r="204" spans="1:109">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c r="BO204" s="20"/>
      <c r="BP204" s="20"/>
      <c r="BQ204" s="20"/>
      <c r="BR204" s="20"/>
      <c r="BS204" s="20"/>
      <c r="BT204" s="20"/>
      <c r="BU204" s="20"/>
      <c r="BV204" s="20"/>
      <c r="BW204" s="20"/>
      <c r="BX204" s="63"/>
      <c r="BY204" s="63"/>
      <c r="BZ204" s="63"/>
      <c r="CA204" s="63"/>
      <c r="CB204" s="63"/>
      <c r="CC204" s="63"/>
      <c r="CD204" s="63"/>
      <c r="CE204" s="63"/>
      <c r="CF204" s="63"/>
      <c r="CG204" s="63"/>
      <c r="CH204" s="63"/>
      <c r="CI204" s="63"/>
      <c r="CJ204" s="63"/>
      <c r="CK204" s="63"/>
      <c r="CL204" s="63"/>
      <c r="CM204" s="63"/>
      <c r="CN204" s="63"/>
      <c r="CO204" s="63"/>
      <c r="CP204" s="63"/>
      <c r="CQ204" s="63"/>
      <c r="CR204" s="63"/>
      <c r="CS204" s="63"/>
      <c r="CT204" s="63"/>
      <c r="CU204" s="63"/>
      <c r="CV204" s="63"/>
      <c r="CW204" s="63"/>
      <c r="CX204" s="63"/>
      <c r="CY204" s="63"/>
      <c r="CZ204" s="63"/>
      <c r="DA204" s="63"/>
      <c r="DB204" s="63"/>
      <c r="DC204" s="63"/>
      <c r="DD204" s="63"/>
      <c r="DE204" s="63"/>
    </row>
    <row r="205" spans="1:109">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0"/>
      <c r="BE205" s="20"/>
      <c r="BF205" s="20"/>
      <c r="BG205" s="20"/>
      <c r="BH205" s="20"/>
      <c r="BI205" s="20"/>
      <c r="BJ205" s="20"/>
      <c r="BK205" s="20"/>
      <c r="BL205" s="20"/>
      <c r="BM205" s="20"/>
      <c r="BN205" s="20"/>
      <c r="BO205" s="20"/>
      <c r="BP205" s="20"/>
      <c r="BQ205" s="20"/>
      <c r="BR205" s="20"/>
      <c r="BS205" s="20"/>
      <c r="BT205" s="20"/>
      <c r="BU205" s="20"/>
      <c r="BV205" s="20"/>
      <c r="BW205" s="20"/>
      <c r="BX205" s="63"/>
      <c r="BY205" s="63"/>
      <c r="BZ205" s="63"/>
      <c r="CA205" s="63"/>
      <c r="CB205" s="63"/>
      <c r="CC205" s="63"/>
      <c r="CD205" s="63"/>
      <c r="CE205" s="63"/>
      <c r="CF205" s="63"/>
      <c r="CG205" s="63"/>
      <c r="CH205" s="63"/>
      <c r="CI205" s="63"/>
      <c r="CJ205" s="63"/>
      <c r="CK205" s="63"/>
      <c r="CL205" s="63"/>
      <c r="CM205" s="63"/>
      <c r="CN205" s="63"/>
      <c r="CO205" s="63"/>
      <c r="CP205" s="63"/>
      <c r="CQ205" s="63"/>
      <c r="CR205" s="63"/>
      <c r="CS205" s="63"/>
      <c r="CT205" s="63"/>
      <c r="CU205" s="63"/>
      <c r="CV205" s="63"/>
      <c r="CW205" s="63"/>
      <c r="CX205" s="63"/>
      <c r="CY205" s="63"/>
      <c r="CZ205" s="63"/>
      <c r="DA205" s="63"/>
      <c r="DB205" s="63"/>
      <c r="DC205" s="63"/>
      <c r="DD205" s="63"/>
      <c r="DE205" s="63"/>
    </row>
    <row r="206" spans="1:109">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63"/>
      <c r="BY206" s="63"/>
      <c r="BZ206" s="63"/>
      <c r="CA206" s="63"/>
      <c r="CB206" s="63"/>
      <c r="CC206" s="63"/>
      <c r="CD206" s="63"/>
      <c r="CE206" s="63"/>
      <c r="CF206" s="63"/>
      <c r="CG206" s="63"/>
      <c r="CH206" s="63"/>
      <c r="CI206" s="63"/>
      <c r="CJ206" s="63"/>
      <c r="CK206" s="63"/>
      <c r="CL206" s="63"/>
      <c r="CM206" s="63"/>
      <c r="CN206" s="63"/>
      <c r="CO206" s="63"/>
      <c r="CP206" s="63"/>
      <c r="CQ206" s="63"/>
      <c r="CR206" s="63"/>
      <c r="CS206" s="63"/>
      <c r="CT206" s="63"/>
      <c r="CU206" s="63"/>
      <c r="CV206" s="63"/>
      <c r="CW206" s="63"/>
      <c r="CX206" s="63"/>
      <c r="CY206" s="63"/>
      <c r="CZ206" s="63"/>
      <c r="DA206" s="63"/>
      <c r="DB206" s="63"/>
      <c r="DC206" s="63"/>
      <c r="DD206" s="63"/>
      <c r="DE206" s="63"/>
    </row>
    <row r="207" spans="1:109">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c r="AX207" s="20"/>
      <c r="AY207" s="20"/>
      <c r="AZ207" s="20"/>
      <c r="BA207" s="20"/>
      <c r="BB207" s="20"/>
      <c r="BC207" s="20"/>
      <c r="BD207" s="20"/>
      <c r="BE207" s="20"/>
      <c r="BF207" s="20"/>
      <c r="BG207" s="20"/>
      <c r="BH207" s="20"/>
      <c r="BI207" s="20"/>
      <c r="BJ207" s="20"/>
      <c r="BK207" s="20"/>
      <c r="BL207" s="20"/>
      <c r="BM207" s="20"/>
      <c r="BN207" s="20"/>
      <c r="BO207" s="20"/>
      <c r="BP207" s="20"/>
      <c r="BQ207" s="20"/>
      <c r="BR207" s="20"/>
      <c r="BS207" s="20"/>
      <c r="BT207" s="20"/>
      <c r="BU207" s="20"/>
      <c r="BV207" s="20"/>
      <c r="BW207" s="20"/>
      <c r="BX207" s="63"/>
      <c r="BY207" s="63"/>
      <c r="BZ207" s="63"/>
      <c r="CA207" s="63"/>
      <c r="CB207" s="63"/>
      <c r="CC207" s="63"/>
      <c r="CD207" s="63"/>
      <c r="CE207" s="63"/>
      <c r="CF207" s="63"/>
      <c r="CG207" s="63"/>
      <c r="CH207" s="63"/>
      <c r="CI207" s="63"/>
      <c r="CJ207" s="63"/>
      <c r="CK207" s="63"/>
      <c r="CL207" s="63"/>
      <c r="CM207" s="63"/>
      <c r="CN207" s="63"/>
      <c r="CO207" s="63"/>
      <c r="CP207" s="63"/>
      <c r="CQ207" s="63"/>
      <c r="CR207" s="63"/>
      <c r="CS207" s="63"/>
      <c r="CT207" s="63"/>
      <c r="CU207" s="63"/>
      <c r="CV207" s="63"/>
      <c r="CW207" s="63"/>
      <c r="CX207" s="63"/>
      <c r="CY207" s="63"/>
      <c r="CZ207" s="63"/>
      <c r="DA207" s="63"/>
      <c r="DB207" s="63"/>
      <c r="DC207" s="63"/>
      <c r="DD207" s="63"/>
      <c r="DE207" s="63"/>
    </row>
    <row r="208" spans="1:109">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c r="AX208" s="20"/>
      <c r="AY208" s="20"/>
      <c r="AZ208" s="20"/>
      <c r="BA208" s="20"/>
      <c r="BB208" s="20"/>
      <c r="BC208" s="20"/>
      <c r="BD208" s="20"/>
      <c r="BE208" s="20"/>
      <c r="BF208" s="20"/>
      <c r="BG208" s="20"/>
      <c r="BH208" s="20"/>
      <c r="BI208" s="20"/>
      <c r="BJ208" s="20"/>
      <c r="BK208" s="20"/>
      <c r="BL208" s="20"/>
      <c r="BM208" s="20"/>
      <c r="BN208" s="20"/>
      <c r="BO208" s="20"/>
      <c r="BP208" s="20"/>
      <c r="BQ208" s="20"/>
      <c r="BR208" s="20"/>
      <c r="BS208" s="20"/>
      <c r="BT208" s="20"/>
      <c r="BU208" s="20"/>
      <c r="BV208" s="20"/>
      <c r="BW208" s="20"/>
      <c r="BX208" s="63"/>
      <c r="BY208" s="63"/>
      <c r="BZ208" s="63"/>
      <c r="CA208" s="63"/>
      <c r="CB208" s="63"/>
      <c r="CC208" s="63"/>
      <c r="CD208" s="63"/>
      <c r="CE208" s="63"/>
      <c r="CF208" s="63"/>
      <c r="CG208" s="63"/>
      <c r="CH208" s="63"/>
      <c r="CI208" s="63"/>
      <c r="CJ208" s="63"/>
      <c r="CK208" s="63"/>
      <c r="CL208" s="63"/>
      <c r="CM208" s="63"/>
      <c r="CN208" s="63"/>
      <c r="CO208" s="63"/>
      <c r="CP208" s="63"/>
      <c r="CQ208" s="63"/>
      <c r="CR208" s="63"/>
      <c r="CS208" s="63"/>
      <c r="CT208" s="63"/>
      <c r="CU208" s="63"/>
      <c r="CV208" s="63"/>
      <c r="CW208" s="63"/>
      <c r="CX208" s="63"/>
      <c r="CY208" s="63"/>
      <c r="CZ208" s="63"/>
      <c r="DA208" s="63"/>
      <c r="DB208" s="63"/>
      <c r="DC208" s="63"/>
      <c r="DD208" s="63"/>
      <c r="DE208" s="63"/>
    </row>
    <row r="209" spans="1:109">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c r="AX209" s="20"/>
      <c r="AY209" s="20"/>
      <c r="AZ209" s="20"/>
      <c r="BA209" s="20"/>
      <c r="BB209" s="20"/>
      <c r="BC209" s="20"/>
      <c r="BD209" s="20"/>
      <c r="BE209" s="20"/>
      <c r="BF209" s="20"/>
      <c r="BG209" s="20"/>
      <c r="BH209" s="20"/>
      <c r="BI209" s="20"/>
      <c r="BJ209" s="20"/>
      <c r="BK209" s="20"/>
      <c r="BL209" s="20"/>
      <c r="BM209" s="20"/>
      <c r="BN209" s="20"/>
      <c r="BO209" s="20"/>
      <c r="BP209" s="20"/>
      <c r="BQ209" s="20"/>
      <c r="BR209" s="20"/>
      <c r="BS209" s="20"/>
      <c r="BT209" s="20"/>
      <c r="BU209" s="20"/>
      <c r="BV209" s="20"/>
      <c r="BW209" s="20"/>
      <c r="BX209" s="63"/>
      <c r="BY209" s="63"/>
      <c r="BZ209" s="63"/>
      <c r="CA209" s="63"/>
      <c r="CB209" s="63"/>
      <c r="CC209" s="63"/>
      <c r="CD209" s="63"/>
      <c r="CE209" s="63"/>
      <c r="CF209" s="63"/>
      <c r="CG209" s="63"/>
      <c r="CH209" s="63"/>
      <c r="CI209" s="63"/>
      <c r="CJ209" s="63"/>
      <c r="CK209" s="63"/>
      <c r="CL209" s="63"/>
      <c r="CM209" s="63"/>
      <c r="CN209" s="63"/>
      <c r="CO209" s="63"/>
      <c r="CP209" s="63"/>
      <c r="CQ209" s="63"/>
      <c r="CR209" s="63"/>
      <c r="CS209" s="63"/>
      <c r="CT209" s="63"/>
      <c r="CU209" s="63"/>
      <c r="CV209" s="63"/>
      <c r="CW209" s="63"/>
      <c r="CX209" s="63"/>
      <c r="CY209" s="63"/>
      <c r="CZ209" s="63"/>
      <c r="DA209" s="63"/>
      <c r="DB209" s="63"/>
      <c r="DC209" s="63"/>
      <c r="DD209" s="63"/>
      <c r="DE209" s="63"/>
    </row>
    <row r="210" spans="1:109">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c r="AX210" s="20"/>
      <c r="AY210" s="20"/>
      <c r="AZ210" s="20"/>
      <c r="BA210" s="20"/>
      <c r="BB210" s="20"/>
      <c r="BC210" s="20"/>
      <c r="BD210" s="20"/>
      <c r="BE210" s="20"/>
      <c r="BF210" s="20"/>
      <c r="BG210" s="20"/>
      <c r="BH210" s="20"/>
      <c r="BI210" s="20"/>
      <c r="BJ210" s="20"/>
      <c r="BK210" s="20"/>
      <c r="BL210" s="20"/>
      <c r="BM210" s="20"/>
      <c r="BN210" s="20"/>
      <c r="BO210" s="20"/>
      <c r="BP210" s="20"/>
      <c r="BQ210" s="20"/>
      <c r="BR210" s="20"/>
      <c r="BS210" s="20"/>
      <c r="BT210" s="20"/>
      <c r="BU210" s="20"/>
      <c r="BV210" s="20"/>
      <c r="BW210" s="20"/>
      <c r="BX210" s="63"/>
      <c r="BY210" s="63"/>
      <c r="BZ210" s="63"/>
      <c r="CA210" s="63"/>
      <c r="CB210" s="63"/>
      <c r="CC210" s="63"/>
      <c r="CD210" s="63"/>
      <c r="CE210" s="63"/>
      <c r="CF210" s="63"/>
      <c r="CG210" s="63"/>
      <c r="CH210" s="63"/>
      <c r="CI210" s="63"/>
      <c r="CJ210" s="63"/>
      <c r="CK210" s="63"/>
      <c r="CL210" s="63"/>
      <c r="CM210" s="63"/>
      <c r="CN210" s="63"/>
      <c r="CO210" s="63"/>
      <c r="CP210" s="63"/>
      <c r="CQ210" s="63"/>
      <c r="CR210" s="63"/>
      <c r="CS210" s="63"/>
      <c r="CT210" s="63"/>
      <c r="CU210" s="63"/>
      <c r="CV210" s="63"/>
      <c r="CW210" s="63"/>
      <c r="CX210" s="63"/>
      <c r="CY210" s="63"/>
      <c r="CZ210" s="63"/>
      <c r="DA210" s="63"/>
      <c r="DB210" s="63"/>
      <c r="DC210" s="63"/>
      <c r="DD210" s="63"/>
      <c r="DE210" s="63"/>
    </row>
    <row r="211" spans="1:109">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c r="AX211" s="20"/>
      <c r="AY211" s="20"/>
      <c r="AZ211" s="20"/>
      <c r="BA211" s="20"/>
      <c r="BB211" s="20"/>
      <c r="BC211" s="20"/>
      <c r="BD211" s="20"/>
      <c r="BE211" s="20"/>
      <c r="BF211" s="20"/>
      <c r="BG211" s="20"/>
      <c r="BH211" s="20"/>
      <c r="BI211" s="20"/>
      <c r="BJ211" s="20"/>
      <c r="BK211" s="20"/>
      <c r="BL211" s="20"/>
      <c r="BM211" s="20"/>
      <c r="BN211" s="20"/>
      <c r="BO211" s="20"/>
      <c r="BP211" s="20"/>
      <c r="BQ211" s="20"/>
      <c r="BR211" s="20"/>
      <c r="BS211" s="20"/>
      <c r="BT211" s="20"/>
      <c r="BU211" s="20"/>
      <c r="BV211" s="20"/>
      <c r="BW211" s="20"/>
      <c r="BX211" s="63"/>
      <c r="BY211" s="63"/>
      <c r="BZ211" s="63"/>
      <c r="CA211" s="63"/>
      <c r="CB211" s="63"/>
      <c r="CC211" s="63"/>
      <c r="CD211" s="63"/>
      <c r="CE211" s="63"/>
      <c r="CF211" s="63"/>
      <c r="CG211" s="63"/>
      <c r="CH211" s="63"/>
      <c r="CI211" s="63"/>
      <c r="CJ211" s="63"/>
      <c r="CK211" s="63"/>
      <c r="CL211" s="63"/>
      <c r="CM211" s="63"/>
      <c r="CN211" s="63"/>
      <c r="CO211" s="63"/>
      <c r="CP211" s="63"/>
      <c r="CQ211" s="63"/>
      <c r="CR211" s="63"/>
      <c r="CS211" s="63"/>
      <c r="CT211" s="63"/>
      <c r="CU211" s="63"/>
      <c r="CV211" s="63"/>
      <c r="CW211" s="63"/>
      <c r="CX211" s="63"/>
      <c r="CY211" s="63"/>
      <c r="CZ211" s="63"/>
      <c r="DA211" s="63"/>
      <c r="DB211" s="63"/>
      <c r="DC211" s="63"/>
      <c r="DD211" s="63"/>
      <c r="DE211" s="63"/>
    </row>
    <row r="212" spans="1:109">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c r="AX212" s="20"/>
      <c r="AY212" s="20"/>
      <c r="AZ212" s="20"/>
      <c r="BA212" s="20"/>
      <c r="BB212" s="20"/>
      <c r="BC212" s="20"/>
      <c r="BD212" s="20"/>
      <c r="BE212" s="20"/>
      <c r="BF212" s="20"/>
      <c r="BG212" s="20"/>
      <c r="BH212" s="20"/>
      <c r="BI212" s="20"/>
      <c r="BJ212" s="20"/>
      <c r="BK212" s="20"/>
      <c r="BL212" s="20"/>
      <c r="BM212" s="20"/>
      <c r="BN212" s="20"/>
      <c r="BO212" s="20"/>
      <c r="BP212" s="20"/>
      <c r="BQ212" s="20"/>
      <c r="BR212" s="20"/>
      <c r="BS212" s="20"/>
      <c r="BT212" s="20"/>
      <c r="BU212" s="20"/>
      <c r="BV212" s="20"/>
      <c r="BW212" s="20"/>
      <c r="BX212" s="63"/>
      <c r="BY212" s="63"/>
      <c r="BZ212" s="63"/>
      <c r="CA212" s="63"/>
      <c r="CB212" s="63"/>
      <c r="CC212" s="63"/>
      <c r="CD212" s="63"/>
      <c r="CE212" s="63"/>
      <c r="CF212" s="63"/>
      <c r="CG212" s="63"/>
      <c r="CH212" s="63"/>
      <c r="CI212" s="63"/>
      <c r="CJ212" s="63"/>
      <c r="CK212" s="63"/>
      <c r="CL212" s="63"/>
      <c r="CM212" s="63"/>
      <c r="CN212" s="63"/>
      <c r="CO212" s="63"/>
      <c r="CP212" s="63"/>
      <c r="CQ212" s="63"/>
      <c r="CR212" s="63"/>
      <c r="CS212" s="63"/>
      <c r="CT212" s="63"/>
      <c r="CU212" s="63"/>
      <c r="CV212" s="63"/>
      <c r="CW212" s="63"/>
      <c r="CX212" s="63"/>
      <c r="CY212" s="63"/>
      <c r="CZ212" s="63"/>
      <c r="DA212" s="63"/>
      <c r="DB212" s="63"/>
      <c r="DC212" s="63"/>
      <c r="DD212" s="63"/>
      <c r="DE212" s="63"/>
    </row>
    <row r="213" spans="1:109">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c r="AX213" s="20"/>
      <c r="AY213" s="20"/>
      <c r="AZ213" s="20"/>
      <c r="BA213" s="20"/>
      <c r="BB213" s="20"/>
      <c r="BC213" s="20"/>
      <c r="BD213" s="20"/>
      <c r="BE213" s="20"/>
      <c r="BF213" s="20"/>
      <c r="BG213" s="20"/>
      <c r="BH213" s="20"/>
      <c r="BI213" s="20"/>
      <c r="BJ213" s="20"/>
      <c r="BK213" s="20"/>
      <c r="BL213" s="20"/>
      <c r="BM213" s="20"/>
      <c r="BN213" s="20"/>
      <c r="BO213" s="20"/>
      <c r="BP213" s="20"/>
      <c r="BQ213" s="20"/>
      <c r="BR213" s="20"/>
      <c r="BS213" s="20"/>
      <c r="BT213" s="20"/>
      <c r="BU213" s="20"/>
      <c r="BV213" s="20"/>
      <c r="BW213" s="20"/>
      <c r="BX213" s="63"/>
      <c r="BY213" s="63"/>
      <c r="BZ213" s="63"/>
      <c r="CA213" s="63"/>
      <c r="CB213" s="63"/>
      <c r="CC213" s="63"/>
      <c r="CD213" s="63"/>
      <c r="CE213" s="63"/>
      <c r="CF213" s="63"/>
      <c r="CG213" s="63"/>
      <c r="CH213" s="63"/>
      <c r="CI213" s="63"/>
      <c r="CJ213" s="63"/>
      <c r="CK213" s="63"/>
      <c r="CL213" s="63"/>
      <c r="CM213" s="63"/>
      <c r="CN213" s="63"/>
      <c r="CO213" s="63"/>
      <c r="CP213" s="63"/>
      <c r="CQ213" s="63"/>
      <c r="CR213" s="63"/>
      <c r="CS213" s="63"/>
      <c r="CT213" s="63"/>
      <c r="CU213" s="63"/>
      <c r="CV213" s="63"/>
      <c r="CW213" s="63"/>
      <c r="CX213" s="63"/>
      <c r="CY213" s="63"/>
      <c r="CZ213" s="63"/>
      <c r="DA213" s="63"/>
      <c r="DB213" s="63"/>
      <c r="DC213" s="63"/>
      <c r="DD213" s="63"/>
      <c r="DE213" s="63"/>
    </row>
    <row r="214" spans="1:109">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c r="AX214" s="20"/>
      <c r="AY214" s="20"/>
      <c r="AZ214" s="20"/>
      <c r="BA214" s="20"/>
      <c r="BB214" s="20"/>
      <c r="BC214" s="20"/>
      <c r="BD214" s="20"/>
      <c r="BE214" s="20"/>
      <c r="BF214" s="20"/>
      <c r="BG214" s="20"/>
      <c r="BH214" s="20"/>
      <c r="BI214" s="20"/>
      <c r="BJ214" s="20"/>
      <c r="BK214" s="20"/>
      <c r="BL214" s="20"/>
      <c r="BM214" s="20"/>
      <c r="BN214" s="20"/>
      <c r="BO214" s="20"/>
      <c r="BP214" s="20"/>
      <c r="BQ214" s="20"/>
      <c r="BR214" s="20"/>
      <c r="BS214" s="20"/>
      <c r="BT214" s="20"/>
      <c r="BU214" s="20"/>
      <c r="BV214" s="20"/>
      <c r="BW214" s="20"/>
      <c r="BX214" s="63"/>
      <c r="BY214" s="63"/>
      <c r="BZ214" s="63"/>
      <c r="CA214" s="63"/>
      <c r="CB214" s="63"/>
      <c r="CC214" s="63"/>
      <c r="CD214" s="63"/>
      <c r="CE214" s="63"/>
      <c r="CF214" s="63"/>
      <c r="CG214" s="63"/>
      <c r="CH214" s="63"/>
      <c r="CI214" s="63"/>
      <c r="CJ214" s="63"/>
      <c r="CK214" s="63"/>
      <c r="CL214" s="63"/>
      <c r="CM214" s="63"/>
      <c r="CN214" s="63"/>
      <c r="CO214" s="63"/>
      <c r="CP214" s="63"/>
      <c r="CQ214" s="63"/>
      <c r="CR214" s="63"/>
      <c r="CS214" s="63"/>
      <c r="CT214" s="63"/>
      <c r="CU214" s="63"/>
      <c r="CV214" s="63"/>
      <c r="CW214" s="63"/>
      <c r="CX214" s="63"/>
      <c r="CY214" s="63"/>
      <c r="CZ214" s="63"/>
      <c r="DA214" s="63"/>
      <c r="DB214" s="63"/>
      <c r="DC214" s="63"/>
      <c r="DD214" s="63"/>
      <c r="DE214" s="63"/>
    </row>
    <row r="215" spans="1:109">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0"/>
      <c r="BE215" s="20"/>
      <c r="BF215" s="20"/>
      <c r="BG215" s="20"/>
      <c r="BH215" s="20"/>
      <c r="BI215" s="20"/>
      <c r="BJ215" s="20"/>
      <c r="BK215" s="20"/>
      <c r="BL215" s="20"/>
      <c r="BM215" s="20"/>
      <c r="BN215" s="20"/>
      <c r="BO215" s="20"/>
      <c r="BP215" s="20"/>
      <c r="BQ215" s="20"/>
      <c r="BR215" s="20"/>
      <c r="BS215" s="20"/>
      <c r="BT215" s="20"/>
      <c r="BU215" s="20"/>
      <c r="BV215" s="20"/>
      <c r="BW215" s="20"/>
      <c r="BX215" s="63"/>
      <c r="BY215" s="63"/>
      <c r="BZ215" s="63"/>
      <c r="CA215" s="63"/>
      <c r="CB215" s="63"/>
      <c r="CC215" s="63"/>
      <c r="CD215" s="63"/>
      <c r="CE215" s="63"/>
      <c r="CF215" s="63"/>
      <c r="CG215" s="63"/>
      <c r="CH215" s="63"/>
      <c r="CI215" s="63"/>
      <c r="CJ215" s="63"/>
      <c r="CK215" s="63"/>
      <c r="CL215" s="63"/>
      <c r="CM215" s="63"/>
      <c r="CN215" s="63"/>
      <c r="CO215" s="63"/>
      <c r="CP215" s="63"/>
      <c r="CQ215" s="63"/>
      <c r="CR215" s="63"/>
      <c r="CS215" s="63"/>
      <c r="CT215" s="63"/>
      <c r="CU215" s="63"/>
      <c r="CV215" s="63"/>
      <c r="CW215" s="63"/>
      <c r="CX215" s="63"/>
      <c r="CY215" s="63"/>
      <c r="CZ215" s="63"/>
      <c r="DA215" s="63"/>
      <c r="DB215" s="63"/>
      <c r="DC215" s="63"/>
      <c r="DD215" s="63"/>
      <c r="DE215" s="63"/>
    </row>
    <row r="216" spans="1:109">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63"/>
      <c r="BY216" s="63"/>
      <c r="BZ216" s="63"/>
      <c r="CA216" s="63"/>
      <c r="CB216" s="63"/>
      <c r="CC216" s="63"/>
      <c r="CD216" s="63"/>
      <c r="CE216" s="63"/>
      <c r="CF216" s="63"/>
      <c r="CG216" s="63"/>
      <c r="CH216" s="63"/>
      <c r="CI216" s="63"/>
      <c r="CJ216" s="63"/>
      <c r="CK216" s="63"/>
      <c r="CL216" s="63"/>
      <c r="CM216" s="63"/>
      <c r="CN216" s="63"/>
      <c r="CO216" s="63"/>
      <c r="CP216" s="63"/>
      <c r="CQ216" s="63"/>
      <c r="CR216" s="63"/>
      <c r="CS216" s="63"/>
      <c r="CT216" s="63"/>
      <c r="CU216" s="63"/>
      <c r="CV216" s="63"/>
      <c r="CW216" s="63"/>
      <c r="CX216" s="63"/>
      <c r="CY216" s="63"/>
      <c r="CZ216" s="63"/>
      <c r="DA216" s="63"/>
      <c r="DB216" s="63"/>
      <c r="DC216" s="63"/>
      <c r="DD216" s="63"/>
      <c r="DE216" s="63"/>
    </row>
    <row r="217" spans="1:109">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63"/>
      <c r="BY217" s="63"/>
      <c r="BZ217" s="63"/>
      <c r="CA217" s="63"/>
      <c r="CB217" s="63"/>
      <c r="CC217" s="63"/>
      <c r="CD217" s="63"/>
      <c r="CE217" s="63"/>
      <c r="CF217" s="63"/>
      <c r="CG217" s="63"/>
      <c r="CH217" s="63"/>
      <c r="CI217" s="63"/>
      <c r="CJ217" s="63"/>
      <c r="CK217" s="63"/>
      <c r="CL217" s="63"/>
      <c r="CM217" s="63"/>
      <c r="CN217" s="63"/>
      <c r="CO217" s="63"/>
      <c r="CP217" s="63"/>
      <c r="CQ217" s="63"/>
      <c r="CR217" s="63"/>
      <c r="CS217" s="63"/>
      <c r="CT217" s="63"/>
      <c r="CU217" s="63"/>
      <c r="CV217" s="63"/>
      <c r="CW217" s="63"/>
      <c r="CX217" s="63"/>
      <c r="CY217" s="63"/>
      <c r="CZ217" s="63"/>
      <c r="DA217" s="63"/>
      <c r="DB217" s="63"/>
      <c r="DC217" s="63"/>
      <c r="DD217" s="63"/>
      <c r="DE217" s="63"/>
    </row>
    <row r="218" spans="1:109">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c r="AX218" s="20"/>
      <c r="AY218" s="20"/>
      <c r="AZ218" s="20"/>
      <c r="BA218" s="20"/>
      <c r="BB218" s="20"/>
      <c r="BC218" s="20"/>
      <c r="BD218" s="20"/>
      <c r="BE218" s="20"/>
      <c r="BF218" s="20"/>
      <c r="BG218" s="20"/>
      <c r="BH218" s="20"/>
      <c r="BI218" s="20"/>
      <c r="BJ218" s="20"/>
      <c r="BK218" s="20"/>
      <c r="BL218" s="20"/>
      <c r="BM218" s="20"/>
      <c r="BN218" s="20"/>
      <c r="BO218" s="20"/>
      <c r="BP218" s="20"/>
      <c r="BQ218" s="20"/>
      <c r="BR218" s="20"/>
      <c r="BS218" s="20"/>
      <c r="BT218" s="20"/>
      <c r="BU218" s="20"/>
      <c r="BV218" s="20"/>
      <c r="BW218" s="20"/>
      <c r="BX218" s="63"/>
      <c r="BY218" s="63"/>
      <c r="BZ218" s="63"/>
      <c r="CA218" s="63"/>
      <c r="CB218" s="63"/>
      <c r="CC218" s="63"/>
      <c r="CD218" s="63"/>
      <c r="CE218" s="63"/>
      <c r="CF218" s="63"/>
      <c r="CG218" s="63"/>
      <c r="CH218" s="63"/>
      <c r="CI218" s="63"/>
      <c r="CJ218" s="63"/>
      <c r="CK218" s="63"/>
      <c r="CL218" s="63"/>
      <c r="CM218" s="63"/>
      <c r="CN218" s="63"/>
      <c r="CO218" s="63"/>
      <c r="CP218" s="63"/>
      <c r="CQ218" s="63"/>
      <c r="CR218" s="63"/>
      <c r="CS218" s="63"/>
      <c r="CT218" s="63"/>
      <c r="CU218" s="63"/>
      <c r="CV218" s="63"/>
      <c r="CW218" s="63"/>
      <c r="CX218" s="63"/>
      <c r="CY218" s="63"/>
      <c r="CZ218" s="63"/>
      <c r="DA218" s="63"/>
      <c r="DB218" s="63"/>
      <c r="DC218" s="63"/>
      <c r="DD218" s="63"/>
      <c r="DE218" s="63"/>
    </row>
    <row r="219" spans="1:109">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0"/>
      <c r="BE219" s="20"/>
      <c r="BF219" s="20"/>
      <c r="BG219" s="20"/>
      <c r="BH219" s="20"/>
      <c r="BI219" s="20"/>
      <c r="BJ219" s="20"/>
      <c r="BK219" s="20"/>
      <c r="BL219" s="20"/>
      <c r="BM219" s="20"/>
      <c r="BN219" s="20"/>
      <c r="BO219" s="20"/>
      <c r="BP219" s="20"/>
      <c r="BQ219" s="20"/>
      <c r="BR219" s="20"/>
      <c r="BS219" s="20"/>
      <c r="BT219" s="20"/>
      <c r="BU219" s="20"/>
      <c r="BV219" s="20"/>
      <c r="BW219" s="20"/>
      <c r="BX219" s="63"/>
      <c r="BY219" s="63"/>
      <c r="BZ219" s="63"/>
      <c r="CA219" s="63"/>
      <c r="CB219" s="63"/>
      <c r="CC219" s="63"/>
      <c r="CD219" s="63"/>
      <c r="CE219" s="63"/>
      <c r="CF219" s="63"/>
      <c r="CG219" s="63"/>
      <c r="CH219" s="63"/>
      <c r="CI219" s="63"/>
      <c r="CJ219" s="63"/>
      <c r="CK219" s="63"/>
      <c r="CL219" s="63"/>
      <c r="CM219" s="63"/>
      <c r="CN219" s="63"/>
      <c r="CO219" s="63"/>
      <c r="CP219" s="63"/>
      <c r="CQ219" s="63"/>
      <c r="CR219" s="63"/>
      <c r="CS219" s="63"/>
      <c r="CT219" s="63"/>
      <c r="CU219" s="63"/>
      <c r="CV219" s="63"/>
      <c r="CW219" s="63"/>
      <c r="CX219" s="63"/>
      <c r="CY219" s="63"/>
      <c r="CZ219" s="63"/>
      <c r="DA219" s="63"/>
      <c r="DB219" s="63"/>
      <c r="DC219" s="63"/>
      <c r="DD219" s="63"/>
      <c r="DE219" s="63"/>
    </row>
    <row r="220" spans="1:109">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63"/>
      <c r="BY220" s="63"/>
      <c r="BZ220" s="63"/>
      <c r="CA220" s="63"/>
      <c r="CB220" s="63"/>
      <c r="CC220" s="63"/>
      <c r="CD220" s="63"/>
      <c r="CE220" s="63"/>
      <c r="CF220" s="63"/>
      <c r="CG220" s="63"/>
      <c r="CH220" s="63"/>
      <c r="CI220" s="63"/>
      <c r="CJ220" s="63"/>
      <c r="CK220" s="63"/>
      <c r="CL220" s="63"/>
      <c r="CM220" s="63"/>
      <c r="CN220" s="63"/>
      <c r="CO220" s="63"/>
      <c r="CP220" s="63"/>
      <c r="CQ220" s="63"/>
      <c r="CR220" s="63"/>
      <c r="CS220" s="63"/>
      <c r="CT220" s="63"/>
      <c r="CU220" s="63"/>
      <c r="CV220" s="63"/>
      <c r="CW220" s="63"/>
      <c r="CX220" s="63"/>
      <c r="CY220" s="63"/>
      <c r="CZ220" s="63"/>
      <c r="DA220" s="63"/>
      <c r="DB220" s="63"/>
      <c r="DC220" s="63"/>
      <c r="DD220" s="63"/>
      <c r="DE220" s="63"/>
    </row>
    <row r="221" spans="1:109">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0"/>
      <c r="BE221" s="20"/>
      <c r="BF221" s="20"/>
      <c r="BG221" s="20"/>
      <c r="BH221" s="20"/>
      <c r="BI221" s="20"/>
      <c r="BJ221" s="20"/>
      <c r="BK221" s="20"/>
      <c r="BL221" s="20"/>
      <c r="BM221" s="20"/>
      <c r="BN221" s="20"/>
      <c r="BO221" s="20"/>
      <c r="BP221" s="20"/>
      <c r="BQ221" s="20"/>
      <c r="BR221" s="20"/>
      <c r="BS221" s="20"/>
      <c r="BT221" s="20"/>
      <c r="BU221" s="20"/>
      <c r="BV221" s="20"/>
      <c r="BW221" s="20"/>
      <c r="BX221" s="63"/>
      <c r="BY221" s="63"/>
      <c r="BZ221" s="63"/>
      <c r="CA221" s="63"/>
      <c r="CB221" s="63"/>
      <c r="CC221" s="63"/>
      <c r="CD221" s="63"/>
      <c r="CE221" s="63"/>
      <c r="CF221" s="63"/>
      <c r="CG221" s="63"/>
      <c r="CH221" s="63"/>
      <c r="CI221" s="63"/>
      <c r="CJ221" s="63"/>
      <c r="CK221" s="63"/>
      <c r="CL221" s="63"/>
      <c r="CM221" s="63"/>
      <c r="CN221" s="63"/>
      <c r="CO221" s="63"/>
      <c r="CP221" s="63"/>
      <c r="CQ221" s="63"/>
      <c r="CR221" s="63"/>
      <c r="CS221" s="63"/>
      <c r="CT221" s="63"/>
      <c r="CU221" s="63"/>
      <c r="CV221" s="63"/>
      <c r="CW221" s="63"/>
      <c r="CX221" s="63"/>
      <c r="CY221" s="63"/>
      <c r="CZ221" s="63"/>
      <c r="DA221" s="63"/>
      <c r="DB221" s="63"/>
      <c r="DC221" s="63"/>
      <c r="DD221" s="63"/>
      <c r="DE221" s="63"/>
    </row>
    <row r="222" spans="1:109">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c r="AX222" s="20"/>
      <c r="AY222" s="20"/>
      <c r="AZ222" s="20"/>
      <c r="BA222" s="20"/>
      <c r="BB222" s="20"/>
      <c r="BC222" s="20"/>
      <c r="BD222" s="20"/>
      <c r="BE222" s="20"/>
      <c r="BF222" s="20"/>
      <c r="BG222" s="20"/>
      <c r="BH222" s="20"/>
      <c r="BI222" s="20"/>
      <c r="BJ222" s="20"/>
      <c r="BK222" s="20"/>
      <c r="BL222" s="20"/>
      <c r="BM222" s="20"/>
      <c r="BN222" s="20"/>
      <c r="BO222" s="20"/>
      <c r="BP222" s="20"/>
      <c r="BQ222" s="20"/>
      <c r="BR222" s="20"/>
      <c r="BS222" s="20"/>
      <c r="BT222" s="20"/>
      <c r="BU222" s="20"/>
      <c r="BV222" s="20"/>
      <c r="BW222" s="20"/>
      <c r="BX222" s="63"/>
      <c r="BY222" s="63"/>
      <c r="BZ222" s="63"/>
      <c r="CA222" s="63"/>
      <c r="CB222" s="63"/>
      <c r="CC222" s="63"/>
      <c r="CD222" s="63"/>
      <c r="CE222" s="63"/>
      <c r="CF222" s="63"/>
      <c r="CG222" s="63"/>
      <c r="CH222" s="63"/>
      <c r="CI222" s="63"/>
      <c r="CJ222" s="63"/>
      <c r="CK222" s="63"/>
      <c r="CL222" s="63"/>
      <c r="CM222" s="63"/>
      <c r="CN222" s="63"/>
      <c r="CO222" s="63"/>
      <c r="CP222" s="63"/>
      <c r="CQ222" s="63"/>
      <c r="CR222" s="63"/>
      <c r="CS222" s="63"/>
      <c r="CT222" s="63"/>
      <c r="CU222" s="63"/>
      <c r="CV222" s="63"/>
      <c r="CW222" s="63"/>
      <c r="CX222" s="63"/>
      <c r="CY222" s="63"/>
      <c r="CZ222" s="63"/>
      <c r="DA222" s="63"/>
      <c r="DB222" s="63"/>
      <c r="DC222" s="63"/>
      <c r="DD222" s="63"/>
      <c r="DE222" s="63"/>
    </row>
    <row r="223" spans="1:109">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c r="BO223" s="20"/>
      <c r="BP223" s="20"/>
      <c r="BQ223" s="20"/>
      <c r="BR223" s="20"/>
      <c r="BS223" s="20"/>
      <c r="BT223" s="20"/>
      <c r="BU223" s="20"/>
      <c r="BV223" s="20"/>
      <c r="BW223" s="20"/>
      <c r="BX223" s="63"/>
      <c r="BY223" s="63"/>
      <c r="BZ223" s="63"/>
      <c r="CA223" s="63"/>
      <c r="CB223" s="63"/>
      <c r="CC223" s="63"/>
      <c r="CD223" s="63"/>
      <c r="CE223" s="63"/>
      <c r="CF223" s="63"/>
      <c r="CG223" s="63"/>
      <c r="CH223" s="63"/>
      <c r="CI223" s="63"/>
      <c r="CJ223" s="63"/>
      <c r="CK223" s="63"/>
      <c r="CL223" s="63"/>
      <c r="CM223" s="63"/>
      <c r="CN223" s="63"/>
      <c r="CO223" s="63"/>
      <c r="CP223" s="63"/>
      <c r="CQ223" s="63"/>
      <c r="CR223" s="63"/>
      <c r="CS223" s="63"/>
      <c r="CT223" s="63"/>
      <c r="CU223" s="63"/>
      <c r="CV223" s="63"/>
      <c r="CW223" s="63"/>
      <c r="CX223" s="63"/>
      <c r="CY223" s="63"/>
      <c r="CZ223" s="63"/>
      <c r="DA223" s="63"/>
      <c r="DB223" s="63"/>
      <c r="DC223" s="63"/>
      <c r="DD223" s="63"/>
      <c r="DE223" s="63"/>
    </row>
    <row r="224" spans="1:109">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c r="AX224" s="20"/>
      <c r="AY224" s="20"/>
      <c r="AZ224" s="20"/>
      <c r="BA224" s="20"/>
      <c r="BB224" s="20"/>
      <c r="BC224" s="20"/>
      <c r="BD224" s="20"/>
      <c r="BE224" s="20"/>
      <c r="BF224" s="20"/>
      <c r="BG224" s="20"/>
      <c r="BH224" s="20"/>
      <c r="BI224" s="20"/>
      <c r="BJ224" s="20"/>
      <c r="BK224" s="20"/>
      <c r="BL224" s="20"/>
      <c r="BM224" s="20"/>
      <c r="BN224" s="20"/>
      <c r="BO224" s="20"/>
      <c r="BP224" s="20"/>
      <c r="BQ224" s="20"/>
      <c r="BR224" s="20"/>
      <c r="BS224" s="20"/>
      <c r="BT224" s="20"/>
      <c r="BU224" s="20"/>
      <c r="BV224" s="20"/>
      <c r="BW224" s="20"/>
      <c r="BX224" s="63"/>
      <c r="BY224" s="63"/>
      <c r="BZ224" s="63"/>
      <c r="CA224" s="63"/>
      <c r="CB224" s="63"/>
      <c r="CC224" s="63"/>
      <c r="CD224" s="63"/>
      <c r="CE224" s="63"/>
      <c r="CF224" s="63"/>
      <c r="CG224" s="63"/>
      <c r="CH224" s="63"/>
      <c r="CI224" s="63"/>
      <c r="CJ224" s="63"/>
      <c r="CK224" s="63"/>
      <c r="CL224" s="63"/>
      <c r="CM224" s="63"/>
      <c r="CN224" s="63"/>
      <c r="CO224" s="63"/>
      <c r="CP224" s="63"/>
      <c r="CQ224" s="63"/>
      <c r="CR224" s="63"/>
      <c r="CS224" s="63"/>
      <c r="CT224" s="63"/>
      <c r="CU224" s="63"/>
      <c r="CV224" s="63"/>
      <c r="CW224" s="63"/>
      <c r="CX224" s="63"/>
      <c r="CY224" s="63"/>
      <c r="CZ224" s="63"/>
      <c r="DA224" s="63"/>
      <c r="DB224" s="63"/>
      <c r="DC224" s="63"/>
      <c r="DD224" s="63"/>
      <c r="DE224" s="63"/>
    </row>
    <row r="225" spans="1:109">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0"/>
      <c r="BE225" s="20"/>
      <c r="BF225" s="20"/>
      <c r="BG225" s="20"/>
      <c r="BH225" s="20"/>
      <c r="BI225" s="20"/>
      <c r="BJ225" s="20"/>
      <c r="BK225" s="20"/>
      <c r="BL225" s="20"/>
      <c r="BM225" s="20"/>
      <c r="BN225" s="20"/>
      <c r="BO225" s="20"/>
      <c r="BP225" s="20"/>
      <c r="BQ225" s="20"/>
      <c r="BR225" s="20"/>
      <c r="BS225" s="20"/>
      <c r="BT225" s="20"/>
      <c r="BU225" s="20"/>
      <c r="BV225" s="20"/>
      <c r="BW225" s="20"/>
      <c r="BX225" s="63"/>
      <c r="BY225" s="63"/>
      <c r="BZ225" s="63"/>
      <c r="CA225" s="63"/>
      <c r="CB225" s="63"/>
      <c r="CC225" s="63"/>
      <c r="CD225" s="63"/>
      <c r="CE225" s="63"/>
      <c r="CF225" s="63"/>
      <c r="CG225" s="63"/>
      <c r="CH225" s="63"/>
      <c r="CI225" s="63"/>
      <c r="CJ225" s="63"/>
      <c r="CK225" s="63"/>
      <c r="CL225" s="63"/>
      <c r="CM225" s="63"/>
      <c r="CN225" s="63"/>
      <c r="CO225" s="63"/>
      <c r="CP225" s="63"/>
      <c r="CQ225" s="63"/>
      <c r="CR225" s="63"/>
      <c r="CS225" s="63"/>
      <c r="CT225" s="63"/>
      <c r="CU225" s="63"/>
      <c r="CV225" s="63"/>
      <c r="CW225" s="63"/>
      <c r="CX225" s="63"/>
      <c r="CY225" s="63"/>
      <c r="CZ225" s="63"/>
      <c r="DA225" s="63"/>
      <c r="DB225" s="63"/>
      <c r="DC225" s="63"/>
      <c r="DD225" s="63"/>
      <c r="DE225" s="63"/>
    </row>
    <row r="226" spans="1:109">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63"/>
      <c r="BY226" s="63"/>
      <c r="BZ226" s="63"/>
      <c r="CA226" s="63"/>
      <c r="CB226" s="63"/>
      <c r="CC226" s="63"/>
      <c r="CD226" s="63"/>
      <c r="CE226" s="63"/>
      <c r="CF226" s="63"/>
      <c r="CG226" s="63"/>
      <c r="CH226" s="63"/>
      <c r="CI226" s="63"/>
      <c r="CJ226" s="63"/>
      <c r="CK226" s="63"/>
      <c r="CL226" s="63"/>
      <c r="CM226" s="63"/>
      <c r="CN226" s="63"/>
      <c r="CO226" s="63"/>
      <c r="CP226" s="63"/>
      <c r="CQ226" s="63"/>
      <c r="CR226" s="63"/>
      <c r="CS226" s="63"/>
      <c r="CT226" s="63"/>
      <c r="CU226" s="63"/>
      <c r="CV226" s="63"/>
      <c r="CW226" s="63"/>
      <c r="CX226" s="63"/>
      <c r="CY226" s="63"/>
      <c r="CZ226" s="63"/>
      <c r="DA226" s="63"/>
      <c r="DB226" s="63"/>
      <c r="DC226" s="63"/>
      <c r="DD226" s="63"/>
      <c r="DE226" s="63"/>
    </row>
    <row r="227" spans="1:109">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0"/>
      <c r="BE227" s="20"/>
      <c r="BF227" s="20"/>
      <c r="BG227" s="20"/>
      <c r="BH227" s="20"/>
      <c r="BI227" s="20"/>
      <c r="BJ227" s="20"/>
      <c r="BK227" s="20"/>
      <c r="BL227" s="20"/>
      <c r="BM227" s="20"/>
      <c r="BN227" s="20"/>
      <c r="BO227" s="20"/>
      <c r="BP227" s="20"/>
      <c r="BQ227" s="20"/>
      <c r="BR227" s="20"/>
      <c r="BS227" s="20"/>
      <c r="BT227" s="20"/>
      <c r="BU227" s="20"/>
      <c r="BV227" s="20"/>
      <c r="BW227" s="20"/>
      <c r="BX227" s="63"/>
      <c r="BY227" s="63"/>
      <c r="BZ227" s="63"/>
      <c r="CA227" s="63"/>
      <c r="CB227" s="63"/>
      <c r="CC227" s="63"/>
      <c r="CD227" s="63"/>
      <c r="CE227" s="63"/>
      <c r="CF227" s="63"/>
      <c r="CG227" s="63"/>
      <c r="CH227" s="63"/>
      <c r="CI227" s="63"/>
      <c r="CJ227" s="63"/>
      <c r="CK227" s="63"/>
      <c r="CL227" s="63"/>
      <c r="CM227" s="63"/>
      <c r="CN227" s="63"/>
      <c r="CO227" s="63"/>
      <c r="CP227" s="63"/>
      <c r="CQ227" s="63"/>
      <c r="CR227" s="63"/>
      <c r="CS227" s="63"/>
      <c r="CT227" s="63"/>
      <c r="CU227" s="63"/>
      <c r="CV227" s="63"/>
      <c r="CW227" s="63"/>
      <c r="CX227" s="63"/>
      <c r="CY227" s="63"/>
      <c r="CZ227" s="63"/>
      <c r="DA227" s="63"/>
      <c r="DB227" s="63"/>
      <c r="DC227" s="63"/>
      <c r="DD227" s="63"/>
      <c r="DE227" s="63"/>
    </row>
    <row r="228" spans="1:109">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c r="AX228" s="20"/>
      <c r="AY228" s="20"/>
      <c r="AZ228" s="20"/>
      <c r="BA228" s="20"/>
      <c r="BB228" s="20"/>
      <c r="BC228" s="20"/>
      <c r="BD228" s="20"/>
      <c r="BE228" s="20"/>
      <c r="BF228" s="20"/>
      <c r="BG228" s="20"/>
      <c r="BH228" s="20"/>
      <c r="BI228" s="20"/>
      <c r="BJ228" s="20"/>
      <c r="BK228" s="20"/>
      <c r="BL228" s="20"/>
      <c r="BM228" s="20"/>
      <c r="BN228" s="20"/>
      <c r="BO228" s="20"/>
      <c r="BP228" s="20"/>
      <c r="BQ228" s="20"/>
      <c r="BR228" s="20"/>
      <c r="BS228" s="20"/>
      <c r="BT228" s="20"/>
      <c r="BU228" s="20"/>
      <c r="BV228" s="20"/>
      <c r="BW228" s="20"/>
      <c r="BX228" s="63"/>
      <c r="BY228" s="63"/>
      <c r="BZ228" s="63"/>
      <c r="CA228" s="63"/>
      <c r="CB228" s="63"/>
      <c r="CC228" s="63"/>
      <c r="CD228" s="63"/>
      <c r="CE228" s="63"/>
      <c r="CF228" s="63"/>
      <c r="CG228" s="63"/>
      <c r="CH228" s="63"/>
      <c r="CI228" s="63"/>
      <c r="CJ228" s="63"/>
      <c r="CK228" s="63"/>
      <c r="CL228" s="63"/>
      <c r="CM228" s="63"/>
      <c r="CN228" s="63"/>
      <c r="CO228" s="63"/>
      <c r="CP228" s="63"/>
      <c r="CQ228" s="63"/>
      <c r="CR228" s="63"/>
      <c r="CS228" s="63"/>
      <c r="CT228" s="63"/>
      <c r="CU228" s="63"/>
      <c r="CV228" s="63"/>
      <c r="CW228" s="63"/>
      <c r="CX228" s="63"/>
      <c r="CY228" s="63"/>
      <c r="CZ228" s="63"/>
      <c r="DA228" s="63"/>
      <c r="DB228" s="63"/>
      <c r="DC228" s="63"/>
      <c r="DD228" s="63"/>
      <c r="DE228" s="63"/>
    </row>
    <row r="229" spans="1:109">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0"/>
      <c r="BE229" s="20"/>
      <c r="BF229" s="20"/>
      <c r="BG229" s="20"/>
      <c r="BH229" s="20"/>
      <c r="BI229" s="20"/>
      <c r="BJ229" s="20"/>
      <c r="BK229" s="20"/>
      <c r="BL229" s="20"/>
      <c r="BM229" s="20"/>
      <c r="BN229" s="20"/>
      <c r="BO229" s="20"/>
      <c r="BP229" s="20"/>
      <c r="BQ229" s="20"/>
      <c r="BR229" s="20"/>
      <c r="BS229" s="20"/>
      <c r="BT229" s="20"/>
      <c r="BU229" s="20"/>
      <c r="BV229" s="20"/>
      <c r="BW229" s="20"/>
      <c r="BX229" s="63"/>
      <c r="BY229" s="63"/>
      <c r="BZ229" s="63"/>
      <c r="CA229" s="63"/>
      <c r="CB229" s="63"/>
      <c r="CC229" s="63"/>
      <c r="CD229" s="63"/>
      <c r="CE229" s="63"/>
      <c r="CF229" s="63"/>
      <c r="CG229" s="63"/>
      <c r="CH229" s="63"/>
      <c r="CI229" s="63"/>
      <c r="CJ229" s="63"/>
      <c r="CK229" s="63"/>
      <c r="CL229" s="63"/>
      <c r="CM229" s="63"/>
      <c r="CN229" s="63"/>
      <c r="CO229" s="63"/>
      <c r="CP229" s="63"/>
      <c r="CQ229" s="63"/>
      <c r="CR229" s="63"/>
      <c r="CS229" s="63"/>
      <c r="CT229" s="63"/>
      <c r="CU229" s="63"/>
      <c r="CV229" s="63"/>
      <c r="CW229" s="63"/>
      <c r="CX229" s="63"/>
      <c r="CY229" s="63"/>
      <c r="CZ229" s="63"/>
      <c r="DA229" s="63"/>
      <c r="DB229" s="63"/>
      <c r="DC229" s="63"/>
      <c r="DD229" s="63"/>
      <c r="DE229" s="63"/>
    </row>
    <row r="230" spans="1:109">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c r="AX230" s="20"/>
      <c r="AY230" s="20"/>
      <c r="AZ230" s="20"/>
      <c r="BA230" s="20"/>
      <c r="BB230" s="20"/>
      <c r="BC230" s="20"/>
      <c r="BD230" s="20"/>
      <c r="BE230" s="20"/>
      <c r="BF230" s="20"/>
      <c r="BG230" s="20"/>
      <c r="BH230" s="20"/>
      <c r="BI230" s="20"/>
      <c r="BJ230" s="20"/>
      <c r="BK230" s="20"/>
      <c r="BL230" s="20"/>
      <c r="BM230" s="20"/>
      <c r="BN230" s="20"/>
      <c r="BO230" s="20"/>
      <c r="BP230" s="20"/>
      <c r="BQ230" s="20"/>
      <c r="BR230" s="20"/>
      <c r="BS230" s="20"/>
      <c r="BT230" s="20"/>
      <c r="BU230" s="20"/>
      <c r="BV230" s="20"/>
      <c r="BW230" s="20"/>
      <c r="BX230" s="63"/>
      <c r="BY230" s="63"/>
      <c r="BZ230" s="63"/>
      <c r="CA230" s="63"/>
      <c r="CB230" s="63"/>
      <c r="CC230" s="63"/>
      <c r="CD230" s="63"/>
      <c r="CE230" s="63"/>
      <c r="CF230" s="63"/>
      <c r="CG230" s="63"/>
      <c r="CH230" s="63"/>
      <c r="CI230" s="63"/>
      <c r="CJ230" s="63"/>
      <c r="CK230" s="63"/>
      <c r="CL230" s="63"/>
      <c r="CM230" s="63"/>
      <c r="CN230" s="63"/>
      <c r="CO230" s="63"/>
      <c r="CP230" s="63"/>
      <c r="CQ230" s="63"/>
      <c r="CR230" s="63"/>
      <c r="CS230" s="63"/>
      <c r="CT230" s="63"/>
      <c r="CU230" s="63"/>
      <c r="CV230" s="63"/>
      <c r="CW230" s="63"/>
      <c r="CX230" s="63"/>
      <c r="CY230" s="63"/>
      <c r="CZ230" s="63"/>
      <c r="DA230" s="63"/>
      <c r="DB230" s="63"/>
      <c r="DC230" s="63"/>
      <c r="DD230" s="63"/>
      <c r="DE230" s="63"/>
    </row>
    <row r="231" spans="1:109">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0"/>
      <c r="BE231" s="20"/>
      <c r="BF231" s="20"/>
      <c r="BG231" s="20"/>
      <c r="BH231" s="20"/>
      <c r="BI231" s="20"/>
      <c r="BJ231" s="20"/>
      <c r="BK231" s="20"/>
      <c r="BL231" s="20"/>
      <c r="BM231" s="20"/>
      <c r="BN231" s="20"/>
      <c r="BO231" s="20"/>
      <c r="BP231" s="20"/>
      <c r="BQ231" s="20"/>
      <c r="BR231" s="20"/>
      <c r="BS231" s="20"/>
      <c r="BT231" s="20"/>
      <c r="BU231" s="20"/>
      <c r="BV231" s="20"/>
      <c r="BW231" s="20"/>
      <c r="BX231" s="63"/>
      <c r="BY231" s="63"/>
      <c r="BZ231" s="63"/>
      <c r="CA231" s="63"/>
      <c r="CB231" s="63"/>
      <c r="CC231" s="63"/>
      <c r="CD231" s="63"/>
      <c r="CE231" s="63"/>
      <c r="CF231" s="63"/>
      <c r="CG231" s="63"/>
      <c r="CH231" s="63"/>
      <c r="CI231" s="63"/>
      <c r="CJ231" s="63"/>
      <c r="CK231" s="63"/>
      <c r="CL231" s="63"/>
      <c r="CM231" s="63"/>
      <c r="CN231" s="63"/>
      <c r="CO231" s="63"/>
      <c r="CP231" s="63"/>
      <c r="CQ231" s="63"/>
      <c r="CR231" s="63"/>
      <c r="CS231" s="63"/>
      <c r="CT231" s="63"/>
      <c r="CU231" s="63"/>
      <c r="CV231" s="63"/>
      <c r="CW231" s="63"/>
      <c r="CX231" s="63"/>
      <c r="CY231" s="63"/>
      <c r="CZ231" s="63"/>
      <c r="DA231" s="63"/>
      <c r="DB231" s="63"/>
      <c r="DC231" s="63"/>
      <c r="DD231" s="63"/>
      <c r="DE231" s="63"/>
    </row>
    <row r="232" spans="1:109">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c r="AX232" s="20"/>
      <c r="AY232" s="20"/>
      <c r="AZ232" s="20"/>
      <c r="BA232" s="20"/>
      <c r="BB232" s="20"/>
      <c r="BC232" s="20"/>
      <c r="BD232" s="20"/>
      <c r="BE232" s="20"/>
      <c r="BF232" s="20"/>
      <c r="BG232" s="20"/>
      <c r="BH232" s="20"/>
      <c r="BI232" s="20"/>
      <c r="BJ232" s="20"/>
      <c r="BK232" s="20"/>
      <c r="BL232" s="20"/>
      <c r="BM232" s="20"/>
      <c r="BN232" s="20"/>
      <c r="BO232" s="20"/>
      <c r="BP232" s="20"/>
      <c r="BQ232" s="20"/>
      <c r="BR232" s="20"/>
      <c r="BS232" s="20"/>
      <c r="BT232" s="20"/>
      <c r="BU232" s="20"/>
      <c r="BV232" s="20"/>
      <c r="BW232" s="20"/>
      <c r="BX232" s="63"/>
      <c r="BY232" s="63"/>
      <c r="BZ232" s="63"/>
      <c r="CA232" s="63"/>
      <c r="CB232" s="63"/>
      <c r="CC232" s="63"/>
      <c r="CD232" s="63"/>
      <c r="CE232" s="63"/>
      <c r="CF232" s="63"/>
      <c r="CG232" s="63"/>
      <c r="CH232" s="63"/>
      <c r="CI232" s="63"/>
      <c r="CJ232" s="63"/>
      <c r="CK232" s="63"/>
      <c r="CL232" s="63"/>
      <c r="CM232" s="63"/>
      <c r="CN232" s="63"/>
      <c r="CO232" s="63"/>
      <c r="CP232" s="63"/>
      <c r="CQ232" s="63"/>
      <c r="CR232" s="63"/>
      <c r="CS232" s="63"/>
      <c r="CT232" s="63"/>
      <c r="CU232" s="63"/>
      <c r="CV232" s="63"/>
      <c r="CW232" s="63"/>
      <c r="CX232" s="63"/>
      <c r="CY232" s="63"/>
      <c r="CZ232" s="63"/>
      <c r="DA232" s="63"/>
      <c r="DB232" s="63"/>
      <c r="DC232" s="63"/>
      <c r="DD232" s="63"/>
      <c r="DE232" s="63"/>
    </row>
    <row r="233" spans="1:109">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63"/>
      <c r="BY233" s="63"/>
      <c r="BZ233" s="63"/>
      <c r="CA233" s="63"/>
      <c r="CB233" s="63"/>
      <c r="CC233" s="63"/>
      <c r="CD233" s="63"/>
      <c r="CE233" s="63"/>
      <c r="CF233" s="63"/>
      <c r="CG233" s="63"/>
      <c r="CH233" s="63"/>
      <c r="CI233" s="63"/>
      <c r="CJ233" s="63"/>
      <c r="CK233" s="63"/>
      <c r="CL233" s="63"/>
      <c r="CM233" s="63"/>
      <c r="CN233" s="63"/>
      <c r="CO233" s="63"/>
      <c r="CP233" s="63"/>
      <c r="CQ233" s="63"/>
      <c r="CR233" s="63"/>
      <c r="CS233" s="63"/>
      <c r="CT233" s="63"/>
      <c r="CU233" s="63"/>
      <c r="CV233" s="63"/>
      <c r="CW233" s="63"/>
      <c r="CX233" s="63"/>
      <c r="CY233" s="63"/>
      <c r="CZ233" s="63"/>
      <c r="DA233" s="63"/>
      <c r="DB233" s="63"/>
      <c r="DC233" s="63"/>
      <c r="DD233" s="63"/>
      <c r="DE233" s="63"/>
    </row>
    <row r="234" spans="1:109">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c r="AX234" s="20"/>
      <c r="AY234" s="20"/>
      <c r="AZ234" s="20"/>
      <c r="BA234" s="20"/>
      <c r="BB234" s="20"/>
      <c r="BC234" s="20"/>
      <c r="BD234" s="20"/>
      <c r="BE234" s="20"/>
      <c r="BF234" s="20"/>
      <c r="BG234" s="20"/>
      <c r="BH234" s="20"/>
      <c r="BI234" s="20"/>
      <c r="BJ234" s="20"/>
      <c r="BK234" s="20"/>
      <c r="BL234" s="20"/>
      <c r="BM234" s="20"/>
      <c r="BN234" s="20"/>
      <c r="BO234" s="20"/>
      <c r="BP234" s="20"/>
      <c r="BQ234" s="20"/>
      <c r="BR234" s="20"/>
      <c r="BS234" s="20"/>
      <c r="BT234" s="20"/>
      <c r="BU234" s="20"/>
      <c r="BV234" s="20"/>
      <c r="BW234" s="20"/>
      <c r="BX234" s="63"/>
      <c r="BY234" s="63"/>
      <c r="BZ234" s="63"/>
      <c r="CA234" s="63"/>
      <c r="CB234" s="63"/>
      <c r="CC234" s="63"/>
      <c r="CD234" s="63"/>
      <c r="CE234" s="63"/>
      <c r="CF234" s="63"/>
      <c r="CG234" s="63"/>
      <c r="CH234" s="63"/>
      <c r="CI234" s="63"/>
      <c r="CJ234" s="63"/>
      <c r="CK234" s="63"/>
      <c r="CL234" s="63"/>
      <c r="CM234" s="63"/>
      <c r="CN234" s="63"/>
      <c r="CO234" s="63"/>
      <c r="CP234" s="63"/>
      <c r="CQ234" s="63"/>
      <c r="CR234" s="63"/>
      <c r="CS234" s="63"/>
      <c r="CT234" s="63"/>
      <c r="CU234" s="63"/>
      <c r="CV234" s="63"/>
      <c r="CW234" s="63"/>
      <c r="CX234" s="63"/>
      <c r="CY234" s="63"/>
      <c r="CZ234" s="63"/>
      <c r="DA234" s="63"/>
      <c r="DB234" s="63"/>
      <c r="DC234" s="63"/>
      <c r="DD234" s="63"/>
      <c r="DE234" s="63"/>
    </row>
    <row r="235" spans="1:109">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0"/>
      <c r="BE235" s="20"/>
      <c r="BF235" s="20"/>
      <c r="BG235" s="20"/>
      <c r="BH235" s="20"/>
      <c r="BI235" s="20"/>
      <c r="BJ235" s="20"/>
      <c r="BK235" s="20"/>
      <c r="BL235" s="20"/>
      <c r="BM235" s="20"/>
      <c r="BN235" s="20"/>
      <c r="BO235" s="20"/>
      <c r="BP235" s="20"/>
      <c r="BQ235" s="20"/>
      <c r="BR235" s="20"/>
      <c r="BS235" s="20"/>
      <c r="BT235" s="20"/>
      <c r="BU235" s="20"/>
      <c r="BV235" s="20"/>
      <c r="BW235" s="20"/>
      <c r="BX235" s="63"/>
      <c r="BY235" s="63"/>
      <c r="BZ235" s="63"/>
      <c r="CA235" s="63"/>
      <c r="CB235" s="63"/>
      <c r="CC235" s="63"/>
      <c r="CD235" s="63"/>
      <c r="CE235" s="63"/>
      <c r="CF235" s="63"/>
      <c r="CG235" s="63"/>
      <c r="CH235" s="63"/>
      <c r="CI235" s="63"/>
      <c r="CJ235" s="63"/>
      <c r="CK235" s="63"/>
      <c r="CL235" s="63"/>
      <c r="CM235" s="63"/>
      <c r="CN235" s="63"/>
      <c r="CO235" s="63"/>
      <c r="CP235" s="63"/>
      <c r="CQ235" s="63"/>
      <c r="CR235" s="63"/>
      <c r="CS235" s="63"/>
      <c r="CT235" s="63"/>
      <c r="CU235" s="63"/>
      <c r="CV235" s="63"/>
      <c r="CW235" s="63"/>
      <c r="CX235" s="63"/>
      <c r="CY235" s="63"/>
      <c r="CZ235" s="63"/>
      <c r="DA235" s="63"/>
      <c r="DB235" s="63"/>
      <c r="DC235" s="63"/>
      <c r="DD235" s="63"/>
      <c r="DE235" s="63"/>
    </row>
    <row r="236" spans="1:109">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63"/>
      <c r="BY236" s="63"/>
      <c r="BZ236" s="63"/>
      <c r="CA236" s="63"/>
      <c r="CB236" s="63"/>
      <c r="CC236" s="63"/>
      <c r="CD236" s="63"/>
      <c r="CE236" s="63"/>
      <c r="CF236" s="63"/>
      <c r="CG236" s="63"/>
      <c r="CH236" s="63"/>
      <c r="CI236" s="63"/>
      <c r="CJ236" s="63"/>
      <c r="CK236" s="63"/>
      <c r="CL236" s="63"/>
      <c r="CM236" s="63"/>
      <c r="CN236" s="63"/>
      <c r="CO236" s="63"/>
      <c r="CP236" s="63"/>
      <c r="CQ236" s="63"/>
      <c r="CR236" s="63"/>
      <c r="CS236" s="63"/>
      <c r="CT236" s="63"/>
      <c r="CU236" s="63"/>
      <c r="CV236" s="63"/>
      <c r="CW236" s="63"/>
      <c r="CX236" s="63"/>
      <c r="CY236" s="63"/>
      <c r="CZ236" s="63"/>
      <c r="DA236" s="63"/>
      <c r="DB236" s="63"/>
      <c r="DC236" s="63"/>
      <c r="DD236" s="63"/>
      <c r="DE236" s="63"/>
    </row>
    <row r="237" spans="1:109">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0"/>
      <c r="BE237" s="20"/>
      <c r="BF237" s="20"/>
      <c r="BG237" s="20"/>
      <c r="BH237" s="20"/>
      <c r="BI237" s="20"/>
      <c r="BJ237" s="20"/>
      <c r="BK237" s="20"/>
      <c r="BL237" s="20"/>
      <c r="BM237" s="20"/>
      <c r="BN237" s="20"/>
      <c r="BO237" s="20"/>
      <c r="BP237" s="20"/>
      <c r="BQ237" s="20"/>
      <c r="BR237" s="20"/>
      <c r="BS237" s="20"/>
      <c r="BT237" s="20"/>
      <c r="BU237" s="20"/>
      <c r="BV237" s="20"/>
      <c r="BW237" s="20"/>
      <c r="BX237" s="63"/>
      <c r="BY237" s="63"/>
      <c r="BZ237" s="63"/>
      <c r="CA237" s="63"/>
      <c r="CB237" s="63"/>
      <c r="CC237" s="63"/>
      <c r="CD237" s="63"/>
      <c r="CE237" s="63"/>
      <c r="CF237" s="63"/>
      <c r="CG237" s="63"/>
      <c r="CH237" s="63"/>
      <c r="CI237" s="63"/>
      <c r="CJ237" s="63"/>
      <c r="CK237" s="63"/>
      <c r="CL237" s="63"/>
      <c r="CM237" s="63"/>
      <c r="CN237" s="63"/>
      <c r="CO237" s="63"/>
      <c r="CP237" s="63"/>
      <c r="CQ237" s="63"/>
      <c r="CR237" s="63"/>
      <c r="CS237" s="63"/>
      <c r="CT237" s="63"/>
      <c r="CU237" s="63"/>
      <c r="CV237" s="63"/>
      <c r="CW237" s="63"/>
      <c r="CX237" s="63"/>
      <c r="CY237" s="63"/>
      <c r="CZ237" s="63"/>
      <c r="DA237" s="63"/>
      <c r="DB237" s="63"/>
      <c r="DC237" s="63"/>
      <c r="DD237" s="63"/>
      <c r="DE237" s="63"/>
    </row>
    <row r="238" spans="1:109">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c r="BF238" s="20"/>
      <c r="BG238" s="20"/>
      <c r="BH238" s="20"/>
      <c r="BI238" s="20"/>
      <c r="BJ238" s="20"/>
      <c r="BK238" s="20"/>
      <c r="BL238" s="20"/>
      <c r="BM238" s="20"/>
      <c r="BN238" s="20"/>
      <c r="BO238" s="20"/>
      <c r="BP238" s="20"/>
      <c r="BQ238" s="20"/>
      <c r="BR238" s="20"/>
      <c r="BS238" s="20"/>
      <c r="BT238" s="20"/>
      <c r="BU238" s="20"/>
      <c r="BV238" s="20"/>
      <c r="BW238" s="20"/>
      <c r="BX238" s="63"/>
      <c r="BY238" s="63"/>
      <c r="BZ238" s="63"/>
      <c r="CA238" s="63"/>
      <c r="CB238" s="63"/>
      <c r="CC238" s="63"/>
      <c r="CD238" s="63"/>
      <c r="CE238" s="63"/>
      <c r="CF238" s="63"/>
      <c r="CG238" s="63"/>
      <c r="CH238" s="63"/>
      <c r="CI238" s="63"/>
      <c r="CJ238" s="63"/>
      <c r="CK238" s="63"/>
      <c r="CL238" s="63"/>
      <c r="CM238" s="63"/>
      <c r="CN238" s="63"/>
      <c r="CO238" s="63"/>
      <c r="CP238" s="63"/>
      <c r="CQ238" s="63"/>
      <c r="CR238" s="63"/>
      <c r="CS238" s="63"/>
      <c r="CT238" s="63"/>
      <c r="CU238" s="63"/>
      <c r="CV238" s="63"/>
      <c r="CW238" s="63"/>
      <c r="CX238" s="63"/>
      <c r="CY238" s="63"/>
      <c r="CZ238" s="63"/>
      <c r="DA238" s="63"/>
      <c r="DB238" s="63"/>
      <c r="DC238" s="63"/>
      <c r="DD238" s="63"/>
      <c r="DE238" s="63"/>
    </row>
    <row r="239" spans="1:109">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63"/>
      <c r="BY239" s="63"/>
      <c r="BZ239" s="63"/>
      <c r="CA239" s="63"/>
      <c r="CB239" s="63"/>
      <c r="CC239" s="63"/>
      <c r="CD239" s="63"/>
      <c r="CE239" s="63"/>
      <c r="CF239" s="63"/>
      <c r="CG239" s="63"/>
      <c r="CH239" s="63"/>
      <c r="CI239" s="63"/>
      <c r="CJ239" s="63"/>
      <c r="CK239" s="63"/>
      <c r="CL239" s="63"/>
      <c r="CM239" s="63"/>
      <c r="CN239" s="63"/>
      <c r="CO239" s="63"/>
      <c r="CP239" s="63"/>
      <c r="CQ239" s="63"/>
      <c r="CR239" s="63"/>
      <c r="CS239" s="63"/>
      <c r="CT239" s="63"/>
      <c r="CU239" s="63"/>
      <c r="CV239" s="63"/>
      <c r="CW239" s="63"/>
      <c r="CX239" s="63"/>
      <c r="CY239" s="63"/>
      <c r="CZ239" s="63"/>
      <c r="DA239" s="63"/>
      <c r="DB239" s="63"/>
      <c r="DC239" s="63"/>
      <c r="DD239" s="63"/>
      <c r="DE239" s="63"/>
    </row>
    <row r="240" spans="1:109">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c r="AX240" s="20"/>
      <c r="AY240" s="20"/>
      <c r="AZ240" s="20"/>
      <c r="BA240" s="20"/>
      <c r="BB240" s="20"/>
      <c r="BC240" s="20"/>
      <c r="BD240" s="20"/>
      <c r="BE240" s="20"/>
      <c r="BF240" s="20"/>
      <c r="BG240" s="20"/>
      <c r="BH240" s="20"/>
      <c r="BI240" s="20"/>
      <c r="BJ240" s="20"/>
      <c r="BK240" s="20"/>
      <c r="BL240" s="20"/>
      <c r="BM240" s="20"/>
      <c r="BN240" s="20"/>
      <c r="BO240" s="20"/>
      <c r="BP240" s="20"/>
      <c r="BQ240" s="20"/>
      <c r="BR240" s="20"/>
      <c r="BS240" s="20"/>
      <c r="BT240" s="20"/>
      <c r="BU240" s="20"/>
      <c r="BV240" s="20"/>
      <c r="BW240" s="20"/>
      <c r="BX240" s="63"/>
      <c r="BY240" s="63"/>
      <c r="BZ240" s="63"/>
      <c r="CA240" s="63"/>
      <c r="CB240" s="63"/>
      <c r="CC240" s="63"/>
      <c r="CD240" s="63"/>
      <c r="CE240" s="63"/>
      <c r="CF240" s="63"/>
      <c r="CG240" s="63"/>
      <c r="CH240" s="63"/>
      <c r="CI240" s="63"/>
      <c r="CJ240" s="63"/>
      <c r="CK240" s="63"/>
      <c r="CL240" s="63"/>
      <c r="CM240" s="63"/>
      <c r="CN240" s="63"/>
      <c r="CO240" s="63"/>
      <c r="CP240" s="63"/>
      <c r="CQ240" s="63"/>
      <c r="CR240" s="63"/>
      <c r="CS240" s="63"/>
      <c r="CT240" s="63"/>
      <c r="CU240" s="63"/>
      <c r="CV240" s="63"/>
      <c r="CW240" s="63"/>
      <c r="CX240" s="63"/>
      <c r="CY240" s="63"/>
      <c r="CZ240" s="63"/>
      <c r="DA240" s="63"/>
      <c r="DB240" s="63"/>
      <c r="DC240" s="63"/>
      <c r="DD240" s="63"/>
      <c r="DE240" s="63"/>
    </row>
    <row r="241" spans="1:109">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0"/>
      <c r="BE241" s="20"/>
      <c r="BF241" s="20"/>
      <c r="BG241" s="20"/>
      <c r="BH241" s="20"/>
      <c r="BI241" s="20"/>
      <c r="BJ241" s="20"/>
      <c r="BK241" s="20"/>
      <c r="BL241" s="20"/>
      <c r="BM241" s="20"/>
      <c r="BN241" s="20"/>
      <c r="BO241" s="20"/>
      <c r="BP241" s="20"/>
      <c r="BQ241" s="20"/>
      <c r="BR241" s="20"/>
      <c r="BS241" s="20"/>
      <c r="BT241" s="20"/>
      <c r="BU241" s="20"/>
      <c r="BV241" s="20"/>
      <c r="BW241" s="20"/>
      <c r="BX241" s="63"/>
      <c r="BY241" s="63"/>
      <c r="BZ241" s="63"/>
      <c r="CA241" s="63"/>
      <c r="CB241" s="63"/>
      <c r="CC241" s="63"/>
      <c r="CD241" s="63"/>
      <c r="CE241" s="63"/>
      <c r="CF241" s="63"/>
      <c r="CG241" s="63"/>
      <c r="CH241" s="63"/>
      <c r="CI241" s="63"/>
      <c r="CJ241" s="63"/>
      <c r="CK241" s="63"/>
      <c r="CL241" s="63"/>
      <c r="CM241" s="63"/>
      <c r="CN241" s="63"/>
      <c r="CO241" s="63"/>
      <c r="CP241" s="63"/>
      <c r="CQ241" s="63"/>
      <c r="CR241" s="63"/>
      <c r="CS241" s="63"/>
      <c r="CT241" s="63"/>
      <c r="CU241" s="63"/>
      <c r="CV241" s="63"/>
      <c r="CW241" s="63"/>
      <c r="CX241" s="63"/>
      <c r="CY241" s="63"/>
      <c r="CZ241" s="63"/>
      <c r="DA241" s="63"/>
      <c r="DB241" s="63"/>
      <c r="DC241" s="63"/>
      <c r="DD241" s="63"/>
      <c r="DE241" s="63"/>
    </row>
    <row r="242" spans="1:109">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c r="AX242" s="20"/>
      <c r="AY242" s="20"/>
      <c r="AZ242" s="20"/>
      <c r="BA242" s="20"/>
      <c r="BB242" s="20"/>
      <c r="BC242" s="20"/>
      <c r="BD242" s="20"/>
      <c r="BE242" s="20"/>
      <c r="BF242" s="20"/>
      <c r="BG242" s="20"/>
      <c r="BH242" s="20"/>
      <c r="BI242" s="20"/>
      <c r="BJ242" s="20"/>
      <c r="BK242" s="20"/>
      <c r="BL242" s="20"/>
      <c r="BM242" s="20"/>
      <c r="BN242" s="20"/>
      <c r="BO242" s="20"/>
      <c r="BP242" s="20"/>
      <c r="BQ242" s="20"/>
      <c r="BR242" s="20"/>
      <c r="BS242" s="20"/>
      <c r="BT242" s="20"/>
      <c r="BU242" s="20"/>
      <c r="BV242" s="20"/>
      <c r="BW242" s="20"/>
      <c r="BX242" s="63"/>
      <c r="BY242" s="63"/>
      <c r="BZ242" s="63"/>
      <c r="CA242" s="63"/>
      <c r="CB242" s="63"/>
      <c r="CC242" s="63"/>
      <c r="CD242" s="63"/>
      <c r="CE242" s="63"/>
      <c r="CF242" s="63"/>
      <c r="CG242" s="63"/>
      <c r="CH242" s="63"/>
      <c r="CI242" s="63"/>
      <c r="CJ242" s="63"/>
      <c r="CK242" s="63"/>
      <c r="CL242" s="63"/>
      <c r="CM242" s="63"/>
      <c r="CN242" s="63"/>
      <c r="CO242" s="63"/>
      <c r="CP242" s="63"/>
      <c r="CQ242" s="63"/>
      <c r="CR242" s="63"/>
      <c r="CS242" s="63"/>
      <c r="CT242" s="63"/>
      <c r="CU242" s="63"/>
      <c r="CV242" s="63"/>
      <c r="CW242" s="63"/>
      <c r="CX242" s="63"/>
      <c r="CY242" s="63"/>
      <c r="CZ242" s="63"/>
      <c r="DA242" s="63"/>
      <c r="DB242" s="63"/>
      <c r="DC242" s="63"/>
      <c r="DD242" s="63"/>
      <c r="DE242" s="63"/>
    </row>
    <row r="243" spans="1:109">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0"/>
      <c r="BE243" s="20"/>
      <c r="BF243" s="20"/>
      <c r="BG243" s="20"/>
      <c r="BH243" s="20"/>
      <c r="BI243" s="20"/>
      <c r="BJ243" s="20"/>
      <c r="BK243" s="20"/>
      <c r="BL243" s="20"/>
      <c r="BM243" s="20"/>
      <c r="BN243" s="20"/>
      <c r="BO243" s="20"/>
      <c r="BP243" s="20"/>
      <c r="BQ243" s="20"/>
      <c r="BR243" s="20"/>
      <c r="BS243" s="20"/>
      <c r="BT243" s="20"/>
      <c r="BU243" s="20"/>
      <c r="BV243" s="20"/>
      <c r="BW243" s="20"/>
      <c r="BX243" s="63"/>
      <c r="BY243" s="63"/>
      <c r="BZ243" s="63"/>
      <c r="CA243" s="63"/>
      <c r="CB243" s="63"/>
      <c r="CC243" s="63"/>
      <c r="CD243" s="63"/>
      <c r="CE243" s="63"/>
      <c r="CF243" s="63"/>
      <c r="CG243" s="63"/>
      <c r="CH243" s="63"/>
      <c r="CI243" s="63"/>
      <c r="CJ243" s="63"/>
      <c r="CK243" s="63"/>
      <c r="CL243" s="63"/>
      <c r="CM243" s="63"/>
      <c r="CN243" s="63"/>
      <c r="CO243" s="63"/>
      <c r="CP243" s="63"/>
      <c r="CQ243" s="63"/>
      <c r="CR243" s="63"/>
      <c r="CS243" s="63"/>
      <c r="CT243" s="63"/>
      <c r="CU243" s="63"/>
      <c r="CV243" s="63"/>
      <c r="CW243" s="63"/>
      <c r="CX243" s="63"/>
      <c r="CY243" s="63"/>
      <c r="CZ243" s="63"/>
      <c r="DA243" s="63"/>
      <c r="DB243" s="63"/>
      <c r="DC243" s="63"/>
      <c r="DD243" s="63"/>
      <c r="DE243" s="63"/>
    </row>
    <row r="244" spans="1:109">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c r="AX244" s="20"/>
      <c r="AY244" s="20"/>
      <c r="AZ244" s="20"/>
      <c r="BA244" s="20"/>
      <c r="BB244" s="20"/>
      <c r="BC244" s="20"/>
      <c r="BD244" s="20"/>
      <c r="BE244" s="20"/>
      <c r="BF244" s="20"/>
      <c r="BG244" s="20"/>
      <c r="BH244" s="20"/>
      <c r="BI244" s="20"/>
      <c r="BJ244" s="20"/>
      <c r="BK244" s="20"/>
      <c r="BL244" s="20"/>
      <c r="BM244" s="20"/>
      <c r="BN244" s="20"/>
      <c r="BO244" s="20"/>
      <c r="BP244" s="20"/>
      <c r="BQ244" s="20"/>
      <c r="BR244" s="20"/>
      <c r="BS244" s="20"/>
      <c r="BT244" s="20"/>
      <c r="BU244" s="20"/>
      <c r="BV244" s="20"/>
      <c r="BW244" s="20"/>
      <c r="BX244" s="63"/>
      <c r="BY244" s="63"/>
      <c r="BZ244" s="63"/>
      <c r="CA244" s="63"/>
      <c r="CB244" s="63"/>
      <c r="CC244" s="63"/>
      <c r="CD244" s="63"/>
      <c r="CE244" s="63"/>
      <c r="CF244" s="63"/>
      <c r="CG244" s="63"/>
      <c r="CH244" s="63"/>
      <c r="CI244" s="63"/>
      <c r="CJ244" s="63"/>
      <c r="CK244" s="63"/>
      <c r="CL244" s="63"/>
      <c r="CM244" s="63"/>
      <c r="CN244" s="63"/>
      <c r="CO244" s="63"/>
      <c r="CP244" s="63"/>
      <c r="CQ244" s="63"/>
      <c r="CR244" s="63"/>
      <c r="CS244" s="63"/>
      <c r="CT244" s="63"/>
      <c r="CU244" s="63"/>
      <c r="CV244" s="63"/>
      <c r="CW244" s="63"/>
      <c r="CX244" s="63"/>
      <c r="CY244" s="63"/>
      <c r="CZ244" s="63"/>
      <c r="DA244" s="63"/>
      <c r="DB244" s="63"/>
      <c r="DC244" s="63"/>
      <c r="DD244" s="63"/>
      <c r="DE244" s="63"/>
    </row>
    <row r="245" spans="1:109">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63"/>
      <c r="BY245" s="63"/>
      <c r="BZ245" s="63"/>
      <c r="CA245" s="63"/>
      <c r="CB245" s="63"/>
      <c r="CC245" s="63"/>
      <c r="CD245" s="63"/>
      <c r="CE245" s="63"/>
      <c r="CF245" s="63"/>
      <c r="CG245" s="63"/>
      <c r="CH245" s="63"/>
      <c r="CI245" s="63"/>
      <c r="CJ245" s="63"/>
      <c r="CK245" s="63"/>
      <c r="CL245" s="63"/>
      <c r="CM245" s="63"/>
      <c r="CN245" s="63"/>
      <c r="CO245" s="63"/>
      <c r="CP245" s="63"/>
      <c r="CQ245" s="63"/>
      <c r="CR245" s="63"/>
      <c r="CS245" s="63"/>
      <c r="CT245" s="63"/>
      <c r="CU245" s="63"/>
      <c r="CV245" s="63"/>
      <c r="CW245" s="63"/>
      <c r="CX245" s="63"/>
      <c r="CY245" s="63"/>
      <c r="CZ245" s="63"/>
      <c r="DA245" s="63"/>
      <c r="DB245" s="63"/>
      <c r="DC245" s="63"/>
      <c r="DD245" s="63"/>
      <c r="DE245" s="63"/>
    </row>
    <row r="246" spans="1:109">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63"/>
      <c r="BY246" s="63"/>
      <c r="BZ246" s="63"/>
      <c r="CA246" s="63"/>
      <c r="CB246" s="63"/>
      <c r="CC246" s="63"/>
      <c r="CD246" s="63"/>
      <c r="CE246" s="63"/>
      <c r="CF246" s="63"/>
      <c r="CG246" s="63"/>
      <c r="CH246" s="63"/>
      <c r="CI246" s="63"/>
      <c r="CJ246" s="63"/>
      <c r="CK246" s="63"/>
      <c r="CL246" s="63"/>
      <c r="CM246" s="63"/>
      <c r="CN246" s="63"/>
      <c r="CO246" s="63"/>
      <c r="CP246" s="63"/>
      <c r="CQ246" s="63"/>
      <c r="CR246" s="63"/>
      <c r="CS246" s="63"/>
      <c r="CT246" s="63"/>
      <c r="CU246" s="63"/>
      <c r="CV246" s="63"/>
      <c r="CW246" s="63"/>
      <c r="CX246" s="63"/>
      <c r="CY246" s="63"/>
      <c r="CZ246" s="63"/>
      <c r="DA246" s="63"/>
      <c r="DB246" s="63"/>
      <c r="DC246" s="63"/>
      <c r="DD246" s="63"/>
      <c r="DE246" s="63"/>
    </row>
    <row r="247" spans="1:109">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0"/>
      <c r="BE247" s="20"/>
      <c r="BF247" s="20"/>
      <c r="BG247" s="20"/>
      <c r="BH247" s="20"/>
      <c r="BI247" s="20"/>
      <c r="BJ247" s="20"/>
      <c r="BK247" s="20"/>
      <c r="BL247" s="20"/>
      <c r="BM247" s="20"/>
      <c r="BN247" s="20"/>
      <c r="BO247" s="20"/>
      <c r="BP247" s="20"/>
      <c r="BQ247" s="20"/>
      <c r="BR247" s="20"/>
      <c r="BS247" s="20"/>
      <c r="BT247" s="20"/>
      <c r="BU247" s="20"/>
      <c r="BV247" s="20"/>
      <c r="BW247" s="20"/>
      <c r="BX247" s="63"/>
      <c r="BY247" s="63"/>
      <c r="BZ247" s="63"/>
      <c r="CA247" s="63"/>
      <c r="CB247" s="63"/>
      <c r="CC247" s="63"/>
      <c r="CD247" s="63"/>
      <c r="CE247" s="63"/>
      <c r="CF247" s="63"/>
      <c r="CG247" s="63"/>
      <c r="CH247" s="63"/>
      <c r="CI247" s="63"/>
      <c r="CJ247" s="63"/>
      <c r="CK247" s="63"/>
      <c r="CL247" s="63"/>
      <c r="CM247" s="63"/>
      <c r="CN247" s="63"/>
      <c r="CO247" s="63"/>
      <c r="CP247" s="63"/>
      <c r="CQ247" s="63"/>
      <c r="CR247" s="63"/>
      <c r="CS247" s="63"/>
      <c r="CT247" s="63"/>
      <c r="CU247" s="63"/>
      <c r="CV247" s="63"/>
      <c r="CW247" s="63"/>
      <c r="CX247" s="63"/>
      <c r="CY247" s="63"/>
      <c r="CZ247" s="63"/>
      <c r="DA247" s="63"/>
      <c r="DB247" s="63"/>
      <c r="DC247" s="63"/>
      <c r="DD247" s="63"/>
      <c r="DE247" s="63"/>
    </row>
    <row r="248" spans="1:109">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c r="AX248" s="20"/>
      <c r="AY248" s="20"/>
      <c r="AZ248" s="20"/>
      <c r="BA248" s="20"/>
      <c r="BB248" s="20"/>
      <c r="BC248" s="20"/>
      <c r="BD248" s="20"/>
      <c r="BE248" s="20"/>
      <c r="BF248" s="20"/>
      <c r="BG248" s="20"/>
      <c r="BH248" s="20"/>
      <c r="BI248" s="20"/>
      <c r="BJ248" s="20"/>
      <c r="BK248" s="20"/>
      <c r="BL248" s="20"/>
      <c r="BM248" s="20"/>
      <c r="BN248" s="20"/>
      <c r="BO248" s="20"/>
      <c r="BP248" s="20"/>
      <c r="BQ248" s="20"/>
      <c r="BR248" s="20"/>
      <c r="BS248" s="20"/>
      <c r="BT248" s="20"/>
      <c r="BU248" s="20"/>
      <c r="BV248" s="20"/>
      <c r="BW248" s="20"/>
      <c r="BX248" s="63"/>
      <c r="BY248" s="63"/>
      <c r="BZ248" s="63"/>
      <c r="CA248" s="63"/>
      <c r="CB248" s="63"/>
      <c r="CC248" s="63"/>
      <c r="CD248" s="63"/>
      <c r="CE248" s="63"/>
      <c r="CF248" s="63"/>
      <c r="CG248" s="63"/>
      <c r="CH248" s="63"/>
      <c r="CI248" s="63"/>
      <c r="CJ248" s="63"/>
      <c r="CK248" s="63"/>
      <c r="CL248" s="63"/>
      <c r="CM248" s="63"/>
      <c r="CN248" s="63"/>
      <c r="CO248" s="63"/>
      <c r="CP248" s="63"/>
      <c r="CQ248" s="63"/>
      <c r="CR248" s="63"/>
      <c r="CS248" s="63"/>
      <c r="CT248" s="63"/>
      <c r="CU248" s="63"/>
      <c r="CV248" s="63"/>
      <c r="CW248" s="63"/>
      <c r="CX248" s="63"/>
      <c r="CY248" s="63"/>
      <c r="CZ248" s="63"/>
      <c r="DA248" s="63"/>
      <c r="DB248" s="63"/>
      <c r="DC248" s="63"/>
      <c r="DD248" s="63"/>
      <c r="DE248" s="63"/>
    </row>
    <row r="249" spans="1:109">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c r="AX249" s="20"/>
      <c r="AY249" s="20"/>
      <c r="AZ249" s="20"/>
      <c r="BA249" s="20"/>
      <c r="BB249" s="20"/>
      <c r="BC249" s="20"/>
      <c r="BD249" s="20"/>
      <c r="BE249" s="20"/>
      <c r="BF249" s="20"/>
      <c r="BG249" s="20"/>
      <c r="BH249" s="20"/>
      <c r="BI249" s="20"/>
      <c r="BJ249" s="20"/>
      <c r="BK249" s="20"/>
      <c r="BL249" s="20"/>
      <c r="BM249" s="20"/>
      <c r="BN249" s="20"/>
      <c r="BO249" s="20"/>
      <c r="BP249" s="20"/>
      <c r="BQ249" s="20"/>
      <c r="BR249" s="20"/>
      <c r="BS249" s="20"/>
      <c r="BT249" s="20"/>
      <c r="BU249" s="20"/>
      <c r="BV249" s="20"/>
      <c r="BW249" s="20"/>
      <c r="BX249" s="63"/>
      <c r="BY249" s="63"/>
      <c r="BZ249" s="63"/>
      <c r="CA249" s="63"/>
      <c r="CB249" s="63"/>
      <c r="CC249" s="63"/>
      <c r="CD249" s="63"/>
      <c r="CE249" s="63"/>
      <c r="CF249" s="63"/>
      <c r="CG249" s="63"/>
      <c r="CH249" s="63"/>
      <c r="CI249" s="63"/>
      <c r="CJ249" s="63"/>
      <c r="CK249" s="63"/>
      <c r="CL249" s="63"/>
      <c r="CM249" s="63"/>
      <c r="CN249" s="63"/>
      <c r="CO249" s="63"/>
      <c r="CP249" s="63"/>
      <c r="CQ249" s="63"/>
      <c r="CR249" s="63"/>
      <c r="CS249" s="63"/>
      <c r="CT249" s="63"/>
      <c r="CU249" s="63"/>
      <c r="CV249" s="63"/>
      <c r="CW249" s="63"/>
      <c r="CX249" s="63"/>
      <c r="CY249" s="63"/>
      <c r="CZ249" s="63"/>
      <c r="DA249" s="63"/>
      <c r="DB249" s="63"/>
      <c r="DC249" s="63"/>
      <c r="DD249" s="63"/>
      <c r="DE249" s="63"/>
    </row>
    <row r="250" spans="1:109">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63"/>
      <c r="BY250" s="63"/>
      <c r="BZ250" s="63"/>
      <c r="CA250" s="63"/>
      <c r="CB250" s="63"/>
      <c r="CC250" s="63"/>
      <c r="CD250" s="63"/>
      <c r="CE250" s="63"/>
      <c r="CF250" s="63"/>
      <c r="CG250" s="63"/>
      <c r="CH250" s="63"/>
      <c r="CI250" s="63"/>
      <c r="CJ250" s="63"/>
      <c r="CK250" s="63"/>
      <c r="CL250" s="63"/>
      <c r="CM250" s="63"/>
      <c r="CN250" s="63"/>
      <c r="CO250" s="63"/>
      <c r="CP250" s="63"/>
      <c r="CQ250" s="63"/>
      <c r="CR250" s="63"/>
      <c r="CS250" s="63"/>
      <c r="CT250" s="63"/>
      <c r="CU250" s="63"/>
      <c r="CV250" s="63"/>
      <c r="CW250" s="63"/>
      <c r="CX250" s="63"/>
      <c r="CY250" s="63"/>
      <c r="CZ250" s="63"/>
      <c r="DA250" s="63"/>
      <c r="DB250" s="63"/>
      <c r="DC250" s="63"/>
      <c r="DD250" s="63"/>
      <c r="DE250" s="63"/>
    </row>
    <row r="251" spans="1:109">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63"/>
      <c r="BY251" s="63"/>
      <c r="BZ251" s="63"/>
      <c r="CA251" s="63"/>
      <c r="CB251" s="63"/>
      <c r="CC251" s="63"/>
      <c r="CD251" s="63"/>
      <c r="CE251" s="63"/>
      <c r="CF251" s="63"/>
      <c r="CG251" s="63"/>
      <c r="CH251" s="63"/>
      <c r="CI251" s="63"/>
      <c r="CJ251" s="63"/>
      <c r="CK251" s="63"/>
      <c r="CL251" s="63"/>
      <c r="CM251" s="63"/>
      <c r="CN251" s="63"/>
      <c r="CO251" s="63"/>
      <c r="CP251" s="63"/>
      <c r="CQ251" s="63"/>
      <c r="CR251" s="63"/>
      <c r="CS251" s="63"/>
      <c r="CT251" s="63"/>
      <c r="CU251" s="63"/>
      <c r="CV251" s="63"/>
      <c r="CW251" s="63"/>
      <c r="CX251" s="63"/>
      <c r="CY251" s="63"/>
      <c r="CZ251" s="63"/>
      <c r="DA251" s="63"/>
      <c r="DB251" s="63"/>
      <c r="DC251" s="63"/>
      <c r="DD251" s="63"/>
      <c r="DE251" s="63"/>
    </row>
    <row r="252" spans="1:109">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63"/>
      <c r="BY252" s="63"/>
      <c r="BZ252" s="63"/>
      <c r="CA252" s="63"/>
      <c r="CB252" s="63"/>
      <c r="CC252" s="63"/>
      <c r="CD252" s="63"/>
      <c r="CE252" s="63"/>
      <c r="CF252" s="63"/>
      <c r="CG252" s="63"/>
      <c r="CH252" s="63"/>
      <c r="CI252" s="63"/>
      <c r="CJ252" s="63"/>
      <c r="CK252" s="63"/>
      <c r="CL252" s="63"/>
      <c r="CM252" s="63"/>
      <c r="CN252" s="63"/>
      <c r="CO252" s="63"/>
      <c r="CP252" s="63"/>
      <c r="CQ252" s="63"/>
      <c r="CR252" s="63"/>
      <c r="CS252" s="63"/>
      <c r="CT252" s="63"/>
      <c r="CU252" s="63"/>
      <c r="CV252" s="63"/>
      <c r="CW252" s="63"/>
      <c r="CX252" s="63"/>
      <c r="CY252" s="63"/>
      <c r="CZ252" s="63"/>
      <c r="DA252" s="63"/>
      <c r="DB252" s="63"/>
      <c r="DC252" s="63"/>
      <c r="DD252" s="63"/>
      <c r="DE252" s="63"/>
    </row>
    <row r="253" spans="1:109">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0"/>
      <c r="BE253" s="20"/>
      <c r="BF253" s="20"/>
      <c r="BG253" s="20"/>
      <c r="BH253" s="20"/>
      <c r="BI253" s="20"/>
      <c r="BJ253" s="20"/>
      <c r="BK253" s="20"/>
      <c r="BL253" s="20"/>
      <c r="BM253" s="20"/>
      <c r="BN253" s="20"/>
      <c r="BO253" s="20"/>
      <c r="BP253" s="20"/>
      <c r="BQ253" s="20"/>
      <c r="BR253" s="20"/>
      <c r="BS253" s="20"/>
      <c r="BT253" s="20"/>
      <c r="BU253" s="20"/>
      <c r="BV253" s="20"/>
      <c r="BW253" s="20"/>
      <c r="BX253" s="63"/>
      <c r="BY253" s="63"/>
      <c r="BZ253" s="63"/>
      <c r="CA253" s="63"/>
      <c r="CB253" s="63"/>
      <c r="CC253" s="63"/>
      <c r="CD253" s="63"/>
      <c r="CE253" s="63"/>
      <c r="CF253" s="63"/>
      <c r="CG253" s="63"/>
      <c r="CH253" s="63"/>
      <c r="CI253" s="63"/>
      <c r="CJ253" s="63"/>
      <c r="CK253" s="63"/>
      <c r="CL253" s="63"/>
      <c r="CM253" s="63"/>
      <c r="CN253" s="63"/>
      <c r="CO253" s="63"/>
      <c r="CP253" s="63"/>
      <c r="CQ253" s="63"/>
      <c r="CR253" s="63"/>
      <c r="CS253" s="63"/>
      <c r="CT253" s="63"/>
      <c r="CU253" s="63"/>
      <c r="CV253" s="63"/>
      <c r="CW253" s="63"/>
      <c r="CX253" s="63"/>
      <c r="CY253" s="63"/>
      <c r="CZ253" s="63"/>
      <c r="DA253" s="63"/>
      <c r="DB253" s="63"/>
      <c r="DC253" s="63"/>
      <c r="DD253" s="63"/>
      <c r="DE253" s="63"/>
    </row>
    <row r="254" spans="1:109">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c r="BF254" s="20"/>
      <c r="BG254" s="20"/>
      <c r="BH254" s="20"/>
      <c r="BI254" s="20"/>
      <c r="BJ254" s="20"/>
      <c r="BK254" s="20"/>
      <c r="BL254" s="20"/>
      <c r="BM254" s="20"/>
      <c r="BN254" s="20"/>
      <c r="BO254" s="20"/>
      <c r="BP254" s="20"/>
      <c r="BQ254" s="20"/>
      <c r="BR254" s="20"/>
      <c r="BS254" s="20"/>
      <c r="BT254" s="20"/>
      <c r="BU254" s="20"/>
      <c r="BV254" s="20"/>
      <c r="BW254" s="20"/>
      <c r="BX254" s="63"/>
      <c r="BY254" s="63"/>
      <c r="BZ254" s="63"/>
      <c r="CA254" s="63"/>
      <c r="CB254" s="63"/>
      <c r="CC254" s="63"/>
      <c r="CD254" s="63"/>
      <c r="CE254" s="63"/>
      <c r="CF254" s="63"/>
      <c r="CG254" s="63"/>
      <c r="CH254" s="63"/>
      <c r="CI254" s="63"/>
      <c r="CJ254" s="63"/>
      <c r="CK254" s="63"/>
      <c r="CL254" s="63"/>
      <c r="CM254" s="63"/>
      <c r="CN254" s="63"/>
      <c r="CO254" s="63"/>
      <c r="CP254" s="63"/>
      <c r="CQ254" s="63"/>
      <c r="CR254" s="63"/>
      <c r="CS254" s="63"/>
      <c r="CT254" s="63"/>
      <c r="CU254" s="63"/>
      <c r="CV254" s="63"/>
      <c r="CW254" s="63"/>
      <c r="CX254" s="63"/>
      <c r="CY254" s="63"/>
      <c r="CZ254" s="63"/>
      <c r="DA254" s="63"/>
      <c r="DB254" s="63"/>
      <c r="DC254" s="63"/>
      <c r="DD254" s="63"/>
      <c r="DE254" s="63"/>
    </row>
    <row r="255" spans="1:109">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c r="AX255" s="20"/>
      <c r="AY255" s="20"/>
      <c r="AZ255" s="20"/>
      <c r="BA255" s="20"/>
      <c r="BB255" s="20"/>
      <c r="BC255" s="20"/>
      <c r="BD255" s="20"/>
      <c r="BE255" s="20"/>
      <c r="BF255" s="20"/>
      <c r="BG255" s="20"/>
      <c r="BH255" s="20"/>
      <c r="BI255" s="20"/>
      <c r="BJ255" s="20"/>
      <c r="BK255" s="20"/>
      <c r="BL255" s="20"/>
      <c r="BM255" s="20"/>
      <c r="BN255" s="20"/>
      <c r="BO255" s="20"/>
      <c r="BP255" s="20"/>
      <c r="BQ255" s="20"/>
      <c r="BR255" s="20"/>
      <c r="BS255" s="20"/>
      <c r="BT255" s="20"/>
      <c r="BU255" s="20"/>
      <c r="BV255" s="20"/>
      <c r="BW255" s="20"/>
      <c r="BX255" s="63"/>
      <c r="BY255" s="63"/>
      <c r="BZ255" s="63"/>
      <c r="CA255" s="63"/>
      <c r="CB255" s="63"/>
      <c r="CC255" s="63"/>
      <c r="CD255" s="63"/>
      <c r="CE255" s="63"/>
      <c r="CF255" s="63"/>
      <c r="CG255" s="63"/>
      <c r="CH255" s="63"/>
      <c r="CI255" s="63"/>
      <c r="CJ255" s="63"/>
      <c r="CK255" s="63"/>
      <c r="CL255" s="63"/>
      <c r="CM255" s="63"/>
      <c r="CN255" s="63"/>
      <c r="CO255" s="63"/>
      <c r="CP255" s="63"/>
      <c r="CQ255" s="63"/>
      <c r="CR255" s="63"/>
      <c r="CS255" s="63"/>
      <c r="CT255" s="63"/>
      <c r="CU255" s="63"/>
      <c r="CV255" s="63"/>
      <c r="CW255" s="63"/>
      <c r="CX255" s="63"/>
      <c r="CY255" s="63"/>
      <c r="CZ255" s="63"/>
      <c r="DA255" s="63"/>
      <c r="DB255" s="63"/>
      <c r="DC255" s="63"/>
      <c r="DD255" s="63"/>
      <c r="DE255" s="63"/>
    </row>
    <row r="256" spans="1:109">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63"/>
      <c r="BY256" s="63"/>
      <c r="BZ256" s="63"/>
      <c r="CA256" s="63"/>
      <c r="CB256" s="63"/>
      <c r="CC256" s="63"/>
      <c r="CD256" s="63"/>
      <c r="CE256" s="63"/>
      <c r="CF256" s="63"/>
      <c r="CG256" s="63"/>
      <c r="CH256" s="63"/>
      <c r="CI256" s="63"/>
      <c r="CJ256" s="63"/>
      <c r="CK256" s="63"/>
      <c r="CL256" s="63"/>
      <c r="CM256" s="63"/>
      <c r="CN256" s="63"/>
      <c r="CO256" s="63"/>
      <c r="CP256" s="63"/>
      <c r="CQ256" s="63"/>
      <c r="CR256" s="63"/>
      <c r="CS256" s="63"/>
      <c r="CT256" s="63"/>
      <c r="CU256" s="63"/>
      <c r="CV256" s="63"/>
      <c r="CW256" s="63"/>
      <c r="CX256" s="63"/>
      <c r="CY256" s="63"/>
      <c r="CZ256" s="63"/>
      <c r="DA256" s="63"/>
      <c r="DB256" s="63"/>
      <c r="DC256" s="63"/>
      <c r="DD256" s="63"/>
      <c r="DE256" s="63"/>
    </row>
    <row r="257" spans="1:109">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c r="AX257" s="20"/>
      <c r="AY257" s="20"/>
      <c r="AZ257" s="20"/>
      <c r="BA257" s="20"/>
      <c r="BB257" s="20"/>
      <c r="BC257" s="20"/>
      <c r="BD257" s="20"/>
      <c r="BE257" s="20"/>
      <c r="BF257" s="20"/>
      <c r="BG257" s="20"/>
      <c r="BH257" s="20"/>
      <c r="BI257" s="20"/>
      <c r="BJ257" s="20"/>
      <c r="BK257" s="20"/>
      <c r="BL257" s="20"/>
      <c r="BM257" s="20"/>
      <c r="BN257" s="20"/>
      <c r="BO257" s="20"/>
      <c r="BP257" s="20"/>
      <c r="BQ257" s="20"/>
      <c r="BR257" s="20"/>
      <c r="BS257" s="20"/>
      <c r="BT257" s="20"/>
      <c r="BU257" s="20"/>
      <c r="BV257" s="20"/>
      <c r="BW257" s="20"/>
      <c r="BX257" s="63"/>
      <c r="BY257" s="63"/>
      <c r="BZ257" s="63"/>
      <c r="CA257" s="63"/>
      <c r="CB257" s="63"/>
      <c r="CC257" s="63"/>
      <c r="CD257" s="63"/>
      <c r="CE257" s="63"/>
      <c r="CF257" s="63"/>
      <c r="CG257" s="63"/>
      <c r="CH257" s="63"/>
      <c r="CI257" s="63"/>
      <c r="CJ257" s="63"/>
      <c r="CK257" s="63"/>
      <c r="CL257" s="63"/>
      <c r="CM257" s="63"/>
      <c r="CN257" s="63"/>
      <c r="CO257" s="63"/>
      <c r="CP257" s="63"/>
      <c r="CQ257" s="63"/>
      <c r="CR257" s="63"/>
      <c r="CS257" s="63"/>
      <c r="CT257" s="63"/>
      <c r="CU257" s="63"/>
      <c r="CV257" s="63"/>
      <c r="CW257" s="63"/>
      <c r="CX257" s="63"/>
      <c r="CY257" s="63"/>
      <c r="CZ257" s="63"/>
      <c r="DA257" s="63"/>
      <c r="DB257" s="63"/>
      <c r="DC257" s="63"/>
      <c r="DD257" s="63"/>
      <c r="DE257" s="63"/>
    </row>
    <row r="258" spans="1:109">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c r="AX258" s="20"/>
      <c r="AY258" s="20"/>
      <c r="AZ258" s="20"/>
      <c r="BA258" s="20"/>
      <c r="BB258" s="20"/>
      <c r="BC258" s="20"/>
      <c r="BD258" s="20"/>
      <c r="BE258" s="20"/>
      <c r="BF258" s="20"/>
      <c r="BG258" s="20"/>
      <c r="BH258" s="20"/>
      <c r="BI258" s="20"/>
      <c r="BJ258" s="20"/>
      <c r="BK258" s="20"/>
      <c r="BL258" s="20"/>
      <c r="BM258" s="20"/>
      <c r="BN258" s="20"/>
      <c r="BO258" s="20"/>
      <c r="BP258" s="20"/>
      <c r="BQ258" s="20"/>
      <c r="BR258" s="20"/>
      <c r="BS258" s="20"/>
      <c r="BT258" s="20"/>
      <c r="BU258" s="20"/>
      <c r="BV258" s="20"/>
      <c r="BW258" s="20"/>
      <c r="BX258" s="63"/>
      <c r="BY258" s="63"/>
      <c r="BZ258" s="63"/>
      <c r="CA258" s="63"/>
      <c r="CB258" s="63"/>
      <c r="CC258" s="63"/>
      <c r="CD258" s="63"/>
      <c r="CE258" s="63"/>
      <c r="CF258" s="63"/>
      <c r="CG258" s="63"/>
      <c r="CH258" s="63"/>
      <c r="CI258" s="63"/>
      <c r="CJ258" s="63"/>
      <c r="CK258" s="63"/>
      <c r="CL258" s="63"/>
      <c r="CM258" s="63"/>
      <c r="CN258" s="63"/>
      <c r="CO258" s="63"/>
      <c r="CP258" s="63"/>
      <c r="CQ258" s="63"/>
      <c r="CR258" s="63"/>
      <c r="CS258" s="63"/>
      <c r="CT258" s="63"/>
      <c r="CU258" s="63"/>
      <c r="CV258" s="63"/>
      <c r="CW258" s="63"/>
      <c r="CX258" s="63"/>
      <c r="CY258" s="63"/>
      <c r="CZ258" s="63"/>
      <c r="DA258" s="63"/>
      <c r="DB258" s="63"/>
      <c r="DC258" s="63"/>
      <c r="DD258" s="63"/>
      <c r="DE258" s="63"/>
    </row>
    <row r="259" spans="1:109">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c r="AX259" s="20"/>
      <c r="AY259" s="20"/>
      <c r="AZ259" s="20"/>
      <c r="BA259" s="20"/>
      <c r="BB259" s="20"/>
      <c r="BC259" s="20"/>
      <c r="BD259" s="20"/>
      <c r="BE259" s="20"/>
      <c r="BF259" s="20"/>
      <c r="BG259" s="20"/>
      <c r="BH259" s="20"/>
      <c r="BI259" s="20"/>
      <c r="BJ259" s="20"/>
      <c r="BK259" s="20"/>
      <c r="BL259" s="20"/>
      <c r="BM259" s="20"/>
      <c r="BN259" s="20"/>
      <c r="BO259" s="20"/>
      <c r="BP259" s="20"/>
      <c r="BQ259" s="20"/>
      <c r="BR259" s="20"/>
      <c r="BS259" s="20"/>
      <c r="BT259" s="20"/>
      <c r="BU259" s="20"/>
      <c r="BV259" s="20"/>
      <c r="BW259" s="20"/>
      <c r="BX259" s="63"/>
      <c r="BY259" s="63"/>
      <c r="BZ259" s="63"/>
      <c r="CA259" s="63"/>
      <c r="CB259" s="63"/>
      <c r="CC259" s="63"/>
      <c r="CD259" s="63"/>
      <c r="CE259" s="63"/>
      <c r="CF259" s="63"/>
      <c r="CG259" s="63"/>
      <c r="CH259" s="63"/>
      <c r="CI259" s="63"/>
      <c r="CJ259" s="63"/>
      <c r="CK259" s="63"/>
      <c r="CL259" s="63"/>
      <c r="CM259" s="63"/>
      <c r="CN259" s="63"/>
      <c r="CO259" s="63"/>
      <c r="CP259" s="63"/>
      <c r="CQ259" s="63"/>
      <c r="CR259" s="63"/>
      <c r="CS259" s="63"/>
      <c r="CT259" s="63"/>
      <c r="CU259" s="63"/>
      <c r="CV259" s="63"/>
      <c r="CW259" s="63"/>
      <c r="CX259" s="63"/>
      <c r="CY259" s="63"/>
      <c r="CZ259" s="63"/>
      <c r="DA259" s="63"/>
      <c r="DB259" s="63"/>
      <c r="DC259" s="63"/>
      <c r="DD259" s="63"/>
      <c r="DE259" s="63"/>
    </row>
    <row r="260" spans="1:109">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c r="AX260" s="20"/>
      <c r="AY260" s="20"/>
      <c r="AZ260" s="20"/>
      <c r="BA260" s="20"/>
      <c r="BB260" s="20"/>
      <c r="BC260" s="20"/>
      <c r="BD260" s="20"/>
      <c r="BE260" s="20"/>
      <c r="BF260" s="20"/>
      <c r="BG260" s="20"/>
      <c r="BH260" s="20"/>
      <c r="BI260" s="20"/>
      <c r="BJ260" s="20"/>
      <c r="BK260" s="20"/>
      <c r="BL260" s="20"/>
      <c r="BM260" s="20"/>
      <c r="BN260" s="20"/>
      <c r="BO260" s="20"/>
      <c r="BP260" s="20"/>
      <c r="BQ260" s="20"/>
      <c r="BR260" s="20"/>
      <c r="BS260" s="20"/>
      <c r="BT260" s="20"/>
      <c r="BU260" s="20"/>
      <c r="BV260" s="20"/>
      <c r="BW260" s="20"/>
      <c r="BX260" s="63"/>
      <c r="BY260" s="63"/>
      <c r="BZ260" s="63"/>
      <c r="CA260" s="63"/>
      <c r="CB260" s="63"/>
      <c r="CC260" s="63"/>
      <c r="CD260" s="63"/>
      <c r="CE260" s="63"/>
      <c r="CF260" s="63"/>
      <c r="CG260" s="63"/>
      <c r="CH260" s="63"/>
      <c r="CI260" s="63"/>
      <c r="CJ260" s="63"/>
      <c r="CK260" s="63"/>
      <c r="CL260" s="63"/>
      <c r="CM260" s="63"/>
      <c r="CN260" s="63"/>
      <c r="CO260" s="63"/>
      <c r="CP260" s="63"/>
      <c r="CQ260" s="63"/>
      <c r="CR260" s="63"/>
      <c r="CS260" s="63"/>
      <c r="CT260" s="63"/>
      <c r="CU260" s="63"/>
      <c r="CV260" s="63"/>
      <c r="CW260" s="63"/>
      <c r="CX260" s="63"/>
      <c r="CY260" s="63"/>
      <c r="CZ260" s="63"/>
      <c r="DA260" s="63"/>
      <c r="DB260" s="63"/>
      <c r="DC260" s="63"/>
      <c r="DD260" s="63"/>
      <c r="DE260" s="63"/>
    </row>
    <row r="261" spans="1:109">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c r="AX261" s="20"/>
      <c r="AY261" s="20"/>
      <c r="AZ261" s="20"/>
      <c r="BA261" s="20"/>
      <c r="BB261" s="20"/>
      <c r="BC261" s="20"/>
      <c r="BD261" s="20"/>
      <c r="BE261" s="20"/>
      <c r="BF261" s="20"/>
      <c r="BG261" s="20"/>
      <c r="BH261" s="20"/>
      <c r="BI261" s="20"/>
      <c r="BJ261" s="20"/>
      <c r="BK261" s="20"/>
      <c r="BL261" s="20"/>
      <c r="BM261" s="20"/>
      <c r="BN261" s="20"/>
      <c r="BO261" s="20"/>
      <c r="BP261" s="20"/>
      <c r="BQ261" s="20"/>
      <c r="BR261" s="20"/>
      <c r="BS261" s="20"/>
      <c r="BT261" s="20"/>
      <c r="BU261" s="20"/>
      <c r="BV261" s="20"/>
      <c r="BW261" s="20"/>
      <c r="BX261" s="63"/>
      <c r="BY261" s="63"/>
      <c r="BZ261" s="63"/>
      <c r="CA261" s="63"/>
      <c r="CB261" s="63"/>
      <c r="CC261" s="63"/>
      <c r="CD261" s="63"/>
      <c r="CE261" s="63"/>
      <c r="CF261" s="63"/>
      <c r="CG261" s="63"/>
      <c r="CH261" s="63"/>
      <c r="CI261" s="63"/>
      <c r="CJ261" s="63"/>
      <c r="CK261" s="63"/>
      <c r="CL261" s="63"/>
      <c r="CM261" s="63"/>
      <c r="CN261" s="63"/>
      <c r="CO261" s="63"/>
      <c r="CP261" s="63"/>
      <c r="CQ261" s="63"/>
      <c r="CR261" s="63"/>
      <c r="CS261" s="63"/>
      <c r="CT261" s="63"/>
      <c r="CU261" s="63"/>
      <c r="CV261" s="63"/>
      <c r="CW261" s="63"/>
      <c r="CX261" s="63"/>
      <c r="CY261" s="63"/>
      <c r="CZ261" s="63"/>
      <c r="DA261" s="63"/>
      <c r="DB261" s="63"/>
      <c r="DC261" s="63"/>
      <c r="DD261" s="63"/>
      <c r="DE261" s="63"/>
    </row>
    <row r="262" spans="1:109">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c r="AX262" s="20"/>
      <c r="AY262" s="20"/>
      <c r="AZ262" s="20"/>
      <c r="BA262" s="20"/>
      <c r="BB262" s="20"/>
      <c r="BC262" s="20"/>
      <c r="BD262" s="20"/>
      <c r="BE262" s="20"/>
      <c r="BF262" s="20"/>
      <c r="BG262" s="20"/>
      <c r="BH262" s="20"/>
      <c r="BI262" s="20"/>
      <c r="BJ262" s="20"/>
      <c r="BK262" s="20"/>
      <c r="BL262" s="20"/>
      <c r="BM262" s="20"/>
      <c r="BN262" s="20"/>
      <c r="BO262" s="20"/>
      <c r="BP262" s="20"/>
      <c r="BQ262" s="20"/>
      <c r="BR262" s="20"/>
      <c r="BS262" s="20"/>
      <c r="BT262" s="20"/>
      <c r="BU262" s="20"/>
      <c r="BV262" s="20"/>
      <c r="BW262" s="20"/>
      <c r="BX262" s="63"/>
      <c r="BY262" s="63"/>
      <c r="BZ262" s="63"/>
      <c r="CA262" s="63"/>
      <c r="CB262" s="63"/>
      <c r="CC262" s="63"/>
      <c r="CD262" s="63"/>
      <c r="CE262" s="63"/>
      <c r="CF262" s="63"/>
      <c r="CG262" s="63"/>
      <c r="CH262" s="63"/>
      <c r="CI262" s="63"/>
      <c r="CJ262" s="63"/>
      <c r="CK262" s="63"/>
      <c r="CL262" s="63"/>
      <c r="CM262" s="63"/>
      <c r="CN262" s="63"/>
      <c r="CO262" s="63"/>
      <c r="CP262" s="63"/>
      <c r="CQ262" s="63"/>
      <c r="CR262" s="63"/>
      <c r="CS262" s="63"/>
      <c r="CT262" s="63"/>
      <c r="CU262" s="63"/>
      <c r="CV262" s="63"/>
      <c r="CW262" s="63"/>
      <c r="CX262" s="63"/>
      <c r="CY262" s="63"/>
      <c r="CZ262" s="63"/>
      <c r="DA262" s="63"/>
      <c r="DB262" s="63"/>
      <c r="DC262" s="63"/>
      <c r="DD262" s="63"/>
      <c r="DE262" s="63"/>
    </row>
    <row r="263" spans="1:109">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c r="AX263" s="20"/>
      <c r="AY263" s="20"/>
      <c r="AZ263" s="20"/>
      <c r="BA263" s="20"/>
      <c r="BB263" s="20"/>
      <c r="BC263" s="20"/>
      <c r="BD263" s="20"/>
      <c r="BE263" s="20"/>
      <c r="BF263" s="20"/>
      <c r="BG263" s="20"/>
      <c r="BH263" s="20"/>
      <c r="BI263" s="20"/>
      <c r="BJ263" s="20"/>
      <c r="BK263" s="20"/>
      <c r="BL263" s="20"/>
      <c r="BM263" s="20"/>
      <c r="BN263" s="20"/>
      <c r="BO263" s="20"/>
      <c r="BP263" s="20"/>
      <c r="BQ263" s="20"/>
      <c r="BR263" s="20"/>
      <c r="BS263" s="20"/>
      <c r="BT263" s="20"/>
      <c r="BU263" s="20"/>
      <c r="BV263" s="20"/>
      <c r="BW263" s="20"/>
      <c r="BX263" s="63"/>
      <c r="BY263" s="63"/>
      <c r="BZ263" s="63"/>
      <c r="CA263" s="63"/>
      <c r="CB263" s="63"/>
      <c r="CC263" s="63"/>
      <c r="CD263" s="63"/>
      <c r="CE263" s="63"/>
      <c r="CF263" s="63"/>
      <c r="CG263" s="63"/>
      <c r="CH263" s="63"/>
      <c r="CI263" s="63"/>
      <c r="CJ263" s="63"/>
      <c r="CK263" s="63"/>
      <c r="CL263" s="63"/>
      <c r="CM263" s="63"/>
      <c r="CN263" s="63"/>
      <c r="CO263" s="63"/>
      <c r="CP263" s="63"/>
      <c r="CQ263" s="63"/>
      <c r="CR263" s="63"/>
      <c r="CS263" s="63"/>
      <c r="CT263" s="63"/>
      <c r="CU263" s="63"/>
      <c r="CV263" s="63"/>
      <c r="CW263" s="63"/>
      <c r="CX263" s="63"/>
      <c r="CY263" s="63"/>
      <c r="CZ263" s="63"/>
      <c r="DA263" s="63"/>
      <c r="DB263" s="63"/>
      <c r="DC263" s="63"/>
      <c r="DD263" s="63"/>
      <c r="DE263" s="63"/>
    </row>
    <row r="264" spans="1:109">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c r="AX264" s="20"/>
      <c r="AY264" s="20"/>
      <c r="AZ264" s="20"/>
      <c r="BA264" s="20"/>
      <c r="BB264" s="20"/>
      <c r="BC264" s="20"/>
      <c r="BD264" s="20"/>
      <c r="BE264" s="20"/>
      <c r="BF264" s="20"/>
      <c r="BG264" s="20"/>
      <c r="BH264" s="20"/>
      <c r="BI264" s="20"/>
      <c r="BJ264" s="20"/>
      <c r="BK264" s="20"/>
      <c r="BL264" s="20"/>
      <c r="BM264" s="20"/>
      <c r="BN264" s="20"/>
      <c r="BO264" s="20"/>
      <c r="BP264" s="20"/>
      <c r="BQ264" s="20"/>
      <c r="BR264" s="20"/>
      <c r="BS264" s="20"/>
      <c r="BT264" s="20"/>
      <c r="BU264" s="20"/>
      <c r="BV264" s="20"/>
      <c r="BW264" s="20"/>
      <c r="BX264" s="63"/>
      <c r="BY264" s="63"/>
      <c r="BZ264" s="63"/>
      <c r="CA264" s="63"/>
      <c r="CB264" s="63"/>
      <c r="CC264" s="63"/>
      <c r="CD264" s="63"/>
      <c r="CE264" s="63"/>
      <c r="CF264" s="63"/>
      <c r="CG264" s="63"/>
      <c r="CH264" s="63"/>
      <c r="CI264" s="63"/>
      <c r="CJ264" s="63"/>
      <c r="CK264" s="63"/>
      <c r="CL264" s="63"/>
      <c r="CM264" s="63"/>
      <c r="CN264" s="63"/>
      <c r="CO264" s="63"/>
      <c r="CP264" s="63"/>
      <c r="CQ264" s="63"/>
      <c r="CR264" s="63"/>
      <c r="CS264" s="63"/>
      <c r="CT264" s="63"/>
      <c r="CU264" s="63"/>
      <c r="CV264" s="63"/>
      <c r="CW264" s="63"/>
      <c r="CX264" s="63"/>
      <c r="CY264" s="63"/>
      <c r="CZ264" s="63"/>
      <c r="DA264" s="63"/>
      <c r="DB264" s="63"/>
      <c r="DC264" s="63"/>
      <c r="DD264" s="63"/>
      <c r="DE264" s="63"/>
    </row>
    <row r="265" spans="1:109">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c r="AX265" s="20"/>
      <c r="AY265" s="20"/>
      <c r="AZ265" s="20"/>
      <c r="BA265" s="20"/>
      <c r="BB265" s="20"/>
      <c r="BC265" s="20"/>
      <c r="BD265" s="20"/>
      <c r="BE265" s="20"/>
      <c r="BF265" s="20"/>
      <c r="BG265" s="20"/>
      <c r="BH265" s="20"/>
      <c r="BI265" s="20"/>
      <c r="BJ265" s="20"/>
      <c r="BK265" s="20"/>
      <c r="BL265" s="20"/>
      <c r="BM265" s="20"/>
      <c r="BN265" s="20"/>
      <c r="BO265" s="20"/>
      <c r="BP265" s="20"/>
      <c r="BQ265" s="20"/>
      <c r="BR265" s="20"/>
      <c r="BS265" s="20"/>
      <c r="BT265" s="20"/>
      <c r="BU265" s="20"/>
      <c r="BV265" s="20"/>
      <c r="BW265" s="20"/>
      <c r="BX265" s="63"/>
      <c r="BY265" s="63"/>
      <c r="BZ265" s="63"/>
      <c r="CA265" s="63"/>
      <c r="CB265" s="63"/>
      <c r="CC265" s="63"/>
      <c r="CD265" s="63"/>
      <c r="CE265" s="63"/>
      <c r="CF265" s="63"/>
      <c r="CG265" s="63"/>
      <c r="CH265" s="63"/>
      <c r="CI265" s="63"/>
      <c r="CJ265" s="63"/>
      <c r="CK265" s="63"/>
      <c r="CL265" s="63"/>
      <c r="CM265" s="63"/>
      <c r="CN265" s="63"/>
      <c r="CO265" s="63"/>
      <c r="CP265" s="63"/>
      <c r="CQ265" s="63"/>
      <c r="CR265" s="63"/>
      <c r="CS265" s="63"/>
      <c r="CT265" s="63"/>
      <c r="CU265" s="63"/>
      <c r="CV265" s="63"/>
      <c r="CW265" s="63"/>
      <c r="CX265" s="63"/>
      <c r="CY265" s="63"/>
      <c r="CZ265" s="63"/>
      <c r="DA265" s="63"/>
      <c r="DB265" s="63"/>
      <c r="DC265" s="63"/>
      <c r="DD265" s="63"/>
      <c r="DE265" s="63"/>
    </row>
    <row r="266" spans="1:109">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63"/>
      <c r="BY266" s="63"/>
      <c r="BZ266" s="63"/>
      <c r="CA266" s="63"/>
      <c r="CB266" s="63"/>
      <c r="CC266" s="63"/>
      <c r="CD266" s="63"/>
      <c r="CE266" s="63"/>
      <c r="CF266" s="63"/>
      <c r="CG266" s="63"/>
      <c r="CH266" s="63"/>
      <c r="CI266" s="63"/>
      <c r="CJ266" s="63"/>
      <c r="CK266" s="63"/>
      <c r="CL266" s="63"/>
      <c r="CM266" s="63"/>
      <c r="CN266" s="63"/>
      <c r="CO266" s="63"/>
      <c r="CP266" s="63"/>
      <c r="CQ266" s="63"/>
      <c r="CR266" s="63"/>
      <c r="CS266" s="63"/>
      <c r="CT266" s="63"/>
      <c r="CU266" s="63"/>
      <c r="CV266" s="63"/>
      <c r="CW266" s="63"/>
      <c r="CX266" s="63"/>
      <c r="CY266" s="63"/>
      <c r="CZ266" s="63"/>
      <c r="DA266" s="63"/>
      <c r="DB266" s="63"/>
      <c r="DC266" s="63"/>
      <c r="DD266" s="63"/>
      <c r="DE266" s="63"/>
    </row>
    <row r="267" spans="1:109">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c r="AX267" s="20"/>
      <c r="AY267" s="20"/>
      <c r="AZ267" s="20"/>
      <c r="BA267" s="20"/>
      <c r="BB267" s="20"/>
      <c r="BC267" s="20"/>
      <c r="BD267" s="20"/>
      <c r="BE267" s="20"/>
      <c r="BF267" s="20"/>
      <c r="BG267" s="20"/>
      <c r="BH267" s="20"/>
      <c r="BI267" s="20"/>
      <c r="BJ267" s="20"/>
      <c r="BK267" s="20"/>
      <c r="BL267" s="20"/>
      <c r="BM267" s="20"/>
      <c r="BN267" s="20"/>
      <c r="BO267" s="20"/>
      <c r="BP267" s="20"/>
      <c r="BQ267" s="20"/>
      <c r="BR267" s="20"/>
      <c r="BS267" s="20"/>
      <c r="BT267" s="20"/>
      <c r="BU267" s="20"/>
      <c r="BV267" s="20"/>
      <c r="BW267" s="20"/>
      <c r="BX267" s="63"/>
      <c r="BY267" s="63"/>
      <c r="BZ267" s="63"/>
      <c r="CA267" s="63"/>
      <c r="CB267" s="63"/>
      <c r="CC267" s="63"/>
      <c r="CD267" s="63"/>
      <c r="CE267" s="63"/>
      <c r="CF267" s="63"/>
      <c r="CG267" s="63"/>
      <c r="CH267" s="63"/>
      <c r="CI267" s="63"/>
      <c r="CJ267" s="63"/>
      <c r="CK267" s="63"/>
      <c r="CL267" s="63"/>
      <c r="CM267" s="63"/>
      <c r="CN267" s="63"/>
      <c r="CO267" s="63"/>
      <c r="CP267" s="63"/>
      <c r="CQ267" s="63"/>
      <c r="CR267" s="63"/>
      <c r="CS267" s="63"/>
      <c r="CT267" s="63"/>
      <c r="CU267" s="63"/>
      <c r="CV267" s="63"/>
      <c r="CW267" s="63"/>
      <c r="CX267" s="63"/>
      <c r="CY267" s="63"/>
      <c r="CZ267" s="63"/>
      <c r="DA267" s="63"/>
      <c r="DB267" s="63"/>
      <c r="DC267" s="63"/>
      <c r="DD267" s="63"/>
      <c r="DE267" s="63"/>
    </row>
    <row r="268" spans="1:109">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c r="AX268" s="20"/>
      <c r="AY268" s="20"/>
      <c r="AZ268" s="20"/>
      <c r="BA268" s="20"/>
      <c r="BB268" s="20"/>
      <c r="BC268" s="20"/>
      <c r="BD268" s="20"/>
      <c r="BE268" s="20"/>
      <c r="BF268" s="20"/>
      <c r="BG268" s="20"/>
      <c r="BH268" s="20"/>
      <c r="BI268" s="20"/>
      <c r="BJ268" s="20"/>
      <c r="BK268" s="20"/>
      <c r="BL268" s="20"/>
      <c r="BM268" s="20"/>
      <c r="BN268" s="20"/>
      <c r="BO268" s="20"/>
      <c r="BP268" s="20"/>
      <c r="BQ268" s="20"/>
      <c r="BR268" s="20"/>
      <c r="BS268" s="20"/>
      <c r="BT268" s="20"/>
      <c r="BU268" s="20"/>
      <c r="BV268" s="20"/>
      <c r="BW268" s="20"/>
      <c r="BX268" s="63"/>
      <c r="BY268" s="63"/>
      <c r="BZ268" s="63"/>
      <c r="CA268" s="63"/>
      <c r="CB268" s="63"/>
      <c r="CC268" s="63"/>
      <c r="CD268" s="63"/>
      <c r="CE268" s="63"/>
      <c r="CF268" s="63"/>
      <c r="CG268" s="63"/>
      <c r="CH268" s="63"/>
      <c r="CI268" s="63"/>
      <c r="CJ268" s="63"/>
      <c r="CK268" s="63"/>
      <c r="CL268" s="63"/>
      <c r="CM268" s="63"/>
      <c r="CN268" s="63"/>
      <c r="CO268" s="63"/>
      <c r="CP268" s="63"/>
      <c r="CQ268" s="63"/>
      <c r="CR268" s="63"/>
      <c r="CS268" s="63"/>
      <c r="CT268" s="63"/>
      <c r="CU268" s="63"/>
      <c r="CV268" s="63"/>
      <c r="CW268" s="63"/>
      <c r="CX268" s="63"/>
      <c r="CY268" s="63"/>
      <c r="CZ268" s="63"/>
      <c r="DA268" s="63"/>
      <c r="DB268" s="63"/>
      <c r="DC268" s="63"/>
      <c r="DD268" s="63"/>
      <c r="DE268" s="63"/>
    </row>
    <row r="269" spans="1:109">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c r="AX269" s="20"/>
      <c r="AY269" s="20"/>
      <c r="AZ269" s="20"/>
      <c r="BA269" s="20"/>
      <c r="BB269" s="20"/>
      <c r="BC269" s="20"/>
      <c r="BD269" s="20"/>
      <c r="BE269" s="20"/>
      <c r="BF269" s="20"/>
      <c r="BG269" s="20"/>
      <c r="BH269" s="20"/>
      <c r="BI269" s="20"/>
      <c r="BJ269" s="20"/>
      <c r="BK269" s="20"/>
      <c r="BL269" s="20"/>
      <c r="BM269" s="20"/>
      <c r="BN269" s="20"/>
      <c r="BO269" s="20"/>
      <c r="BP269" s="20"/>
      <c r="BQ269" s="20"/>
      <c r="BR269" s="20"/>
      <c r="BS269" s="20"/>
      <c r="BT269" s="20"/>
      <c r="BU269" s="20"/>
      <c r="BV269" s="20"/>
      <c r="BW269" s="20"/>
      <c r="BX269" s="63"/>
      <c r="BY269" s="63"/>
      <c r="BZ269" s="63"/>
      <c r="CA269" s="63"/>
      <c r="CB269" s="63"/>
      <c r="CC269" s="63"/>
      <c r="CD269" s="63"/>
      <c r="CE269" s="63"/>
      <c r="CF269" s="63"/>
      <c r="CG269" s="63"/>
      <c r="CH269" s="63"/>
      <c r="CI269" s="63"/>
      <c r="CJ269" s="63"/>
      <c r="CK269" s="63"/>
      <c r="CL269" s="63"/>
      <c r="CM269" s="63"/>
      <c r="CN269" s="63"/>
      <c r="CO269" s="63"/>
      <c r="CP269" s="63"/>
      <c r="CQ269" s="63"/>
      <c r="CR269" s="63"/>
      <c r="CS269" s="63"/>
      <c r="CT269" s="63"/>
      <c r="CU269" s="63"/>
      <c r="CV269" s="63"/>
      <c r="CW269" s="63"/>
      <c r="CX269" s="63"/>
      <c r="CY269" s="63"/>
      <c r="CZ269" s="63"/>
      <c r="DA269" s="63"/>
      <c r="DB269" s="63"/>
      <c r="DC269" s="63"/>
      <c r="DD269" s="63"/>
      <c r="DE269" s="63"/>
    </row>
    <row r="270" spans="1:109">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c r="AX270" s="20"/>
      <c r="AY270" s="20"/>
      <c r="AZ270" s="20"/>
      <c r="BA270" s="20"/>
      <c r="BB270" s="20"/>
      <c r="BC270" s="20"/>
      <c r="BD270" s="20"/>
      <c r="BE270" s="20"/>
      <c r="BF270" s="20"/>
      <c r="BG270" s="20"/>
      <c r="BH270" s="20"/>
      <c r="BI270" s="20"/>
      <c r="BJ270" s="20"/>
      <c r="BK270" s="20"/>
      <c r="BL270" s="20"/>
      <c r="BM270" s="20"/>
      <c r="BN270" s="20"/>
      <c r="BO270" s="20"/>
      <c r="BP270" s="20"/>
      <c r="BQ270" s="20"/>
      <c r="BR270" s="20"/>
      <c r="BS270" s="20"/>
      <c r="BT270" s="20"/>
      <c r="BU270" s="20"/>
      <c r="BV270" s="20"/>
      <c r="BW270" s="20"/>
      <c r="BX270" s="63"/>
      <c r="BY270" s="63"/>
      <c r="BZ270" s="63"/>
      <c r="CA270" s="63"/>
      <c r="CB270" s="63"/>
      <c r="CC270" s="63"/>
      <c r="CD270" s="63"/>
      <c r="CE270" s="63"/>
      <c r="CF270" s="63"/>
      <c r="CG270" s="63"/>
      <c r="CH270" s="63"/>
      <c r="CI270" s="63"/>
      <c r="CJ270" s="63"/>
      <c r="CK270" s="63"/>
      <c r="CL270" s="63"/>
      <c r="CM270" s="63"/>
      <c r="CN270" s="63"/>
      <c r="CO270" s="63"/>
      <c r="CP270" s="63"/>
      <c r="CQ270" s="63"/>
      <c r="CR270" s="63"/>
      <c r="CS270" s="63"/>
      <c r="CT270" s="63"/>
      <c r="CU270" s="63"/>
      <c r="CV270" s="63"/>
      <c r="CW270" s="63"/>
      <c r="CX270" s="63"/>
      <c r="CY270" s="63"/>
      <c r="CZ270" s="63"/>
      <c r="DA270" s="63"/>
      <c r="DB270" s="63"/>
      <c r="DC270" s="63"/>
      <c r="DD270" s="63"/>
      <c r="DE270" s="63"/>
    </row>
    <row r="271" spans="1:109">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c r="AX271" s="20"/>
      <c r="AY271" s="20"/>
      <c r="AZ271" s="20"/>
      <c r="BA271" s="20"/>
      <c r="BB271" s="20"/>
      <c r="BC271" s="20"/>
      <c r="BD271" s="20"/>
      <c r="BE271" s="20"/>
      <c r="BF271" s="20"/>
      <c r="BG271" s="20"/>
      <c r="BH271" s="20"/>
      <c r="BI271" s="20"/>
      <c r="BJ271" s="20"/>
      <c r="BK271" s="20"/>
      <c r="BL271" s="20"/>
      <c r="BM271" s="20"/>
      <c r="BN271" s="20"/>
      <c r="BO271" s="20"/>
      <c r="BP271" s="20"/>
      <c r="BQ271" s="20"/>
      <c r="BR271" s="20"/>
      <c r="BS271" s="20"/>
      <c r="BT271" s="20"/>
      <c r="BU271" s="20"/>
      <c r="BV271" s="20"/>
      <c r="BW271" s="20"/>
      <c r="BX271" s="63"/>
      <c r="BY271" s="63"/>
      <c r="BZ271" s="63"/>
      <c r="CA271" s="63"/>
      <c r="CB271" s="63"/>
      <c r="CC271" s="63"/>
      <c r="CD271" s="63"/>
      <c r="CE271" s="63"/>
      <c r="CF271" s="63"/>
      <c r="CG271" s="63"/>
      <c r="CH271" s="63"/>
      <c r="CI271" s="63"/>
      <c r="CJ271" s="63"/>
      <c r="CK271" s="63"/>
      <c r="CL271" s="63"/>
      <c r="CM271" s="63"/>
      <c r="CN271" s="63"/>
      <c r="CO271" s="63"/>
      <c r="CP271" s="63"/>
      <c r="CQ271" s="63"/>
      <c r="CR271" s="63"/>
      <c r="CS271" s="63"/>
      <c r="CT271" s="63"/>
      <c r="CU271" s="63"/>
      <c r="CV271" s="63"/>
      <c r="CW271" s="63"/>
      <c r="CX271" s="63"/>
      <c r="CY271" s="63"/>
      <c r="CZ271" s="63"/>
      <c r="DA271" s="63"/>
      <c r="DB271" s="63"/>
      <c r="DC271" s="63"/>
      <c r="DD271" s="63"/>
      <c r="DE271" s="63"/>
    </row>
    <row r="272" spans="1:109">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c r="AX272" s="20"/>
      <c r="AY272" s="20"/>
      <c r="AZ272" s="20"/>
      <c r="BA272" s="20"/>
      <c r="BB272" s="20"/>
      <c r="BC272" s="20"/>
      <c r="BD272" s="20"/>
      <c r="BE272" s="20"/>
      <c r="BF272" s="20"/>
      <c r="BG272" s="20"/>
      <c r="BH272" s="20"/>
      <c r="BI272" s="20"/>
      <c r="BJ272" s="20"/>
      <c r="BK272" s="20"/>
      <c r="BL272" s="20"/>
      <c r="BM272" s="20"/>
      <c r="BN272" s="20"/>
      <c r="BO272" s="20"/>
      <c r="BP272" s="20"/>
      <c r="BQ272" s="20"/>
      <c r="BR272" s="20"/>
      <c r="BS272" s="20"/>
      <c r="BT272" s="20"/>
      <c r="BU272" s="20"/>
      <c r="BV272" s="20"/>
      <c r="BW272" s="20"/>
      <c r="BX272" s="63"/>
      <c r="BY272" s="63"/>
      <c r="BZ272" s="63"/>
      <c r="CA272" s="63"/>
      <c r="CB272" s="63"/>
      <c r="CC272" s="63"/>
      <c r="CD272" s="63"/>
      <c r="CE272" s="63"/>
      <c r="CF272" s="63"/>
      <c r="CG272" s="63"/>
      <c r="CH272" s="63"/>
      <c r="CI272" s="63"/>
      <c r="CJ272" s="63"/>
      <c r="CK272" s="63"/>
      <c r="CL272" s="63"/>
      <c r="CM272" s="63"/>
      <c r="CN272" s="63"/>
      <c r="CO272" s="63"/>
      <c r="CP272" s="63"/>
      <c r="CQ272" s="63"/>
      <c r="CR272" s="63"/>
      <c r="CS272" s="63"/>
      <c r="CT272" s="63"/>
      <c r="CU272" s="63"/>
      <c r="CV272" s="63"/>
      <c r="CW272" s="63"/>
      <c r="CX272" s="63"/>
      <c r="CY272" s="63"/>
      <c r="CZ272" s="63"/>
      <c r="DA272" s="63"/>
      <c r="DB272" s="63"/>
      <c r="DC272" s="63"/>
      <c r="DD272" s="63"/>
      <c r="DE272" s="63"/>
    </row>
    <row r="273" spans="1:109">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c r="AX273" s="20"/>
      <c r="AY273" s="20"/>
      <c r="AZ273" s="20"/>
      <c r="BA273" s="20"/>
      <c r="BB273" s="20"/>
      <c r="BC273" s="20"/>
      <c r="BD273" s="20"/>
      <c r="BE273" s="20"/>
      <c r="BF273" s="20"/>
      <c r="BG273" s="20"/>
      <c r="BH273" s="20"/>
      <c r="BI273" s="20"/>
      <c r="BJ273" s="20"/>
      <c r="BK273" s="20"/>
      <c r="BL273" s="20"/>
      <c r="BM273" s="20"/>
      <c r="BN273" s="20"/>
      <c r="BO273" s="20"/>
      <c r="BP273" s="20"/>
      <c r="BQ273" s="20"/>
      <c r="BR273" s="20"/>
      <c r="BS273" s="20"/>
      <c r="BT273" s="20"/>
      <c r="BU273" s="20"/>
      <c r="BV273" s="20"/>
      <c r="BW273" s="20"/>
      <c r="BX273" s="63"/>
      <c r="BY273" s="63"/>
      <c r="BZ273" s="63"/>
      <c r="CA273" s="63"/>
      <c r="CB273" s="63"/>
      <c r="CC273" s="63"/>
      <c r="CD273" s="63"/>
      <c r="CE273" s="63"/>
      <c r="CF273" s="63"/>
      <c r="CG273" s="63"/>
      <c r="CH273" s="63"/>
      <c r="CI273" s="63"/>
      <c r="CJ273" s="63"/>
      <c r="CK273" s="63"/>
      <c r="CL273" s="63"/>
      <c r="CM273" s="63"/>
      <c r="CN273" s="63"/>
      <c r="CO273" s="63"/>
      <c r="CP273" s="63"/>
      <c r="CQ273" s="63"/>
      <c r="CR273" s="63"/>
      <c r="CS273" s="63"/>
      <c r="CT273" s="63"/>
      <c r="CU273" s="63"/>
      <c r="CV273" s="63"/>
      <c r="CW273" s="63"/>
      <c r="CX273" s="63"/>
      <c r="CY273" s="63"/>
      <c r="CZ273" s="63"/>
      <c r="DA273" s="63"/>
      <c r="DB273" s="63"/>
      <c r="DC273" s="63"/>
      <c r="DD273" s="63"/>
      <c r="DE273" s="63"/>
    </row>
    <row r="274" spans="1:109">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c r="AX274" s="20"/>
      <c r="AY274" s="20"/>
      <c r="AZ274" s="20"/>
      <c r="BA274" s="20"/>
      <c r="BB274" s="20"/>
      <c r="BC274" s="20"/>
      <c r="BD274" s="20"/>
      <c r="BE274" s="20"/>
      <c r="BF274" s="20"/>
      <c r="BG274" s="20"/>
      <c r="BH274" s="20"/>
      <c r="BI274" s="20"/>
      <c r="BJ274" s="20"/>
      <c r="BK274" s="20"/>
      <c r="BL274" s="20"/>
      <c r="BM274" s="20"/>
      <c r="BN274" s="20"/>
      <c r="BO274" s="20"/>
      <c r="BP274" s="20"/>
      <c r="BQ274" s="20"/>
      <c r="BR274" s="20"/>
      <c r="BS274" s="20"/>
      <c r="BT274" s="20"/>
      <c r="BU274" s="20"/>
      <c r="BV274" s="20"/>
      <c r="BW274" s="20"/>
      <c r="BX274" s="63"/>
      <c r="BY274" s="63"/>
      <c r="BZ274" s="63"/>
      <c r="CA274" s="63"/>
      <c r="CB274" s="63"/>
      <c r="CC274" s="63"/>
      <c r="CD274" s="63"/>
      <c r="CE274" s="63"/>
      <c r="CF274" s="63"/>
      <c r="CG274" s="63"/>
      <c r="CH274" s="63"/>
      <c r="CI274" s="63"/>
      <c r="CJ274" s="63"/>
      <c r="CK274" s="63"/>
      <c r="CL274" s="63"/>
      <c r="CM274" s="63"/>
      <c r="CN274" s="63"/>
      <c r="CO274" s="63"/>
      <c r="CP274" s="63"/>
      <c r="CQ274" s="63"/>
      <c r="CR274" s="63"/>
      <c r="CS274" s="63"/>
      <c r="CT274" s="63"/>
      <c r="CU274" s="63"/>
      <c r="CV274" s="63"/>
      <c r="CW274" s="63"/>
      <c r="CX274" s="63"/>
      <c r="CY274" s="63"/>
      <c r="CZ274" s="63"/>
      <c r="DA274" s="63"/>
      <c r="DB274" s="63"/>
      <c r="DC274" s="63"/>
      <c r="DD274" s="63"/>
      <c r="DE274" s="63"/>
    </row>
    <row r="275" spans="1:109">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c r="AX275" s="20"/>
      <c r="AY275" s="20"/>
      <c r="AZ275" s="20"/>
      <c r="BA275" s="20"/>
      <c r="BB275" s="20"/>
      <c r="BC275" s="20"/>
      <c r="BD275" s="20"/>
      <c r="BE275" s="20"/>
      <c r="BF275" s="20"/>
      <c r="BG275" s="20"/>
      <c r="BH275" s="20"/>
      <c r="BI275" s="20"/>
      <c r="BJ275" s="20"/>
      <c r="BK275" s="20"/>
      <c r="BL275" s="20"/>
      <c r="BM275" s="20"/>
      <c r="BN275" s="20"/>
      <c r="BO275" s="20"/>
      <c r="BP275" s="20"/>
      <c r="BQ275" s="20"/>
      <c r="BR275" s="20"/>
      <c r="BS275" s="20"/>
      <c r="BT275" s="20"/>
      <c r="BU275" s="20"/>
      <c r="BV275" s="20"/>
      <c r="BW275" s="20"/>
      <c r="BX275" s="63"/>
      <c r="BY275" s="63"/>
      <c r="BZ275" s="63"/>
      <c r="CA275" s="63"/>
      <c r="CB275" s="63"/>
      <c r="CC275" s="63"/>
      <c r="CD275" s="63"/>
      <c r="CE275" s="63"/>
      <c r="CF275" s="63"/>
      <c r="CG275" s="63"/>
      <c r="CH275" s="63"/>
      <c r="CI275" s="63"/>
      <c r="CJ275" s="63"/>
      <c r="CK275" s="63"/>
      <c r="CL275" s="63"/>
      <c r="CM275" s="63"/>
      <c r="CN275" s="63"/>
      <c r="CO275" s="63"/>
      <c r="CP275" s="63"/>
      <c r="CQ275" s="63"/>
      <c r="CR275" s="63"/>
      <c r="CS275" s="63"/>
      <c r="CT275" s="63"/>
      <c r="CU275" s="63"/>
      <c r="CV275" s="63"/>
      <c r="CW275" s="63"/>
      <c r="CX275" s="63"/>
      <c r="CY275" s="63"/>
      <c r="CZ275" s="63"/>
      <c r="DA275" s="63"/>
      <c r="DB275" s="63"/>
      <c r="DC275" s="63"/>
      <c r="DD275" s="63"/>
      <c r="DE275" s="63"/>
    </row>
    <row r="276" spans="1:109">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63"/>
      <c r="BY276" s="63"/>
      <c r="BZ276" s="63"/>
      <c r="CA276" s="63"/>
      <c r="CB276" s="63"/>
      <c r="CC276" s="63"/>
      <c r="CD276" s="63"/>
      <c r="CE276" s="63"/>
      <c r="CF276" s="63"/>
      <c r="CG276" s="63"/>
      <c r="CH276" s="63"/>
      <c r="CI276" s="63"/>
      <c r="CJ276" s="63"/>
      <c r="CK276" s="63"/>
      <c r="CL276" s="63"/>
      <c r="CM276" s="63"/>
      <c r="CN276" s="63"/>
      <c r="CO276" s="63"/>
      <c r="CP276" s="63"/>
      <c r="CQ276" s="63"/>
      <c r="CR276" s="63"/>
      <c r="CS276" s="63"/>
      <c r="CT276" s="63"/>
      <c r="CU276" s="63"/>
      <c r="CV276" s="63"/>
      <c r="CW276" s="63"/>
      <c r="CX276" s="63"/>
      <c r="CY276" s="63"/>
      <c r="CZ276" s="63"/>
      <c r="DA276" s="63"/>
      <c r="DB276" s="63"/>
      <c r="DC276" s="63"/>
      <c r="DD276" s="63"/>
      <c r="DE276" s="63"/>
    </row>
    <row r="277" spans="1:109">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c r="AX277" s="20"/>
      <c r="AY277" s="20"/>
      <c r="AZ277" s="20"/>
      <c r="BA277" s="20"/>
      <c r="BB277" s="20"/>
      <c r="BC277" s="20"/>
      <c r="BD277" s="20"/>
      <c r="BE277" s="20"/>
      <c r="BF277" s="20"/>
      <c r="BG277" s="20"/>
      <c r="BH277" s="20"/>
      <c r="BI277" s="20"/>
      <c r="BJ277" s="20"/>
      <c r="BK277" s="20"/>
      <c r="BL277" s="20"/>
      <c r="BM277" s="20"/>
      <c r="BN277" s="20"/>
      <c r="BO277" s="20"/>
      <c r="BP277" s="20"/>
      <c r="BQ277" s="20"/>
      <c r="BR277" s="20"/>
      <c r="BS277" s="20"/>
      <c r="BT277" s="20"/>
      <c r="BU277" s="20"/>
      <c r="BV277" s="20"/>
      <c r="BW277" s="20"/>
      <c r="BX277" s="63"/>
      <c r="BY277" s="63"/>
      <c r="BZ277" s="63"/>
      <c r="CA277" s="63"/>
      <c r="CB277" s="63"/>
      <c r="CC277" s="63"/>
      <c r="CD277" s="63"/>
      <c r="CE277" s="63"/>
      <c r="CF277" s="63"/>
      <c r="CG277" s="63"/>
      <c r="CH277" s="63"/>
      <c r="CI277" s="63"/>
      <c r="CJ277" s="63"/>
      <c r="CK277" s="63"/>
      <c r="CL277" s="63"/>
      <c r="CM277" s="63"/>
      <c r="CN277" s="63"/>
      <c r="CO277" s="63"/>
      <c r="CP277" s="63"/>
      <c r="CQ277" s="63"/>
      <c r="CR277" s="63"/>
      <c r="CS277" s="63"/>
      <c r="CT277" s="63"/>
      <c r="CU277" s="63"/>
      <c r="CV277" s="63"/>
      <c r="CW277" s="63"/>
      <c r="CX277" s="63"/>
      <c r="CY277" s="63"/>
      <c r="CZ277" s="63"/>
      <c r="DA277" s="63"/>
      <c r="DB277" s="63"/>
      <c r="DC277" s="63"/>
      <c r="DD277" s="63"/>
      <c r="DE277" s="63"/>
    </row>
    <row r="278" spans="1:109">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c r="AX278" s="20"/>
      <c r="AY278" s="20"/>
      <c r="AZ278" s="20"/>
      <c r="BA278" s="20"/>
      <c r="BB278" s="20"/>
      <c r="BC278" s="20"/>
      <c r="BD278" s="20"/>
      <c r="BE278" s="20"/>
      <c r="BF278" s="20"/>
      <c r="BG278" s="20"/>
      <c r="BH278" s="20"/>
      <c r="BI278" s="20"/>
      <c r="BJ278" s="20"/>
      <c r="BK278" s="20"/>
      <c r="BL278" s="20"/>
      <c r="BM278" s="20"/>
      <c r="BN278" s="20"/>
      <c r="BO278" s="20"/>
      <c r="BP278" s="20"/>
      <c r="BQ278" s="20"/>
      <c r="BR278" s="20"/>
      <c r="BS278" s="20"/>
      <c r="BT278" s="20"/>
      <c r="BU278" s="20"/>
      <c r="BV278" s="20"/>
      <c r="BW278" s="20"/>
      <c r="BX278" s="63"/>
      <c r="BY278" s="63"/>
      <c r="BZ278" s="63"/>
      <c r="CA278" s="63"/>
      <c r="CB278" s="63"/>
      <c r="CC278" s="63"/>
      <c r="CD278" s="63"/>
      <c r="CE278" s="63"/>
      <c r="CF278" s="63"/>
      <c r="CG278" s="63"/>
      <c r="CH278" s="63"/>
      <c r="CI278" s="63"/>
      <c r="CJ278" s="63"/>
      <c r="CK278" s="63"/>
      <c r="CL278" s="63"/>
      <c r="CM278" s="63"/>
      <c r="CN278" s="63"/>
      <c r="CO278" s="63"/>
      <c r="CP278" s="63"/>
      <c r="CQ278" s="63"/>
      <c r="CR278" s="63"/>
      <c r="CS278" s="63"/>
      <c r="CT278" s="63"/>
      <c r="CU278" s="63"/>
      <c r="CV278" s="63"/>
      <c r="CW278" s="63"/>
      <c r="CX278" s="63"/>
      <c r="CY278" s="63"/>
      <c r="CZ278" s="63"/>
      <c r="DA278" s="63"/>
      <c r="DB278" s="63"/>
      <c r="DC278" s="63"/>
      <c r="DD278" s="63"/>
      <c r="DE278" s="63"/>
    </row>
    <row r="279" spans="1:109">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c r="AX279" s="20"/>
      <c r="AY279" s="20"/>
      <c r="AZ279" s="20"/>
      <c r="BA279" s="20"/>
      <c r="BB279" s="20"/>
      <c r="BC279" s="20"/>
      <c r="BD279" s="20"/>
      <c r="BE279" s="20"/>
      <c r="BF279" s="20"/>
      <c r="BG279" s="20"/>
      <c r="BH279" s="20"/>
      <c r="BI279" s="20"/>
      <c r="BJ279" s="20"/>
      <c r="BK279" s="20"/>
      <c r="BL279" s="20"/>
      <c r="BM279" s="20"/>
      <c r="BN279" s="20"/>
      <c r="BO279" s="20"/>
      <c r="BP279" s="20"/>
      <c r="BQ279" s="20"/>
      <c r="BR279" s="20"/>
      <c r="BS279" s="20"/>
      <c r="BT279" s="20"/>
      <c r="BU279" s="20"/>
      <c r="BV279" s="20"/>
      <c r="BW279" s="20"/>
      <c r="BX279" s="63"/>
      <c r="BY279" s="63"/>
      <c r="BZ279" s="63"/>
      <c r="CA279" s="63"/>
      <c r="CB279" s="63"/>
      <c r="CC279" s="63"/>
      <c r="CD279" s="63"/>
      <c r="CE279" s="63"/>
      <c r="CF279" s="63"/>
      <c r="CG279" s="63"/>
      <c r="CH279" s="63"/>
      <c r="CI279" s="63"/>
      <c r="CJ279" s="63"/>
      <c r="CK279" s="63"/>
      <c r="CL279" s="63"/>
      <c r="CM279" s="63"/>
      <c r="CN279" s="63"/>
      <c r="CO279" s="63"/>
      <c r="CP279" s="63"/>
      <c r="CQ279" s="63"/>
      <c r="CR279" s="63"/>
      <c r="CS279" s="63"/>
      <c r="CT279" s="63"/>
      <c r="CU279" s="63"/>
      <c r="CV279" s="63"/>
      <c r="CW279" s="63"/>
      <c r="CX279" s="63"/>
      <c r="CY279" s="63"/>
      <c r="CZ279" s="63"/>
      <c r="DA279" s="63"/>
      <c r="DB279" s="63"/>
      <c r="DC279" s="63"/>
      <c r="DD279" s="63"/>
      <c r="DE279" s="63"/>
    </row>
    <row r="280" spans="1:109">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c r="AX280" s="20"/>
      <c r="AY280" s="20"/>
      <c r="AZ280" s="20"/>
      <c r="BA280" s="20"/>
      <c r="BB280" s="20"/>
      <c r="BC280" s="20"/>
      <c r="BD280" s="20"/>
      <c r="BE280" s="20"/>
      <c r="BF280" s="20"/>
      <c r="BG280" s="20"/>
      <c r="BH280" s="20"/>
      <c r="BI280" s="20"/>
      <c r="BJ280" s="20"/>
      <c r="BK280" s="20"/>
      <c r="BL280" s="20"/>
      <c r="BM280" s="20"/>
      <c r="BN280" s="20"/>
      <c r="BO280" s="20"/>
      <c r="BP280" s="20"/>
      <c r="BQ280" s="20"/>
      <c r="BR280" s="20"/>
      <c r="BS280" s="20"/>
      <c r="BT280" s="20"/>
      <c r="BU280" s="20"/>
      <c r="BV280" s="20"/>
      <c r="BW280" s="20"/>
      <c r="BX280" s="63"/>
      <c r="BY280" s="63"/>
      <c r="BZ280" s="63"/>
      <c r="CA280" s="63"/>
      <c r="CB280" s="63"/>
      <c r="CC280" s="63"/>
      <c r="CD280" s="63"/>
      <c r="CE280" s="63"/>
      <c r="CF280" s="63"/>
      <c r="CG280" s="63"/>
      <c r="CH280" s="63"/>
      <c r="CI280" s="63"/>
      <c r="CJ280" s="63"/>
      <c r="CK280" s="63"/>
      <c r="CL280" s="63"/>
      <c r="CM280" s="63"/>
      <c r="CN280" s="63"/>
      <c r="CO280" s="63"/>
      <c r="CP280" s="63"/>
      <c r="CQ280" s="63"/>
      <c r="CR280" s="63"/>
      <c r="CS280" s="63"/>
      <c r="CT280" s="63"/>
      <c r="CU280" s="63"/>
      <c r="CV280" s="63"/>
      <c r="CW280" s="63"/>
      <c r="CX280" s="63"/>
      <c r="CY280" s="63"/>
      <c r="CZ280" s="63"/>
      <c r="DA280" s="63"/>
      <c r="DB280" s="63"/>
      <c r="DC280" s="63"/>
      <c r="DD280" s="63"/>
      <c r="DE280" s="63"/>
    </row>
    <row r="281" spans="1:109">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c r="AX281" s="20"/>
      <c r="AY281" s="20"/>
      <c r="AZ281" s="20"/>
      <c r="BA281" s="20"/>
      <c r="BB281" s="20"/>
      <c r="BC281" s="20"/>
      <c r="BD281" s="20"/>
      <c r="BE281" s="20"/>
      <c r="BF281" s="20"/>
      <c r="BG281" s="20"/>
      <c r="BH281" s="20"/>
      <c r="BI281" s="20"/>
      <c r="BJ281" s="20"/>
      <c r="BK281" s="20"/>
      <c r="BL281" s="20"/>
      <c r="BM281" s="20"/>
      <c r="BN281" s="20"/>
      <c r="BO281" s="20"/>
      <c r="BP281" s="20"/>
      <c r="BQ281" s="20"/>
      <c r="BR281" s="20"/>
      <c r="BS281" s="20"/>
      <c r="BT281" s="20"/>
      <c r="BU281" s="20"/>
      <c r="BV281" s="20"/>
      <c r="BW281" s="20"/>
      <c r="BX281" s="63"/>
      <c r="BY281" s="63"/>
      <c r="BZ281" s="63"/>
      <c r="CA281" s="63"/>
      <c r="CB281" s="63"/>
      <c r="CC281" s="63"/>
      <c r="CD281" s="63"/>
      <c r="CE281" s="63"/>
      <c r="CF281" s="63"/>
      <c r="CG281" s="63"/>
      <c r="CH281" s="63"/>
      <c r="CI281" s="63"/>
      <c r="CJ281" s="63"/>
      <c r="CK281" s="63"/>
      <c r="CL281" s="63"/>
      <c r="CM281" s="63"/>
      <c r="CN281" s="63"/>
      <c r="CO281" s="63"/>
      <c r="CP281" s="63"/>
      <c r="CQ281" s="63"/>
      <c r="CR281" s="63"/>
      <c r="CS281" s="63"/>
      <c r="CT281" s="63"/>
      <c r="CU281" s="63"/>
      <c r="CV281" s="63"/>
      <c r="CW281" s="63"/>
      <c r="CX281" s="63"/>
      <c r="CY281" s="63"/>
      <c r="CZ281" s="63"/>
      <c r="DA281" s="63"/>
      <c r="DB281" s="63"/>
      <c r="DC281" s="63"/>
      <c r="DD281" s="63"/>
      <c r="DE281" s="63"/>
    </row>
    <row r="282" spans="1:109">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c r="AX282" s="20"/>
      <c r="AY282" s="20"/>
      <c r="AZ282" s="20"/>
      <c r="BA282" s="20"/>
      <c r="BB282" s="20"/>
      <c r="BC282" s="20"/>
      <c r="BD282" s="20"/>
      <c r="BE282" s="20"/>
      <c r="BF282" s="20"/>
      <c r="BG282" s="20"/>
      <c r="BH282" s="20"/>
      <c r="BI282" s="20"/>
      <c r="BJ282" s="20"/>
      <c r="BK282" s="20"/>
      <c r="BL282" s="20"/>
      <c r="BM282" s="20"/>
      <c r="BN282" s="20"/>
      <c r="BO282" s="20"/>
      <c r="BP282" s="20"/>
      <c r="BQ282" s="20"/>
      <c r="BR282" s="20"/>
      <c r="BS282" s="20"/>
      <c r="BT282" s="20"/>
      <c r="BU282" s="20"/>
      <c r="BV282" s="20"/>
      <c r="BW282" s="20"/>
      <c r="BX282" s="63"/>
      <c r="BY282" s="63"/>
      <c r="BZ282" s="63"/>
      <c r="CA282" s="63"/>
      <c r="CB282" s="63"/>
      <c r="CC282" s="63"/>
      <c r="CD282" s="63"/>
      <c r="CE282" s="63"/>
      <c r="CF282" s="63"/>
      <c r="CG282" s="63"/>
      <c r="CH282" s="63"/>
      <c r="CI282" s="63"/>
      <c r="CJ282" s="63"/>
      <c r="CK282" s="63"/>
      <c r="CL282" s="63"/>
      <c r="CM282" s="63"/>
      <c r="CN282" s="63"/>
      <c r="CO282" s="63"/>
      <c r="CP282" s="63"/>
      <c r="CQ282" s="63"/>
      <c r="CR282" s="63"/>
      <c r="CS282" s="63"/>
      <c r="CT282" s="63"/>
      <c r="CU282" s="63"/>
      <c r="CV282" s="63"/>
      <c r="CW282" s="63"/>
      <c r="CX282" s="63"/>
      <c r="CY282" s="63"/>
      <c r="CZ282" s="63"/>
      <c r="DA282" s="63"/>
      <c r="DB282" s="63"/>
      <c r="DC282" s="63"/>
      <c r="DD282" s="63"/>
      <c r="DE282" s="63"/>
    </row>
    <row r="283" spans="1:109">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c r="AX283" s="20"/>
      <c r="AY283" s="20"/>
      <c r="AZ283" s="20"/>
      <c r="BA283" s="20"/>
      <c r="BB283" s="20"/>
      <c r="BC283" s="20"/>
      <c r="BD283" s="20"/>
      <c r="BE283" s="20"/>
      <c r="BF283" s="20"/>
      <c r="BG283" s="20"/>
      <c r="BH283" s="20"/>
      <c r="BI283" s="20"/>
      <c r="BJ283" s="20"/>
      <c r="BK283" s="20"/>
      <c r="BL283" s="20"/>
      <c r="BM283" s="20"/>
      <c r="BN283" s="20"/>
      <c r="BO283" s="20"/>
      <c r="BP283" s="20"/>
      <c r="BQ283" s="20"/>
      <c r="BR283" s="20"/>
      <c r="BS283" s="20"/>
      <c r="BT283" s="20"/>
      <c r="BU283" s="20"/>
      <c r="BV283" s="20"/>
      <c r="BW283" s="20"/>
      <c r="BX283" s="63"/>
      <c r="BY283" s="63"/>
      <c r="BZ283" s="63"/>
      <c r="CA283" s="63"/>
      <c r="CB283" s="63"/>
      <c r="CC283" s="63"/>
      <c r="CD283" s="63"/>
      <c r="CE283" s="63"/>
      <c r="CF283" s="63"/>
      <c r="CG283" s="63"/>
      <c r="CH283" s="63"/>
      <c r="CI283" s="63"/>
      <c r="CJ283" s="63"/>
      <c r="CK283" s="63"/>
      <c r="CL283" s="63"/>
      <c r="CM283" s="63"/>
      <c r="CN283" s="63"/>
      <c r="CO283" s="63"/>
      <c r="CP283" s="63"/>
      <c r="CQ283" s="63"/>
      <c r="CR283" s="63"/>
      <c r="CS283" s="63"/>
      <c r="CT283" s="63"/>
      <c r="CU283" s="63"/>
      <c r="CV283" s="63"/>
      <c r="CW283" s="63"/>
      <c r="CX283" s="63"/>
      <c r="CY283" s="63"/>
      <c r="CZ283" s="63"/>
      <c r="DA283" s="63"/>
      <c r="DB283" s="63"/>
      <c r="DC283" s="63"/>
      <c r="DD283" s="63"/>
      <c r="DE283" s="63"/>
    </row>
    <row r="284" spans="1:109">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c r="AX284" s="20"/>
      <c r="AY284" s="20"/>
      <c r="AZ284" s="20"/>
      <c r="BA284" s="20"/>
      <c r="BB284" s="20"/>
      <c r="BC284" s="20"/>
      <c r="BD284" s="20"/>
      <c r="BE284" s="20"/>
      <c r="BF284" s="20"/>
      <c r="BG284" s="20"/>
      <c r="BH284" s="20"/>
      <c r="BI284" s="20"/>
      <c r="BJ284" s="20"/>
      <c r="BK284" s="20"/>
      <c r="BL284" s="20"/>
      <c r="BM284" s="20"/>
      <c r="BN284" s="20"/>
      <c r="BO284" s="20"/>
      <c r="BP284" s="20"/>
      <c r="BQ284" s="20"/>
      <c r="BR284" s="20"/>
      <c r="BS284" s="20"/>
      <c r="BT284" s="20"/>
      <c r="BU284" s="20"/>
      <c r="BV284" s="20"/>
      <c r="BW284" s="20"/>
      <c r="BX284" s="63"/>
      <c r="BY284" s="63"/>
      <c r="BZ284" s="63"/>
      <c r="CA284" s="63"/>
      <c r="CB284" s="63"/>
      <c r="CC284" s="63"/>
      <c r="CD284" s="63"/>
      <c r="CE284" s="63"/>
      <c r="CF284" s="63"/>
      <c r="CG284" s="63"/>
      <c r="CH284" s="63"/>
      <c r="CI284" s="63"/>
      <c r="CJ284" s="63"/>
      <c r="CK284" s="63"/>
      <c r="CL284" s="63"/>
      <c r="CM284" s="63"/>
      <c r="CN284" s="63"/>
      <c r="CO284" s="63"/>
      <c r="CP284" s="63"/>
      <c r="CQ284" s="63"/>
      <c r="CR284" s="63"/>
      <c r="CS284" s="63"/>
      <c r="CT284" s="63"/>
      <c r="CU284" s="63"/>
      <c r="CV284" s="63"/>
      <c r="CW284" s="63"/>
      <c r="CX284" s="63"/>
      <c r="CY284" s="63"/>
      <c r="CZ284" s="63"/>
      <c r="DA284" s="63"/>
      <c r="DB284" s="63"/>
      <c r="DC284" s="63"/>
      <c r="DD284" s="63"/>
      <c r="DE284" s="63"/>
    </row>
    <row r="285" spans="1:109">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c r="AX285" s="20"/>
      <c r="AY285" s="20"/>
      <c r="AZ285" s="20"/>
      <c r="BA285" s="20"/>
      <c r="BB285" s="20"/>
      <c r="BC285" s="20"/>
      <c r="BD285" s="20"/>
      <c r="BE285" s="20"/>
      <c r="BF285" s="20"/>
      <c r="BG285" s="20"/>
      <c r="BH285" s="20"/>
      <c r="BI285" s="20"/>
      <c r="BJ285" s="20"/>
      <c r="BK285" s="20"/>
      <c r="BL285" s="20"/>
      <c r="BM285" s="20"/>
      <c r="BN285" s="20"/>
      <c r="BO285" s="20"/>
      <c r="BP285" s="20"/>
      <c r="BQ285" s="20"/>
      <c r="BR285" s="20"/>
      <c r="BS285" s="20"/>
      <c r="BT285" s="20"/>
      <c r="BU285" s="20"/>
      <c r="BV285" s="20"/>
      <c r="BW285" s="20"/>
      <c r="BX285" s="63"/>
      <c r="BY285" s="63"/>
      <c r="BZ285" s="63"/>
      <c r="CA285" s="63"/>
      <c r="CB285" s="63"/>
      <c r="CC285" s="63"/>
      <c r="CD285" s="63"/>
      <c r="CE285" s="63"/>
      <c r="CF285" s="63"/>
      <c r="CG285" s="63"/>
      <c r="CH285" s="63"/>
      <c r="CI285" s="63"/>
      <c r="CJ285" s="63"/>
      <c r="CK285" s="63"/>
      <c r="CL285" s="63"/>
      <c r="CM285" s="63"/>
      <c r="CN285" s="63"/>
      <c r="CO285" s="63"/>
      <c r="CP285" s="63"/>
      <c r="CQ285" s="63"/>
      <c r="CR285" s="63"/>
      <c r="CS285" s="63"/>
      <c r="CT285" s="63"/>
      <c r="CU285" s="63"/>
      <c r="CV285" s="63"/>
      <c r="CW285" s="63"/>
      <c r="CX285" s="63"/>
      <c r="CY285" s="63"/>
      <c r="CZ285" s="63"/>
      <c r="DA285" s="63"/>
      <c r="DB285" s="63"/>
      <c r="DC285" s="63"/>
      <c r="DD285" s="63"/>
      <c r="DE285" s="63"/>
    </row>
    <row r="286" spans="1:109">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63"/>
      <c r="BY286" s="63"/>
      <c r="BZ286" s="63"/>
      <c r="CA286" s="63"/>
      <c r="CB286" s="63"/>
      <c r="CC286" s="63"/>
      <c r="CD286" s="63"/>
      <c r="CE286" s="63"/>
      <c r="CF286" s="63"/>
      <c r="CG286" s="63"/>
      <c r="CH286" s="63"/>
      <c r="CI286" s="63"/>
      <c r="CJ286" s="63"/>
      <c r="CK286" s="63"/>
      <c r="CL286" s="63"/>
      <c r="CM286" s="63"/>
      <c r="CN286" s="63"/>
      <c r="CO286" s="63"/>
      <c r="CP286" s="63"/>
      <c r="CQ286" s="63"/>
      <c r="CR286" s="63"/>
      <c r="CS286" s="63"/>
      <c r="CT286" s="63"/>
      <c r="CU286" s="63"/>
      <c r="CV286" s="63"/>
      <c r="CW286" s="63"/>
      <c r="CX286" s="63"/>
      <c r="CY286" s="63"/>
      <c r="CZ286" s="63"/>
      <c r="DA286" s="63"/>
      <c r="DB286" s="63"/>
      <c r="DC286" s="63"/>
      <c r="DD286" s="63"/>
      <c r="DE286" s="63"/>
    </row>
    <row r="287" spans="1:109">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c r="AX287" s="20"/>
      <c r="AY287" s="20"/>
      <c r="AZ287" s="20"/>
      <c r="BA287" s="20"/>
      <c r="BB287" s="20"/>
      <c r="BC287" s="20"/>
      <c r="BD287" s="20"/>
      <c r="BE287" s="20"/>
      <c r="BF287" s="20"/>
      <c r="BG287" s="20"/>
      <c r="BH287" s="20"/>
      <c r="BI287" s="20"/>
      <c r="BJ287" s="20"/>
      <c r="BK287" s="20"/>
      <c r="BL287" s="20"/>
      <c r="BM287" s="20"/>
      <c r="BN287" s="20"/>
      <c r="BO287" s="20"/>
      <c r="BP287" s="20"/>
      <c r="BQ287" s="20"/>
      <c r="BR287" s="20"/>
      <c r="BS287" s="20"/>
      <c r="BT287" s="20"/>
      <c r="BU287" s="20"/>
      <c r="BV287" s="20"/>
      <c r="BW287" s="20"/>
      <c r="BX287" s="63"/>
      <c r="BY287" s="63"/>
      <c r="BZ287" s="63"/>
      <c r="CA287" s="63"/>
      <c r="CB287" s="63"/>
      <c r="CC287" s="63"/>
      <c r="CD287" s="63"/>
      <c r="CE287" s="63"/>
      <c r="CF287" s="63"/>
      <c r="CG287" s="63"/>
      <c r="CH287" s="63"/>
      <c r="CI287" s="63"/>
      <c r="CJ287" s="63"/>
      <c r="CK287" s="63"/>
      <c r="CL287" s="63"/>
      <c r="CM287" s="63"/>
      <c r="CN287" s="63"/>
      <c r="CO287" s="63"/>
      <c r="CP287" s="63"/>
      <c r="CQ287" s="63"/>
      <c r="CR287" s="63"/>
      <c r="CS287" s="63"/>
      <c r="CT287" s="63"/>
      <c r="CU287" s="63"/>
      <c r="CV287" s="63"/>
      <c r="CW287" s="63"/>
      <c r="CX287" s="63"/>
      <c r="CY287" s="63"/>
      <c r="CZ287" s="63"/>
      <c r="DA287" s="63"/>
      <c r="DB287" s="63"/>
      <c r="DC287" s="63"/>
      <c r="DD287" s="63"/>
      <c r="DE287" s="63"/>
    </row>
    <row r="288" spans="1:109">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c r="AX288" s="20"/>
      <c r="AY288" s="20"/>
      <c r="AZ288" s="20"/>
      <c r="BA288" s="20"/>
      <c r="BB288" s="20"/>
      <c r="BC288" s="20"/>
      <c r="BD288" s="20"/>
      <c r="BE288" s="20"/>
      <c r="BF288" s="20"/>
      <c r="BG288" s="20"/>
      <c r="BH288" s="20"/>
      <c r="BI288" s="20"/>
      <c r="BJ288" s="20"/>
      <c r="BK288" s="20"/>
      <c r="BL288" s="20"/>
      <c r="BM288" s="20"/>
      <c r="BN288" s="20"/>
      <c r="BO288" s="20"/>
      <c r="BP288" s="20"/>
      <c r="BQ288" s="20"/>
      <c r="BR288" s="20"/>
      <c r="BS288" s="20"/>
      <c r="BT288" s="20"/>
      <c r="BU288" s="20"/>
      <c r="BV288" s="20"/>
      <c r="BW288" s="20"/>
      <c r="BX288" s="63"/>
      <c r="BY288" s="63"/>
      <c r="BZ288" s="63"/>
      <c r="CA288" s="63"/>
      <c r="CB288" s="63"/>
      <c r="CC288" s="63"/>
      <c r="CD288" s="63"/>
      <c r="CE288" s="63"/>
      <c r="CF288" s="63"/>
      <c r="CG288" s="63"/>
      <c r="CH288" s="63"/>
      <c r="CI288" s="63"/>
      <c r="CJ288" s="63"/>
      <c r="CK288" s="63"/>
      <c r="CL288" s="63"/>
      <c r="CM288" s="63"/>
      <c r="CN288" s="63"/>
      <c r="CO288" s="63"/>
      <c r="CP288" s="63"/>
      <c r="CQ288" s="63"/>
      <c r="CR288" s="63"/>
      <c r="CS288" s="63"/>
      <c r="CT288" s="63"/>
      <c r="CU288" s="63"/>
      <c r="CV288" s="63"/>
      <c r="CW288" s="63"/>
      <c r="CX288" s="63"/>
      <c r="CY288" s="63"/>
      <c r="CZ288" s="63"/>
      <c r="DA288" s="63"/>
      <c r="DB288" s="63"/>
      <c r="DC288" s="63"/>
      <c r="DD288" s="63"/>
      <c r="DE288" s="63"/>
    </row>
    <row r="289" spans="1:109">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c r="AX289" s="20"/>
      <c r="AY289" s="20"/>
      <c r="AZ289" s="20"/>
      <c r="BA289" s="20"/>
      <c r="BB289" s="20"/>
      <c r="BC289" s="20"/>
      <c r="BD289" s="20"/>
      <c r="BE289" s="20"/>
      <c r="BF289" s="20"/>
      <c r="BG289" s="20"/>
      <c r="BH289" s="20"/>
      <c r="BI289" s="20"/>
      <c r="BJ289" s="20"/>
      <c r="BK289" s="20"/>
      <c r="BL289" s="20"/>
      <c r="BM289" s="20"/>
      <c r="BN289" s="20"/>
      <c r="BO289" s="20"/>
      <c r="BP289" s="20"/>
      <c r="BQ289" s="20"/>
      <c r="BR289" s="20"/>
      <c r="BS289" s="20"/>
      <c r="BT289" s="20"/>
      <c r="BU289" s="20"/>
      <c r="BV289" s="20"/>
      <c r="BW289" s="20"/>
      <c r="BX289" s="63"/>
      <c r="BY289" s="63"/>
      <c r="BZ289" s="63"/>
      <c r="CA289" s="63"/>
      <c r="CB289" s="63"/>
      <c r="CC289" s="63"/>
      <c r="CD289" s="63"/>
      <c r="CE289" s="63"/>
      <c r="CF289" s="63"/>
      <c r="CG289" s="63"/>
      <c r="CH289" s="63"/>
      <c r="CI289" s="63"/>
      <c r="CJ289" s="63"/>
      <c r="CK289" s="63"/>
      <c r="CL289" s="63"/>
      <c r="CM289" s="63"/>
      <c r="CN289" s="63"/>
      <c r="CO289" s="63"/>
      <c r="CP289" s="63"/>
      <c r="CQ289" s="63"/>
      <c r="CR289" s="63"/>
      <c r="CS289" s="63"/>
      <c r="CT289" s="63"/>
      <c r="CU289" s="63"/>
      <c r="CV289" s="63"/>
      <c r="CW289" s="63"/>
      <c r="CX289" s="63"/>
      <c r="CY289" s="63"/>
      <c r="CZ289" s="63"/>
      <c r="DA289" s="63"/>
      <c r="DB289" s="63"/>
      <c r="DC289" s="63"/>
      <c r="DD289" s="63"/>
      <c r="DE289" s="63"/>
    </row>
    <row r="290" spans="1:109">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c r="AX290" s="20"/>
      <c r="AY290" s="20"/>
      <c r="AZ290" s="20"/>
      <c r="BA290" s="20"/>
      <c r="BB290" s="20"/>
      <c r="BC290" s="20"/>
      <c r="BD290" s="20"/>
      <c r="BE290" s="20"/>
      <c r="BF290" s="20"/>
      <c r="BG290" s="20"/>
      <c r="BH290" s="20"/>
      <c r="BI290" s="20"/>
      <c r="BJ290" s="20"/>
      <c r="BK290" s="20"/>
      <c r="BL290" s="20"/>
      <c r="BM290" s="20"/>
      <c r="BN290" s="20"/>
      <c r="BO290" s="20"/>
      <c r="BP290" s="20"/>
      <c r="BQ290" s="20"/>
      <c r="BR290" s="20"/>
      <c r="BS290" s="20"/>
      <c r="BT290" s="20"/>
      <c r="BU290" s="20"/>
      <c r="BV290" s="20"/>
      <c r="BW290" s="20"/>
      <c r="BX290" s="63"/>
      <c r="BY290" s="63"/>
      <c r="BZ290" s="63"/>
      <c r="CA290" s="63"/>
      <c r="CB290" s="63"/>
      <c r="CC290" s="63"/>
      <c r="CD290" s="63"/>
      <c r="CE290" s="63"/>
      <c r="CF290" s="63"/>
      <c r="CG290" s="63"/>
      <c r="CH290" s="63"/>
      <c r="CI290" s="63"/>
      <c r="CJ290" s="63"/>
      <c r="CK290" s="63"/>
      <c r="CL290" s="63"/>
      <c r="CM290" s="63"/>
      <c r="CN290" s="63"/>
      <c r="CO290" s="63"/>
      <c r="CP290" s="63"/>
      <c r="CQ290" s="63"/>
      <c r="CR290" s="63"/>
      <c r="CS290" s="63"/>
      <c r="CT290" s="63"/>
      <c r="CU290" s="63"/>
      <c r="CV290" s="63"/>
      <c r="CW290" s="63"/>
      <c r="CX290" s="63"/>
      <c r="CY290" s="63"/>
      <c r="CZ290" s="63"/>
      <c r="DA290" s="63"/>
      <c r="DB290" s="63"/>
      <c r="DC290" s="63"/>
      <c r="DD290" s="63"/>
      <c r="DE290" s="63"/>
    </row>
    <row r="291" spans="1:109">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c r="AX291" s="20"/>
      <c r="AY291" s="20"/>
      <c r="AZ291" s="20"/>
      <c r="BA291" s="20"/>
      <c r="BB291" s="20"/>
      <c r="BC291" s="20"/>
      <c r="BD291" s="20"/>
      <c r="BE291" s="20"/>
      <c r="BF291" s="20"/>
      <c r="BG291" s="20"/>
      <c r="BH291" s="20"/>
      <c r="BI291" s="20"/>
      <c r="BJ291" s="20"/>
      <c r="BK291" s="20"/>
      <c r="BL291" s="20"/>
      <c r="BM291" s="20"/>
      <c r="BN291" s="20"/>
      <c r="BO291" s="20"/>
      <c r="BP291" s="20"/>
      <c r="BQ291" s="20"/>
      <c r="BR291" s="20"/>
      <c r="BS291" s="20"/>
      <c r="BT291" s="20"/>
      <c r="BU291" s="20"/>
      <c r="BV291" s="20"/>
      <c r="BW291" s="20"/>
      <c r="BX291" s="63"/>
      <c r="BY291" s="63"/>
      <c r="BZ291" s="63"/>
      <c r="CA291" s="63"/>
      <c r="CB291" s="63"/>
      <c r="CC291" s="63"/>
      <c r="CD291" s="63"/>
      <c r="CE291" s="63"/>
      <c r="CF291" s="63"/>
      <c r="CG291" s="63"/>
      <c r="CH291" s="63"/>
      <c r="CI291" s="63"/>
      <c r="CJ291" s="63"/>
      <c r="CK291" s="63"/>
      <c r="CL291" s="63"/>
      <c r="CM291" s="63"/>
      <c r="CN291" s="63"/>
      <c r="CO291" s="63"/>
      <c r="CP291" s="63"/>
      <c r="CQ291" s="63"/>
      <c r="CR291" s="63"/>
      <c r="CS291" s="63"/>
      <c r="CT291" s="63"/>
      <c r="CU291" s="63"/>
      <c r="CV291" s="63"/>
      <c r="CW291" s="63"/>
      <c r="CX291" s="63"/>
      <c r="CY291" s="63"/>
      <c r="CZ291" s="63"/>
      <c r="DA291" s="63"/>
      <c r="DB291" s="63"/>
      <c r="DC291" s="63"/>
      <c r="DD291" s="63"/>
      <c r="DE291" s="63"/>
    </row>
    <row r="292" spans="1:109">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c r="AX292" s="20"/>
      <c r="AY292" s="20"/>
      <c r="AZ292" s="20"/>
      <c r="BA292" s="20"/>
      <c r="BB292" s="20"/>
      <c r="BC292" s="20"/>
      <c r="BD292" s="20"/>
      <c r="BE292" s="20"/>
      <c r="BF292" s="20"/>
      <c r="BG292" s="20"/>
      <c r="BH292" s="20"/>
      <c r="BI292" s="20"/>
      <c r="BJ292" s="20"/>
      <c r="BK292" s="20"/>
      <c r="BL292" s="20"/>
      <c r="BM292" s="20"/>
      <c r="BN292" s="20"/>
      <c r="BO292" s="20"/>
      <c r="BP292" s="20"/>
      <c r="BQ292" s="20"/>
      <c r="BR292" s="20"/>
      <c r="BS292" s="20"/>
      <c r="BT292" s="20"/>
      <c r="BU292" s="20"/>
      <c r="BV292" s="20"/>
      <c r="BW292" s="20"/>
      <c r="BX292" s="63"/>
      <c r="BY292" s="63"/>
      <c r="BZ292" s="63"/>
      <c r="CA292" s="63"/>
      <c r="CB292" s="63"/>
      <c r="CC292" s="63"/>
      <c r="CD292" s="63"/>
      <c r="CE292" s="63"/>
      <c r="CF292" s="63"/>
      <c r="CG292" s="63"/>
      <c r="CH292" s="63"/>
      <c r="CI292" s="63"/>
      <c r="CJ292" s="63"/>
      <c r="CK292" s="63"/>
      <c r="CL292" s="63"/>
      <c r="CM292" s="63"/>
      <c r="CN292" s="63"/>
      <c r="CO292" s="63"/>
      <c r="CP292" s="63"/>
      <c r="CQ292" s="63"/>
      <c r="CR292" s="63"/>
      <c r="CS292" s="63"/>
      <c r="CT292" s="63"/>
      <c r="CU292" s="63"/>
      <c r="CV292" s="63"/>
      <c r="CW292" s="63"/>
      <c r="CX292" s="63"/>
      <c r="CY292" s="63"/>
      <c r="CZ292" s="63"/>
      <c r="DA292" s="63"/>
      <c r="DB292" s="63"/>
      <c r="DC292" s="63"/>
      <c r="DD292" s="63"/>
      <c r="DE292" s="63"/>
    </row>
    <row r="293" spans="1:109">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c r="AX293" s="20"/>
      <c r="AY293" s="20"/>
      <c r="AZ293" s="20"/>
      <c r="BA293" s="20"/>
      <c r="BB293" s="20"/>
      <c r="BC293" s="20"/>
      <c r="BD293" s="20"/>
      <c r="BE293" s="20"/>
      <c r="BF293" s="20"/>
      <c r="BG293" s="20"/>
      <c r="BH293" s="20"/>
      <c r="BI293" s="20"/>
      <c r="BJ293" s="20"/>
      <c r="BK293" s="20"/>
      <c r="BL293" s="20"/>
      <c r="BM293" s="20"/>
      <c r="BN293" s="20"/>
      <c r="BO293" s="20"/>
      <c r="BP293" s="20"/>
      <c r="BQ293" s="20"/>
      <c r="BR293" s="20"/>
      <c r="BS293" s="20"/>
      <c r="BT293" s="20"/>
      <c r="BU293" s="20"/>
      <c r="BV293" s="20"/>
      <c r="BW293" s="20"/>
      <c r="BX293" s="63"/>
      <c r="BY293" s="63"/>
      <c r="BZ293" s="63"/>
      <c r="CA293" s="63"/>
      <c r="CB293" s="63"/>
      <c r="CC293" s="63"/>
      <c r="CD293" s="63"/>
      <c r="CE293" s="63"/>
      <c r="CF293" s="63"/>
      <c r="CG293" s="63"/>
      <c r="CH293" s="63"/>
      <c r="CI293" s="63"/>
      <c r="CJ293" s="63"/>
      <c r="CK293" s="63"/>
      <c r="CL293" s="63"/>
      <c r="CM293" s="63"/>
      <c r="CN293" s="63"/>
      <c r="CO293" s="63"/>
      <c r="CP293" s="63"/>
      <c r="CQ293" s="63"/>
      <c r="CR293" s="63"/>
      <c r="CS293" s="63"/>
      <c r="CT293" s="63"/>
      <c r="CU293" s="63"/>
      <c r="CV293" s="63"/>
      <c r="CW293" s="63"/>
      <c r="CX293" s="63"/>
      <c r="CY293" s="63"/>
      <c r="CZ293" s="63"/>
      <c r="DA293" s="63"/>
      <c r="DB293" s="63"/>
      <c r="DC293" s="63"/>
      <c r="DD293" s="63"/>
      <c r="DE293" s="63"/>
    </row>
    <row r="294" spans="1:109">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c r="AX294" s="20"/>
      <c r="AY294" s="20"/>
      <c r="AZ294" s="20"/>
      <c r="BA294" s="20"/>
      <c r="BB294" s="20"/>
      <c r="BC294" s="20"/>
      <c r="BD294" s="20"/>
      <c r="BE294" s="20"/>
      <c r="BF294" s="20"/>
      <c r="BG294" s="20"/>
      <c r="BH294" s="20"/>
      <c r="BI294" s="20"/>
      <c r="BJ294" s="20"/>
      <c r="BK294" s="20"/>
      <c r="BL294" s="20"/>
      <c r="BM294" s="20"/>
      <c r="BN294" s="20"/>
      <c r="BO294" s="20"/>
      <c r="BP294" s="20"/>
      <c r="BQ294" s="20"/>
      <c r="BR294" s="20"/>
      <c r="BS294" s="20"/>
      <c r="BT294" s="20"/>
      <c r="BU294" s="20"/>
      <c r="BV294" s="20"/>
      <c r="BW294" s="20"/>
      <c r="BX294" s="63"/>
      <c r="BY294" s="63"/>
      <c r="BZ294" s="63"/>
      <c r="CA294" s="63"/>
      <c r="CB294" s="63"/>
      <c r="CC294" s="63"/>
      <c r="CD294" s="63"/>
      <c r="CE294" s="63"/>
      <c r="CF294" s="63"/>
      <c r="CG294" s="63"/>
      <c r="CH294" s="63"/>
      <c r="CI294" s="63"/>
      <c r="CJ294" s="63"/>
      <c r="CK294" s="63"/>
      <c r="CL294" s="63"/>
      <c r="CM294" s="63"/>
      <c r="CN294" s="63"/>
      <c r="CO294" s="63"/>
      <c r="CP294" s="63"/>
      <c r="CQ294" s="63"/>
      <c r="CR294" s="63"/>
      <c r="CS294" s="63"/>
      <c r="CT294" s="63"/>
      <c r="CU294" s="63"/>
      <c r="CV294" s="63"/>
      <c r="CW294" s="63"/>
      <c r="CX294" s="63"/>
      <c r="CY294" s="63"/>
      <c r="CZ294" s="63"/>
      <c r="DA294" s="63"/>
      <c r="DB294" s="63"/>
      <c r="DC294" s="63"/>
      <c r="DD294" s="63"/>
      <c r="DE294" s="63"/>
    </row>
    <row r="295" spans="1:109">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c r="AX295" s="20"/>
      <c r="AY295" s="20"/>
      <c r="AZ295" s="20"/>
      <c r="BA295" s="20"/>
      <c r="BB295" s="20"/>
      <c r="BC295" s="20"/>
      <c r="BD295" s="20"/>
      <c r="BE295" s="20"/>
      <c r="BF295" s="20"/>
      <c r="BG295" s="20"/>
      <c r="BH295" s="20"/>
      <c r="BI295" s="20"/>
      <c r="BJ295" s="20"/>
      <c r="BK295" s="20"/>
      <c r="BL295" s="20"/>
      <c r="BM295" s="20"/>
      <c r="BN295" s="20"/>
      <c r="BO295" s="20"/>
      <c r="BP295" s="20"/>
      <c r="BQ295" s="20"/>
      <c r="BR295" s="20"/>
      <c r="BS295" s="20"/>
      <c r="BT295" s="20"/>
      <c r="BU295" s="20"/>
      <c r="BV295" s="20"/>
      <c r="BW295" s="20"/>
      <c r="BX295" s="63"/>
      <c r="BY295" s="63"/>
      <c r="BZ295" s="63"/>
      <c r="CA295" s="63"/>
      <c r="CB295" s="63"/>
      <c r="CC295" s="63"/>
      <c r="CD295" s="63"/>
      <c r="CE295" s="63"/>
      <c r="CF295" s="63"/>
      <c r="CG295" s="63"/>
      <c r="CH295" s="63"/>
      <c r="CI295" s="63"/>
      <c r="CJ295" s="63"/>
      <c r="CK295" s="63"/>
      <c r="CL295" s="63"/>
      <c r="CM295" s="63"/>
      <c r="CN295" s="63"/>
      <c r="CO295" s="63"/>
      <c r="CP295" s="63"/>
      <c r="CQ295" s="63"/>
      <c r="CR295" s="63"/>
      <c r="CS295" s="63"/>
      <c r="CT295" s="63"/>
      <c r="CU295" s="63"/>
      <c r="CV295" s="63"/>
      <c r="CW295" s="63"/>
      <c r="CX295" s="63"/>
      <c r="CY295" s="63"/>
      <c r="CZ295" s="63"/>
      <c r="DA295" s="63"/>
      <c r="DB295" s="63"/>
      <c r="DC295" s="63"/>
      <c r="DD295" s="63"/>
      <c r="DE295" s="63"/>
    </row>
    <row r="296" spans="1:109">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63"/>
      <c r="BY296" s="63"/>
      <c r="BZ296" s="63"/>
      <c r="CA296" s="63"/>
      <c r="CB296" s="63"/>
      <c r="CC296" s="63"/>
      <c r="CD296" s="63"/>
      <c r="CE296" s="63"/>
      <c r="CF296" s="63"/>
      <c r="CG296" s="63"/>
      <c r="CH296" s="63"/>
      <c r="CI296" s="63"/>
      <c r="CJ296" s="63"/>
      <c r="CK296" s="63"/>
      <c r="CL296" s="63"/>
      <c r="CM296" s="63"/>
      <c r="CN296" s="63"/>
      <c r="CO296" s="63"/>
      <c r="CP296" s="63"/>
      <c r="CQ296" s="63"/>
      <c r="CR296" s="63"/>
      <c r="CS296" s="63"/>
      <c r="CT296" s="63"/>
      <c r="CU296" s="63"/>
      <c r="CV296" s="63"/>
      <c r="CW296" s="63"/>
      <c r="CX296" s="63"/>
      <c r="CY296" s="63"/>
      <c r="CZ296" s="63"/>
      <c r="DA296" s="63"/>
      <c r="DB296" s="63"/>
      <c r="DC296" s="63"/>
      <c r="DD296" s="63"/>
      <c r="DE296" s="63"/>
    </row>
    <row r="297" spans="1:109">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c r="AX297" s="20"/>
      <c r="AY297" s="20"/>
      <c r="AZ297" s="20"/>
      <c r="BA297" s="20"/>
      <c r="BB297" s="20"/>
      <c r="BC297" s="20"/>
      <c r="BD297" s="20"/>
      <c r="BE297" s="20"/>
      <c r="BF297" s="20"/>
      <c r="BG297" s="20"/>
      <c r="BH297" s="20"/>
      <c r="BI297" s="20"/>
      <c r="BJ297" s="20"/>
      <c r="BK297" s="20"/>
      <c r="BL297" s="20"/>
      <c r="BM297" s="20"/>
      <c r="BN297" s="20"/>
      <c r="BO297" s="20"/>
      <c r="BP297" s="20"/>
      <c r="BQ297" s="20"/>
      <c r="BR297" s="20"/>
      <c r="BS297" s="20"/>
      <c r="BT297" s="20"/>
      <c r="BU297" s="20"/>
      <c r="BV297" s="20"/>
      <c r="BW297" s="20"/>
      <c r="BX297" s="63"/>
      <c r="BY297" s="63"/>
      <c r="BZ297" s="63"/>
      <c r="CA297" s="63"/>
      <c r="CB297" s="63"/>
      <c r="CC297" s="63"/>
      <c r="CD297" s="63"/>
      <c r="CE297" s="63"/>
      <c r="CF297" s="63"/>
      <c r="CG297" s="63"/>
      <c r="CH297" s="63"/>
      <c r="CI297" s="63"/>
      <c r="CJ297" s="63"/>
      <c r="CK297" s="63"/>
      <c r="CL297" s="63"/>
      <c r="CM297" s="63"/>
      <c r="CN297" s="63"/>
      <c r="CO297" s="63"/>
      <c r="CP297" s="63"/>
      <c r="CQ297" s="63"/>
      <c r="CR297" s="63"/>
      <c r="CS297" s="63"/>
      <c r="CT297" s="63"/>
      <c r="CU297" s="63"/>
      <c r="CV297" s="63"/>
      <c r="CW297" s="63"/>
      <c r="CX297" s="63"/>
      <c r="CY297" s="63"/>
      <c r="CZ297" s="63"/>
      <c r="DA297" s="63"/>
      <c r="DB297" s="63"/>
      <c r="DC297" s="63"/>
      <c r="DD297" s="63"/>
      <c r="DE297" s="63"/>
    </row>
    <row r="298" spans="1:109">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c r="AX298" s="20"/>
      <c r="AY298" s="20"/>
      <c r="AZ298" s="20"/>
      <c r="BA298" s="20"/>
      <c r="BB298" s="20"/>
      <c r="BC298" s="20"/>
      <c r="BD298" s="20"/>
      <c r="BE298" s="20"/>
      <c r="BF298" s="20"/>
      <c r="BG298" s="20"/>
      <c r="BH298" s="20"/>
      <c r="BI298" s="20"/>
      <c r="BJ298" s="20"/>
      <c r="BK298" s="20"/>
      <c r="BL298" s="20"/>
      <c r="BM298" s="20"/>
      <c r="BN298" s="20"/>
      <c r="BO298" s="20"/>
      <c r="BP298" s="20"/>
      <c r="BQ298" s="20"/>
      <c r="BR298" s="20"/>
      <c r="BS298" s="20"/>
      <c r="BT298" s="20"/>
      <c r="BU298" s="20"/>
      <c r="BV298" s="20"/>
      <c r="BW298" s="20"/>
      <c r="BX298" s="63"/>
      <c r="BY298" s="63"/>
      <c r="BZ298" s="63"/>
      <c r="CA298" s="63"/>
      <c r="CB298" s="63"/>
      <c r="CC298" s="63"/>
      <c r="CD298" s="63"/>
      <c r="CE298" s="63"/>
      <c r="CF298" s="63"/>
      <c r="CG298" s="63"/>
      <c r="CH298" s="63"/>
      <c r="CI298" s="63"/>
      <c r="CJ298" s="63"/>
      <c r="CK298" s="63"/>
      <c r="CL298" s="63"/>
      <c r="CM298" s="63"/>
      <c r="CN298" s="63"/>
      <c r="CO298" s="63"/>
      <c r="CP298" s="63"/>
      <c r="CQ298" s="63"/>
      <c r="CR298" s="63"/>
      <c r="CS298" s="63"/>
      <c r="CT298" s="63"/>
      <c r="CU298" s="63"/>
      <c r="CV298" s="63"/>
      <c r="CW298" s="63"/>
      <c r="CX298" s="63"/>
      <c r="CY298" s="63"/>
      <c r="CZ298" s="63"/>
      <c r="DA298" s="63"/>
      <c r="DB298" s="63"/>
      <c r="DC298" s="63"/>
      <c r="DD298" s="63"/>
      <c r="DE298" s="63"/>
    </row>
    <row r="299" spans="1:109">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c r="AX299" s="20"/>
      <c r="AY299" s="20"/>
      <c r="AZ299" s="20"/>
      <c r="BA299" s="20"/>
      <c r="BB299" s="20"/>
      <c r="BC299" s="20"/>
      <c r="BD299" s="20"/>
      <c r="BE299" s="20"/>
      <c r="BF299" s="20"/>
      <c r="BG299" s="20"/>
      <c r="BH299" s="20"/>
      <c r="BI299" s="20"/>
      <c r="BJ299" s="20"/>
      <c r="BK299" s="20"/>
      <c r="BL299" s="20"/>
      <c r="BM299" s="20"/>
      <c r="BN299" s="20"/>
      <c r="BO299" s="20"/>
      <c r="BP299" s="20"/>
      <c r="BQ299" s="20"/>
      <c r="BR299" s="20"/>
      <c r="BS299" s="20"/>
      <c r="BT299" s="20"/>
      <c r="BU299" s="20"/>
      <c r="BV299" s="20"/>
      <c r="BW299" s="20"/>
      <c r="BX299" s="63"/>
      <c r="BY299" s="63"/>
      <c r="BZ299" s="63"/>
      <c r="CA299" s="63"/>
      <c r="CB299" s="63"/>
      <c r="CC299" s="63"/>
      <c r="CD299" s="63"/>
      <c r="CE299" s="63"/>
      <c r="CF299" s="63"/>
      <c r="CG299" s="63"/>
      <c r="CH299" s="63"/>
      <c r="CI299" s="63"/>
      <c r="CJ299" s="63"/>
      <c r="CK299" s="63"/>
      <c r="CL299" s="63"/>
      <c r="CM299" s="63"/>
      <c r="CN299" s="63"/>
      <c r="CO299" s="63"/>
      <c r="CP299" s="63"/>
      <c r="CQ299" s="63"/>
      <c r="CR299" s="63"/>
      <c r="CS299" s="63"/>
      <c r="CT299" s="63"/>
      <c r="CU299" s="63"/>
      <c r="CV299" s="63"/>
      <c r="CW299" s="63"/>
      <c r="CX299" s="63"/>
      <c r="CY299" s="63"/>
      <c r="CZ299" s="63"/>
      <c r="DA299" s="63"/>
      <c r="DB299" s="63"/>
      <c r="DC299" s="63"/>
      <c r="DD299" s="63"/>
      <c r="DE299" s="63"/>
    </row>
    <row r="300" spans="1:109">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c r="AX300" s="20"/>
      <c r="AY300" s="20"/>
      <c r="AZ300" s="20"/>
      <c r="BA300" s="20"/>
      <c r="BB300" s="20"/>
      <c r="BC300" s="20"/>
      <c r="BD300" s="20"/>
      <c r="BE300" s="20"/>
      <c r="BF300" s="20"/>
      <c r="BG300" s="20"/>
      <c r="BH300" s="20"/>
      <c r="BI300" s="20"/>
      <c r="BJ300" s="20"/>
      <c r="BK300" s="20"/>
      <c r="BL300" s="20"/>
      <c r="BM300" s="20"/>
      <c r="BN300" s="20"/>
      <c r="BO300" s="20"/>
      <c r="BP300" s="20"/>
      <c r="BQ300" s="20"/>
      <c r="BR300" s="20"/>
      <c r="BS300" s="20"/>
      <c r="BT300" s="20"/>
      <c r="BU300" s="20"/>
      <c r="BV300" s="20"/>
      <c r="BW300" s="20"/>
      <c r="BX300" s="63"/>
      <c r="BY300" s="63"/>
      <c r="BZ300" s="63"/>
      <c r="CA300" s="63"/>
      <c r="CB300" s="63"/>
      <c r="CC300" s="63"/>
      <c r="CD300" s="63"/>
      <c r="CE300" s="63"/>
      <c r="CF300" s="63"/>
      <c r="CG300" s="63"/>
      <c r="CH300" s="63"/>
      <c r="CI300" s="63"/>
      <c r="CJ300" s="63"/>
      <c r="CK300" s="63"/>
      <c r="CL300" s="63"/>
      <c r="CM300" s="63"/>
      <c r="CN300" s="63"/>
      <c r="CO300" s="63"/>
      <c r="CP300" s="63"/>
      <c r="CQ300" s="63"/>
      <c r="CR300" s="63"/>
      <c r="CS300" s="63"/>
      <c r="CT300" s="63"/>
      <c r="CU300" s="63"/>
      <c r="CV300" s="63"/>
      <c r="CW300" s="63"/>
      <c r="CX300" s="63"/>
      <c r="CY300" s="63"/>
      <c r="CZ300" s="63"/>
      <c r="DA300" s="63"/>
      <c r="DB300" s="63"/>
      <c r="DC300" s="63"/>
      <c r="DD300" s="63"/>
      <c r="DE300" s="63"/>
    </row>
    <row r="301" spans="1:109">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c r="AX301" s="20"/>
      <c r="AY301" s="20"/>
      <c r="AZ301" s="20"/>
      <c r="BA301" s="20"/>
      <c r="BB301" s="20"/>
      <c r="BC301" s="20"/>
      <c r="BD301" s="20"/>
      <c r="BE301" s="20"/>
      <c r="BF301" s="20"/>
      <c r="BG301" s="20"/>
      <c r="BH301" s="20"/>
      <c r="BI301" s="20"/>
      <c r="BJ301" s="20"/>
      <c r="BK301" s="20"/>
      <c r="BL301" s="20"/>
      <c r="BM301" s="20"/>
      <c r="BN301" s="20"/>
      <c r="BO301" s="20"/>
      <c r="BP301" s="20"/>
      <c r="BQ301" s="20"/>
      <c r="BR301" s="20"/>
      <c r="BS301" s="20"/>
      <c r="BT301" s="20"/>
      <c r="BU301" s="20"/>
      <c r="BV301" s="20"/>
      <c r="BW301" s="20"/>
      <c r="BX301" s="63"/>
      <c r="BY301" s="63"/>
      <c r="BZ301" s="63"/>
      <c r="CA301" s="63"/>
      <c r="CB301" s="63"/>
      <c r="CC301" s="63"/>
      <c r="CD301" s="63"/>
      <c r="CE301" s="63"/>
      <c r="CF301" s="63"/>
      <c r="CG301" s="63"/>
      <c r="CH301" s="63"/>
      <c r="CI301" s="63"/>
      <c r="CJ301" s="63"/>
      <c r="CK301" s="63"/>
      <c r="CL301" s="63"/>
      <c r="CM301" s="63"/>
      <c r="CN301" s="63"/>
      <c r="CO301" s="63"/>
      <c r="CP301" s="63"/>
      <c r="CQ301" s="63"/>
      <c r="CR301" s="63"/>
      <c r="CS301" s="63"/>
      <c r="CT301" s="63"/>
      <c r="CU301" s="63"/>
      <c r="CV301" s="63"/>
      <c r="CW301" s="63"/>
      <c r="CX301" s="63"/>
      <c r="CY301" s="63"/>
      <c r="CZ301" s="63"/>
      <c r="DA301" s="63"/>
      <c r="DB301" s="63"/>
      <c r="DC301" s="63"/>
      <c r="DD301" s="63"/>
      <c r="DE301" s="63"/>
    </row>
    <row r="302" spans="1:109">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c r="AX302" s="20"/>
      <c r="AY302" s="20"/>
      <c r="AZ302" s="20"/>
      <c r="BA302" s="20"/>
      <c r="BB302" s="20"/>
      <c r="BC302" s="20"/>
      <c r="BD302" s="20"/>
      <c r="BE302" s="20"/>
      <c r="BF302" s="20"/>
      <c r="BG302" s="20"/>
      <c r="BH302" s="20"/>
      <c r="BI302" s="20"/>
      <c r="BJ302" s="20"/>
      <c r="BK302" s="20"/>
      <c r="BL302" s="20"/>
      <c r="BM302" s="20"/>
      <c r="BN302" s="20"/>
      <c r="BO302" s="20"/>
      <c r="BP302" s="20"/>
      <c r="BQ302" s="20"/>
      <c r="BR302" s="20"/>
      <c r="BS302" s="20"/>
      <c r="BT302" s="20"/>
      <c r="BU302" s="20"/>
      <c r="BV302" s="20"/>
      <c r="BW302" s="20"/>
      <c r="BX302" s="63"/>
      <c r="BY302" s="63"/>
      <c r="BZ302" s="63"/>
      <c r="CA302" s="63"/>
      <c r="CB302" s="63"/>
      <c r="CC302" s="63"/>
      <c r="CD302" s="63"/>
      <c r="CE302" s="63"/>
      <c r="CF302" s="63"/>
      <c r="CG302" s="63"/>
      <c r="CH302" s="63"/>
      <c r="CI302" s="63"/>
      <c r="CJ302" s="63"/>
      <c r="CK302" s="63"/>
      <c r="CL302" s="63"/>
      <c r="CM302" s="63"/>
      <c r="CN302" s="63"/>
      <c r="CO302" s="63"/>
      <c r="CP302" s="63"/>
      <c r="CQ302" s="63"/>
      <c r="CR302" s="63"/>
      <c r="CS302" s="63"/>
      <c r="CT302" s="63"/>
      <c r="CU302" s="63"/>
      <c r="CV302" s="63"/>
      <c r="CW302" s="63"/>
      <c r="CX302" s="63"/>
      <c r="CY302" s="63"/>
      <c r="CZ302" s="63"/>
      <c r="DA302" s="63"/>
      <c r="DB302" s="63"/>
      <c r="DC302" s="63"/>
      <c r="DD302" s="63"/>
      <c r="DE302" s="63"/>
    </row>
    <row r="303" spans="1:109">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c r="AX303" s="20"/>
      <c r="AY303" s="20"/>
      <c r="AZ303" s="20"/>
      <c r="BA303" s="20"/>
      <c r="BB303" s="20"/>
      <c r="BC303" s="20"/>
      <c r="BD303" s="20"/>
      <c r="BE303" s="20"/>
      <c r="BF303" s="20"/>
      <c r="BG303" s="20"/>
      <c r="BH303" s="20"/>
      <c r="BI303" s="20"/>
      <c r="BJ303" s="20"/>
      <c r="BK303" s="20"/>
      <c r="BL303" s="20"/>
      <c r="BM303" s="20"/>
      <c r="BN303" s="20"/>
      <c r="BO303" s="20"/>
      <c r="BP303" s="20"/>
      <c r="BQ303" s="20"/>
      <c r="BR303" s="20"/>
      <c r="BS303" s="20"/>
      <c r="BT303" s="20"/>
      <c r="BU303" s="20"/>
      <c r="BV303" s="20"/>
      <c r="BW303" s="20"/>
      <c r="BX303" s="63"/>
      <c r="BY303" s="63"/>
      <c r="BZ303" s="63"/>
      <c r="CA303" s="63"/>
      <c r="CB303" s="63"/>
      <c r="CC303" s="63"/>
      <c r="CD303" s="63"/>
      <c r="CE303" s="63"/>
      <c r="CF303" s="63"/>
      <c r="CG303" s="63"/>
      <c r="CH303" s="63"/>
      <c r="CI303" s="63"/>
      <c r="CJ303" s="63"/>
      <c r="CK303" s="63"/>
      <c r="CL303" s="63"/>
      <c r="CM303" s="63"/>
      <c r="CN303" s="63"/>
      <c r="CO303" s="63"/>
      <c r="CP303" s="63"/>
      <c r="CQ303" s="63"/>
      <c r="CR303" s="63"/>
      <c r="CS303" s="63"/>
      <c r="CT303" s="63"/>
      <c r="CU303" s="63"/>
      <c r="CV303" s="63"/>
      <c r="CW303" s="63"/>
      <c r="CX303" s="63"/>
      <c r="CY303" s="63"/>
      <c r="CZ303" s="63"/>
      <c r="DA303" s="63"/>
      <c r="DB303" s="63"/>
      <c r="DC303" s="63"/>
      <c r="DD303" s="63"/>
      <c r="DE303" s="63"/>
    </row>
    <row r="304" spans="1:109">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c r="AV304" s="20"/>
      <c r="AW304" s="20"/>
      <c r="AX304" s="20"/>
      <c r="AY304" s="20"/>
      <c r="AZ304" s="20"/>
      <c r="BA304" s="20"/>
      <c r="BB304" s="20"/>
      <c r="BC304" s="20"/>
      <c r="BD304" s="20"/>
      <c r="BE304" s="20"/>
      <c r="BF304" s="20"/>
      <c r="BG304" s="20"/>
      <c r="BH304" s="20"/>
      <c r="BI304" s="20"/>
      <c r="BJ304" s="20"/>
      <c r="BK304" s="20"/>
      <c r="BL304" s="20"/>
      <c r="BM304" s="20"/>
      <c r="BN304" s="20"/>
      <c r="BO304" s="20"/>
      <c r="BP304" s="20"/>
      <c r="BQ304" s="20"/>
      <c r="BR304" s="20"/>
      <c r="BS304" s="20"/>
      <c r="BT304" s="20"/>
      <c r="BU304" s="20"/>
      <c r="BV304" s="20"/>
      <c r="BW304" s="20"/>
      <c r="BX304" s="63"/>
      <c r="BY304" s="63"/>
      <c r="BZ304" s="63"/>
      <c r="CA304" s="63"/>
      <c r="CB304" s="63"/>
      <c r="CC304" s="63"/>
      <c r="CD304" s="63"/>
      <c r="CE304" s="63"/>
      <c r="CF304" s="63"/>
      <c r="CG304" s="63"/>
      <c r="CH304" s="63"/>
      <c r="CI304" s="63"/>
      <c r="CJ304" s="63"/>
      <c r="CK304" s="63"/>
      <c r="CL304" s="63"/>
      <c r="CM304" s="63"/>
      <c r="CN304" s="63"/>
      <c r="CO304" s="63"/>
      <c r="CP304" s="63"/>
      <c r="CQ304" s="63"/>
      <c r="CR304" s="63"/>
      <c r="CS304" s="63"/>
      <c r="CT304" s="63"/>
      <c r="CU304" s="63"/>
      <c r="CV304" s="63"/>
      <c r="CW304" s="63"/>
      <c r="CX304" s="63"/>
      <c r="CY304" s="63"/>
      <c r="CZ304" s="63"/>
      <c r="DA304" s="63"/>
      <c r="DB304" s="63"/>
      <c r="DC304" s="63"/>
      <c r="DD304" s="63"/>
      <c r="DE304" s="63"/>
    </row>
    <row r="305" spans="1:109">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c r="AX305" s="20"/>
      <c r="AY305" s="20"/>
      <c r="AZ305" s="20"/>
      <c r="BA305" s="20"/>
      <c r="BB305" s="20"/>
      <c r="BC305" s="20"/>
      <c r="BD305" s="20"/>
      <c r="BE305" s="20"/>
      <c r="BF305" s="20"/>
      <c r="BG305" s="20"/>
      <c r="BH305" s="20"/>
      <c r="BI305" s="20"/>
      <c r="BJ305" s="20"/>
      <c r="BK305" s="20"/>
      <c r="BL305" s="20"/>
      <c r="BM305" s="20"/>
      <c r="BN305" s="20"/>
      <c r="BO305" s="20"/>
      <c r="BP305" s="20"/>
      <c r="BQ305" s="20"/>
      <c r="BR305" s="20"/>
      <c r="BS305" s="20"/>
      <c r="BT305" s="20"/>
      <c r="BU305" s="20"/>
      <c r="BV305" s="20"/>
      <c r="BW305" s="20"/>
      <c r="BX305" s="63"/>
      <c r="BY305" s="63"/>
      <c r="BZ305" s="63"/>
      <c r="CA305" s="63"/>
      <c r="CB305" s="63"/>
      <c r="CC305" s="63"/>
      <c r="CD305" s="63"/>
      <c r="CE305" s="63"/>
      <c r="CF305" s="63"/>
      <c r="CG305" s="63"/>
      <c r="CH305" s="63"/>
      <c r="CI305" s="63"/>
      <c r="CJ305" s="63"/>
      <c r="CK305" s="63"/>
      <c r="CL305" s="63"/>
      <c r="CM305" s="63"/>
      <c r="CN305" s="63"/>
      <c r="CO305" s="63"/>
      <c r="CP305" s="63"/>
      <c r="CQ305" s="63"/>
      <c r="CR305" s="63"/>
      <c r="CS305" s="63"/>
      <c r="CT305" s="63"/>
      <c r="CU305" s="63"/>
      <c r="CV305" s="63"/>
      <c r="CW305" s="63"/>
      <c r="CX305" s="63"/>
      <c r="CY305" s="63"/>
      <c r="CZ305" s="63"/>
      <c r="DA305" s="63"/>
      <c r="DB305" s="63"/>
      <c r="DC305" s="63"/>
      <c r="DD305" s="63"/>
      <c r="DE305" s="63"/>
    </row>
    <row r="306" spans="1:109">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63"/>
      <c r="BY306" s="63"/>
      <c r="BZ306" s="63"/>
      <c r="CA306" s="63"/>
      <c r="CB306" s="63"/>
      <c r="CC306" s="63"/>
      <c r="CD306" s="63"/>
      <c r="CE306" s="63"/>
      <c r="CF306" s="63"/>
      <c r="CG306" s="63"/>
      <c r="CH306" s="63"/>
      <c r="CI306" s="63"/>
      <c r="CJ306" s="63"/>
      <c r="CK306" s="63"/>
      <c r="CL306" s="63"/>
      <c r="CM306" s="63"/>
      <c r="CN306" s="63"/>
      <c r="CO306" s="63"/>
      <c r="CP306" s="63"/>
      <c r="CQ306" s="63"/>
      <c r="CR306" s="63"/>
      <c r="CS306" s="63"/>
      <c r="CT306" s="63"/>
      <c r="CU306" s="63"/>
      <c r="CV306" s="63"/>
      <c r="CW306" s="63"/>
      <c r="CX306" s="63"/>
      <c r="CY306" s="63"/>
      <c r="CZ306" s="63"/>
      <c r="DA306" s="63"/>
      <c r="DB306" s="63"/>
      <c r="DC306" s="63"/>
      <c r="DD306" s="63"/>
      <c r="DE306" s="63"/>
    </row>
    <row r="307" spans="1:109">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c r="AX307" s="20"/>
      <c r="AY307" s="20"/>
      <c r="AZ307" s="20"/>
      <c r="BA307" s="20"/>
      <c r="BB307" s="20"/>
      <c r="BC307" s="20"/>
      <c r="BD307" s="20"/>
      <c r="BE307" s="20"/>
      <c r="BF307" s="20"/>
      <c r="BG307" s="20"/>
      <c r="BH307" s="20"/>
      <c r="BI307" s="20"/>
      <c r="BJ307" s="20"/>
      <c r="BK307" s="20"/>
      <c r="BL307" s="20"/>
      <c r="BM307" s="20"/>
      <c r="BN307" s="20"/>
      <c r="BO307" s="20"/>
      <c r="BP307" s="20"/>
      <c r="BQ307" s="20"/>
      <c r="BR307" s="20"/>
      <c r="BS307" s="20"/>
      <c r="BT307" s="20"/>
      <c r="BU307" s="20"/>
      <c r="BV307" s="20"/>
      <c r="BW307" s="20"/>
      <c r="BX307" s="63"/>
      <c r="BY307" s="63"/>
      <c r="BZ307" s="63"/>
      <c r="CA307" s="63"/>
      <c r="CB307" s="63"/>
      <c r="CC307" s="63"/>
      <c r="CD307" s="63"/>
      <c r="CE307" s="63"/>
      <c r="CF307" s="63"/>
      <c r="CG307" s="63"/>
      <c r="CH307" s="63"/>
      <c r="CI307" s="63"/>
      <c r="CJ307" s="63"/>
      <c r="CK307" s="63"/>
      <c r="CL307" s="63"/>
      <c r="CM307" s="63"/>
      <c r="CN307" s="63"/>
      <c r="CO307" s="63"/>
      <c r="CP307" s="63"/>
      <c r="CQ307" s="63"/>
      <c r="CR307" s="63"/>
      <c r="CS307" s="63"/>
      <c r="CT307" s="63"/>
      <c r="CU307" s="63"/>
      <c r="CV307" s="63"/>
      <c r="CW307" s="63"/>
      <c r="CX307" s="63"/>
      <c r="CY307" s="63"/>
      <c r="CZ307" s="63"/>
      <c r="DA307" s="63"/>
      <c r="DB307" s="63"/>
      <c r="DC307" s="63"/>
      <c r="DD307" s="63"/>
      <c r="DE307" s="63"/>
    </row>
    <row r="308" spans="1:109">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c r="AX308" s="20"/>
      <c r="AY308" s="20"/>
      <c r="AZ308" s="20"/>
      <c r="BA308" s="20"/>
      <c r="BB308" s="20"/>
      <c r="BC308" s="20"/>
      <c r="BD308" s="20"/>
      <c r="BE308" s="20"/>
      <c r="BF308" s="20"/>
      <c r="BG308" s="20"/>
      <c r="BH308" s="20"/>
      <c r="BI308" s="20"/>
      <c r="BJ308" s="20"/>
      <c r="BK308" s="20"/>
      <c r="BL308" s="20"/>
      <c r="BM308" s="20"/>
      <c r="BN308" s="20"/>
      <c r="BO308" s="20"/>
      <c r="BP308" s="20"/>
      <c r="BQ308" s="20"/>
      <c r="BR308" s="20"/>
      <c r="BS308" s="20"/>
      <c r="BT308" s="20"/>
      <c r="BU308" s="20"/>
      <c r="BV308" s="20"/>
      <c r="BW308" s="20"/>
      <c r="BX308" s="63"/>
      <c r="BY308" s="63"/>
      <c r="BZ308" s="63"/>
      <c r="CA308" s="63"/>
      <c r="CB308" s="63"/>
      <c r="CC308" s="63"/>
      <c r="CD308" s="63"/>
      <c r="CE308" s="63"/>
      <c r="CF308" s="63"/>
      <c r="CG308" s="63"/>
      <c r="CH308" s="63"/>
      <c r="CI308" s="63"/>
      <c r="CJ308" s="63"/>
      <c r="CK308" s="63"/>
      <c r="CL308" s="63"/>
      <c r="CM308" s="63"/>
      <c r="CN308" s="63"/>
      <c r="CO308" s="63"/>
      <c r="CP308" s="63"/>
      <c r="CQ308" s="63"/>
      <c r="CR308" s="63"/>
      <c r="CS308" s="63"/>
      <c r="CT308" s="63"/>
      <c r="CU308" s="63"/>
      <c r="CV308" s="63"/>
      <c r="CW308" s="63"/>
      <c r="CX308" s="63"/>
      <c r="CY308" s="63"/>
      <c r="CZ308" s="63"/>
      <c r="DA308" s="63"/>
      <c r="DB308" s="63"/>
      <c r="DC308" s="63"/>
      <c r="DD308" s="63"/>
      <c r="DE308" s="63"/>
    </row>
    <row r="309" spans="1:109">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c r="AV309" s="20"/>
      <c r="AW309" s="20"/>
      <c r="AX309" s="20"/>
      <c r="AY309" s="20"/>
      <c r="AZ309" s="20"/>
      <c r="BA309" s="20"/>
      <c r="BB309" s="20"/>
      <c r="BC309" s="20"/>
      <c r="BD309" s="20"/>
      <c r="BE309" s="20"/>
      <c r="BF309" s="20"/>
      <c r="BG309" s="20"/>
      <c r="BH309" s="20"/>
      <c r="BI309" s="20"/>
      <c r="BJ309" s="20"/>
      <c r="BK309" s="20"/>
      <c r="BL309" s="20"/>
      <c r="BM309" s="20"/>
      <c r="BN309" s="20"/>
      <c r="BO309" s="20"/>
      <c r="BP309" s="20"/>
      <c r="BQ309" s="20"/>
      <c r="BR309" s="20"/>
      <c r="BS309" s="20"/>
      <c r="BT309" s="20"/>
      <c r="BU309" s="20"/>
      <c r="BV309" s="20"/>
      <c r="BW309" s="20"/>
      <c r="BX309" s="63"/>
      <c r="BY309" s="63"/>
      <c r="BZ309" s="63"/>
      <c r="CA309" s="63"/>
      <c r="CB309" s="63"/>
      <c r="CC309" s="63"/>
      <c r="CD309" s="63"/>
      <c r="CE309" s="63"/>
      <c r="CF309" s="63"/>
      <c r="CG309" s="63"/>
      <c r="CH309" s="63"/>
      <c r="CI309" s="63"/>
      <c r="CJ309" s="63"/>
      <c r="CK309" s="63"/>
      <c r="CL309" s="63"/>
      <c r="CM309" s="63"/>
      <c r="CN309" s="63"/>
      <c r="CO309" s="63"/>
      <c r="CP309" s="63"/>
      <c r="CQ309" s="63"/>
      <c r="CR309" s="63"/>
      <c r="CS309" s="63"/>
      <c r="CT309" s="63"/>
      <c r="CU309" s="63"/>
      <c r="CV309" s="63"/>
      <c r="CW309" s="63"/>
      <c r="CX309" s="63"/>
      <c r="CY309" s="63"/>
      <c r="CZ309" s="63"/>
      <c r="DA309" s="63"/>
      <c r="DB309" s="63"/>
      <c r="DC309" s="63"/>
      <c r="DD309" s="63"/>
      <c r="DE309" s="63"/>
    </row>
    <row r="310" spans="1:109">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c r="AX310" s="20"/>
      <c r="AY310" s="20"/>
      <c r="AZ310" s="20"/>
      <c r="BA310" s="20"/>
      <c r="BB310" s="20"/>
      <c r="BC310" s="20"/>
      <c r="BD310" s="20"/>
      <c r="BE310" s="20"/>
      <c r="BF310" s="20"/>
      <c r="BG310" s="20"/>
      <c r="BH310" s="20"/>
      <c r="BI310" s="20"/>
      <c r="BJ310" s="20"/>
      <c r="BK310" s="20"/>
      <c r="BL310" s="20"/>
      <c r="BM310" s="20"/>
      <c r="BN310" s="20"/>
      <c r="BO310" s="20"/>
      <c r="BP310" s="20"/>
      <c r="BQ310" s="20"/>
      <c r="BR310" s="20"/>
      <c r="BS310" s="20"/>
      <c r="BT310" s="20"/>
      <c r="BU310" s="20"/>
      <c r="BV310" s="20"/>
      <c r="BW310" s="20"/>
      <c r="BX310" s="63"/>
      <c r="BY310" s="63"/>
      <c r="BZ310" s="63"/>
      <c r="CA310" s="63"/>
      <c r="CB310" s="63"/>
      <c r="CC310" s="63"/>
      <c r="CD310" s="63"/>
      <c r="CE310" s="63"/>
      <c r="CF310" s="63"/>
      <c r="CG310" s="63"/>
      <c r="CH310" s="63"/>
      <c r="CI310" s="63"/>
      <c r="CJ310" s="63"/>
      <c r="CK310" s="63"/>
      <c r="CL310" s="63"/>
      <c r="CM310" s="63"/>
      <c r="CN310" s="63"/>
      <c r="CO310" s="63"/>
      <c r="CP310" s="63"/>
      <c r="CQ310" s="63"/>
      <c r="CR310" s="63"/>
      <c r="CS310" s="63"/>
      <c r="CT310" s="63"/>
      <c r="CU310" s="63"/>
      <c r="CV310" s="63"/>
      <c r="CW310" s="63"/>
      <c r="CX310" s="63"/>
      <c r="CY310" s="63"/>
      <c r="CZ310" s="63"/>
      <c r="DA310" s="63"/>
      <c r="DB310" s="63"/>
      <c r="DC310" s="63"/>
      <c r="DD310" s="63"/>
      <c r="DE310" s="63"/>
    </row>
    <row r="311" spans="1:109">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c r="AX311" s="20"/>
      <c r="AY311" s="20"/>
      <c r="AZ311" s="20"/>
      <c r="BA311" s="20"/>
      <c r="BB311" s="20"/>
      <c r="BC311" s="20"/>
      <c r="BD311" s="20"/>
      <c r="BE311" s="20"/>
      <c r="BF311" s="20"/>
      <c r="BG311" s="20"/>
      <c r="BH311" s="20"/>
      <c r="BI311" s="20"/>
      <c r="BJ311" s="20"/>
      <c r="BK311" s="20"/>
      <c r="BL311" s="20"/>
      <c r="BM311" s="20"/>
      <c r="BN311" s="20"/>
      <c r="BO311" s="20"/>
      <c r="BP311" s="20"/>
      <c r="BQ311" s="20"/>
      <c r="BR311" s="20"/>
      <c r="BS311" s="20"/>
      <c r="BT311" s="20"/>
      <c r="BU311" s="20"/>
      <c r="BV311" s="20"/>
      <c r="BW311" s="20"/>
      <c r="BX311" s="63"/>
      <c r="BY311" s="63"/>
      <c r="BZ311" s="63"/>
      <c r="CA311" s="63"/>
      <c r="CB311" s="63"/>
      <c r="CC311" s="63"/>
      <c r="CD311" s="63"/>
      <c r="CE311" s="63"/>
      <c r="CF311" s="63"/>
      <c r="CG311" s="63"/>
      <c r="CH311" s="63"/>
      <c r="CI311" s="63"/>
      <c r="CJ311" s="63"/>
      <c r="CK311" s="63"/>
      <c r="CL311" s="63"/>
      <c r="CM311" s="63"/>
      <c r="CN311" s="63"/>
      <c r="CO311" s="63"/>
      <c r="CP311" s="63"/>
      <c r="CQ311" s="63"/>
      <c r="CR311" s="63"/>
      <c r="CS311" s="63"/>
      <c r="CT311" s="63"/>
      <c r="CU311" s="63"/>
      <c r="CV311" s="63"/>
      <c r="CW311" s="63"/>
      <c r="CX311" s="63"/>
      <c r="CY311" s="63"/>
      <c r="CZ311" s="63"/>
      <c r="DA311" s="63"/>
      <c r="DB311" s="63"/>
      <c r="DC311" s="63"/>
      <c r="DD311" s="63"/>
      <c r="DE311" s="63"/>
    </row>
    <row r="312" spans="1:109">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c r="AX312" s="20"/>
      <c r="AY312" s="20"/>
      <c r="AZ312" s="20"/>
      <c r="BA312" s="20"/>
      <c r="BB312" s="20"/>
      <c r="BC312" s="20"/>
      <c r="BD312" s="20"/>
      <c r="BE312" s="20"/>
      <c r="BF312" s="20"/>
      <c r="BG312" s="20"/>
      <c r="BH312" s="20"/>
      <c r="BI312" s="20"/>
      <c r="BJ312" s="20"/>
      <c r="BK312" s="20"/>
      <c r="BL312" s="20"/>
      <c r="BM312" s="20"/>
      <c r="BN312" s="20"/>
      <c r="BO312" s="20"/>
      <c r="BP312" s="20"/>
      <c r="BQ312" s="20"/>
      <c r="BR312" s="20"/>
      <c r="BS312" s="20"/>
      <c r="BT312" s="20"/>
      <c r="BU312" s="20"/>
      <c r="BV312" s="20"/>
      <c r="BW312" s="20"/>
      <c r="BX312" s="63"/>
      <c r="BY312" s="63"/>
      <c r="BZ312" s="63"/>
      <c r="CA312" s="63"/>
      <c r="CB312" s="63"/>
      <c r="CC312" s="63"/>
      <c r="CD312" s="63"/>
      <c r="CE312" s="63"/>
      <c r="CF312" s="63"/>
      <c r="CG312" s="63"/>
      <c r="CH312" s="63"/>
      <c r="CI312" s="63"/>
      <c r="CJ312" s="63"/>
      <c r="CK312" s="63"/>
      <c r="CL312" s="63"/>
      <c r="CM312" s="63"/>
      <c r="CN312" s="63"/>
      <c r="CO312" s="63"/>
      <c r="CP312" s="63"/>
      <c r="CQ312" s="63"/>
      <c r="CR312" s="63"/>
      <c r="CS312" s="63"/>
      <c r="CT312" s="63"/>
      <c r="CU312" s="63"/>
      <c r="CV312" s="63"/>
      <c r="CW312" s="63"/>
      <c r="CX312" s="63"/>
      <c r="CY312" s="63"/>
      <c r="CZ312" s="63"/>
      <c r="DA312" s="63"/>
      <c r="DB312" s="63"/>
      <c r="DC312" s="63"/>
      <c r="DD312" s="63"/>
      <c r="DE312" s="63"/>
    </row>
    <row r="313" spans="1:109">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c r="AX313" s="20"/>
      <c r="AY313" s="20"/>
      <c r="AZ313" s="20"/>
      <c r="BA313" s="20"/>
      <c r="BB313" s="20"/>
      <c r="BC313" s="20"/>
      <c r="BD313" s="20"/>
      <c r="BE313" s="20"/>
      <c r="BF313" s="20"/>
      <c r="BG313" s="20"/>
      <c r="BH313" s="20"/>
      <c r="BI313" s="20"/>
      <c r="BJ313" s="20"/>
      <c r="BK313" s="20"/>
      <c r="BL313" s="20"/>
      <c r="BM313" s="20"/>
      <c r="BN313" s="20"/>
      <c r="BO313" s="20"/>
      <c r="BP313" s="20"/>
      <c r="BQ313" s="20"/>
      <c r="BR313" s="20"/>
      <c r="BS313" s="20"/>
      <c r="BT313" s="20"/>
      <c r="BU313" s="20"/>
      <c r="BV313" s="20"/>
      <c r="BW313" s="20"/>
      <c r="BX313" s="63"/>
      <c r="BY313" s="63"/>
      <c r="BZ313" s="63"/>
      <c r="CA313" s="63"/>
      <c r="CB313" s="63"/>
      <c r="CC313" s="63"/>
      <c r="CD313" s="63"/>
      <c r="CE313" s="63"/>
      <c r="CF313" s="63"/>
      <c r="CG313" s="63"/>
      <c r="CH313" s="63"/>
      <c r="CI313" s="63"/>
      <c r="CJ313" s="63"/>
      <c r="CK313" s="63"/>
      <c r="CL313" s="63"/>
      <c r="CM313" s="63"/>
      <c r="CN313" s="63"/>
      <c r="CO313" s="63"/>
      <c r="CP313" s="63"/>
      <c r="CQ313" s="63"/>
      <c r="CR313" s="63"/>
      <c r="CS313" s="63"/>
      <c r="CT313" s="63"/>
      <c r="CU313" s="63"/>
      <c r="CV313" s="63"/>
      <c r="CW313" s="63"/>
      <c r="CX313" s="63"/>
      <c r="CY313" s="63"/>
      <c r="CZ313" s="63"/>
      <c r="DA313" s="63"/>
      <c r="DB313" s="63"/>
      <c r="DC313" s="63"/>
      <c r="DD313" s="63"/>
      <c r="DE313" s="63"/>
    </row>
    <row r="314" spans="1:109">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c r="AX314" s="20"/>
      <c r="AY314" s="20"/>
      <c r="AZ314" s="20"/>
      <c r="BA314" s="20"/>
      <c r="BB314" s="20"/>
      <c r="BC314" s="20"/>
      <c r="BD314" s="20"/>
      <c r="BE314" s="20"/>
      <c r="BF314" s="20"/>
      <c r="BG314" s="20"/>
      <c r="BH314" s="20"/>
      <c r="BI314" s="20"/>
      <c r="BJ314" s="20"/>
      <c r="BK314" s="20"/>
      <c r="BL314" s="20"/>
      <c r="BM314" s="20"/>
      <c r="BN314" s="20"/>
      <c r="BO314" s="20"/>
      <c r="BP314" s="20"/>
      <c r="BQ314" s="20"/>
      <c r="BR314" s="20"/>
      <c r="BS314" s="20"/>
      <c r="BT314" s="20"/>
      <c r="BU314" s="20"/>
      <c r="BV314" s="20"/>
      <c r="BW314" s="20"/>
      <c r="BX314" s="63"/>
      <c r="BY314" s="63"/>
      <c r="BZ314" s="63"/>
      <c r="CA314" s="63"/>
      <c r="CB314" s="63"/>
      <c r="CC314" s="63"/>
      <c r="CD314" s="63"/>
      <c r="CE314" s="63"/>
      <c r="CF314" s="63"/>
      <c r="CG314" s="63"/>
      <c r="CH314" s="63"/>
      <c r="CI314" s="63"/>
      <c r="CJ314" s="63"/>
      <c r="CK314" s="63"/>
      <c r="CL314" s="63"/>
      <c r="CM314" s="63"/>
      <c r="CN314" s="63"/>
      <c r="CO314" s="63"/>
      <c r="CP314" s="63"/>
      <c r="CQ314" s="63"/>
      <c r="CR314" s="63"/>
      <c r="CS314" s="63"/>
      <c r="CT314" s="63"/>
      <c r="CU314" s="63"/>
      <c r="CV314" s="63"/>
      <c r="CW314" s="63"/>
      <c r="CX314" s="63"/>
      <c r="CY314" s="63"/>
      <c r="CZ314" s="63"/>
      <c r="DA314" s="63"/>
      <c r="DB314" s="63"/>
      <c r="DC314" s="63"/>
      <c r="DD314" s="63"/>
      <c r="DE314" s="63"/>
    </row>
    <row r="315" spans="1:109">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c r="AX315" s="20"/>
      <c r="AY315" s="20"/>
      <c r="AZ315" s="20"/>
      <c r="BA315" s="20"/>
      <c r="BB315" s="20"/>
      <c r="BC315" s="20"/>
      <c r="BD315" s="20"/>
      <c r="BE315" s="20"/>
      <c r="BF315" s="20"/>
      <c r="BG315" s="20"/>
      <c r="BH315" s="20"/>
      <c r="BI315" s="20"/>
      <c r="BJ315" s="20"/>
      <c r="BK315" s="20"/>
      <c r="BL315" s="20"/>
      <c r="BM315" s="20"/>
      <c r="BN315" s="20"/>
      <c r="BO315" s="20"/>
      <c r="BP315" s="20"/>
      <c r="BQ315" s="20"/>
      <c r="BR315" s="20"/>
      <c r="BS315" s="20"/>
      <c r="BT315" s="20"/>
      <c r="BU315" s="20"/>
      <c r="BV315" s="20"/>
      <c r="BW315" s="20"/>
      <c r="BX315" s="63"/>
      <c r="BY315" s="63"/>
      <c r="BZ315" s="63"/>
      <c r="CA315" s="63"/>
      <c r="CB315" s="63"/>
      <c r="CC315" s="63"/>
      <c r="CD315" s="63"/>
      <c r="CE315" s="63"/>
      <c r="CF315" s="63"/>
      <c r="CG315" s="63"/>
      <c r="CH315" s="63"/>
      <c r="CI315" s="63"/>
      <c r="CJ315" s="63"/>
      <c r="CK315" s="63"/>
      <c r="CL315" s="63"/>
      <c r="CM315" s="63"/>
      <c r="CN315" s="63"/>
      <c r="CO315" s="63"/>
      <c r="CP315" s="63"/>
      <c r="CQ315" s="63"/>
      <c r="CR315" s="63"/>
      <c r="CS315" s="63"/>
      <c r="CT315" s="63"/>
      <c r="CU315" s="63"/>
      <c r="CV315" s="63"/>
      <c r="CW315" s="63"/>
      <c r="CX315" s="63"/>
      <c r="CY315" s="63"/>
      <c r="CZ315" s="63"/>
      <c r="DA315" s="63"/>
      <c r="DB315" s="63"/>
      <c r="DC315" s="63"/>
      <c r="DD315" s="63"/>
      <c r="DE315" s="63"/>
    </row>
    <row r="316" spans="1:109">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63"/>
      <c r="BY316" s="63"/>
      <c r="BZ316" s="63"/>
      <c r="CA316" s="63"/>
      <c r="CB316" s="63"/>
      <c r="CC316" s="63"/>
      <c r="CD316" s="63"/>
      <c r="CE316" s="63"/>
      <c r="CF316" s="63"/>
      <c r="CG316" s="63"/>
      <c r="CH316" s="63"/>
      <c r="CI316" s="63"/>
      <c r="CJ316" s="63"/>
      <c r="CK316" s="63"/>
      <c r="CL316" s="63"/>
      <c r="CM316" s="63"/>
      <c r="CN316" s="63"/>
      <c r="CO316" s="63"/>
      <c r="CP316" s="63"/>
      <c r="CQ316" s="63"/>
      <c r="CR316" s="63"/>
      <c r="CS316" s="63"/>
      <c r="CT316" s="63"/>
      <c r="CU316" s="63"/>
      <c r="CV316" s="63"/>
      <c r="CW316" s="63"/>
      <c r="CX316" s="63"/>
      <c r="CY316" s="63"/>
      <c r="CZ316" s="63"/>
      <c r="DA316" s="63"/>
      <c r="DB316" s="63"/>
      <c r="DC316" s="63"/>
      <c r="DD316" s="63"/>
      <c r="DE316" s="63"/>
    </row>
    <row r="317" spans="1:109">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c r="AV317" s="20"/>
      <c r="AW317" s="20"/>
      <c r="AX317" s="20"/>
      <c r="AY317" s="20"/>
      <c r="AZ317" s="20"/>
      <c r="BA317" s="20"/>
      <c r="BB317" s="20"/>
      <c r="BC317" s="20"/>
      <c r="BD317" s="20"/>
      <c r="BE317" s="20"/>
      <c r="BF317" s="20"/>
      <c r="BG317" s="20"/>
      <c r="BH317" s="20"/>
      <c r="BI317" s="20"/>
      <c r="BJ317" s="20"/>
      <c r="BK317" s="20"/>
      <c r="BL317" s="20"/>
      <c r="BM317" s="20"/>
      <c r="BN317" s="20"/>
      <c r="BO317" s="20"/>
      <c r="BP317" s="20"/>
      <c r="BQ317" s="20"/>
      <c r="BR317" s="20"/>
      <c r="BS317" s="20"/>
      <c r="BT317" s="20"/>
      <c r="BU317" s="20"/>
      <c r="BV317" s="20"/>
      <c r="BW317" s="20"/>
      <c r="BX317" s="63"/>
      <c r="BY317" s="63"/>
      <c r="BZ317" s="63"/>
      <c r="CA317" s="63"/>
      <c r="CB317" s="63"/>
      <c r="CC317" s="63"/>
      <c r="CD317" s="63"/>
      <c r="CE317" s="63"/>
      <c r="CF317" s="63"/>
      <c r="CG317" s="63"/>
      <c r="CH317" s="63"/>
      <c r="CI317" s="63"/>
      <c r="CJ317" s="63"/>
      <c r="CK317" s="63"/>
      <c r="CL317" s="63"/>
      <c r="CM317" s="63"/>
      <c r="CN317" s="63"/>
      <c r="CO317" s="63"/>
      <c r="CP317" s="63"/>
      <c r="CQ317" s="63"/>
      <c r="CR317" s="63"/>
      <c r="CS317" s="63"/>
      <c r="CT317" s="63"/>
      <c r="CU317" s="63"/>
      <c r="CV317" s="63"/>
      <c r="CW317" s="63"/>
      <c r="CX317" s="63"/>
      <c r="CY317" s="63"/>
      <c r="CZ317" s="63"/>
      <c r="DA317" s="63"/>
      <c r="DB317" s="63"/>
      <c r="DC317" s="63"/>
      <c r="DD317" s="63"/>
      <c r="DE317" s="63"/>
    </row>
    <row r="318" spans="1:109">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c r="AX318" s="20"/>
      <c r="AY318" s="20"/>
      <c r="AZ318" s="20"/>
      <c r="BA318" s="20"/>
      <c r="BB318" s="20"/>
      <c r="BC318" s="20"/>
      <c r="BD318" s="20"/>
      <c r="BE318" s="20"/>
      <c r="BF318" s="20"/>
      <c r="BG318" s="20"/>
      <c r="BH318" s="20"/>
      <c r="BI318" s="20"/>
      <c r="BJ318" s="20"/>
      <c r="BK318" s="20"/>
      <c r="BL318" s="20"/>
      <c r="BM318" s="20"/>
      <c r="BN318" s="20"/>
      <c r="BO318" s="20"/>
      <c r="BP318" s="20"/>
      <c r="BQ318" s="20"/>
      <c r="BR318" s="20"/>
      <c r="BS318" s="20"/>
      <c r="BT318" s="20"/>
      <c r="BU318" s="20"/>
      <c r="BV318" s="20"/>
      <c r="BW318" s="20"/>
      <c r="BX318" s="63"/>
      <c r="BY318" s="63"/>
      <c r="BZ318" s="63"/>
      <c r="CA318" s="63"/>
      <c r="CB318" s="63"/>
      <c r="CC318" s="63"/>
      <c r="CD318" s="63"/>
      <c r="CE318" s="63"/>
      <c r="CF318" s="63"/>
      <c r="CG318" s="63"/>
      <c r="CH318" s="63"/>
      <c r="CI318" s="63"/>
      <c r="CJ318" s="63"/>
      <c r="CK318" s="63"/>
      <c r="CL318" s="63"/>
      <c r="CM318" s="63"/>
      <c r="CN318" s="63"/>
      <c r="CO318" s="63"/>
      <c r="CP318" s="63"/>
      <c r="CQ318" s="63"/>
      <c r="CR318" s="63"/>
      <c r="CS318" s="63"/>
      <c r="CT318" s="63"/>
      <c r="CU318" s="63"/>
      <c r="CV318" s="63"/>
      <c r="CW318" s="63"/>
      <c r="CX318" s="63"/>
      <c r="CY318" s="63"/>
      <c r="CZ318" s="63"/>
      <c r="DA318" s="63"/>
      <c r="DB318" s="63"/>
      <c r="DC318" s="63"/>
      <c r="DD318" s="63"/>
      <c r="DE318" s="63"/>
    </row>
    <row r="319" spans="1:109">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c r="AX319" s="20"/>
      <c r="AY319" s="20"/>
      <c r="AZ319" s="20"/>
      <c r="BA319" s="20"/>
      <c r="BB319" s="20"/>
      <c r="BC319" s="20"/>
      <c r="BD319" s="20"/>
      <c r="BE319" s="20"/>
      <c r="BF319" s="20"/>
      <c r="BG319" s="20"/>
      <c r="BH319" s="20"/>
      <c r="BI319" s="20"/>
      <c r="BJ319" s="20"/>
      <c r="BK319" s="20"/>
      <c r="BL319" s="20"/>
      <c r="BM319" s="20"/>
      <c r="BN319" s="20"/>
      <c r="BO319" s="20"/>
      <c r="BP319" s="20"/>
      <c r="BQ319" s="20"/>
      <c r="BR319" s="20"/>
      <c r="BS319" s="20"/>
      <c r="BT319" s="20"/>
      <c r="BU319" s="20"/>
      <c r="BV319" s="20"/>
      <c r="BW319" s="20"/>
      <c r="BX319" s="63"/>
      <c r="BY319" s="63"/>
      <c r="BZ319" s="63"/>
      <c r="CA319" s="63"/>
      <c r="CB319" s="63"/>
      <c r="CC319" s="63"/>
      <c r="CD319" s="63"/>
      <c r="CE319" s="63"/>
      <c r="CF319" s="63"/>
      <c r="CG319" s="63"/>
      <c r="CH319" s="63"/>
      <c r="CI319" s="63"/>
      <c r="CJ319" s="63"/>
      <c r="CK319" s="63"/>
      <c r="CL319" s="63"/>
      <c r="CM319" s="63"/>
      <c r="CN319" s="63"/>
      <c r="CO319" s="63"/>
      <c r="CP319" s="63"/>
      <c r="CQ319" s="63"/>
      <c r="CR319" s="63"/>
      <c r="CS319" s="63"/>
      <c r="CT319" s="63"/>
      <c r="CU319" s="63"/>
      <c r="CV319" s="63"/>
      <c r="CW319" s="63"/>
      <c r="CX319" s="63"/>
      <c r="CY319" s="63"/>
      <c r="CZ319" s="63"/>
      <c r="DA319" s="63"/>
      <c r="DB319" s="63"/>
      <c r="DC319" s="63"/>
      <c r="DD319" s="63"/>
      <c r="DE319" s="63"/>
    </row>
    <row r="320" spans="1:109">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c r="AX320" s="20"/>
      <c r="AY320" s="20"/>
      <c r="AZ320" s="20"/>
      <c r="BA320" s="20"/>
      <c r="BB320" s="20"/>
      <c r="BC320" s="20"/>
      <c r="BD320" s="20"/>
      <c r="BE320" s="20"/>
      <c r="BF320" s="20"/>
      <c r="BG320" s="20"/>
      <c r="BH320" s="20"/>
      <c r="BI320" s="20"/>
      <c r="BJ320" s="20"/>
      <c r="BK320" s="20"/>
      <c r="BL320" s="20"/>
      <c r="BM320" s="20"/>
      <c r="BN320" s="20"/>
      <c r="BO320" s="20"/>
      <c r="BP320" s="20"/>
      <c r="BQ320" s="20"/>
      <c r="BR320" s="20"/>
      <c r="BS320" s="20"/>
      <c r="BT320" s="20"/>
      <c r="BU320" s="20"/>
      <c r="BV320" s="20"/>
      <c r="BW320" s="20"/>
      <c r="BX320" s="63"/>
      <c r="BY320" s="63"/>
      <c r="BZ320" s="63"/>
      <c r="CA320" s="63"/>
      <c r="CB320" s="63"/>
      <c r="CC320" s="63"/>
      <c r="CD320" s="63"/>
      <c r="CE320" s="63"/>
      <c r="CF320" s="63"/>
      <c r="CG320" s="63"/>
      <c r="CH320" s="63"/>
      <c r="CI320" s="63"/>
      <c r="CJ320" s="63"/>
      <c r="CK320" s="63"/>
      <c r="CL320" s="63"/>
      <c r="CM320" s="63"/>
      <c r="CN320" s="63"/>
      <c r="CO320" s="63"/>
      <c r="CP320" s="63"/>
      <c r="CQ320" s="63"/>
      <c r="CR320" s="63"/>
      <c r="CS320" s="63"/>
      <c r="CT320" s="63"/>
      <c r="CU320" s="63"/>
      <c r="CV320" s="63"/>
      <c r="CW320" s="63"/>
      <c r="CX320" s="63"/>
      <c r="CY320" s="63"/>
      <c r="CZ320" s="63"/>
      <c r="DA320" s="63"/>
      <c r="DB320" s="63"/>
      <c r="DC320" s="63"/>
      <c r="DD320" s="63"/>
      <c r="DE320" s="63"/>
    </row>
    <row r="321" spans="1:109">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c r="AX321" s="20"/>
      <c r="AY321" s="20"/>
      <c r="AZ321" s="20"/>
      <c r="BA321" s="20"/>
      <c r="BB321" s="20"/>
      <c r="BC321" s="20"/>
      <c r="BD321" s="20"/>
      <c r="BE321" s="20"/>
      <c r="BF321" s="20"/>
      <c r="BG321" s="20"/>
      <c r="BH321" s="20"/>
      <c r="BI321" s="20"/>
      <c r="BJ321" s="20"/>
      <c r="BK321" s="20"/>
      <c r="BL321" s="20"/>
      <c r="BM321" s="20"/>
      <c r="BN321" s="20"/>
      <c r="BO321" s="20"/>
      <c r="BP321" s="20"/>
      <c r="BQ321" s="20"/>
      <c r="BR321" s="20"/>
      <c r="BS321" s="20"/>
      <c r="BT321" s="20"/>
      <c r="BU321" s="20"/>
      <c r="BV321" s="20"/>
      <c r="BW321" s="20"/>
      <c r="BX321" s="63"/>
      <c r="BY321" s="63"/>
      <c r="BZ321" s="63"/>
      <c r="CA321" s="63"/>
      <c r="CB321" s="63"/>
      <c r="CC321" s="63"/>
      <c r="CD321" s="63"/>
      <c r="CE321" s="63"/>
      <c r="CF321" s="63"/>
      <c r="CG321" s="63"/>
      <c r="CH321" s="63"/>
      <c r="CI321" s="63"/>
      <c r="CJ321" s="63"/>
      <c r="CK321" s="63"/>
      <c r="CL321" s="63"/>
      <c r="CM321" s="63"/>
      <c r="CN321" s="63"/>
      <c r="CO321" s="63"/>
      <c r="CP321" s="63"/>
      <c r="CQ321" s="63"/>
      <c r="CR321" s="63"/>
      <c r="CS321" s="63"/>
      <c r="CT321" s="63"/>
      <c r="CU321" s="63"/>
      <c r="CV321" s="63"/>
      <c r="CW321" s="63"/>
      <c r="CX321" s="63"/>
      <c r="CY321" s="63"/>
      <c r="CZ321" s="63"/>
      <c r="DA321" s="63"/>
      <c r="DB321" s="63"/>
      <c r="DC321" s="63"/>
      <c r="DD321" s="63"/>
      <c r="DE321" s="63"/>
    </row>
    <row r="322" spans="1:109">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c r="AX322" s="20"/>
      <c r="AY322" s="20"/>
      <c r="AZ322" s="20"/>
      <c r="BA322" s="20"/>
      <c r="BB322" s="20"/>
      <c r="BC322" s="20"/>
      <c r="BD322" s="20"/>
      <c r="BE322" s="20"/>
      <c r="BF322" s="20"/>
      <c r="BG322" s="20"/>
      <c r="BH322" s="20"/>
      <c r="BI322" s="20"/>
      <c r="BJ322" s="20"/>
      <c r="BK322" s="20"/>
      <c r="BL322" s="20"/>
      <c r="BM322" s="20"/>
      <c r="BN322" s="20"/>
      <c r="BO322" s="20"/>
      <c r="BP322" s="20"/>
      <c r="BQ322" s="20"/>
      <c r="BR322" s="20"/>
      <c r="BS322" s="20"/>
      <c r="BT322" s="20"/>
      <c r="BU322" s="20"/>
      <c r="BV322" s="20"/>
      <c r="BW322" s="20"/>
      <c r="BX322" s="63"/>
      <c r="BY322" s="63"/>
      <c r="BZ322" s="63"/>
      <c r="CA322" s="63"/>
      <c r="CB322" s="63"/>
      <c r="CC322" s="63"/>
      <c r="CD322" s="63"/>
      <c r="CE322" s="63"/>
      <c r="CF322" s="63"/>
      <c r="CG322" s="63"/>
      <c r="CH322" s="63"/>
      <c r="CI322" s="63"/>
      <c r="CJ322" s="63"/>
      <c r="CK322" s="63"/>
      <c r="CL322" s="63"/>
      <c r="CM322" s="63"/>
      <c r="CN322" s="63"/>
      <c r="CO322" s="63"/>
      <c r="CP322" s="63"/>
      <c r="CQ322" s="63"/>
      <c r="CR322" s="63"/>
      <c r="CS322" s="63"/>
      <c r="CT322" s="63"/>
      <c r="CU322" s="63"/>
      <c r="CV322" s="63"/>
      <c r="CW322" s="63"/>
      <c r="CX322" s="63"/>
      <c r="CY322" s="63"/>
      <c r="CZ322" s="63"/>
      <c r="DA322" s="63"/>
      <c r="DB322" s="63"/>
      <c r="DC322" s="63"/>
      <c r="DD322" s="63"/>
      <c r="DE322" s="63"/>
    </row>
    <row r="323" spans="1:109">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c r="AX323" s="20"/>
      <c r="AY323" s="20"/>
      <c r="AZ323" s="20"/>
      <c r="BA323" s="20"/>
      <c r="BB323" s="20"/>
      <c r="BC323" s="20"/>
      <c r="BD323" s="20"/>
      <c r="BE323" s="20"/>
      <c r="BF323" s="20"/>
      <c r="BG323" s="20"/>
      <c r="BH323" s="20"/>
      <c r="BI323" s="20"/>
      <c r="BJ323" s="20"/>
      <c r="BK323" s="20"/>
      <c r="BL323" s="20"/>
      <c r="BM323" s="20"/>
      <c r="BN323" s="20"/>
      <c r="BO323" s="20"/>
      <c r="BP323" s="20"/>
      <c r="BQ323" s="20"/>
      <c r="BR323" s="20"/>
      <c r="BS323" s="20"/>
      <c r="BT323" s="20"/>
      <c r="BU323" s="20"/>
      <c r="BV323" s="20"/>
      <c r="BW323" s="20"/>
      <c r="BX323" s="63"/>
      <c r="BY323" s="63"/>
      <c r="BZ323" s="63"/>
      <c r="CA323" s="63"/>
      <c r="CB323" s="63"/>
      <c r="CC323" s="63"/>
      <c r="CD323" s="63"/>
      <c r="CE323" s="63"/>
      <c r="CF323" s="63"/>
      <c r="CG323" s="63"/>
      <c r="CH323" s="63"/>
      <c r="CI323" s="63"/>
      <c r="CJ323" s="63"/>
      <c r="CK323" s="63"/>
      <c r="CL323" s="63"/>
      <c r="CM323" s="63"/>
      <c r="CN323" s="63"/>
      <c r="CO323" s="63"/>
      <c r="CP323" s="63"/>
      <c r="CQ323" s="63"/>
      <c r="CR323" s="63"/>
      <c r="CS323" s="63"/>
      <c r="CT323" s="63"/>
      <c r="CU323" s="63"/>
      <c r="CV323" s="63"/>
      <c r="CW323" s="63"/>
      <c r="CX323" s="63"/>
      <c r="CY323" s="63"/>
      <c r="CZ323" s="63"/>
      <c r="DA323" s="63"/>
      <c r="DB323" s="63"/>
      <c r="DC323" s="63"/>
      <c r="DD323" s="63"/>
      <c r="DE323" s="63"/>
    </row>
    <row r="324" spans="1:109">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c r="AX324" s="20"/>
      <c r="AY324" s="20"/>
      <c r="AZ324" s="20"/>
      <c r="BA324" s="20"/>
      <c r="BB324" s="20"/>
      <c r="BC324" s="20"/>
      <c r="BD324" s="20"/>
      <c r="BE324" s="20"/>
      <c r="BF324" s="20"/>
      <c r="BG324" s="20"/>
      <c r="BH324" s="20"/>
      <c r="BI324" s="20"/>
      <c r="BJ324" s="20"/>
      <c r="BK324" s="20"/>
      <c r="BL324" s="20"/>
      <c r="BM324" s="20"/>
      <c r="BN324" s="20"/>
      <c r="BO324" s="20"/>
      <c r="BP324" s="20"/>
      <c r="BQ324" s="20"/>
      <c r="BR324" s="20"/>
      <c r="BS324" s="20"/>
      <c r="BT324" s="20"/>
      <c r="BU324" s="20"/>
      <c r="BV324" s="20"/>
      <c r="BW324" s="20"/>
      <c r="BX324" s="63"/>
      <c r="BY324" s="63"/>
      <c r="BZ324" s="63"/>
      <c r="CA324" s="63"/>
      <c r="CB324" s="63"/>
      <c r="CC324" s="63"/>
      <c r="CD324" s="63"/>
      <c r="CE324" s="63"/>
      <c r="CF324" s="63"/>
      <c r="CG324" s="63"/>
      <c r="CH324" s="63"/>
      <c r="CI324" s="63"/>
      <c r="CJ324" s="63"/>
      <c r="CK324" s="63"/>
      <c r="CL324" s="63"/>
      <c r="CM324" s="63"/>
      <c r="CN324" s="63"/>
      <c r="CO324" s="63"/>
      <c r="CP324" s="63"/>
      <c r="CQ324" s="63"/>
      <c r="CR324" s="63"/>
      <c r="CS324" s="63"/>
      <c r="CT324" s="63"/>
      <c r="CU324" s="63"/>
      <c r="CV324" s="63"/>
      <c r="CW324" s="63"/>
      <c r="CX324" s="63"/>
      <c r="CY324" s="63"/>
      <c r="CZ324" s="63"/>
      <c r="DA324" s="63"/>
      <c r="DB324" s="63"/>
      <c r="DC324" s="63"/>
      <c r="DD324" s="63"/>
      <c r="DE324" s="63"/>
    </row>
    <row r="325" spans="1:109">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c r="AX325" s="20"/>
      <c r="AY325" s="20"/>
      <c r="AZ325" s="20"/>
      <c r="BA325" s="20"/>
      <c r="BB325" s="20"/>
      <c r="BC325" s="20"/>
      <c r="BD325" s="20"/>
      <c r="BE325" s="20"/>
      <c r="BF325" s="20"/>
      <c r="BG325" s="20"/>
      <c r="BH325" s="20"/>
      <c r="BI325" s="20"/>
      <c r="BJ325" s="20"/>
      <c r="BK325" s="20"/>
      <c r="BL325" s="20"/>
      <c r="BM325" s="20"/>
      <c r="BN325" s="20"/>
      <c r="BO325" s="20"/>
      <c r="BP325" s="20"/>
      <c r="BQ325" s="20"/>
      <c r="BR325" s="20"/>
      <c r="BS325" s="20"/>
      <c r="BT325" s="20"/>
      <c r="BU325" s="20"/>
      <c r="BV325" s="20"/>
      <c r="BW325" s="20"/>
      <c r="BX325" s="63"/>
      <c r="BY325" s="63"/>
      <c r="BZ325" s="63"/>
      <c r="CA325" s="63"/>
      <c r="CB325" s="63"/>
      <c r="CC325" s="63"/>
      <c r="CD325" s="63"/>
      <c r="CE325" s="63"/>
      <c r="CF325" s="63"/>
      <c r="CG325" s="63"/>
      <c r="CH325" s="63"/>
      <c r="CI325" s="63"/>
      <c r="CJ325" s="63"/>
      <c r="CK325" s="63"/>
      <c r="CL325" s="63"/>
      <c r="CM325" s="63"/>
      <c r="CN325" s="63"/>
      <c r="CO325" s="63"/>
      <c r="CP325" s="63"/>
      <c r="CQ325" s="63"/>
      <c r="CR325" s="63"/>
      <c r="CS325" s="63"/>
      <c r="CT325" s="63"/>
      <c r="CU325" s="63"/>
      <c r="CV325" s="63"/>
      <c r="CW325" s="63"/>
      <c r="CX325" s="63"/>
      <c r="CY325" s="63"/>
      <c r="CZ325" s="63"/>
      <c r="DA325" s="63"/>
      <c r="DB325" s="63"/>
      <c r="DC325" s="63"/>
      <c r="DD325" s="63"/>
      <c r="DE325" s="63"/>
    </row>
    <row r="326" spans="1:109">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63"/>
      <c r="BY326" s="63"/>
      <c r="BZ326" s="63"/>
      <c r="CA326" s="63"/>
      <c r="CB326" s="63"/>
      <c r="CC326" s="63"/>
      <c r="CD326" s="63"/>
      <c r="CE326" s="63"/>
      <c r="CF326" s="63"/>
      <c r="CG326" s="63"/>
      <c r="CH326" s="63"/>
      <c r="CI326" s="63"/>
      <c r="CJ326" s="63"/>
      <c r="CK326" s="63"/>
      <c r="CL326" s="63"/>
      <c r="CM326" s="63"/>
      <c r="CN326" s="63"/>
      <c r="CO326" s="63"/>
      <c r="CP326" s="63"/>
      <c r="CQ326" s="63"/>
      <c r="CR326" s="63"/>
      <c r="CS326" s="63"/>
      <c r="CT326" s="63"/>
      <c r="CU326" s="63"/>
      <c r="CV326" s="63"/>
      <c r="CW326" s="63"/>
      <c r="CX326" s="63"/>
      <c r="CY326" s="63"/>
      <c r="CZ326" s="63"/>
      <c r="DA326" s="63"/>
      <c r="DB326" s="63"/>
      <c r="DC326" s="63"/>
      <c r="DD326" s="63"/>
      <c r="DE326" s="63"/>
    </row>
    <row r="327" spans="1:109">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c r="AX327" s="20"/>
      <c r="AY327" s="20"/>
      <c r="AZ327" s="20"/>
      <c r="BA327" s="20"/>
      <c r="BB327" s="20"/>
      <c r="BC327" s="20"/>
      <c r="BD327" s="20"/>
      <c r="BE327" s="20"/>
      <c r="BF327" s="20"/>
      <c r="BG327" s="20"/>
      <c r="BH327" s="20"/>
      <c r="BI327" s="20"/>
      <c r="BJ327" s="20"/>
      <c r="BK327" s="20"/>
      <c r="BL327" s="20"/>
      <c r="BM327" s="20"/>
      <c r="BN327" s="20"/>
      <c r="BO327" s="20"/>
      <c r="BP327" s="20"/>
      <c r="BQ327" s="20"/>
      <c r="BR327" s="20"/>
      <c r="BS327" s="20"/>
      <c r="BT327" s="20"/>
      <c r="BU327" s="20"/>
      <c r="BV327" s="20"/>
      <c r="BW327" s="20"/>
      <c r="BX327" s="63"/>
      <c r="BY327" s="63"/>
      <c r="BZ327" s="63"/>
      <c r="CA327" s="63"/>
      <c r="CB327" s="63"/>
      <c r="CC327" s="63"/>
      <c r="CD327" s="63"/>
      <c r="CE327" s="63"/>
      <c r="CF327" s="63"/>
      <c r="CG327" s="63"/>
      <c r="CH327" s="63"/>
      <c r="CI327" s="63"/>
      <c r="CJ327" s="63"/>
      <c r="CK327" s="63"/>
      <c r="CL327" s="63"/>
      <c r="CM327" s="63"/>
      <c r="CN327" s="63"/>
      <c r="CO327" s="63"/>
      <c r="CP327" s="63"/>
      <c r="CQ327" s="63"/>
      <c r="CR327" s="63"/>
      <c r="CS327" s="63"/>
      <c r="CT327" s="63"/>
      <c r="CU327" s="63"/>
      <c r="CV327" s="63"/>
      <c r="CW327" s="63"/>
      <c r="CX327" s="63"/>
      <c r="CY327" s="63"/>
      <c r="CZ327" s="63"/>
      <c r="DA327" s="63"/>
      <c r="DB327" s="63"/>
      <c r="DC327" s="63"/>
      <c r="DD327" s="63"/>
      <c r="DE327" s="63"/>
    </row>
    <row r="328" spans="1:109">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c r="AX328" s="20"/>
      <c r="AY328" s="20"/>
      <c r="AZ328" s="20"/>
      <c r="BA328" s="20"/>
      <c r="BB328" s="20"/>
      <c r="BC328" s="20"/>
      <c r="BD328" s="20"/>
      <c r="BE328" s="20"/>
      <c r="BF328" s="20"/>
      <c r="BG328" s="20"/>
      <c r="BH328" s="20"/>
      <c r="BI328" s="20"/>
      <c r="BJ328" s="20"/>
      <c r="BK328" s="20"/>
      <c r="BL328" s="20"/>
      <c r="BM328" s="20"/>
      <c r="BN328" s="20"/>
      <c r="BO328" s="20"/>
      <c r="BP328" s="20"/>
      <c r="BQ328" s="20"/>
      <c r="BR328" s="20"/>
      <c r="BS328" s="20"/>
      <c r="BT328" s="20"/>
      <c r="BU328" s="20"/>
      <c r="BV328" s="20"/>
      <c r="BW328" s="20"/>
      <c r="BX328" s="63"/>
      <c r="BY328" s="63"/>
      <c r="BZ328" s="63"/>
      <c r="CA328" s="63"/>
      <c r="CB328" s="63"/>
      <c r="CC328" s="63"/>
      <c r="CD328" s="63"/>
      <c r="CE328" s="63"/>
      <c r="CF328" s="63"/>
      <c r="CG328" s="63"/>
      <c r="CH328" s="63"/>
      <c r="CI328" s="63"/>
      <c r="CJ328" s="63"/>
      <c r="CK328" s="63"/>
      <c r="CL328" s="63"/>
      <c r="CM328" s="63"/>
      <c r="CN328" s="63"/>
      <c r="CO328" s="63"/>
      <c r="CP328" s="63"/>
      <c r="CQ328" s="63"/>
      <c r="CR328" s="63"/>
      <c r="CS328" s="63"/>
      <c r="CT328" s="63"/>
      <c r="CU328" s="63"/>
      <c r="CV328" s="63"/>
      <c r="CW328" s="63"/>
      <c r="CX328" s="63"/>
      <c r="CY328" s="63"/>
      <c r="CZ328" s="63"/>
      <c r="DA328" s="63"/>
      <c r="DB328" s="63"/>
      <c r="DC328" s="63"/>
      <c r="DD328" s="63"/>
      <c r="DE328" s="63"/>
    </row>
    <row r="329" spans="1:109">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c r="AX329" s="20"/>
      <c r="AY329" s="20"/>
      <c r="AZ329" s="20"/>
      <c r="BA329" s="20"/>
      <c r="BB329" s="20"/>
      <c r="BC329" s="20"/>
      <c r="BD329" s="20"/>
      <c r="BE329" s="20"/>
      <c r="BF329" s="20"/>
      <c r="BG329" s="20"/>
      <c r="BH329" s="20"/>
      <c r="BI329" s="20"/>
      <c r="BJ329" s="20"/>
      <c r="BK329" s="20"/>
      <c r="BL329" s="20"/>
      <c r="BM329" s="20"/>
      <c r="BN329" s="20"/>
      <c r="BO329" s="20"/>
      <c r="BP329" s="20"/>
      <c r="BQ329" s="20"/>
      <c r="BR329" s="20"/>
      <c r="BS329" s="20"/>
      <c r="BT329" s="20"/>
      <c r="BU329" s="20"/>
      <c r="BV329" s="20"/>
      <c r="BW329" s="20"/>
      <c r="BX329" s="63"/>
      <c r="BY329" s="63"/>
      <c r="BZ329" s="63"/>
      <c r="CA329" s="63"/>
      <c r="CB329" s="63"/>
      <c r="CC329" s="63"/>
      <c r="CD329" s="63"/>
      <c r="CE329" s="63"/>
      <c r="CF329" s="63"/>
      <c r="CG329" s="63"/>
      <c r="CH329" s="63"/>
      <c r="CI329" s="63"/>
      <c r="CJ329" s="63"/>
      <c r="CK329" s="63"/>
      <c r="CL329" s="63"/>
      <c r="CM329" s="63"/>
      <c r="CN329" s="63"/>
      <c r="CO329" s="63"/>
      <c r="CP329" s="63"/>
      <c r="CQ329" s="63"/>
      <c r="CR329" s="63"/>
      <c r="CS329" s="63"/>
      <c r="CT329" s="63"/>
      <c r="CU329" s="63"/>
      <c r="CV329" s="63"/>
      <c r="CW329" s="63"/>
      <c r="CX329" s="63"/>
      <c r="CY329" s="63"/>
      <c r="CZ329" s="63"/>
      <c r="DA329" s="63"/>
      <c r="DB329" s="63"/>
      <c r="DC329" s="63"/>
      <c r="DD329" s="63"/>
      <c r="DE329" s="63"/>
    </row>
    <row r="330" spans="1:109">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c r="AX330" s="20"/>
      <c r="AY330" s="20"/>
      <c r="AZ330" s="20"/>
      <c r="BA330" s="20"/>
      <c r="BB330" s="20"/>
      <c r="BC330" s="20"/>
      <c r="BD330" s="20"/>
      <c r="BE330" s="20"/>
      <c r="BF330" s="20"/>
      <c r="BG330" s="20"/>
      <c r="BH330" s="20"/>
      <c r="BI330" s="20"/>
      <c r="BJ330" s="20"/>
      <c r="BK330" s="20"/>
      <c r="BL330" s="20"/>
      <c r="BM330" s="20"/>
      <c r="BN330" s="20"/>
      <c r="BO330" s="20"/>
      <c r="BP330" s="20"/>
      <c r="BQ330" s="20"/>
      <c r="BR330" s="20"/>
      <c r="BS330" s="20"/>
      <c r="BT330" s="20"/>
      <c r="BU330" s="20"/>
      <c r="BV330" s="20"/>
      <c r="BW330" s="20"/>
      <c r="BX330" s="63"/>
      <c r="BY330" s="63"/>
      <c r="BZ330" s="63"/>
      <c r="CA330" s="63"/>
      <c r="CB330" s="63"/>
      <c r="CC330" s="63"/>
      <c r="CD330" s="63"/>
      <c r="CE330" s="63"/>
      <c r="CF330" s="63"/>
      <c r="CG330" s="63"/>
      <c r="CH330" s="63"/>
      <c r="CI330" s="63"/>
      <c r="CJ330" s="63"/>
      <c r="CK330" s="63"/>
      <c r="CL330" s="63"/>
      <c r="CM330" s="63"/>
      <c r="CN330" s="63"/>
      <c r="CO330" s="63"/>
      <c r="CP330" s="63"/>
      <c r="CQ330" s="63"/>
      <c r="CR330" s="63"/>
      <c r="CS330" s="63"/>
      <c r="CT330" s="63"/>
      <c r="CU330" s="63"/>
      <c r="CV330" s="63"/>
      <c r="CW330" s="63"/>
      <c r="CX330" s="63"/>
      <c r="CY330" s="63"/>
      <c r="CZ330" s="63"/>
      <c r="DA330" s="63"/>
      <c r="DB330" s="63"/>
      <c r="DC330" s="63"/>
      <c r="DD330" s="63"/>
      <c r="DE330" s="63"/>
    </row>
    <row r="331" spans="1:109">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c r="AX331" s="20"/>
      <c r="AY331" s="20"/>
      <c r="AZ331" s="20"/>
      <c r="BA331" s="20"/>
      <c r="BB331" s="20"/>
      <c r="BC331" s="20"/>
      <c r="BD331" s="20"/>
      <c r="BE331" s="20"/>
      <c r="BF331" s="20"/>
      <c r="BG331" s="20"/>
      <c r="BH331" s="20"/>
      <c r="BI331" s="20"/>
      <c r="BJ331" s="20"/>
      <c r="BK331" s="20"/>
      <c r="BL331" s="20"/>
      <c r="BM331" s="20"/>
      <c r="BN331" s="20"/>
      <c r="BO331" s="20"/>
      <c r="BP331" s="20"/>
      <c r="BQ331" s="20"/>
      <c r="BR331" s="20"/>
      <c r="BS331" s="20"/>
      <c r="BT331" s="20"/>
      <c r="BU331" s="20"/>
      <c r="BV331" s="20"/>
      <c r="BW331" s="20"/>
      <c r="BX331" s="63"/>
      <c r="BY331" s="63"/>
      <c r="BZ331" s="63"/>
      <c r="CA331" s="63"/>
      <c r="CB331" s="63"/>
      <c r="CC331" s="63"/>
      <c r="CD331" s="63"/>
      <c r="CE331" s="63"/>
      <c r="CF331" s="63"/>
      <c r="CG331" s="63"/>
      <c r="CH331" s="63"/>
      <c r="CI331" s="63"/>
      <c r="CJ331" s="63"/>
      <c r="CK331" s="63"/>
      <c r="CL331" s="63"/>
      <c r="CM331" s="63"/>
      <c r="CN331" s="63"/>
      <c r="CO331" s="63"/>
      <c r="CP331" s="63"/>
      <c r="CQ331" s="63"/>
      <c r="CR331" s="63"/>
      <c r="CS331" s="63"/>
      <c r="CT331" s="63"/>
      <c r="CU331" s="63"/>
      <c r="CV331" s="63"/>
      <c r="CW331" s="63"/>
      <c r="CX331" s="63"/>
      <c r="CY331" s="63"/>
      <c r="CZ331" s="63"/>
      <c r="DA331" s="63"/>
      <c r="DB331" s="63"/>
      <c r="DC331" s="63"/>
      <c r="DD331" s="63"/>
      <c r="DE331" s="63"/>
    </row>
    <row r="332" spans="1:109">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c r="AX332" s="20"/>
      <c r="AY332" s="20"/>
      <c r="AZ332" s="20"/>
      <c r="BA332" s="20"/>
      <c r="BB332" s="20"/>
      <c r="BC332" s="20"/>
      <c r="BD332" s="20"/>
      <c r="BE332" s="20"/>
      <c r="BF332" s="20"/>
      <c r="BG332" s="20"/>
      <c r="BH332" s="20"/>
      <c r="BI332" s="20"/>
      <c r="BJ332" s="20"/>
      <c r="BK332" s="20"/>
      <c r="BL332" s="20"/>
      <c r="BM332" s="20"/>
      <c r="BN332" s="20"/>
      <c r="BO332" s="20"/>
      <c r="BP332" s="20"/>
      <c r="BQ332" s="20"/>
      <c r="BR332" s="20"/>
      <c r="BS332" s="20"/>
      <c r="BT332" s="20"/>
      <c r="BU332" s="20"/>
      <c r="BV332" s="20"/>
      <c r="BW332" s="20"/>
      <c r="BX332" s="63"/>
      <c r="BY332" s="63"/>
      <c r="BZ332" s="63"/>
      <c r="CA332" s="63"/>
      <c r="CB332" s="63"/>
      <c r="CC332" s="63"/>
      <c r="CD332" s="63"/>
      <c r="CE332" s="63"/>
      <c r="CF332" s="63"/>
      <c r="CG332" s="63"/>
      <c r="CH332" s="63"/>
      <c r="CI332" s="63"/>
      <c r="CJ332" s="63"/>
      <c r="CK332" s="63"/>
      <c r="CL332" s="63"/>
      <c r="CM332" s="63"/>
      <c r="CN332" s="63"/>
      <c r="CO332" s="63"/>
      <c r="CP332" s="63"/>
      <c r="CQ332" s="63"/>
      <c r="CR332" s="63"/>
      <c r="CS332" s="63"/>
      <c r="CT332" s="63"/>
      <c r="CU332" s="63"/>
      <c r="CV332" s="63"/>
      <c r="CW332" s="63"/>
      <c r="CX332" s="63"/>
      <c r="CY332" s="63"/>
      <c r="CZ332" s="63"/>
      <c r="DA332" s="63"/>
      <c r="DB332" s="63"/>
      <c r="DC332" s="63"/>
      <c r="DD332" s="63"/>
      <c r="DE332" s="63"/>
    </row>
    <row r="333" spans="1:109">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c r="AX333" s="20"/>
      <c r="AY333" s="20"/>
      <c r="AZ333" s="20"/>
      <c r="BA333" s="20"/>
      <c r="BB333" s="20"/>
      <c r="BC333" s="20"/>
      <c r="BD333" s="20"/>
      <c r="BE333" s="20"/>
      <c r="BF333" s="20"/>
      <c r="BG333" s="20"/>
      <c r="BH333" s="20"/>
      <c r="BI333" s="20"/>
      <c r="BJ333" s="20"/>
      <c r="BK333" s="20"/>
      <c r="BL333" s="20"/>
      <c r="BM333" s="20"/>
      <c r="BN333" s="20"/>
      <c r="BO333" s="20"/>
      <c r="BP333" s="20"/>
      <c r="BQ333" s="20"/>
      <c r="BR333" s="20"/>
      <c r="BS333" s="20"/>
      <c r="BT333" s="20"/>
      <c r="BU333" s="20"/>
      <c r="BV333" s="20"/>
      <c r="BW333" s="20"/>
      <c r="BX333" s="63"/>
      <c r="BY333" s="63"/>
      <c r="BZ333" s="63"/>
      <c r="CA333" s="63"/>
      <c r="CB333" s="63"/>
      <c r="CC333" s="63"/>
      <c r="CD333" s="63"/>
      <c r="CE333" s="63"/>
      <c r="CF333" s="63"/>
      <c r="CG333" s="63"/>
      <c r="CH333" s="63"/>
      <c r="CI333" s="63"/>
      <c r="CJ333" s="63"/>
      <c r="CK333" s="63"/>
      <c r="CL333" s="63"/>
      <c r="CM333" s="63"/>
      <c r="CN333" s="63"/>
      <c r="CO333" s="63"/>
      <c r="CP333" s="63"/>
      <c r="CQ333" s="63"/>
      <c r="CR333" s="63"/>
      <c r="CS333" s="63"/>
      <c r="CT333" s="63"/>
      <c r="CU333" s="63"/>
      <c r="CV333" s="63"/>
      <c r="CW333" s="63"/>
      <c r="CX333" s="63"/>
      <c r="CY333" s="63"/>
      <c r="CZ333" s="63"/>
      <c r="DA333" s="63"/>
      <c r="DB333" s="63"/>
      <c r="DC333" s="63"/>
      <c r="DD333" s="63"/>
      <c r="DE333" s="63"/>
    </row>
    <row r="334" spans="1:109">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c r="AX334" s="20"/>
      <c r="AY334" s="20"/>
      <c r="AZ334" s="20"/>
      <c r="BA334" s="20"/>
      <c r="BB334" s="20"/>
      <c r="BC334" s="20"/>
      <c r="BD334" s="20"/>
      <c r="BE334" s="20"/>
      <c r="BF334" s="20"/>
      <c r="BG334" s="20"/>
      <c r="BH334" s="20"/>
      <c r="BI334" s="20"/>
      <c r="BJ334" s="20"/>
      <c r="BK334" s="20"/>
      <c r="BL334" s="20"/>
      <c r="BM334" s="20"/>
      <c r="BN334" s="20"/>
      <c r="BO334" s="20"/>
      <c r="BP334" s="20"/>
      <c r="BQ334" s="20"/>
      <c r="BR334" s="20"/>
      <c r="BS334" s="20"/>
      <c r="BT334" s="20"/>
      <c r="BU334" s="20"/>
      <c r="BV334" s="20"/>
      <c r="BW334" s="20"/>
      <c r="BX334" s="63"/>
      <c r="BY334" s="63"/>
      <c r="BZ334" s="63"/>
      <c r="CA334" s="63"/>
      <c r="CB334" s="63"/>
      <c r="CC334" s="63"/>
      <c r="CD334" s="63"/>
      <c r="CE334" s="63"/>
      <c r="CF334" s="63"/>
      <c r="CG334" s="63"/>
      <c r="CH334" s="63"/>
      <c r="CI334" s="63"/>
      <c r="CJ334" s="63"/>
      <c r="CK334" s="63"/>
      <c r="CL334" s="63"/>
      <c r="CM334" s="63"/>
      <c r="CN334" s="63"/>
      <c r="CO334" s="63"/>
      <c r="CP334" s="63"/>
      <c r="CQ334" s="63"/>
      <c r="CR334" s="63"/>
      <c r="CS334" s="63"/>
      <c r="CT334" s="63"/>
      <c r="CU334" s="63"/>
      <c r="CV334" s="63"/>
      <c r="CW334" s="63"/>
      <c r="CX334" s="63"/>
      <c r="CY334" s="63"/>
      <c r="CZ334" s="63"/>
      <c r="DA334" s="63"/>
      <c r="DB334" s="63"/>
      <c r="DC334" s="63"/>
      <c r="DD334" s="63"/>
      <c r="DE334" s="63"/>
    </row>
    <row r="335" spans="1:109">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c r="AX335" s="20"/>
      <c r="AY335" s="20"/>
      <c r="AZ335" s="20"/>
      <c r="BA335" s="20"/>
      <c r="BB335" s="20"/>
      <c r="BC335" s="20"/>
      <c r="BD335" s="20"/>
      <c r="BE335" s="20"/>
      <c r="BF335" s="20"/>
      <c r="BG335" s="20"/>
      <c r="BH335" s="20"/>
      <c r="BI335" s="20"/>
      <c r="BJ335" s="20"/>
      <c r="BK335" s="20"/>
      <c r="BL335" s="20"/>
      <c r="BM335" s="20"/>
      <c r="BN335" s="20"/>
      <c r="BO335" s="20"/>
      <c r="BP335" s="20"/>
      <c r="BQ335" s="20"/>
      <c r="BR335" s="20"/>
      <c r="BS335" s="20"/>
      <c r="BT335" s="20"/>
      <c r="BU335" s="20"/>
      <c r="BV335" s="20"/>
      <c r="BW335" s="20"/>
      <c r="BX335" s="63"/>
      <c r="BY335" s="63"/>
      <c r="BZ335" s="63"/>
      <c r="CA335" s="63"/>
      <c r="CB335" s="63"/>
      <c r="CC335" s="63"/>
      <c r="CD335" s="63"/>
      <c r="CE335" s="63"/>
      <c r="CF335" s="63"/>
      <c r="CG335" s="63"/>
      <c r="CH335" s="63"/>
      <c r="CI335" s="63"/>
      <c r="CJ335" s="63"/>
      <c r="CK335" s="63"/>
      <c r="CL335" s="63"/>
      <c r="CM335" s="63"/>
      <c r="CN335" s="63"/>
      <c r="CO335" s="63"/>
      <c r="CP335" s="63"/>
      <c r="CQ335" s="63"/>
      <c r="CR335" s="63"/>
      <c r="CS335" s="63"/>
      <c r="CT335" s="63"/>
      <c r="CU335" s="63"/>
      <c r="CV335" s="63"/>
      <c r="CW335" s="63"/>
      <c r="CX335" s="63"/>
      <c r="CY335" s="63"/>
      <c r="CZ335" s="63"/>
      <c r="DA335" s="63"/>
      <c r="DB335" s="63"/>
      <c r="DC335" s="63"/>
      <c r="DD335" s="63"/>
      <c r="DE335" s="63"/>
    </row>
    <row r="336" spans="1:109">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63"/>
      <c r="BY336" s="63"/>
      <c r="BZ336" s="63"/>
      <c r="CA336" s="63"/>
      <c r="CB336" s="63"/>
      <c r="CC336" s="63"/>
      <c r="CD336" s="63"/>
      <c r="CE336" s="63"/>
      <c r="CF336" s="63"/>
      <c r="CG336" s="63"/>
      <c r="CH336" s="63"/>
      <c r="CI336" s="63"/>
      <c r="CJ336" s="63"/>
      <c r="CK336" s="63"/>
      <c r="CL336" s="63"/>
      <c r="CM336" s="63"/>
      <c r="CN336" s="63"/>
      <c r="CO336" s="63"/>
      <c r="CP336" s="63"/>
      <c r="CQ336" s="63"/>
      <c r="CR336" s="63"/>
      <c r="CS336" s="63"/>
      <c r="CT336" s="63"/>
      <c r="CU336" s="63"/>
      <c r="CV336" s="63"/>
      <c r="CW336" s="63"/>
      <c r="CX336" s="63"/>
      <c r="CY336" s="63"/>
      <c r="CZ336" s="63"/>
      <c r="DA336" s="63"/>
      <c r="DB336" s="63"/>
      <c r="DC336" s="63"/>
      <c r="DD336" s="63"/>
      <c r="DE336" s="63"/>
    </row>
    <row r="337" spans="1:109">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c r="AX337" s="20"/>
      <c r="AY337" s="20"/>
      <c r="AZ337" s="20"/>
      <c r="BA337" s="20"/>
      <c r="BB337" s="20"/>
      <c r="BC337" s="20"/>
      <c r="BD337" s="20"/>
      <c r="BE337" s="20"/>
      <c r="BF337" s="20"/>
      <c r="BG337" s="20"/>
      <c r="BH337" s="20"/>
      <c r="BI337" s="20"/>
      <c r="BJ337" s="20"/>
      <c r="BK337" s="20"/>
      <c r="BL337" s="20"/>
      <c r="BM337" s="20"/>
      <c r="BN337" s="20"/>
      <c r="BO337" s="20"/>
      <c r="BP337" s="20"/>
      <c r="BQ337" s="20"/>
      <c r="BR337" s="20"/>
      <c r="BS337" s="20"/>
      <c r="BT337" s="20"/>
      <c r="BU337" s="20"/>
      <c r="BV337" s="20"/>
      <c r="BW337" s="20"/>
      <c r="BX337" s="63"/>
      <c r="BY337" s="63"/>
      <c r="BZ337" s="63"/>
      <c r="CA337" s="63"/>
      <c r="CB337" s="63"/>
      <c r="CC337" s="63"/>
      <c r="CD337" s="63"/>
      <c r="CE337" s="63"/>
      <c r="CF337" s="63"/>
      <c r="CG337" s="63"/>
      <c r="CH337" s="63"/>
      <c r="CI337" s="63"/>
      <c r="CJ337" s="63"/>
      <c r="CK337" s="63"/>
      <c r="CL337" s="63"/>
      <c r="CM337" s="63"/>
      <c r="CN337" s="63"/>
      <c r="CO337" s="63"/>
      <c r="CP337" s="63"/>
      <c r="CQ337" s="63"/>
      <c r="CR337" s="63"/>
      <c r="CS337" s="63"/>
      <c r="CT337" s="63"/>
      <c r="CU337" s="63"/>
      <c r="CV337" s="63"/>
      <c r="CW337" s="63"/>
      <c r="CX337" s="63"/>
      <c r="CY337" s="63"/>
      <c r="CZ337" s="63"/>
      <c r="DA337" s="63"/>
      <c r="DB337" s="63"/>
      <c r="DC337" s="63"/>
      <c r="DD337" s="63"/>
      <c r="DE337" s="63"/>
    </row>
    <row r="338" spans="1:109">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c r="AV338" s="20"/>
      <c r="AW338" s="20"/>
      <c r="AX338" s="20"/>
      <c r="AY338" s="20"/>
      <c r="AZ338" s="20"/>
      <c r="BA338" s="20"/>
      <c r="BB338" s="20"/>
      <c r="BC338" s="20"/>
      <c r="BD338" s="20"/>
      <c r="BE338" s="20"/>
      <c r="BF338" s="20"/>
      <c r="BG338" s="20"/>
      <c r="BH338" s="20"/>
      <c r="BI338" s="20"/>
      <c r="BJ338" s="20"/>
      <c r="BK338" s="20"/>
      <c r="BL338" s="20"/>
      <c r="BM338" s="20"/>
      <c r="BN338" s="20"/>
      <c r="BO338" s="20"/>
      <c r="BP338" s="20"/>
      <c r="BQ338" s="20"/>
      <c r="BR338" s="20"/>
      <c r="BS338" s="20"/>
      <c r="BT338" s="20"/>
      <c r="BU338" s="20"/>
      <c r="BV338" s="20"/>
      <c r="BW338" s="20"/>
      <c r="BX338" s="63"/>
      <c r="BY338" s="63"/>
      <c r="BZ338" s="63"/>
      <c r="CA338" s="63"/>
      <c r="CB338" s="63"/>
      <c r="CC338" s="63"/>
      <c r="CD338" s="63"/>
      <c r="CE338" s="63"/>
      <c r="CF338" s="63"/>
      <c r="CG338" s="63"/>
      <c r="CH338" s="63"/>
      <c r="CI338" s="63"/>
      <c r="CJ338" s="63"/>
      <c r="CK338" s="63"/>
      <c r="CL338" s="63"/>
      <c r="CM338" s="63"/>
      <c r="CN338" s="63"/>
      <c r="CO338" s="63"/>
      <c r="CP338" s="63"/>
      <c r="CQ338" s="63"/>
      <c r="CR338" s="63"/>
      <c r="CS338" s="63"/>
      <c r="CT338" s="63"/>
      <c r="CU338" s="63"/>
      <c r="CV338" s="63"/>
      <c r="CW338" s="63"/>
      <c r="CX338" s="63"/>
      <c r="CY338" s="63"/>
      <c r="CZ338" s="63"/>
      <c r="DA338" s="63"/>
      <c r="DB338" s="63"/>
      <c r="DC338" s="63"/>
      <c r="DD338" s="63"/>
      <c r="DE338" s="63"/>
    </row>
    <row r="339" spans="1:109">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c r="AX339" s="20"/>
      <c r="AY339" s="20"/>
      <c r="AZ339" s="20"/>
      <c r="BA339" s="20"/>
      <c r="BB339" s="20"/>
      <c r="BC339" s="20"/>
      <c r="BD339" s="20"/>
      <c r="BE339" s="20"/>
      <c r="BF339" s="20"/>
      <c r="BG339" s="20"/>
      <c r="BH339" s="20"/>
      <c r="BI339" s="20"/>
      <c r="BJ339" s="20"/>
      <c r="BK339" s="20"/>
      <c r="BL339" s="20"/>
      <c r="BM339" s="20"/>
      <c r="BN339" s="20"/>
      <c r="BO339" s="20"/>
      <c r="BP339" s="20"/>
      <c r="BQ339" s="20"/>
      <c r="BR339" s="20"/>
      <c r="BS339" s="20"/>
      <c r="BT339" s="20"/>
      <c r="BU339" s="20"/>
      <c r="BV339" s="20"/>
      <c r="BW339" s="20"/>
      <c r="BX339" s="63"/>
      <c r="BY339" s="63"/>
      <c r="BZ339" s="63"/>
      <c r="CA339" s="63"/>
      <c r="CB339" s="63"/>
      <c r="CC339" s="63"/>
      <c r="CD339" s="63"/>
      <c r="CE339" s="63"/>
      <c r="CF339" s="63"/>
      <c r="CG339" s="63"/>
      <c r="CH339" s="63"/>
      <c r="CI339" s="63"/>
      <c r="CJ339" s="63"/>
      <c r="CK339" s="63"/>
      <c r="CL339" s="63"/>
      <c r="CM339" s="63"/>
      <c r="CN339" s="63"/>
      <c r="CO339" s="63"/>
      <c r="CP339" s="63"/>
      <c r="CQ339" s="63"/>
      <c r="CR339" s="63"/>
      <c r="CS339" s="63"/>
      <c r="CT339" s="63"/>
      <c r="CU339" s="63"/>
      <c r="CV339" s="63"/>
      <c r="CW339" s="63"/>
      <c r="CX339" s="63"/>
      <c r="CY339" s="63"/>
      <c r="CZ339" s="63"/>
      <c r="DA339" s="63"/>
      <c r="DB339" s="63"/>
      <c r="DC339" s="63"/>
      <c r="DD339" s="63"/>
      <c r="DE339" s="63"/>
    </row>
    <row r="340" spans="1:109">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c r="AX340" s="20"/>
      <c r="AY340" s="20"/>
      <c r="AZ340" s="20"/>
      <c r="BA340" s="20"/>
      <c r="BB340" s="20"/>
      <c r="BC340" s="20"/>
      <c r="BD340" s="20"/>
      <c r="BE340" s="20"/>
      <c r="BF340" s="20"/>
      <c r="BG340" s="20"/>
      <c r="BH340" s="20"/>
      <c r="BI340" s="20"/>
      <c r="BJ340" s="20"/>
      <c r="BK340" s="20"/>
      <c r="BL340" s="20"/>
      <c r="BM340" s="20"/>
      <c r="BN340" s="20"/>
      <c r="BO340" s="20"/>
      <c r="BP340" s="20"/>
      <c r="BQ340" s="20"/>
      <c r="BR340" s="20"/>
      <c r="BS340" s="20"/>
      <c r="BT340" s="20"/>
      <c r="BU340" s="20"/>
      <c r="BV340" s="20"/>
      <c r="BW340" s="20"/>
      <c r="BX340" s="63"/>
      <c r="BY340" s="63"/>
      <c r="BZ340" s="63"/>
      <c r="CA340" s="63"/>
      <c r="CB340" s="63"/>
      <c r="CC340" s="63"/>
      <c r="CD340" s="63"/>
      <c r="CE340" s="63"/>
      <c r="CF340" s="63"/>
      <c r="CG340" s="63"/>
      <c r="CH340" s="63"/>
      <c r="CI340" s="63"/>
      <c r="CJ340" s="63"/>
      <c r="CK340" s="63"/>
      <c r="CL340" s="63"/>
      <c r="CM340" s="63"/>
      <c r="CN340" s="63"/>
      <c r="CO340" s="63"/>
      <c r="CP340" s="63"/>
      <c r="CQ340" s="63"/>
      <c r="CR340" s="63"/>
      <c r="CS340" s="63"/>
      <c r="CT340" s="63"/>
      <c r="CU340" s="63"/>
      <c r="CV340" s="63"/>
      <c r="CW340" s="63"/>
      <c r="CX340" s="63"/>
      <c r="CY340" s="63"/>
      <c r="CZ340" s="63"/>
      <c r="DA340" s="63"/>
      <c r="DB340" s="63"/>
      <c r="DC340" s="63"/>
      <c r="DD340" s="63"/>
      <c r="DE340" s="63"/>
    </row>
    <row r="341" spans="1:109">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c r="AX341" s="20"/>
      <c r="AY341" s="20"/>
      <c r="AZ341" s="20"/>
      <c r="BA341" s="20"/>
      <c r="BB341" s="20"/>
      <c r="BC341" s="20"/>
      <c r="BD341" s="20"/>
      <c r="BE341" s="20"/>
      <c r="BF341" s="20"/>
      <c r="BG341" s="20"/>
      <c r="BH341" s="20"/>
      <c r="BI341" s="20"/>
      <c r="BJ341" s="20"/>
      <c r="BK341" s="20"/>
      <c r="BL341" s="20"/>
      <c r="BM341" s="20"/>
      <c r="BN341" s="20"/>
      <c r="BO341" s="20"/>
      <c r="BP341" s="20"/>
      <c r="BQ341" s="20"/>
      <c r="BR341" s="20"/>
      <c r="BS341" s="20"/>
      <c r="BT341" s="20"/>
      <c r="BU341" s="20"/>
      <c r="BV341" s="20"/>
      <c r="BW341" s="20"/>
      <c r="BX341" s="63"/>
      <c r="BY341" s="63"/>
      <c r="BZ341" s="63"/>
      <c r="CA341" s="63"/>
      <c r="CB341" s="63"/>
      <c r="CC341" s="63"/>
      <c r="CD341" s="63"/>
      <c r="CE341" s="63"/>
      <c r="CF341" s="63"/>
      <c r="CG341" s="63"/>
      <c r="CH341" s="63"/>
      <c r="CI341" s="63"/>
      <c r="CJ341" s="63"/>
      <c r="CK341" s="63"/>
      <c r="CL341" s="63"/>
      <c r="CM341" s="63"/>
      <c r="CN341" s="63"/>
      <c r="CO341" s="63"/>
      <c r="CP341" s="63"/>
      <c r="CQ341" s="63"/>
      <c r="CR341" s="63"/>
      <c r="CS341" s="63"/>
      <c r="CT341" s="63"/>
      <c r="CU341" s="63"/>
      <c r="CV341" s="63"/>
      <c r="CW341" s="63"/>
      <c r="CX341" s="63"/>
      <c r="CY341" s="63"/>
      <c r="CZ341" s="63"/>
      <c r="DA341" s="63"/>
      <c r="DB341" s="63"/>
      <c r="DC341" s="63"/>
      <c r="DD341" s="63"/>
      <c r="DE341" s="63"/>
    </row>
    <row r="342" spans="1:109">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c r="AX342" s="20"/>
      <c r="AY342" s="20"/>
      <c r="AZ342" s="20"/>
      <c r="BA342" s="20"/>
      <c r="BB342" s="20"/>
      <c r="BC342" s="20"/>
      <c r="BD342" s="20"/>
      <c r="BE342" s="20"/>
      <c r="BF342" s="20"/>
      <c r="BG342" s="20"/>
      <c r="BH342" s="20"/>
      <c r="BI342" s="20"/>
      <c r="BJ342" s="20"/>
      <c r="BK342" s="20"/>
      <c r="BL342" s="20"/>
      <c r="BM342" s="20"/>
      <c r="BN342" s="20"/>
      <c r="BO342" s="20"/>
      <c r="BP342" s="20"/>
      <c r="BQ342" s="20"/>
      <c r="BR342" s="20"/>
      <c r="BS342" s="20"/>
      <c r="BT342" s="20"/>
      <c r="BU342" s="20"/>
      <c r="BV342" s="20"/>
      <c r="BW342" s="20"/>
      <c r="BX342" s="63"/>
      <c r="BY342" s="63"/>
      <c r="BZ342" s="63"/>
      <c r="CA342" s="63"/>
      <c r="CB342" s="63"/>
      <c r="CC342" s="63"/>
      <c r="CD342" s="63"/>
      <c r="CE342" s="63"/>
      <c r="CF342" s="63"/>
      <c r="CG342" s="63"/>
      <c r="CH342" s="63"/>
      <c r="CI342" s="63"/>
      <c r="CJ342" s="63"/>
      <c r="CK342" s="63"/>
      <c r="CL342" s="63"/>
      <c r="CM342" s="63"/>
      <c r="CN342" s="63"/>
      <c r="CO342" s="63"/>
      <c r="CP342" s="63"/>
      <c r="CQ342" s="63"/>
      <c r="CR342" s="63"/>
      <c r="CS342" s="63"/>
      <c r="CT342" s="63"/>
      <c r="CU342" s="63"/>
      <c r="CV342" s="63"/>
      <c r="CW342" s="63"/>
      <c r="CX342" s="63"/>
      <c r="CY342" s="63"/>
      <c r="CZ342" s="63"/>
      <c r="DA342" s="63"/>
      <c r="DB342" s="63"/>
      <c r="DC342" s="63"/>
      <c r="DD342" s="63"/>
      <c r="DE342" s="63"/>
    </row>
    <row r="343" spans="1:109">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c r="AX343" s="20"/>
      <c r="AY343" s="20"/>
      <c r="AZ343" s="20"/>
      <c r="BA343" s="20"/>
      <c r="BB343" s="20"/>
      <c r="BC343" s="20"/>
      <c r="BD343" s="20"/>
      <c r="BE343" s="20"/>
      <c r="BF343" s="20"/>
      <c r="BG343" s="20"/>
      <c r="BH343" s="20"/>
      <c r="BI343" s="20"/>
      <c r="BJ343" s="20"/>
      <c r="BK343" s="20"/>
      <c r="BL343" s="20"/>
      <c r="BM343" s="20"/>
      <c r="BN343" s="20"/>
      <c r="BO343" s="20"/>
      <c r="BP343" s="20"/>
      <c r="BQ343" s="20"/>
      <c r="BR343" s="20"/>
      <c r="BS343" s="20"/>
      <c r="BT343" s="20"/>
      <c r="BU343" s="20"/>
      <c r="BV343" s="20"/>
      <c r="BW343" s="20"/>
      <c r="BX343" s="63"/>
      <c r="BY343" s="63"/>
      <c r="BZ343" s="63"/>
      <c r="CA343" s="63"/>
      <c r="CB343" s="63"/>
      <c r="CC343" s="63"/>
      <c r="CD343" s="63"/>
      <c r="CE343" s="63"/>
      <c r="CF343" s="63"/>
      <c r="CG343" s="63"/>
      <c r="CH343" s="63"/>
      <c r="CI343" s="63"/>
      <c r="CJ343" s="63"/>
      <c r="CK343" s="63"/>
      <c r="CL343" s="63"/>
      <c r="CM343" s="63"/>
      <c r="CN343" s="63"/>
      <c r="CO343" s="63"/>
      <c r="CP343" s="63"/>
      <c r="CQ343" s="63"/>
      <c r="CR343" s="63"/>
      <c r="CS343" s="63"/>
      <c r="CT343" s="63"/>
      <c r="CU343" s="63"/>
      <c r="CV343" s="63"/>
      <c r="CW343" s="63"/>
      <c r="CX343" s="63"/>
      <c r="CY343" s="63"/>
      <c r="CZ343" s="63"/>
      <c r="DA343" s="63"/>
      <c r="DB343" s="63"/>
      <c r="DC343" s="63"/>
      <c r="DD343" s="63"/>
      <c r="DE343" s="63"/>
    </row>
    <row r="344" spans="1:109">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c r="AX344" s="20"/>
      <c r="AY344" s="20"/>
      <c r="AZ344" s="20"/>
      <c r="BA344" s="20"/>
      <c r="BB344" s="20"/>
      <c r="BC344" s="20"/>
      <c r="BD344" s="20"/>
      <c r="BE344" s="20"/>
      <c r="BF344" s="20"/>
      <c r="BG344" s="20"/>
      <c r="BH344" s="20"/>
      <c r="BI344" s="20"/>
      <c r="BJ344" s="20"/>
      <c r="BK344" s="20"/>
      <c r="BL344" s="20"/>
      <c r="BM344" s="20"/>
      <c r="BN344" s="20"/>
      <c r="BO344" s="20"/>
      <c r="BP344" s="20"/>
      <c r="BQ344" s="20"/>
      <c r="BR344" s="20"/>
      <c r="BS344" s="20"/>
      <c r="BT344" s="20"/>
      <c r="BU344" s="20"/>
      <c r="BV344" s="20"/>
      <c r="BW344" s="20"/>
      <c r="BX344" s="63"/>
      <c r="BY344" s="63"/>
      <c r="BZ344" s="63"/>
      <c r="CA344" s="63"/>
      <c r="CB344" s="63"/>
      <c r="CC344" s="63"/>
      <c r="CD344" s="63"/>
      <c r="CE344" s="63"/>
      <c r="CF344" s="63"/>
      <c r="CG344" s="63"/>
      <c r="CH344" s="63"/>
      <c r="CI344" s="63"/>
      <c r="CJ344" s="63"/>
      <c r="CK344" s="63"/>
      <c r="CL344" s="63"/>
      <c r="CM344" s="63"/>
      <c r="CN344" s="63"/>
      <c r="CO344" s="63"/>
      <c r="CP344" s="63"/>
      <c r="CQ344" s="63"/>
      <c r="CR344" s="63"/>
      <c r="CS344" s="63"/>
      <c r="CT344" s="63"/>
      <c r="CU344" s="63"/>
      <c r="CV344" s="63"/>
      <c r="CW344" s="63"/>
      <c r="CX344" s="63"/>
      <c r="CY344" s="63"/>
      <c r="CZ344" s="63"/>
      <c r="DA344" s="63"/>
      <c r="DB344" s="63"/>
      <c r="DC344" s="63"/>
      <c r="DD344" s="63"/>
      <c r="DE344" s="63"/>
    </row>
    <row r="345" spans="1:109">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63"/>
      <c r="BY345" s="63"/>
      <c r="BZ345" s="63"/>
      <c r="CA345" s="63"/>
      <c r="CB345" s="63"/>
      <c r="CC345" s="63"/>
      <c r="CD345" s="63"/>
      <c r="CE345" s="63"/>
      <c r="CF345" s="63"/>
      <c r="CG345" s="63"/>
      <c r="CH345" s="63"/>
      <c r="CI345" s="63"/>
      <c r="CJ345" s="63"/>
      <c r="CK345" s="63"/>
      <c r="CL345" s="63"/>
      <c r="CM345" s="63"/>
      <c r="CN345" s="63"/>
      <c r="CO345" s="63"/>
      <c r="CP345" s="63"/>
      <c r="CQ345" s="63"/>
      <c r="CR345" s="63"/>
      <c r="CS345" s="63"/>
      <c r="CT345" s="63"/>
      <c r="CU345" s="63"/>
      <c r="CV345" s="63"/>
      <c r="CW345" s="63"/>
      <c r="CX345" s="63"/>
      <c r="CY345" s="63"/>
      <c r="CZ345" s="63"/>
      <c r="DA345" s="63"/>
      <c r="DB345" s="63"/>
      <c r="DC345" s="63"/>
      <c r="DD345" s="63"/>
      <c r="DE345" s="63"/>
    </row>
    <row r="346" spans="1:109">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63"/>
      <c r="BY346" s="63"/>
      <c r="BZ346" s="63"/>
      <c r="CA346" s="63"/>
      <c r="CB346" s="63"/>
      <c r="CC346" s="63"/>
      <c r="CD346" s="63"/>
      <c r="CE346" s="63"/>
      <c r="CF346" s="63"/>
      <c r="CG346" s="63"/>
      <c r="CH346" s="63"/>
      <c r="CI346" s="63"/>
      <c r="CJ346" s="63"/>
      <c r="CK346" s="63"/>
      <c r="CL346" s="63"/>
      <c r="CM346" s="63"/>
      <c r="CN346" s="63"/>
      <c r="CO346" s="63"/>
      <c r="CP346" s="63"/>
      <c r="CQ346" s="63"/>
      <c r="CR346" s="63"/>
      <c r="CS346" s="63"/>
      <c r="CT346" s="63"/>
      <c r="CU346" s="63"/>
      <c r="CV346" s="63"/>
      <c r="CW346" s="63"/>
      <c r="CX346" s="63"/>
      <c r="CY346" s="63"/>
      <c r="CZ346" s="63"/>
      <c r="DA346" s="63"/>
      <c r="DB346" s="63"/>
      <c r="DC346" s="63"/>
      <c r="DD346" s="63"/>
      <c r="DE346" s="63"/>
    </row>
    <row r="347" spans="1:109">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c r="AX347" s="20"/>
      <c r="AY347" s="20"/>
      <c r="AZ347" s="20"/>
      <c r="BA347" s="20"/>
      <c r="BB347" s="20"/>
      <c r="BC347" s="20"/>
      <c r="BD347" s="20"/>
      <c r="BE347" s="20"/>
      <c r="BF347" s="20"/>
      <c r="BG347" s="20"/>
      <c r="BH347" s="20"/>
      <c r="BI347" s="20"/>
      <c r="BJ347" s="20"/>
      <c r="BK347" s="20"/>
      <c r="BL347" s="20"/>
      <c r="BM347" s="20"/>
      <c r="BN347" s="20"/>
      <c r="BO347" s="20"/>
      <c r="BP347" s="20"/>
      <c r="BQ347" s="20"/>
      <c r="BR347" s="20"/>
      <c r="BS347" s="20"/>
      <c r="BT347" s="20"/>
      <c r="BU347" s="20"/>
      <c r="BV347" s="20"/>
      <c r="BW347" s="20"/>
      <c r="BX347" s="63"/>
      <c r="BY347" s="63"/>
      <c r="BZ347" s="63"/>
      <c r="CA347" s="63"/>
      <c r="CB347" s="63"/>
      <c r="CC347" s="63"/>
      <c r="CD347" s="63"/>
      <c r="CE347" s="63"/>
      <c r="CF347" s="63"/>
      <c r="CG347" s="63"/>
      <c r="CH347" s="63"/>
      <c r="CI347" s="63"/>
      <c r="CJ347" s="63"/>
      <c r="CK347" s="63"/>
      <c r="CL347" s="63"/>
      <c r="CM347" s="63"/>
      <c r="CN347" s="63"/>
      <c r="CO347" s="63"/>
      <c r="CP347" s="63"/>
      <c r="CQ347" s="63"/>
      <c r="CR347" s="63"/>
      <c r="CS347" s="63"/>
      <c r="CT347" s="63"/>
      <c r="CU347" s="63"/>
      <c r="CV347" s="63"/>
      <c r="CW347" s="63"/>
      <c r="CX347" s="63"/>
      <c r="CY347" s="63"/>
      <c r="CZ347" s="63"/>
      <c r="DA347" s="63"/>
      <c r="DB347" s="63"/>
      <c r="DC347" s="63"/>
      <c r="DD347" s="63"/>
      <c r="DE347" s="63"/>
    </row>
    <row r="348" spans="1:109">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c r="AX348" s="20"/>
      <c r="AY348" s="20"/>
      <c r="AZ348" s="20"/>
      <c r="BA348" s="20"/>
      <c r="BB348" s="20"/>
      <c r="BC348" s="20"/>
      <c r="BD348" s="20"/>
      <c r="BE348" s="20"/>
      <c r="BF348" s="20"/>
      <c r="BG348" s="20"/>
      <c r="BH348" s="20"/>
      <c r="BI348" s="20"/>
      <c r="BJ348" s="20"/>
      <c r="BK348" s="20"/>
      <c r="BL348" s="20"/>
      <c r="BM348" s="20"/>
      <c r="BN348" s="20"/>
      <c r="BO348" s="20"/>
      <c r="BP348" s="20"/>
      <c r="BQ348" s="20"/>
      <c r="BR348" s="20"/>
      <c r="BS348" s="20"/>
      <c r="BT348" s="20"/>
      <c r="BU348" s="20"/>
      <c r="BV348" s="20"/>
      <c r="BW348" s="20"/>
      <c r="BX348" s="63"/>
      <c r="BY348" s="63"/>
      <c r="BZ348" s="63"/>
      <c r="CA348" s="63"/>
      <c r="CB348" s="63"/>
      <c r="CC348" s="63"/>
      <c r="CD348" s="63"/>
      <c r="CE348" s="63"/>
      <c r="CF348" s="63"/>
      <c r="CG348" s="63"/>
      <c r="CH348" s="63"/>
      <c r="CI348" s="63"/>
      <c r="CJ348" s="63"/>
      <c r="CK348" s="63"/>
      <c r="CL348" s="63"/>
      <c r="CM348" s="63"/>
      <c r="CN348" s="63"/>
      <c r="CO348" s="63"/>
      <c r="CP348" s="63"/>
      <c r="CQ348" s="63"/>
      <c r="CR348" s="63"/>
      <c r="CS348" s="63"/>
      <c r="CT348" s="63"/>
      <c r="CU348" s="63"/>
      <c r="CV348" s="63"/>
      <c r="CW348" s="63"/>
      <c r="CX348" s="63"/>
      <c r="CY348" s="63"/>
      <c r="CZ348" s="63"/>
      <c r="DA348" s="63"/>
      <c r="DB348" s="63"/>
      <c r="DC348" s="63"/>
      <c r="DD348" s="63"/>
      <c r="DE348" s="63"/>
    </row>
    <row r="349" spans="1:109">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c r="AX349" s="20"/>
      <c r="AY349" s="20"/>
      <c r="AZ349" s="20"/>
      <c r="BA349" s="20"/>
      <c r="BB349" s="20"/>
      <c r="BC349" s="20"/>
      <c r="BD349" s="20"/>
      <c r="BE349" s="20"/>
      <c r="BF349" s="20"/>
      <c r="BG349" s="20"/>
      <c r="BH349" s="20"/>
      <c r="BI349" s="20"/>
      <c r="BJ349" s="20"/>
      <c r="BK349" s="20"/>
      <c r="BL349" s="20"/>
      <c r="BM349" s="20"/>
      <c r="BN349" s="20"/>
      <c r="BO349" s="20"/>
      <c r="BP349" s="20"/>
      <c r="BQ349" s="20"/>
      <c r="BR349" s="20"/>
      <c r="BS349" s="20"/>
      <c r="BT349" s="20"/>
      <c r="BU349" s="20"/>
      <c r="BV349" s="20"/>
      <c r="BW349" s="20"/>
      <c r="BX349" s="63"/>
      <c r="BY349" s="63"/>
      <c r="BZ349" s="63"/>
      <c r="CA349" s="63"/>
      <c r="CB349" s="63"/>
      <c r="CC349" s="63"/>
      <c r="CD349" s="63"/>
      <c r="CE349" s="63"/>
      <c r="CF349" s="63"/>
      <c r="CG349" s="63"/>
      <c r="CH349" s="63"/>
      <c r="CI349" s="63"/>
      <c r="CJ349" s="63"/>
      <c r="CK349" s="63"/>
      <c r="CL349" s="63"/>
      <c r="CM349" s="63"/>
      <c r="CN349" s="63"/>
      <c r="CO349" s="63"/>
      <c r="CP349" s="63"/>
      <c r="CQ349" s="63"/>
      <c r="CR349" s="63"/>
      <c r="CS349" s="63"/>
      <c r="CT349" s="63"/>
      <c r="CU349" s="63"/>
      <c r="CV349" s="63"/>
      <c r="CW349" s="63"/>
      <c r="CX349" s="63"/>
      <c r="CY349" s="63"/>
      <c r="CZ349" s="63"/>
      <c r="DA349" s="63"/>
      <c r="DB349" s="63"/>
      <c r="DC349" s="63"/>
      <c r="DD349" s="63"/>
      <c r="DE349" s="63"/>
    </row>
    <row r="350" spans="1:109">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c r="AX350" s="20"/>
      <c r="AY350" s="20"/>
      <c r="AZ350" s="20"/>
      <c r="BA350" s="20"/>
      <c r="BB350" s="20"/>
      <c r="BC350" s="20"/>
      <c r="BD350" s="20"/>
      <c r="BE350" s="20"/>
      <c r="BF350" s="20"/>
      <c r="BG350" s="20"/>
      <c r="BH350" s="20"/>
      <c r="BI350" s="20"/>
      <c r="BJ350" s="20"/>
      <c r="BK350" s="20"/>
      <c r="BL350" s="20"/>
      <c r="BM350" s="20"/>
      <c r="BN350" s="20"/>
      <c r="BO350" s="20"/>
      <c r="BP350" s="20"/>
      <c r="BQ350" s="20"/>
      <c r="BR350" s="20"/>
      <c r="BS350" s="20"/>
      <c r="BT350" s="20"/>
      <c r="BU350" s="20"/>
      <c r="BV350" s="20"/>
      <c r="BW350" s="20"/>
      <c r="BX350" s="63"/>
      <c r="BY350" s="63"/>
      <c r="BZ350" s="63"/>
      <c r="CA350" s="63"/>
      <c r="CB350" s="63"/>
      <c r="CC350" s="63"/>
      <c r="CD350" s="63"/>
      <c r="CE350" s="63"/>
      <c r="CF350" s="63"/>
      <c r="CG350" s="63"/>
      <c r="CH350" s="63"/>
      <c r="CI350" s="63"/>
      <c r="CJ350" s="63"/>
      <c r="CK350" s="63"/>
      <c r="CL350" s="63"/>
      <c r="CM350" s="63"/>
      <c r="CN350" s="63"/>
      <c r="CO350" s="63"/>
      <c r="CP350" s="63"/>
      <c r="CQ350" s="63"/>
      <c r="CR350" s="63"/>
      <c r="CS350" s="63"/>
      <c r="CT350" s="63"/>
      <c r="CU350" s="63"/>
      <c r="CV350" s="63"/>
      <c r="CW350" s="63"/>
      <c r="CX350" s="63"/>
      <c r="CY350" s="63"/>
      <c r="CZ350" s="63"/>
      <c r="DA350" s="63"/>
      <c r="DB350" s="63"/>
      <c r="DC350" s="63"/>
      <c r="DD350" s="63"/>
      <c r="DE350" s="63"/>
    </row>
    <row r="351" spans="1:109">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c r="AX351" s="20"/>
      <c r="AY351" s="20"/>
      <c r="AZ351" s="20"/>
      <c r="BA351" s="20"/>
      <c r="BB351" s="20"/>
      <c r="BC351" s="20"/>
      <c r="BD351" s="20"/>
      <c r="BE351" s="20"/>
      <c r="BF351" s="20"/>
      <c r="BG351" s="20"/>
      <c r="BH351" s="20"/>
      <c r="BI351" s="20"/>
      <c r="BJ351" s="20"/>
      <c r="BK351" s="20"/>
      <c r="BL351" s="20"/>
      <c r="BM351" s="20"/>
      <c r="BN351" s="20"/>
      <c r="BO351" s="20"/>
      <c r="BP351" s="20"/>
      <c r="BQ351" s="20"/>
      <c r="BR351" s="20"/>
      <c r="BS351" s="20"/>
      <c r="BT351" s="20"/>
      <c r="BU351" s="20"/>
      <c r="BV351" s="20"/>
      <c r="BW351" s="20"/>
      <c r="BX351" s="63"/>
      <c r="BY351" s="63"/>
      <c r="BZ351" s="63"/>
      <c r="CA351" s="63"/>
      <c r="CB351" s="63"/>
      <c r="CC351" s="63"/>
      <c r="CD351" s="63"/>
      <c r="CE351" s="63"/>
      <c r="CF351" s="63"/>
      <c r="CG351" s="63"/>
      <c r="CH351" s="63"/>
      <c r="CI351" s="63"/>
      <c r="CJ351" s="63"/>
      <c r="CK351" s="63"/>
      <c r="CL351" s="63"/>
      <c r="CM351" s="63"/>
      <c r="CN351" s="63"/>
      <c r="CO351" s="63"/>
      <c r="CP351" s="63"/>
      <c r="CQ351" s="63"/>
      <c r="CR351" s="63"/>
      <c r="CS351" s="63"/>
      <c r="CT351" s="63"/>
      <c r="CU351" s="63"/>
      <c r="CV351" s="63"/>
      <c r="CW351" s="63"/>
      <c r="CX351" s="63"/>
      <c r="CY351" s="63"/>
      <c r="CZ351" s="63"/>
      <c r="DA351" s="63"/>
      <c r="DB351" s="63"/>
      <c r="DC351" s="63"/>
      <c r="DD351" s="63"/>
      <c r="DE351" s="63"/>
    </row>
    <row r="352" spans="1:109">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c r="AX352" s="20"/>
      <c r="AY352" s="20"/>
      <c r="AZ352" s="20"/>
      <c r="BA352" s="20"/>
      <c r="BB352" s="20"/>
      <c r="BC352" s="20"/>
      <c r="BD352" s="20"/>
      <c r="BE352" s="20"/>
      <c r="BF352" s="20"/>
      <c r="BG352" s="20"/>
      <c r="BH352" s="20"/>
      <c r="BI352" s="20"/>
      <c r="BJ352" s="20"/>
      <c r="BK352" s="20"/>
      <c r="BL352" s="20"/>
      <c r="BM352" s="20"/>
      <c r="BN352" s="20"/>
      <c r="BO352" s="20"/>
      <c r="BP352" s="20"/>
      <c r="BQ352" s="20"/>
      <c r="BR352" s="20"/>
      <c r="BS352" s="20"/>
      <c r="BT352" s="20"/>
      <c r="BU352" s="20"/>
      <c r="BV352" s="20"/>
      <c r="BW352" s="20"/>
      <c r="BX352" s="63"/>
      <c r="BY352" s="63"/>
      <c r="BZ352" s="63"/>
      <c r="CA352" s="63"/>
      <c r="CB352" s="63"/>
      <c r="CC352" s="63"/>
      <c r="CD352" s="63"/>
      <c r="CE352" s="63"/>
      <c r="CF352" s="63"/>
      <c r="CG352" s="63"/>
      <c r="CH352" s="63"/>
      <c r="CI352" s="63"/>
      <c r="CJ352" s="63"/>
      <c r="CK352" s="63"/>
      <c r="CL352" s="63"/>
      <c r="CM352" s="63"/>
      <c r="CN352" s="63"/>
      <c r="CO352" s="63"/>
      <c r="CP352" s="63"/>
      <c r="CQ352" s="63"/>
      <c r="CR352" s="63"/>
      <c r="CS352" s="63"/>
      <c r="CT352" s="63"/>
      <c r="CU352" s="63"/>
      <c r="CV352" s="63"/>
      <c r="CW352" s="63"/>
      <c r="CX352" s="63"/>
      <c r="CY352" s="63"/>
      <c r="CZ352" s="63"/>
      <c r="DA352" s="63"/>
      <c r="DB352" s="63"/>
      <c r="DC352" s="63"/>
      <c r="DD352" s="63"/>
      <c r="DE352" s="63"/>
    </row>
    <row r="353" spans="1:109">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c r="AX353" s="20"/>
      <c r="AY353" s="20"/>
      <c r="AZ353" s="20"/>
      <c r="BA353" s="20"/>
      <c r="BB353" s="20"/>
      <c r="BC353" s="20"/>
      <c r="BD353" s="20"/>
      <c r="BE353" s="20"/>
      <c r="BF353" s="20"/>
      <c r="BG353" s="20"/>
      <c r="BH353" s="20"/>
      <c r="BI353" s="20"/>
      <c r="BJ353" s="20"/>
      <c r="BK353" s="20"/>
      <c r="BL353" s="20"/>
      <c r="BM353" s="20"/>
      <c r="BN353" s="20"/>
      <c r="BO353" s="20"/>
      <c r="BP353" s="20"/>
      <c r="BQ353" s="20"/>
      <c r="BR353" s="20"/>
      <c r="BS353" s="20"/>
      <c r="BT353" s="20"/>
      <c r="BU353" s="20"/>
      <c r="BV353" s="20"/>
      <c r="BW353" s="20"/>
      <c r="BX353" s="63"/>
      <c r="BY353" s="63"/>
      <c r="BZ353" s="63"/>
      <c r="CA353" s="63"/>
      <c r="CB353" s="63"/>
      <c r="CC353" s="63"/>
      <c r="CD353" s="63"/>
      <c r="CE353" s="63"/>
      <c r="CF353" s="63"/>
      <c r="CG353" s="63"/>
      <c r="CH353" s="63"/>
      <c r="CI353" s="63"/>
      <c r="CJ353" s="63"/>
      <c r="CK353" s="63"/>
      <c r="CL353" s="63"/>
      <c r="CM353" s="63"/>
      <c r="CN353" s="63"/>
      <c r="CO353" s="63"/>
      <c r="CP353" s="63"/>
      <c r="CQ353" s="63"/>
      <c r="CR353" s="63"/>
      <c r="CS353" s="63"/>
      <c r="CT353" s="63"/>
      <c r="CU353" s="63"/>
      <c r="CV353" s="63"/>
      <c r="CW353" s="63"/>
      <c r="CX353" s="63"/>
      <c r="CY353" s="63"/>
      <c r="CZ353" s="63"/>
      <c r="DA353" s="63"/>
      <c r="DB353" s="63"/>
      <c r="DC353" s="63"/>
      <c r="DD353" s="63"/>
      <c r="DE353" s="63"/>
    </row>
    <row r="354" spans="1:109">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c r="AX354" s="20"/>
      <c r="AY354" s="20"/>
      <c r="AZ354" s="20"/>
      <c r="BA354" s="20"/>
      <c r="BB354" s="20"/>
      <c r="BC354" s="20"/>
      <c r="BD354" s="20"/>
      <c r="BE354" s="20"/>
      <c r="BF354" s="20"/>
      <c r="BG354" s="20"/>
      <c r="BH354" s="20"/>
      <c r="BI354" s="20"/>
      <c r="BJ354" s="20"/>
      <c r="BK354" s="20"/>
      <c r="BL354" s="20"/>
      <c r="BM354" s="20"/>
      <c r="BN354" s="20"/>
      <c r="BO354" s="20"/>
      <c r="BP354" s="20"/>
      <c r="BQ354" s="20"/>
      <c r="BR354" s="20"/>
      <c r="BS354" s="20"/>
      <c r="BT354" s="20"/>
      <c r="BU354" s="20"/>
      <c r="BV354" s="20"/>
      <c r="BW354" s="20"/>
      <c r="BX354" s="63"/>
      <c r="BY354" s="63"/>
      <c r="BZ354" s="63"/>
      <c r="CA354" s="63"/>
      <c r="CB354" s="63"/>
      <c r="CC354" s="63"/>
      <c r="CD354" s="63"/>
      <c r="CE354" s="63"/>
      <c r="CF354" s="63"/>
      <c r="CG354" s="63"/>
      <c r="CH354" s="63"/>
      <c r="CI354" s="63"/>
      <c r="CJ354" s="63"/>
      <c r="CK354" s="63"/>
      <c r="CL354" s="63"/>
      <c r="CM354" s="63"/>
      <c r="CN354" s="63"/>
      <c r="CO354" s="63"/>
      <c r="CP354" s="63"/>
      <c r="CQ354" s="63"/>
      <c r="CR354" s="63"/>
      <c r="CS354" s="63"/>
      <c r="CT354" s="63"/>
      <c r="CU354" s="63"/>
      <c r="CV354" s="63"/>
      <c r="CW354" s="63"/>
      <c r="CX354" s="63"/>
      <c r="CY354" s="63"/>
      <c r="CZ354" s="63"/>
      <c r="DA354" s="63"/>
      <c r="DB354" s="63"/>
      <c r="DC354" s="63"/>
      <c r="DD354" s="63"/>
      <c r="DE354" s="63"/>
    </row>
    <row r="355" spans="1:109">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63"/>
      <c r="BY355" s="63"/>
      <c r="BZ355" s="63"/>
      <c r="CA355" s="63"/>
      <c r="CB355" s="63"/>
      <c r="CC355" s="63"/>
      <c r="CD355" s="63"/>
      <c r="CE355" s="63"/>
      <c r="CF355" s="63"/>
      <c r="CG355" s="63"/>
      <c r="CH355" s="63"/>
      <c r="CI355" s="63"/>
      <c r="CJ355" s="63"/>
      <c r="CK355" s="63"/>
      <c r="CL355" s="63"/>
      <c r="CM355" s="63"/>
      <c r="CN355" s="63"/>
      <c r="CO355" s="63"/>
      <c r="CP355" s="63"/>
      <c r="CQ355" s="63"/>
      <c r="CR355" s="63"/>
      <c r="CS355" s="63"/>
      <c r="CT355" s="63"/>
      <c r="CU355" s="63"/>
      <c r="CV355" s="63"/>
      <c r="CW355" s="63"/>
      <c r="CX355" s="63"/>
      <c r="CY355" s="63"/>
      <c r="CZ355" s="63"/>
      <c r="DA355" s="63"/>
      <c r="DB355" s="63"/>
      <c r="DC355" s="63"/>
      <c r="DD355" s="63"/>
      <c r="DE355" s="63"/>
    </row>
    <row r="356" spans="1:109">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63"/>
      <c r="BY356" s="63"/>
      <c r="BZ356" s="63"/>
      <c r="CA356" s="63"/>
      <c r="CB356" s="63"/>
      <c r="CC356" s="63"/>
      <c r="CD356" s="63"/>
      <c r="CE356" s="63"/>
      <c r="CF356" s="63"/>
      <c r="CG356" s="63"/>
      <c r="CH356" s="63"/>
      <c r="CI356" s="63"/>
      <c r="CJ356" s="63"/>
      <c r="CK356" s="63"/>
      <c r="CL356" s="63"/>
      <c r="CM356" s="63"/>
      <c r="CN356" s="63"/>
      <c r="CO356" s="63"/>
      <c r="CP356" s="63"/>
      <c r="CQ356" s="63"/>
      <c r="CR356" s="63"/>
      <c r="CS356" s="63"/>
      <c r="CT356" s="63"/>
      <c r="CU356" s="63"/>
      <c r="CV356" s="63"/>
      <c r="CW356" s="63"/>
      <c r="CX356" s="63"/>
      <c r="CY356" s="63"/>
      <c r="CZ356" s="63"/>
      <c r="DA356" s="63"/>
      <c r="DB356" s="63"/>
      <c r="DC356" s="63"/>
      <c r="DD356" s="63"/>
      <c r="DE356" s="63"/>
    </row>
    <row r="357" spans="1:109">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c r="AX357" s="20"/>
      <c r="AY357" s="20"/>
      <c r="AZ357" s="20"/>
      <c r="BA357" s="20"/>
      <c r="BB357" s="20"/>
      <c r="BC357" s="20"/>
      <c r="BD357" s="20"/>
      <c r="BE357" s="20"/>
      <c r="BF357" s="20"/>
      <c r="BG357" s="20"/>
      <c r="BH357" s="20"/>
      <c r="BI357" s="20"/>
      <c r="BJ357" s="20"/>
      <c r="BK357" s="20"/>
      <c r="BL357" s="20"/>
      <c r="BM357" s="20"/>
      <c r="BN357" s="20"/>
      <c r="BO357" s="20"/>
      <c r="BP357" s="20"/>
      <c r="BQ357" s="20"/>
      <c r="BR357" s="20"/>
      <c r="BS357" s="20"/>
      <c r="BT357" s="20"/>
      <c r="BU357" s="20"/>
      <c r="BV357" s="20"/>
      <c r="BW357" s="20"/>
      <c r="BX357" s="63"/>
      <c r="BY357" s="63"/>
      <c r="BZ357" s="63"/>
      <c r="CA357" s="63"/>
      <c r="CB357" s="63"/>
      <c r="CC357" s="63"/>
      <c r="CD357" s="63"/>
      <c r="CE357" s="63"/>
      <c r="CF357" s="63"/>
      <c r="CG357" s="63"/>
      <c r="CH357" s="63"/>
      <c r="CI357" s="63"/>
      <c r="CJ357" s="63"/>
      <c r="CK357" s="63"/>
      <c r="CL357" s="63"/>
      <c r="CM357" s="63"/>
      <c r="CN357" s="63"/>
      <c r="CO357" s="63"/>
      <c r="CP357" s="63"/>
      <c r="CQ357" s="63"/>
      <c r="CR357" s="63"/>
      <c r="CS357" s="63"/>
      <c r="CT357" s="63"/>
      <c r="CU357" s="63"/>
      <c r="CV357" s="63"/>
      <c r="CW357" s="63"/>
      <c r="CX357" s="63"/>
      <c r="CY357" s="63"/>
      <c r="CZ357" s="63"/>
      <c r="DA357" s="63"/>
      <c r="DB357" s="63"/>
      <c r="DC357" s="63"/>
      <c r="DD357" s="63"/>
      <c r="DE357" s="63"/>
    </row>
    <row r="358" spans="1:109">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c r="AX358" s="20"/>
      <c r="AY358" s="20"/>
      <c r="AZ358" s="20"/>
      <c r="BA358" s="20"/>
      <c r="BB358" s="20"/>
      <c r="BC358" s="20"/>
      <c r="BD358" s="20"/>
      <c r="BE358" s="20"/>
      <c r="BF358" s="20"/>
      <c r="BG358" s="20"/>
      <c r="BH358" s="20"/>
      <c r="BI358" s="20"/>
      <c r="BJ358" s="20"/>
      <c r="BK358" s="20"/>
      <c r="BL358" s="20"/>
      <c r="BM358" s="20"/>
      <c r="BN358" s="20"/>
      <c r="BO358" s="20"/>
      <c r="BP358" s="20"/>
      <c r="BQ358" s="20"/>
      <c r="BR358" s="20"/>
      <c r="BS358" s="20"/>
      <c r="BT358" s="20"/>
      <c r="BU358" s="20"/>
      <c r="BV358" s="20"/>
      <c r="BW358" s="20"/>
      <c r="BX358" s="63"/>
      <c r="BY358" s="63"/>
      <c r="BZ358" s="63"/>
      <c r="CA358" s="63"/>
      <c r="CB358" s="63"/>
      <c r="CC358" s="63"/>
      <c r="CD358" s="63"/>
      <c r="CE358" s="63"/>
      <c r="CF358" s="63"/>
      <c r="CG358" s="63"/>
      <c r="CH358" s="63"/>
      <c r="CI358" s="63"/>
      <c r="CJ358" s="63"/>
      <c r="CK358" s="63"/>
      <c r="CL358" s="63"/>
      <c r="CM358" s="63"/>
      <c r="CN358" s="63"/>
      <c r="CO358" s="63"/>
      <c r="CP358" s="63"/>
      <c r="CQ358" s="63"/>
      <c r="CR358" s="63"/>
      <c r="CS358" s="63"/>
      <c r="CT358" s="63"/>
      <c r="CU358" s="63"/>
      <c r="CV358" s="63"/>
      <c r="CW358" s="63"/>
      <c r="CX358" s="63"/>
      <c r="CY358" s="63"/>
      <c r="CZ358" s="63"/>
      <c r="DA358" s="63"/>
      <c r="DB358" s="63"/>
      <c r="DC358" s="63"/>
      <c r="DD358" s="63"/>
      <c r="DE358" s="63"/>
    </row>
    <row r="359" spans="1:109">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c r="AX359" s="20"/>
      <c r="AY359" s="20"/>
      <c r="AZ359" s="20"/>
      <c r="BA359" s="20"/>
      <c r="BB359" s="20"/>
      <c r="BC359" s="20"/>
      <c r="BD359" s="20"/>
      <c r="BE359" s="20"/>
      <c r="BF359" s="20"/>
      <c r="BG359" s="20"/>
      <c r="BH359" s="20"/>
      <c r="BI359" s="20"/>
      <c r="BJ359" s="20"/>
      <c r="BK359" s="20"/>
      <c r="BL359" s="20"/>
      <c r="BM359" s="20"/>
      <c r="BN359" s="20"/>
      <c r="BO359" s="20"/>
      <c r="BP359" s="20"/>
      <c r="BQ359" s="20"/>
      <c r="BR359" s="20"/>
      <c r="BS359" s="20"/>
      <c r="BT359" s="20"/>
      <c r="BU359" s="20"/>
      <c r="BV359" s="20"/>
      <c r="BW359" s="20"/>
      <c r="BX359" s="63"/>
      <c r="BY359" s="63"/>
      <c r="BZ359" s="63"/>
      <c r="CA359" s="63"/>
      <c r="CB359" s="63"/>
      <c r="CC359" s="63"/>
      <c r="CD359" s="63"/>
      <c r="CE359" s="63"/>
      <c r="CF359" s="63"/>
      <c r="CG359" s="63"/>
      <c r="CH359" s="63"/>
      <c r="CI359" s="63"/>
      <c r="CJ359" s="63"/>
      <c r="CK359" s="63"/>
      <c r="CL359" s="63"/>
      <c r="CM359" s="63"/>
      <c r="CN359" s="63"/>
      <c r="CO359" s="63"/>
      <c r="CP359" s="63"/>
      <c r="CQ359" s="63"/>
      <c r="CR359" s="63"/>
      <c r="CS359" s="63"/>
      <c r="CT359" s="63"/>
      <c r="CU359" s="63"/>
      <c r="CV359" s="63"/>
      <c r="CW359" s="63"/>
      <c r="CX359" s="63"/>
      <c r="CY359" s="63"/>
      <c r="CZ359" s="63"/>
      <c r="DA359" s="63"/>
      <c r="DB359" s="63"/>
      <c r="DC359" s="63"/>
      <c r="DD359" s="63"/>
      <c r="DE359" s="63"/>
    </row>
    <row r="360" spans="1:109">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c r="AX360" s="20"/>
      <c r="AY360" s="20"/>
      <c r="AZ360" s="20"/>
      <c r="BA360" s="20"/>
      <c r="BB360" s="20"/>
      <c r="BC360" s="20"/>
      <c r="BD360" s="20"/>
      <c r="BE360" s="20"/>
      <c r="BF360" s="20"/>
      <c r="BG360" s="20"/>
      <c r="BH360" s="20"/>
      <c r="BI360" s="20"/>
      <c r="BJ360" s="20"/>
      <c r="BK360" s="20"/>
      <c r="BL360" s="20"/>
      <c r="BM360" s="20"/>
      <c r="BN360" s="20"/>
      <c r="BO360" s="20"/>
      <c r="BP360" s="20"/>
      <c r="BQ360" s="20"/>
      <c r="BR360" s="20"/>
      <c r="BS360" s="20"/>
      <c r="BT360" s="20"/>
      <c r="BU360" s="20"/>
      <c r="BV360" s="20"/>
      <c r="BW360" s="20"/>
      <c r="BX360" s="63"/>
      <c r="BY360" s="63"/>
      <c r="BZ360" s="63"/>
      <c r="CA360" s="63"/>
      <c r="CB360" s="63"/>
      <c r="CC360" s="63"/>
      <c r="CD360" s="63"/>
      <c r="CE360" s="63"/>
      <c r="CF360" s="63"/>
      <c r="CG360" s="63"/>
      <c r="CH360" s="63"/>
      <c r="CI360" s="63"/>
      <c r="CJ360" s="63"/>
      <c r="CK360" s="63"/>
      <c r="CL360" s="63"/>
      <c r="CM360" s="63"/>
      <c r="CN360" s="63"/>
      <c r="CO360" s="63"/>
      <c r="CP360" s="63"/>
      <c r="CQ360" s="63"/>
      <c r="CR360" s="63"/>
      <c r="CS360" s="63"/>
      <c r="CT360" s="63"/>
      <c r="CU360" s="63"/>
      <c r="CV360" s="63"/>
      <c r="CW360" s="63"/>
      <c r="CX360" s="63"/>
      <c r="CY360" s="63"/>
      <c r="CZ360" s="63"/>
      <c r="DA360" s="63"/>
      <c r="DB360" s="63"/>
      <c r="DC360" s="63"/>
      <c r="DD360" s="63"/>
      <c r="DE360" s="63"/>
    </row>
    <row r="361" spans="1:109">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c r="AX361" s="20"/>
      <c r="AY361" s="20"/>
      <c r="AZ361" s="20"/>
      <c r="BA361" s="20"/>
      <c r="BB361" s="20"/>
      <c r="BC361" s="20"/>
      <c r="BD361" s="20"/>
      <c r="BE361" s="20"/>
      <c r="BF361" s="20"/>
      <c r="BG361" s="20"/>
      <c r="BH361" s="20"/>
      <c r="BI361" s="20"/>
      <c r="BJ361" s="20"/>
      <c r="BK361" s="20"/>
      <c r="BL361" s="20"/>
      <c r="BM361" s="20"/>
      <c r="BN361" s="20"/>
      <c r="BO361" s="20"/>
      <c r="BP361" s="20"/>
      <c r="BQ361" s="20"/>
      <c r="BR361" s="20"/>
      <c r="BS361" s="20"/>
      <c r="BT361" s="20"/>
      <c r="BU361" s="20"/>
      <c r="BV361" s="20"/>
      <c r="BW361" s="20"/>
      <c r="BX361" s="63"/>
      <c r="BY361" s="63"/>
      <c r="BZ361" s="63"/>
      <c r="CA361" s="63"/>
      <c r="CB361" s="63"/>
      <c r="CC361" s="63"/>
      <c r="CD361" s="63"/>
      <c r="CE361" s="63"/>
      <c r="CF361" s="63"/>
      <c r="CG361" s="63"/>
      <c r="CH361" s="63"/>
      <c r="CI361" s="63"/>
      <c r="CJ361" s="63"/>
      <c r="CK361" s="63"/>
      <c r="CL361" s="63"/>
      <c r="CM361" s="63"/>
      <c r="CN361" s="63"/>
      <c r="CO361" s="63"/>
      <c r="CP361" s="63"/>
      <c r="CQ361" s="63"/>
      <c r="CR361" s="63"/>
      <c r="CS361" s="63"/>
      <c r="CT361" s="63"/>
      <c r="CU361" s="63"/>
      <c r="CV361" s="63"/>
      <c r="CW361" s="63"/>
      <c r="CX361" s="63"/>
      <c r="CY361" s="63"/>
      <c r="CZ361" s="63"/>
      <c r="DA361" s="63"/>
      <c r="DB361" s="63"/>
      <c r="DC361" s="63"/>
      <c r="DD361" s="63"/>
      <c r="DE361" s="63"/>
    </row>
    <row r="362" spans="1:109">
      <c r="A362" s="20"/>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c r="AX362" s="20"/>
      <c r="AY362" s="20"/>
      <c r="AZ362" s="20"/>
      <c r="BA362" s="20"/>
      <c r="BB362" s="20"/>
      <c r="BC362" s="20"/>
      <c r="BD362" s="20"/>
      <c r="BE362" s="20"/>
      <c r="BF362" s="20"/>
      <c r="BG362" s="20"/>
      <c r="BH362" s="20"/>
      <c r="BI362" s="20"/>
      <c r="BJ362" s="20"/>
      <c r="BK362" s="20"/>
      <c r="BL362" s="20"/>
      <c r="BM362" s="20"/>
      <c r="BN362" s="20"/>
      <c r="BO362" s="20"/>
      <c r="BP362" s="20"/>
      <c r="BQ362" s="20"/>
      <c r="BR362" s="20"/>
      <c r="BS362" s="20"/>
      <c r="BT362" s="20"/>
      <c r="BU362" s="20"/>
      <c r="BV362" s="20"/>
      <c r="BW362" s="20"/>
      <c r="BX362" s="63"/>
      <c r="BY362" s="63"/>
      <c r="BZ362" s="63"/>
      <c r="CA362" s="63"/>
      <c r="CB362" s="63"/>
      <c r="CC362" s="63"/>
      <c r="CD362" s="63"/>
      <c r="CE362" s="63"/>
      <c r="CF362" s="63"/>
      <c r="CG362" s="63"/>
      <c r="CH362" s="63"/>
      <c r="CI362" s="63"/>
      <c r="CJ362" s="63"/>
      <c r="CK362" s="63"/>
      <c r="CL362" s="63"/>
      <c r="CM362" s="63"/>
      <c r="CN362" s="63"/>
      <c r="CO362" s="63"/>
      <c r="CP362" s="63"/>
      <c r="CQ362" s="63"/>
      <c r="CR362" s="63"/>
      <c r="CS362" s="63"/>
      <c r="CT362" s="63"/>
      <c r="CU362" s="63"/>
      <c r="CV362" s="63"/>
      <c r="CW362" s="63"/>
      <c r="CX362" s="63"/>
      <c r="CY362" s="63"/>
      <c r="CZ362" s="63"/>
      <c r="DA362" s="63"/>
      <c r="DB362" s="63"/>
      <c r="DC362" s="63"/>
      <c r="DD362" s="63"/>
      <c r="DE362" s="63"/>
    </row>
    <row r="363" spans="1:109">
      <c r="A363" s="20"/>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c r="AX363" s="20"/>
      <c r="AY363" s="20"/>
      <c r="AZ363" s="20"/>
      <c r="BA363" s="20"/>
      <c r="BB363" s="20"/>
      <c r="BC363" s="20"/>
      <c r="BD363" s="20"/>
      <c r="BE363" s="20"/>
      <c r="BF363" s="20"/>
      <c r="BG363" s="20"/>
      <c r="BH363" s="20"/>
      <c r="BI363" s="20"/>
      <c r="BJ363" s="20"/>
      <c r="BK363" s="20"/>
      <c r="BL363" s="20"/>
      <c r="BM363" s="20"/>
      <c r="BN363" s="20"/>
      <c r="BO363" s="20"/>
      <c r="BP363" s="20"/>
      <c r="BQ363" s="20"/>
      <c r="BR363" s="20"/>
      <c r="BS363" s="20"/>
      <c r="BT363" s="20"/>
      <c r="BU363" s="20"/>
      <c r="BV363" s="20"/>
      <c r="BW363" s="20"/>
      <c r="BX363" s="63"/>
      <c r="BY363" s="63"/>
      <c r="BZ363" s="63"/>
      <c r="CA363" s="63"/>
      <c r="CB363" s="63"/>
      <c r="CC363" s="63"/>
      <c r="CD363" s="63"/>
      <c r="CE363" s="63"/>
      <c r="CF363" s="63"/>
      <c r="CG363" s="63"/>
      <c r="CH363" s="63"/>
      <c r="CI363" s="63"/>
      <c r="CJ363" s="63"/>
      <c r="CK363" s="63"/>
      <c r="CL363" s="63"/>
      <c r="CM363" s="63"/>
      <c r="CN363" s="63"/>
      <c r="CO363" s="63"/>
      <c r="CP363" s="63"/>
      <c r="CQ363" s="63"/>
      <c r="CR363" s="63"/>
      <c r="CS363" s="63"/>
      <c r="CT363" s="63"/>
      <c r="CU363" s="63"/>
      <c r="CV363" s="63"/>
      <c r="CW363" s="63"/>
      <c r="CX363" s="63"/>
      <c r="CY363" s="63"/>
      <c r="CZ363" s="63"/>
      <c r="DA363" s="63"/>
      <c r="DB363" s="63"/>
      <c r="DC363" s="63"/>
      <c r="DD363" s="63"/>
      <c r="DE363" s="63"/>
    </row>
    <row r="364" spans="1:109">
      <c r="A364" s="20"/>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c r="AX364" s="20"/>
      <c r="AY364" s="20"/>
      <c r="AZ364" s="20"/>
      <c r="BA364" s="20"/>
      <c r="BB364" s="20"/>
      <c r="BC364" s="20"/>
      <c r="BD364" s="20"/>
      <c r="BE364" s="20"/>
      <c r="BF364" s="20"/>
      <c r="BG364" s="20"/>
      <c r="BH364" s="20"/>
      <c r="BI364" s="20"/>
      <c r="BJ364" s="20"/>
      <c r="BK364" s="20"/>
      <c r="BL364" s="20"/>
      <c r="BM364" s="20"/>
      <c r="BN364" s="20"/>
      <c r="BO364" s="20"/>
      <c r="BP364" s="20"/>
      <c r="BQ364" s="20"/>
      <c r="BR364" s="20"/>
      <c r="BS364" s="20"/>
      <c r="BT364" s="20"/>
      <c r="BU364" s="20"/>
      <c r="BV364" s="20"/>
      <c r="BW364" s="20"/>
      <c r="BX364" s="63"/>
      <c r="BY364" s="63"/>
      <c r="BZ364" s="63"/>
      <c r="CA364" s="63"/>
      <c r="CB364" s="63"/>
      <c r="CC364" s="63"/>
      <c r="CD364" s="63"/>
      <c r="CE364" s="63"/>
      <c r="CF364" s="63"/>
      <c r="CG364" s="63"/>
      <c r="CH364" s="63"/>
      <c r="CI364" s="63"/>
      <c r="CJ364" s="63"/>
      <c r="CK364" s="63"/>
      <c r="CL364" s="63"/>
      <c r="CM364" s="63"/>
      <c r="CN364" s="63"/>
      <c r="CO364" s="63"/>
      <c r="CP364" s="63"/>
      <c r="CQ364" s="63"/>
      <c r="CR364" s="63"/>
      <c r="CS364" s="63"/>
      <c r="CT364" s="63"/>
      <c r="CU364" s="63"/>
      <c r="CV364" s="63"/>
      <c r="CW364" s="63"/>
      <c r="CX364" s="63"/>
      <c r="CY364" s="63"/>
      <c r="CZ364" s="63"/>
      <c r="DA364" s="63"/>
      <c r="DB364" s="63"/>
      <c r="DC364" s="63"/>
      <c r="DD364" s="63"/>
      <c r="DE364" s="63"/>
    </row>
    <row r="365" spans="1:109">
      <c r="A365" s="20"/>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c r="AX365" s="20"/>
      <c r="AY365" s="20"/>
      <c r="AZ365" s="20"/>
      <c r="BA365" s="20"/>
      <c r="BB365" s="20"/>
      <c r="BC365" s="20"/>
      <c r="BD365" s="20"/>
      <c r="BE365" s="20"/>
      <c r="BF365" s="20"/>
      <c r="BG365" s="20"/>
      <c r="BH365" s="20"/>
      <c r="BI365" s="20"/>
      <c r="BJ365" s="20"/>
      <c r="BK365" s="20"/>
      <c r="BL365" s="20"/>
      <c r="BM365" s="20"/>
      <c r="BN365" s="20"/>
      <c r="BO365" s="20"/>
      <c r="BP365" s="20"/>
      <c r="BQ365" s="20"/>
      <c r="BR365" s="20"/>
      <c r="BS365" s="20"/>
      <c r="BT365" s="20"/>
      <c r="BU365" s="20"/>
      <c r="BV365" s="20"/>
      <c r="BW365" s="20"/>
      <c r="BX365" s="63"/>
      <c r="BY365" s="63"/>
      <c r="BZ365" s="63"/>
      <c r="CA365" s="63"/>
      <c r="CB365" s="63"/>
      <c r="CC365" s="63"/>
      <c r="CD365" s="63"/>
      <c r="CE365" s="63"/>
      <c r="CF365" s="63"/>
      <c r="CG365" s="63"/>
      <c r="CH365" s="63"/>
      <c r="CI365" s="63"/>
      <c r="CJ365" s="63"/>
      <c r="CK365" s="63"/>
      <c r="CL365" s="63"/>
      <c r="CM365" s="63"/>
      <c r="CN365" s="63"/>
      <c r="CO365" s="63"/>
      <c r="CP365" s="63"/>
      <c r="CQ365" s="63"/>
      <c r="CR365" s="63"/>
      <c r="CS365" s="63"/>
      <c r="CT365" s="63"/>
      <c r="CU365" s="63"/>
      <c r="CV365" s="63"/>
      <c r="CW365" s="63"/>
      <c r="CX365" s="63"/>
      <c r="CY365" s="63"/>
      <c r="CZ365" s="63"/>
      <c r="DA365" s="63"/>
      <c r="DB365" s="63"/>
      <c r="DC365" s="63"/>
      <c r="DD365" s="63"/>
      <c r="DE365" s="63"/>
    </row>
    <row r="366" spans="1:109">
      <c r="A366" s="20"/>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63"/>
      <c r="BY366" s="63"/>
      <c r="BZ366" s="63"/>
      <c r="CA366" s="63"/>
      <c r="CB366" s="63"/>
      <c r="CC366" s="63"/>
      <c r="CD366" s="63"/>
      <c r="CE366" s="63"/>
      <c r="CF366" s="63"/>
      <c r="CG366" s="63"/>
      <c r="CH366" s="63"/>
      <c r="CI366" s="63"/>
      <c r="CJ366" s="63"/>
      <c r="CK366" s="63"/>
      <c r="CL366" s="63"/>
      <c r="CM366" s="63"/>
      <c r="CN366" s="63"/>
      <c r="CO366" s="63"/>
      <c r="CP366" s="63"/>
      <c r="CQ366" s="63"/>
      <c r="CR366" s="63"/>
      <c r="CS366" s="63"/>
      <c r="CT366" s="63"/>
      <c r="CU366" s="63"/>
      <c r="CV366" s="63"/>
      <c r="CW366" s="63"/>
      <c r="CX366" s="63"/>
      <c r="CY366" s="63"/>
      <c r="CZ366" s="63"/>
      <c r="DA366" s="63"/>
      <c r="DB366" s="63"/>
      <c r="DC366" s="63"/>
      <c r="DD366" s="63"/>
      <c r="DE366" s="63"/>
    </row>
    <row r="367" spans="1:109">
      <c r="A367" s="20"/>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c r="AX367" s="20"/>
      <c r="AY367" s="20"/>
      <c r="AZ367" s="20"/>
      <c r="BA367" s="20"/>
      <c r="BB367" s="20"/>
      <c r="BC367" s="20"/>
      <c r="BD367" s="20"/>
      <c r="BE367" s="20"/>
      <c r="BF367" s="20"/>
      <c r="BG367" s="20"/>
      <c r="BH367" s="20"/>
      <c r="BI367" s="20"/>
      <c r="BJ367" s="20"/>
      <c r="BK367" s="20"/>
      <c r="BL367" s="20"/>
      <c r="BM367" s="20"/>
      <c r="BN367" s="20"/>
      <c r="BO367" s="20"/>
      <c r="BP367" s="20"/>
      <c r="BQ367" s="20"/>
      <c r="BR367" s="20"/>
      <c r="BS367" s="20"/>
      <c r="BT367" s="20"/>
      <c r="BU367" s="20"/>
      <c r="BV367" s="20"/>
      <c r="BW367" s="20"/>
      <c r="BX367" s="63"/>
      <c r="BY367" s="63"/>
      <c r="BZ367" s="63"/>
      <c r="CA367" s="63"/>
      <c r="CB367" s="63"/>
      <c r="CC367" s="63"/>
      <c r="CD367" s="63"/>
      <c r="CE367" s="63"/>
      <c r="CF367" s="63"/>
      <c r="CG367" s="63"/>
      <c r="CH367" s="63"/>
      <c r="CI367" s="63"/>
      <c r="CJ367" s="63"/>
      <c r="CK367" s="63"/>
      <c r="CL367" s="63"/>
      <c r="CM367" s="63"/>
      <c r="CN367" s="63"/>
      <c r="CO367" s="63"/>
      <c r="CP367" s="63"/>
      <c r="CQ367" s="63"/>
      <c r="CR367" s="63"/>
      <c r="CS367" s="63"/>
      <c r="CT367" s="63"/>
      <c r="CU367" s="63"/>
      <c r="CV367" s="63"/>
      <c r="CW367" s="63"/>
      <c r="CX367" s="63"/>
      <c r="CY367" s="63"/>
      <c r="CZ367" s="63"/>
      <c r="DA367" s="63"/>
      <c r="DB367" s="63"/>
      <c r="DC367" s="63"/>
      <c r="DD367" s="63"/>
      <c r="DE367" s="63"/>
    </row>
    <row r="368" spans="1:109">
      <c r="A368" s="20"/>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c r="AX368" s="20"/>
      <c r="AY368" s="20"/>
      <c r="AZ368" s="20"/>
      <c r="BA368" s="20"/>
      <c r="BB368" s="20"/>
      <c r="BC368" s="20"/>
      <c r="BD368" s="20"/>
      <c r="BE368" s="20"/>
      <c r="BF368" s="20"/>
      <c r="BG368" s="20"/>
      <c r="BH368" s="20"/>
      <c r="BI368" s="20"/>
      <c r="BJ368" s="20"/>
      <c r="BK368" s="20"/>
      <c r="BL368" s="20"/>
      <c r="BM368" s="20"/>
      <c r="BN368" s="20"/>
      <c r="BO368" s="20"/>
      <c r="BP368" s="20"/>
      <c r="BQ368" s="20"/>
      <c r="BR368" s="20"/>
      <c r="BS368" s="20"/>
      <c r="BT368" s="20"/>
      <c r="BU368" s="20"/>
      <c r="BV368" s="20"/>
      <c r="BW368" s="20"/>
      <c r="BX368" s="63"/>
      <c r="BY368" s="63"/>
      <c r="BZ368" s="63"/>
      <c r="CA368" s="63"/>
      <c r="CB368" s="63"/>
      <c r="CC368" s="63"/>
      <c r="CD368" s="63"/>
      <c r="CE368" s="63"/>
      <c r="CF368" s="63"/>
      <c r="CG368" s="63"/>
      <c r="CH368" s="63"/>
      <c r="CI368" s="63"/>
      <c r="CJ368" s="63"/>
      <c r="CK368" s="63"/>
      <c r="CL368" s="63"/>
      <c r="CM368" s="63"/>
      <c r="CN368" s="63"/>
      <c r="CO368" s="63"/>
      <c r="CP368" s="63"/>
      <c r="CQ368" s="63"/>
      <c r="CR368" s="63"/>
      <c r="CS368" s="63"/>
      <c r="CT368" s="63"/>
      <c r="CU368" s="63"/>
      <c r="CV368" s="63"/>
      <c r="CW368" s="63"/>
      <c r="CX368" s="63"/>
      <c r="CY368" s="63"/>
      <c r="CZ368" s="63"/>
      <c r="DA368" s="63"/>
      <c r="DB368" s="63"/>
      <c r="DC368" s="63"/>
      <c r="DD368" s="63"/>
      <c r="DE368" s="63"/>
    </row>
    <row r="369" spans="1:109">
      <c r="A369" s="20"/>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c r="AX369" s="20"/>
      <c r="AY369" s="20"/>
      <c r="AZ369" s="20"/>
      <c r="BA369" s="20"/>
      <c r="BB369" s="20"/>
      <c r="BC369" s="20"/>
      <c r="BD369" s="20"/>
      <c r="BE369" s="20"/>
      <c r="BF369" s="20"/>
      <c r="BG369" s="20"/>
      <c r="BH369" s="20"/>
      <c r="BI369" s="20"/>
      <c r="BJ369" s="20"/>
      <c r="BK369" s="20"/>
      <c r="BL369" s="20"/>
      <c r="BM369" s="20"/>
      <c r="BN369" s="20"/>
      <c r="BO369" s="20"/>
      <c r="BP369" s="20"/>
      <c r="BQ369" s="20"/>
      <c r="BR369" s="20"/>
      <c r="BS369" s="20"/>
      <c r="BT369" s="20"/>
      <c r="BU369" s="20"/>
      <c r="BV369" s="20"/>
      <c r="BW369" s="20"/>
      <c r="BX369" s="63"/>
      <c r="BY369" s="63"/>
      <c r="BZ369" s="63"/>
      <c r="CA369" s="63"/>
      <c r="CB369" s="63"/>
      <c r="CC369" s="63"/>
      <c r="CD369" s="63"/>
      <c r="CE369" s="63"/>
      <c r="CF369" s="63"/>
      <c r="CG369" s="63"/>
      <c r="CH369" s="63"/>
      <c r="CI369" s="63"/>
      <c r="CJ369" s="63"/>
      <c r="CK369" s="63"/>
      <c r="CL369" s="63"/>
      <c r="CM369" s="63"/>
      <c r="CN369" s="63"/>
      <c r="CO369" s="63"/>
      <c r="CP369" s="63"/>
      <c r="CQ369" s="63"/>
      <c r="CR369" s="63"/>
      <c r="CS369" s="63"/>
      <c r="CT369" s="63"/>
      <c r="CU369" s="63"/>
      <c r="CV369" s="63"/>
      <c r="CW369" s="63"/>
      <c r="CX369" s="63"/>
      <c r="CY369" s="63"/>
      <c r="CZ369" s="63"/>
      <c r="DA369" s="63"/>
      <c r="DB369" s="63"/>
      <c r="DC369" s="63"/>
      <c r="DD369" s="63"/>
      <c r="DE369" s="63"/>
    </row>
    <row r="370" spans="1:109">
      <c r="A370" s="20"/>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c r="AX370" s="20"/>
      <c r="AY370" s="20"/>
      <c r="AZ370" s="20"/>
      <c r="BA370" s="20"/>
      <c r="BB370" s="20"/>
      <c r="BC370" s="20"/>
      <c r="BD370" s="20"/>
      <c r="BE370" s="20"/>
      <c r="BF370" s="20"/>
      <c r="BG370" s="20"/>
      <c r="BH370" s="20"/>
      <c r="BI370" s="20"/>
      <c r="BJ370" s="20"/>
      <c r="BK370" s="20"/>
      <c r="BL370" s="20"/>
      <c r="BM370" s="20"/>
      <c r="BN370" s="20"/>
      <c r="BO370" s="20"/>
      <c r="BP370" s="20"/>
      <c r="BQ370" s="20"/>
      <c r="BR370" s="20"/>
      <c r="BS370" s="20"/>
      <c r="BT370" s="20"/>
      <c r="BU370" s="20"/>
      <c r="BV370" s="20"/>
      <c r="BW370" s="20"/>
      <c r="BX370" s="63"/>
      <c r="BY370" s="63"/>
      <c r="BZ370" s="63"/>
      <c r="CA370" s="63"/>
      <c r="CB370" s="63"/>
      <c r="CC370" s="63"/>
      <c r="CD370" s="63"/>
      <c r="CE370" s="63"/>
      <c r="CF370" s="63"/>
      <c r="CG370" s="63"/>
      <c r="CH370" s="63"/>
      <c r="CI370" s="63"/>
      <c r="CJ370" s="63"/>
      <c r="CK370" s="63"/>
      <c r="CL370" s="63"/>
      <c r="CM370" s="63"/>
      <c r="CN370" s="63"/>
      <c r="CO370" s="63"/>
      <c r="CP370" s="63"/>
      <c r="CQ370" s="63"/>
      <c r="CR370" s="63"/>
      <c r="CS370" s="63"/>
      <c r="CT370" s="63"/>
      <c r="CU370" s="63"/>
      <c r="CV370" s="63"/>
      <c r="CW370" s="63"/>
      <c r="CX370" s="63"/>
      <c r="CY370" s="63"/>
      <c r="CZ370" s="63"/>
      <c r="DA370" s="63"/>
      <c r="DB370" s="63"/>
      <c r="DC370" s="63"/>
      <c r="DD370" s="63"/>
      <c r="DE370" s="63"/>
    </row>
    <row r="371" spans="1:109">
      <c r="A371" s="20"/>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c r="AX371" s="20"/>
      <c r="AY371" s="20"/>
      <c r="AZ371" s="20"/>
      <c r="BA371" s="20"/>
      <c r="BB371" s="20"/>
      <c r="BC371" s="20"/>
      <c r="BD371" s="20"/>
      <c r="BE371" s="20"/>
      <c r="BF371" s="20"/>
      <c r="BG371" s="20"/>
      <c r="BH371" s="20"/>
      <c r="BI371" s="20"/>
      <c r="BJ371" s="20"/>
      <c r="BK371" s="20"/>
      <c r="BL371" s="20"/>
      <c r="BM371" s="20"/>
      <c r="BN371" s="20"/>
      <c r="BO371" s="20"/>
      <c r="BP371" s="20"/>
      <c r="BQ371" s="20"/>
      <c r="BR371" s="20"/>
      <c r="BS371" s="20"/>
      <c r="BT371" s="20"/>
      <c r="BU371" s="20"/>
      <c r="BV371" s="20"/>
      <c r="BW371" s="20"/>
      <c r="BX371" s="63"/>
      <c r="BY371" s="63"/>
      <c r="BZ371" s="63"/>
      <c r="CA371" s="63"/>
      <c r="CB371" s="63"/>
      <c r="CC371" s="63"/>
      <c r="CD371" s="63"/>
      <c r="CE371" s="63"/>
      <c r="CF371" s="63"/>
      <c r="CG371" s="63"/>
      <c r="CH371" s="63"/>
      <c r="CI371" s="63"/>
      <c r="CJ371" s="63"/>
      <c r="CK371" s="63"/>
      <c r="CL371" s="63"/>
      <c r="CM371" s="63"/>
      <c r="CN371" s="63"/>
      <c r="CO371" s="63"/>
      <c r="CP371" s="63"/>
      <c r="CQ371" s="63"/>
      <c r="CR371" s="63"/>
      <c r="CS371" s="63"/>
      <c r="CT371" s="63"/>
      <c r="CU371" s="63"/>
      <c r="CV371" s="63"/>
      <c r="CW371" s="63"/>
      <c r="CX371" s="63"/>
      <c r="CY371" s="63"/>
      <c r="CZ371" s="63"/>
      <c r="DA371" s="63"/>
      <c r="DB371" s="63"/>
      <c r="DC371" s="63"/>
      <c r="DD371" s="63"/>
      <c r="DE371" s="63"/>
    </row>
    <row r="372" spans="1:109">
      <c r="A372" s="20"/>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c r="AX372" s="20"/>
      <c r="AY372" s="20"/>
      <c r="AZ372" s="20"/>
      <c r="BA372" s="20"/>
      <c r="BB372" s="20"/>
      <c r="BC372" s="20"/>
      <c r="BD372" s="20"/>
      <c r="BE372" s="20"/>
      <c r="BF372" s="20"/>
      <c r="BG372" s="20"/>
      <c r="BH372" s="20"/>
      <c r="BI372" s="20"/>
      <c r="BJ372" s="20"/>
      <c r="BK372" s="20"/>
      <c r="BL372" s="20"/>
      <c r="BM372" s="20"/>
      <c r="BN372" s="20"/>
      <c r="BO372" s="20"/>
      <c r="BP372" s="20"/>
      <c r="BQ372" s="20"/>
      <c r="BR372" s="20"/>
      <c r="BS372" s="20"/>
      <c r="BT372" s="20"/>
      <c r="BU372" s="20"/>
      <c r="BV372" s="20"/>
      <c r="BW372" s="20"/>
      <c r="BX372" s="63"/>
      <c r="BY372" s="63"/>
      <c r="BZ372" s="63"/>
      <c r="CA372" s="63"/>
      <c r="CB372" s="63"/>
      <c r="CC372" s="63"/>
      <c r="CD372" s="63"/>
      <c r="CE372" s="63"/>
      <c r="CF372" s="63"/>
      <c r="CG372" s="63"/>
      <c r="CH372" s="63"/>
      <c r="CI372" s="63"/>
      <c r="CJ372" s="63"/>
      <c r="CK372" s="63"/>
      <c r="CL372" s="63"/>
      <c r="CM372" s="63"/>
      <c r="CN372" s="63"/>
      <c r="CO372" s="63"/>
      <c r="CP372" s="63"/>
      <c r="CQ372" s="63"/>
      <c r="CR372" s="63"/>
      <c r="CS372" s="63"/>
      <c r="CT372" s="63"/>
      <c r="CU372" s="63"/>
      <c r="CV372" s="63"/>
      <c r="CW372" s="63"/>
      <c r="CX372" s="63"/>
      <c r="CY372" s="63"/>
      <c r="CZ372" s="63"/>
      <c r="DA372" s="63"/>
      <c r="DB372" s="63"/>
      <c r="DC372" s="63"/>
      <c r="DD372" s="63"/>
      <c r="DE372" s="63"/>
    </row>
    <row r="373" spans="1:109">
      <c r="A373" s="20"/>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c r="AX373" s="20"/>
      <c r="AY373" s="20"/>
      <c r="AZ373" s="20"/>
      <c r="BA373" s="20"/>
      <c r="BB373" s="20"/>
      <c r="BC373" s="20"/>
      <c r="BD373" s="20"/>
      <c r="BE373" s="20"/>
      <c r="BF373" s="20"/>
      <c r="BG373" s="20"/>
      <c r="BH373" s="20"/>
      <c r="BI373" s="20"/>
      <c r="BJ373" s="20"/>
      <c r="BK373" s="20"/>
      <c r="BL373" s="20"/>
      <c r="BM373" s="20"/>
      <c r="BN373" s="20"/>
      <c r="BO373" s="20"/>
      <c r="BP373" s="20"/>
      <c r="BQ373" s="20"/>
      <c r="BR373" s="20"/>
      <c r="BS373" s="20"/>
      <c r="BT373" s="20"/>
      <c r="BU373" s="20"/>
      <c r="BV373" s="20"/>
      <c r="BW373" s="20"/>
      <c r="BX373" s="63"/>
      <c r="BY373" s="63"/>
      <c r="BZ373" s="63"/>
      <c r="CA373" s="63"/>
      <c r="CB373" s="63"/>
      <c r="CC373" s="63"/>
      <c r="CD373" s="63"/>
      <c r="CE373" s="63"/>
      <c r="CF373" s="63"/>
      <c r="CG373" s="63"/>
      <c r="CH373" s="63"/>
      <c r="CI373" s="63"/>
      <c r="CJ373" s="63"/>
      <c r="CK373" s="63"/>
      <c r="CL373" s="63"/>
      <c r="CM373" s="63"/>
      <c r="CN373" s="63"/>
      <c r="CO373" s="63"/>
      <c r="CP373" s="63"/>
      <c r="CQ373" s="63"/>
      <c r="CR373" s="63"/>
      <c r="CS373" s="63"/>
      <c r="CT373" s="63"/>
      <c r="CU373" s="63"/>
      <c r="CV373" s="63"/>
      <c r="CW373" s="63"/>
      <c r="CX373" s="63"/>
      <c r="CY373" s="63"/>
      <c r="CZ373" s="63"/>
      <c r="DA373" s="63"/>
      <c r="DB373" s="63"/>
      <c r="DC373" s="63"/>
      <c r="DD373" s="63"/>
      <c r="DE373" s="63"/>
    </row>
    <row r="374" spans="1:109">
      <c r="A374" s="20"/>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c r="AX374" s="20"/>
      <c r="AY374" s="20"/>
      <c r="AZ374" s="20"/>
      <c r="BA374" s="20"/>
      <c r="BB374" s="20"/>
      <c r="BC374" s="20"/>
      <c r="BD374" s="20"/>
      <c r="BE374" s="20"/>
      <c r="BF374" s="20"/>
      <c r="BG374" s="20"/>
      <c r="BH374" s="20"/>
      <c r="BI374" s="20"/>
      <c r="BJ374" s="20"/>
      <c r="BK374" s="20"/>
      <c r="BL374" s="20"/>
      <c r="BM374" s="20"/>
      <c r="BN374" s="20"/>
      <c r="BO374" s="20"/>
      <c r="BP374" s="20"/>
      <c r="BQ374" s="20"/>
      <c r="BR374" s="20"/>
      <c r="BS374" s="20"/>
      <c r="BT374" s="20"/>
      <c r="BU374" s="20"/>
      <c r="BV374" s="20"/>
      <c r="BW374" s="20"/>
      <c r="BX374" s="63"/>
      <c r="BY374" s="63"/>
      <c r="BZ374" s="63"/>
      <c r="CA374" s="63"/>
      <c r="CB374" s="63"/>
      <c r="CC374" s="63"/>
      <c r="CD374" s="63"/>
      <c r="CE374" s="63"/>
      <c r="CF374" s="63"/>
      <c r="CG374" s="63"/>
      <c r="CH374" s="63"/>
      <c r="CI374" s="63"/>
      <c r="CJ374" s="63"/>
      <c r="CK374" s="63"/>
      <c r="CL374" s="63"/>
      <c r="CM374" s="63"/>
      <c r="CN374" s="63"/>
      <c r="CO374" s="63"/>
      <c r="CP374" s="63"/>
      <c r="CQ374" s="63"/>
      <c r="CR374" s="63"/>
      <c r="CS374" s="63"/>
      <c r="CT374" s="63"/>
      <c r="CU374" s="63"/>
      <c r="CV374" s="63"/>
      <c r="CW374" s="63"/>
      <c r="CX374" s="63"/>
      <c r="CY374" s="63"/>
      <c r="CZ374" s="63"/>
      <c r="DA374" s="63"/>
      <c r="DB374" s="63"/>
      <c r="DC374" s="63"/>
      <c r="DD374" s="63"/>
      <c r="DE374" s="63"/>
    </row>
    <row r="375" spans="1:109">
      <c r="A375" s="20"/>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c r="AX375" s="20"/>
      <c r="AY375" s="20"/>
      <c r="AZ375" s="20"/>
      <c r="BA375" s="20"/>
      <c r="BB375" s="20"/>
      <c r="BC375" s="20"/>
      <c r="BD375" s="20"/>
      <c r="BE375" s="20"/>
      <c r="BF375" s="20"/>
      <c r="BG375" s="20"/>
      <c r="BH375" s="20"/>
      <c r="BI375" s="20"/>
      <c r="BJ375" s="20"/>
      <c r="BK375" s="20"/>
      <c r="BL375" s="20"/>
      <c r="BM375" s="20"/>
      <c r="BN375" s="20"/>
      <c r="BO375" s="20"/>
      <c r="BP375" s="20"/>
      <c r="BQ375" s="20"/>
      <c r="BR375" s="20"/>
      <c r="BS375" s="20"/>
      <c r="BT375" s="20"/>
      <c r="BU375" s="20"/>
      <c r="BV375" s="20"/>
      <c r="BW375" s="20"/>
      <c r="BX375" s="63"/>
      <c r="BY375" s="63"/>
      <c r="BZ375" s="63"/>
      <c r="CA375" s="63"/>
      <c r="CB375" s="63"/>
      <c r="CC375" s="63"/>
      <c r="CD375" s="63"/>
      <c r="CE375" s="63"/>
      <c r="CF375" s="63"/>
      <c r="CG375" s="63"/>
      <c r="CH375" s="63"/>
      <c r="CI375" s="63"/>
      <c r="CJ375" s="63"/>
      <c r="CK375" s="63"/>
      <c r="CL375" s="63"/>
      <c r="CM375" s="63"/>
      <c r="CN375" s="63"/>
      <c r="CO375" s="63"/>
      <c r="CP375" s="63"/>
      <c r="CQ375" s="63"/>
      <c r="CR375" s="63"/>
      <c r="CS375" s="63"/>
      <c r="CT375" s="63"/>
      <c r="CU375" s="63"/>
      <c r="CV375" s="63"/>
      <c r="CW375" s="63"/>
      <c r="CX375" s="63"/>
      <c r="CY375" s="63"/>
      <c r="CZ375" s="63"/>
      <c r="DA375" s="63"/>
      <c r="DB375" s="63"/>
      <c r="DC375" s="63"/>
      <c r="DD375" s="63"/>
      <c r="DE375" s="63"/>
    </row>
    <row r="376" spans="1:109">
      <c r="A376" s="20"/>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63"/>
      <c r="BY376" s="63"/>
      <c r="BZ376" s="63"/>
      <c r="CA376" s="63"/>
      <c r="CB376" s="63"/>
      <c r="CC376" s="63"/>
      <c r="CD376" s="63"/>
      <c r="CE376" s="63"/>
      <c r="CF376" s="63"/>
      <c r="CG376" s="63"/>
      <c r="CH376" s="63"/>
      <c r="CI376" s="63"/>
      <c r="CJ376" s="63"/>
      <c r="CK376" s="63"/>
      <c r="CL376" s="63"/>
      <c r="CM376" s="63"/>
      <c r="CN376" s="63"/>
      <c r="CO376" s="63"/>
      <c r="CP376" s="63"/>
      <c r="CQ376" s="63"/>
      <c r="CR376" s="63"/>
      <c r="CS376" s="63"/>
      <c r="CT376" s="63"/>
      <c r="CU376" s="63"/>
      <c r="CV376" s="63"/>
      <c r="CW376" s="63"/>
      <c r="CX376" s="63"/>
      <c r="CY376" s="63"/>
      <c r="CZ376" s="63"/>
      <c r="DA376" s="63"/>
      <c r="DB376" s="63"/>
      <c r="DC376" s="63"/>
      <c r="DD376" s="63"/>
      <c r="DE376" s="63"/>
    </row>
    <row r="377" spans="1:109">
      <c r="A377" s="21"/>
      <c r="B377" s="21"/>
      <c r="C377" s="21"/>
      <c r="D377" s="21"/>
      <c r="E377" s="21"/>
      <c r="F377" s="21"/>
      <c r="G377" s="21"/>
      <c r="H377" s="21"/>
      <c r="I377" s="21"/>
      <c r="J377" s="21"/>
      <c r="K377" s="21"/>
      <c r="L377" s="21"/>
      <c r="M377" s="21"/>
      <c r="N377" s="21"/>
      <c r="O377" s="21"/>
      <c r="P377" s="21"/>
      <c r="Q377" s="21"/>
      <c r="R377" s="21"/>
      <c r="S377" s="21"/>
      <c r="T377" s="21"/>
      <c r="U377" s="21"/>
      <c r="V377" s="21"/>
      <c r="W377" s="21"/>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0"/>
      <c r="AX377" s="20"/>
      <c r="AY377" s="20"/>
      <c r="AZ377" s="20"/>
      <c r="BA377" s="20"/>
      <c r="BB377" s="20"/>
      <c r="BC377" s="20"/>
      <c r="BD377" s="20"/>
      <c r="BE377" s="20"/>
      <c r="BF377" s="20"/>
      <c r="BG377" s="20"/>
      <c r="BH377" s="20"/>
      <c r="BI377" s="20"/>
      <c r="BJ377" s="20"/>
      <c r="BK377" s="20"/>
      <c r="BL377" s="20"/>
      <c r="BM377" s="20"/>
      <c r="BN377" s="20"/>
      <c r="BO377" s="20"/>
      <c r="BP377" s="20"/>
      <c r="BQ377" s="20"/>
      <c r="BR377" s="20"/>
      <c r="BS377" s="20"/>
      <c r="BT377" s="20"/>
      <c r="BU377" s="20"/>
      <c r="BV377" s="20"/>
      <c r="BW377" s="20"/>
      <c r="BX377" s="63"/>
      <c r="BY377" s="63"/>
      <c r="BZ377" s="63"/>
      <c r="CA377" s="63"/>
      <c r="CB377" s="63"/>
      <c r="CC377" s="63"/>
      <c r="CD377" s="63"/>
      <c r="CE377" s="63"/>
      <c r="CF377" s="63"/>
      <c r="CG377" s="63"/>
      <c r="CH377" s="63"/>
      <c r="CI377" s="63"/>
      <c r="CJ377" s="63"/>
      <c r="CK377" s="63"/>
      <c r="CL377" s="63"/>
      <c r="CM377" s="63"/>
      <c r="CN377" s="63"/>
      <c r="CO377" s="63"/>
      <c r="CP377" s="63"/>
      <c r="CQ377" s="63"/>
      <c r="CR377" s="63"/>
      <c r="CS377" s="63"/>
      <c r="CT377" s="63"/>
      <c r="CU377" s="63"/>
      <c r="CV377" s="63"/>
      <c r="CW377" s="63"/>
      <c r="CX377" s="63"/>
      <c r="CY377" s="63"/>
      <c r="CZ377" s="63"/>
      <c r="DA377" s="63"/>
      <c r="DB377" s="63"/>
      <c r="DC377" s="63"/>
      <c r="DD377" s="63"/>
      <c r="DE377" s="63"/>
    </row>
    <row r="378" spans="1:109">
      <c r="A378" s="21"/>
      <c r="B378" s="21"/>
      <c r="C378" s="21"/>
      <c r="D378" s="21"/>
      <c r="E378" s="21"/>
      <c r="F378" s="21"/>
      <c r="G378" s="21"/>
      <c r="H378" s="21"/>
      <c r="I378" s="21"/>
      <c r="J378" s="21"/>
      <c r="K378" s="21"/>
      <c r="L378" s="21"/>
      <c r="M378" s="21"/>
      <c r="N378" s="21"/>
      <c r="O378" s="21"/>
      <c r="P378" s="21"/>
      <c r="Q378" s="21"/>
      <c r="R378" s="21"/>
      <c r="S378" s="21"/>
      <c r="T378" s="21"/>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row>
    <row r="379" spans="1:109">
      <c r="A379" s="21"/>
      <c r="B379" s="21"/>
      <c r="C379" s="21"/>
      <c r="D379" s="21"/>
      <c r="E379" s="21"/>
      <c r="F379" s="21"/>
      <c r="G379" s="21"/>
      <c r="H379" s="21"/>
      <c r="I379" s="21"/>
      <c r="J379" s="21"/>
      <c r="K379" s="21"/>
      <c r="L379" s="21"/>
      <c r="M379" s="21"/>
      <c r="N379" s="21"/>
      <c r="O379" s="21"/>
      <c r="P379" s="21"/>
      <c r="Q379" s="21"/>
      <c r="R379" s="21"/>
      <c r="S379" s="21"/>
      <c r="T379" s="21"/>
      <c r="U379" s="21"/>
      <c r="V379" s="21"/>
      <c r="W379" s="21"/>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row>
    <row r="380" spans="1:109">
      <c r="A380" s="21"/>
      <c r="B380" s="21"/>
      <c r="C380" s="21"/>
      <c r="D380" s="21"/>
      <c r="E380" s="21"/>
      <c r="F380" s="21"/>
      <c r="G380" s="21"/>
      <c r="H380" s="21"/>
      <c r="I380" s="21"/>
      <c r="J380" s="21"/>
      <c r="K380" s="21"/>
      <c r="L380" s="21"/>
      <c r="M380" s="21"/>
      <c r="N380" s="21"/>
      <c r="O380" s="21"/>
      <c r="P380" s="21"/>
      <c r="Q380" s="21"/>
      <c r="R380" s="21"/>
      <c r="S380" s="21"/>
      <c r="T380" s="21"/>
      <c r="U380" s="21"/>
      <c r="V380" s="21"/>
      <c r="W380" s="21"/>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row>
    <row r="381" spans="1:109">
      <c r="A381" s="21"/>
      <c r="B381" s="21"/>
      <c r="C381" s="21"/>
      <c r="D381" s="21"/>
      <c r="E381" s="21"/>
      <c r="F381" s="21"/>
      <c r="G381" s="21"/>
      <c r="H381" s="21"/>
      <c r="I381" s="21"/>
      <c r="J381" s="21"/>
      <c r="K381" s="21"/>
      <c r="L381" s="21"/>
      <c r="M381" s="21"/>
      <c r="N381" s="21"/>
      <c r="O381" s="21"/>
      <c r="P381" s="21"/>
      <c r="Q381" s="21"/>
      <c r="R381" s="21"/>
      <c r="S381" s="21"/>
      <c r="T381" s="21"/>
      <c r="U381" s="21"/>
      <c r="V381" s="21"/>
      <c r="W381" s="21"/>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row>
    <row r="382" spans="1:109">
      <c r="A382" s="21"/>
      <c r="B382" s="21"/>
      <c r="C382" s="21"/>
      <c r="D382" s="21"/>
      <c r="E382" s="21"/>
      <c r="F382" s="21"/>
      <c r="G382" s="21"/>
      <c r="H382" s="21"/>
      <c r="I382" s="21"/>
      <c r="J382" s="21"/>
      <c r="K382" s="21"/>
      <c r="L382" s="21"/>
      <c r="M382" s="21"/>
      <c r="N382" s="21"/>
      <c r="O382" s="21"/>
      <c r="P382" s="21"/>
      <c r="Q382" s="21"/>
      <c r="R382" s="21"/>
      <c r="S382" s="21"/>
      <c r="T382" s="21"/>
      <c r="U382" s="21"/>
      <c r="V382" s="21"/>
      <c r="W382" s="21"/>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row>
    <row r="383" spans="1:109">
      <c r="A383" s="21"/>
      <c r="B383" s="21"/>
      <c r="C383" s="21"/>
      <c r="D383" s="21"/>
      <c r="E383" s="21"/>
      <c r="F383" s="21"/>
      <c r="G383" s="21"/>
      <c r="H383" s="21"/>
      <c r="I383" s="21"/>
      <c r="J383" s="21"/>
      <c r="K383" s="21"/>
      <c r="L383" s="21"/>
      <c r="M383" s="21"/>
      <c r="N383" s="21"/>
      <c r="O383" s="21"/>
      <c r="P383" s="21"/>
      <c r="Q383" s="21"/>
      <c r="R383" s="21"/>
      <c r="S383" s="21"/>
      <c r="T383" s="21"/>
      <c r="U383" s="21"/>
      <c r="V383" s="21"/>
      <c r="W383" s="21"/>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row>
    <row r="384" spans="1:109">
      <c r="A384" s="21"/>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row>
    <row r="385" spans="1:75">
      <c r="A385" s="21"/>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row>
    <row r="386" spans="1:75">
      <c r="A386" s="21"/>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row>
    <row r="387" spans="1:75">
      <c r="A387" s="21"/>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row>
    <row r="388" spans="1:75">
      <c r="A388" s="21"/>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row>
    <row r="389" spans="1:75">
      <c r="A389" s="21"/>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row>
    <row r="390" spans="1:75">
      <c r="A390" s="21"/>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row>
    <row r="391" spans="1:75">
      <c r="A391" s="21"/>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row>
    <row r="392" spans="1:75">
      <c r="A392" s="21"/>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row>
    <row r="393" spans="1:75">
      <c r="A393" s="21"/>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row>
    <row r="394" spans="1:75">
      <c r="A394" s="21"/>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row>
    <row r="395" spans="1:75">
      <c r="A395" s="21"/>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row>
    <row r="396" spans="1:75">
      <c r="A396" s="21"/>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row>
    <row r="397" spans="1:75">
      <c r="A397" s="21"/>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row>
    <row r="398" spans="1:75">
      <c r="A398" s="21"/>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row>
    <row r="399" spans="1:75">
      <c r="A399" s="21"/>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row>
    <row r="400" spans="1:75">
      <c r="A400" s="21"/>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row>
    <row r="401" spans="1:75">
      <c r="A401" s="21"/>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row>
    <row r="402" spans="1:75">
      <c r="A402" s="21"/>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row>
    <row r="403" spans="1:75">
      <c r="A403" s="21"/>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row>
    <row r="404" spans="1:75">
      <c r="A404" s="21"/>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row>
    <row r="405" spans="1:75">
      <c r="A405" s="21"/>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row>
    <row r="406" spans="1:75">
      <c r="A406" s="21"/>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row>
    <row r="407" spans="1:75">
      <c r="A407" s="21"/>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row>
    <row r="408" spans="1:75">
      <c r="A408" s="21"/>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row>
    <row r="409" spans="1:75">
      <c r="A409" s="21"/>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row>
    <row r="410" spans="1:75">
      <c r="A410" s="21"/>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row>
    <row r="411" spans="1:75">
      <c r="A411" s="21"/>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row>
    <row r="412" spans="1:75">
      <c r="A412" s="21"/>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row>
    <row r="413" spans="1:75">
      <c r="A413" s="21"/>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row>
    <row r="414" spans="1:75">
      <c r="A414" s="21"/>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row>
    <row r="415" spans="1:75">
      <c r="A415" s="21"/>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row>
    <row r="416" spans="1:75">
      <c r="A416" s="21"/>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row>
    <row r="417" spans="1:75">
      <c r="A417" s="21"/>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row>
    <row r="418" spans="1:75">
      <c r="A418" s="21"/>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row>
    <row r="419" spans="1:75">
      <c r="A419" s="21"/>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row>
    <row r="420" spans="1:75">
      <c r="A420" s="21"/>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row>
    <row r="421" spans="1:75">
      <c r="A421" s="21"/>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row>
    <row r="422" spans="1:75">
      <c r="A422" s="21"/>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row>
    <row r="423" spans="1:75">
      <c r="A423" s="21"/>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row>
    <row r="424" spans="1:75">
      <c r="A424" s="21"/>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row>
    <row r="425" spans="1:75">
      <c r="A425" s="21"/>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row>
    <row r="426" spans="1:75">
      <c r="A426" s="21"/>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row>
    <row r="427" spans="1:75">
      <c r="A427" s="21"/>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row>
    <row r="428" spans="1:75">
      <c r="A428" s="21"/>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row>
    <row r="429" spans="1:75">
      <c r="A429" s="21"/>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row>
    <row r="430" spans="1:75">
      <c r="A430" s="21"/>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row>
    <row r="431" spans="1:75">
      <c r="A431" s="21"/>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row>
    <row r="432" spans="1:75">
      <c r="A432" s="21"/>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row>
    <row r="433" spans="1:75">
      <c r="A433" s="21"/>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row>
    <row r="434" spans="1:75">
      <c r="A434" s="21"/>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row>
    <row r="435" spans="1:75">
      <c r="A435" s="21"/>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row>
    <row r="436" spans="1:75">
      <c r="A436" s="21"/>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row>
    <row r="437" spans="1:75">
      <c r="A437" s="21"/>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row>
    <row r="438" spans="1:75">
      <c r="A438" s="21"/>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row>
    <row r="439" spans="1:75">
      <c r="A439" s="21"/>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row>
    <row r="440" spans="1:75">
      <c r="A440" s="21"/>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row>
    <row r="441" spans="1:75">
      <c r="A441" s="21"/>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row>
    <row r="442" spans="1:75">
      <c r="A442" s="21"/>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row>
    <row r="443" spans="1:75">
      <c r="A443" s="21"/>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row>
    <row r="444" spans="1:75">
      <c r="A444" s="21"/>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row>
    <row r="445" spans="1:75">
      <c r="A445" s="21"/>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row>
    <row r="446" spans="1:75">
      <c r="A446" s="21"/>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row>
    <row r="447" spans="1:75">
      <c r="A447" s="21"/>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row>
    <row r="448" spans="1:75">
      <c r="A448" s="21"/>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row>
    <row r="449" spans="1:75">
      <c r="A449" s="21"/>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row>
    <row r="450" spans="1:75">
      <c r="A450" s="21"/>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row>
    <row r="451" spans="1:75">
      <c r="A451" s="21"/>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row>
    <row r="452" spans="1:75">
      <c r="A452" s="21"/>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row>
    <row r="453" spans="1:75">
      <c r="A453" s="21"/>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row>
    <row r="454" spans="1:75">
      <c r="A454" s="21"/>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row>
    <row r="455" spans="1:75">
      <c r="A455" s="21"/>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row>
    <row r="456" spans="1:75">
      <c r="A456" s="21"/>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row>
    <row r="457" spans="1:75">
      <c r="A457" s="21"/>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row>
    <row r="458" spans="1:75">
      <c r="A458" s="21"/>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row>
    <row r="459" spans="1:75">
      <c r="A459" s="21"/>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row>
    <row r="460" spans="1:75">
      <c r="A460" s="21"/>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row>
    <row r="461" spans="1:75">
      <c r="A461" s="21"/>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row>
    <row r="462" spans="1:75">
      <c r="A462" s="21"/>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row>
    <row r="463" spans="1:75">
      <c r="A463" s="21"/>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row>
    <row r="464" spans="1:75">
      <c r="A464" s="21"/>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row>
    <row r="465" spans="1:75">
      <c r="A465" s="21"/>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row>
    <row r="466" spans="1:75">
      <c r="A466" s="21"/>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row>
    <row r="467" spans="1:75">
      <c r="A467" s="21"/>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row>
    <row r="468" spans="1:75">
      <c r="A468" s="21"/>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row>
    <row r="469" spans="1:75">
      <c r="A469" s="21"/>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row>
    <row r="470" spans="1:75">
      <c r="A470" s="21"/>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row>
    <row r="471" spans="1:75">
      <c r="A471" s="21"/>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row>
    <row r="472" spans="1:75">
      <c r="A472" s="21"/>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row>
    <row r="473" spans="1:75">
      <c r="A473" s="21"/>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row>
    <row r="474" spans="1:75">
      <c r="A474" s="21"/>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row>
    <row r="475" spans="1:75">
      <c r="A475" s="21"/>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row>
    <row r="476" spans="1:75">
      <c r="A476" s="21"/>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row>
    <row r="477" spans="1:75">
      <c r="A477" s="21"/>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row>
    <row r="478" spans="1:75">
      <c r="A478" s="21"/>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row>
    <row r="479" spans="1:75">
      <c r="A479" s="21"/>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row>
    <row r="480" spans="1:75">
      <c r="A480" s="21"/>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row>
    <row r="481" spans="1:75">
      <c r="A481" s="21"/>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row>
    <row r="482" spans="1:75">
      <c r="A482" s="21"/>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row>
    <row r="483" spans="1:75">
      <c r="A483" s="21"/>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row>
    <row r="484" spans="1:75">
      <c r="A484" s="21"/>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row>
    <row r="485" spans="1:75">
      <c r="A485" s="21"/>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row>
    <row r="486" spans="1:75">
      <c r="A486" s="21"/>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row>
    <row r="487" spans="1:75">
      <c r="A487" s="21"/>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row>
    <row r="488" spans="1:75">
      <c r="A488" s="21"/>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row>
    <row r="489" spans="1:75">
      <c r="A489" s="21"/>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row>
    <row r="490" spans="1:75">
      <c r="A490" s="21"/>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row>
    <row r="491" spans="1:75">
      <c r="A491" s="21"/>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row>
    <row r="492" spans="1:75">
      <c r="A492" s="21"/>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row>
    <row r="493" spans="1:75">
      <c r="A493" s="21"/>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row>
    <row r="494" spans="1:75">
      <c r="A494" s="21"/>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row>
    <row r="495" spans="1:75">
      <c r="A495" s="21"/>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row>
    <row r="496" spans="1:75">
      <c r="A496" s="21"/>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row>
    <row r="497" spans="1:75">
      <c r="A497" s="21"/>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row>
    <row r="498" spans="1:75">
      <c r="A498" s="21"/>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row>
    <row r="499" spans="1:75">
      <c r="A499" s="21"/>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row>
    <row r="500" spans="1:75">
      <c r="A500" s="21"/>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row>
    <row r="501" spans="1:75">
      <c r="A501" s="21"/>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row>
    <row r="502" spans="1:75">
      <c r="A502" s="21"/>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row>
    <row r="503" spans="1:75">
      <c r="A503" s="21"/>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row>
    <row r="504" spans="1:75">
      <c r="A504" s="21"/>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row>
    <row r="505" spans="1:75">
      <c r="A505" s="21"/>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row>
    <row r="506" spans="1:75">
      <c r="A506" s="21"/>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row>
    <row r="507" spans="1:75">
      <c r="A507" s="21"/>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row>
    <row r="508" spans="1:75">
      <c r="A508" s="21"/>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row>
    <row r="509" spans="1:75">
      <c r="A509" s="21"/>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row>
    <row r="510" spans="1:75">
      <c r="A510" s="21"/>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row>
    <row r="511" spans="1:75">
      <c r="A511" s="21"/>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row>
    <row r="512" spans="1:75">
      <c r="A512" s="21"/>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row>
    <row r="513" spans="1:75">
      <c r="A513" s="21"/>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row>
    <row r="514" spans="1:75">
      <c r="A514" s="21"/>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row>
    <row r="515" spans="1:75">
      <c r="A515" s="21"/>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row>
    <row r="516" spans="1:75">
      <c r="A516" s="21"/>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row>
    <row r="517" spans="1:75">
      <c r="A517" s="21"/>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row>
    <row r="518" spans="1:75">
      <c r="A518" s="21"/>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row>
    <row r="519" spans="1:75">
      <c r="A519" s="21"/>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row>
    <row r="520" spans="1:75">
      <c r="A520" s="21"/>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row>
    <row r="521" spans="1:75">
      <c r="A521" s="21"/>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row>
    <row r="522" spans="1:75">
      <c r="A522" s="21"/>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row>
    <row r="523" spans="1:75">
      <c r="A523" s="21"/>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row>
    <row r="524" spans="1:75">
      <c r="A524" s="21"/>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row>
    <row r="525" spans="1:75">
      <c r="A525" s="21"/>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row>
    <row r="526" spans="1:75">
      <c r="A526" s="21"/>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row>
    <row r="527" spans="1:75">
      <c r="A527" s="21"/>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row>
    <row r="528" spans="1:75">
      <c r="A528" s="21"/>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row>
    <row r="529" spans="1:75">
      <c r="A529" s="21"/>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row>
    <row r="530" spans="1:75">
      <c r="A530" s="21"/>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row>
    <row r="531" spans="1:75">
      <c r="A531" s="21"/>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row>
    <row r="532" spans="1:75">
      <c r="A532" s="21"/>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row>
    <row r="533" spans="1:75">
      <c r="A533" s="21"/>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row>
    <row r="534" spans="1:75">
      <c r="A534" s="21"/>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row>
    <row r="535" spans="1:75">
      <c r="A535" s="21"/>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row>
    <row r="536" spans="1:75">
      <c r="A536" s="21"/>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row>
    <row r="537" spans="1:75">
      <c r="A537" s="21"/>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row>
    <row r="538" spans="1:75">
      <c r="A538" s="21"/>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row>
    <row r="539" spans="1:75">
      <c r="A539" s="21"/>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row>
    <row r="540" spans="1:75">
      <c r="A540" s="21"/>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row>
    <row r="541" spans="1:75">
      <c r="A541" s="21"/>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row>
    <row r="542" spans="1:75">
      <c r="A542" s="21"/>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row>
    <row r="543" spans="1:75">
      <c r="A543" s="21"/>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row>
    <row r="544" spans="1:75">
      <c r="A544" s="21"/>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row>
    <row r="545" spans="1:75">
      <c r="A545" s="21"/>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row>
    <row r="546" spans="1:75">
      <c r="A546" s="21"/>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row>
    <row r="547" spans="1:75">
      <c r="A547" s="21"/>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row>
    <row r="548" spans="1:75">
      <c r="A548" s="21"/>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row>
    <row r="549" spans="1:75">
      <c r="A549" s="21"/>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row>
    <row r="550" spans="1:75">
      <c r="A550" s="21"/>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row>
    <row r="551" spans="1:75">
      <c r="A551" s="21"/>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row>
    <row r="552" spans="1:75">
      <c r="A552" s="21"/>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row>
    <row r="553" spans="1:75">
      <c r="A553" s="21"/>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row>
    <row r="554" spans="1:75">
      <c r="A554" s="21"/>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row>
    <row r="555" spans="1:75">
      <c r="A555" s="21"/>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row>
    <row r="556" spans="1:75">
      <c r="A556" s="21"/>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row>
    <row r="557" spans="1:75">
      <c r="A557" s="21"/>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row>
    <row r="558" spans="1:75">
      <c r="A558" s="21"/>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row>
    <row r="559" spans="1:75">
      <c r="A559" s="21"/>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row>
    <row r="560" spans="1:75">
      <c r="A560" s="21"/>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row>
    <row r="561" spans="1:75">
      <c r="A561" s="21"/>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row>
    <row r="562" spans="1:75">
      <c r="A562" s="21"/>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row>
    <row r="563" spans="1:75">
      <c r="A563" s="21"/>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row>
    <row r="564" spans="1:75">
      <c r="A564" s="21"/>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row>
    <row r="565" spans="1:75">
      <c r="A565" s="21"/>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row>
    <row r="566" spans="1:75">
      <c r="A566" s="21"/>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row>
    <row r="567" spans="1:75">
      <c r="A567" s="21"/>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row>
    <row r="568" spans="1:75">
      <c r="A568" s="21"/>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row>
    <row r="569" spans="1:75">
      <c r="A569" s="21"/>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row>
    <row r="570" spans="1:75">
      <c r="A570" s="21"/>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row>
    <row r="571" spans="1:75">
      <c r="A571" s="21"/>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row>
    <row r="572" spans="1:75">
      <c r="A572" s="21"/>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row>
    <row r="573" spans="1:75">
      <c r="A573" s="21"/>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row>
    <row r="574" spans="1:75">
      <c r="A574" s="21"/>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row>
    <row r="575" spans="1:75">
      <c r="A575" s="21"/>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row>
    <row r="576" spans="1:75">
      <c r="A576" s="21"/>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row>
    <row r="577" spans="1:75">
      <c r="A577" s="21"/>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row>
    <row r="578" spans="1:75">
      <c r="A578" s="21"/>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row>
    <row r="579" spans="1:75">
      <c r="A579" s="21"/>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row>
    <row r="580" spans="1:75">
      <c r="A580" s="21"/>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row>
    <row r="581" spans="1:75">
      <c r="A581" s="21"/>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row>
    <row r="582" spans="1:75">
      <c r="A582" s="21"/>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row>
    <row r="583" spans="1:75">
      <c r="A583" s="21"/>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row>
    <row r="584" spans="1:75">
      <c r="A584" s="21"/>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row>
    <row r="585" spans="1:75">
      <c r="A585" s="21"/>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row>
    <row r="586" spans="1:75">
      <c r="A586" s="21"/>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row>
    <row r="587" spans="1:75">
      <c r="A587" s="21"/>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row>
    <row r="588" spans="1:75">
      <c r="A588" s="21"/>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row>
    <row r="589" spans="1:75">
      <c r="A589" s="21"/>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row>
    <row r="590" spans="1:75">
      <c r="A590" s="21"/>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row>
    <row r="591" spans="1:75">
      <c r="A591" s="21"/>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row>
    <row r="592" spans="1:75">
      <c r="A592" s="21"/>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row>
    <row r="593" spans="1:75">
      <c r="A593" s="21"/>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row>
    <row r="594" spans="1:75">
      <c r="A594" s="21"/>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row>
    <row r="595" spans="1:75">
      <c r="A595" s="21"/>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row>
    <row r="596" spans="1:75">
      <c r="A596" s="21"/>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row>
    <row r="597" spans="1:75">
      <c r="A597" s="21"/>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row>
    <row r="598" spans="1:75">
      <c r="A598" s="21"/>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row>
    <row r="599" spans="1:75">
      <c r="A599" s="21"/>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row>
    <row r="600" spans="1:75">
      <c r="A600" s="21"/>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row>
    <row r="601" spans="1:75">
      <c r="A601" s="21"/>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row>
    <row r="602" spans="1:75">
      <c r="A602" s="21"/>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row>
    <row r="603" spans="1:75">
      <c r="A603" s="21"/>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row>
    <row r="604" spans="1:75">
      <c r="A604" s="21"/>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row>
    <row r="605" spans="1:75">
      <c r="A605" s="21"/>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row>
    <row r="606" spans="1:75">
      <c r="A606" s="21"/>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row>
    <row r="607" spans="1:75">
      <c r="A607" s="21"/>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row>
    <row r="608" spans="1:75">
      <c r="A608" s="21"/>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row>
    <row r="609" spans="1:75">
      <c r="A609" s="21"/>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row>
    <row r="610" spans="1:75">
      <c r="A610" s="21"/>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row>
    <row r="611" spans="1:75">
      <c r="A611" s="21"/>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row>
    <row r="612" spans="1:75">
      <c r="A612" s="21"/>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row>
    <row r="613" spans="1:75">
      <c r="A613" s="21"/>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row>
    <row r="614" spans="1:75">
      <c r="A614" s="21"/>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row>
    <row r="615" spans="1:75">
      <c r="A615" s="21"/>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row>
    <row r="616" spans="1:75">
      <c r="A616" s="21"/>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row>
    <row r="617" spans="1:75">
      <c r="A617" s="21"/>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row>
    <row r="618" spans="1:75">
      <c r="A618" s="21"/>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row>
    <row r="619" spans="1:75">
      <c r="A619" s="21"/>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row>
    <row r="620" spans="1:75">
      <c r="A620" s="21"/>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row>
    <row r="621" spans="1:75">
      <c r="A621" s="21"/>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row>
    <row r="622" spans="1:75">
      <c r="A622" s="21"/>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row>
    <row r="623" spans="1:75">
      <c r="A623" s="21"/>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row>
    <row r="624" spans="1:75">
      <c r="A624" s="21"/>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row>
    <row r="625" spans="1:75">
      <c r="A625" s="21"/>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row>
    <row r="626" spans="1:75">
      <c r="A626" s="21"/>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row>
    <row r="627" spans="1:75">
      <c r="A627" s="21"/>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row>
    <row r="628" spans="1:75">
      <c r="A628" s="21"/>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row>
    <row r="629" spans="1:75">
      <c r="A629" s="21"/>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row>
    <row r="630" spans="1:75">
      <c r="A630" s="21"/>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row>
    <row r="631" spans="1:75">
      <c r="A631" s="21"/>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row>
    <row r="632" spans="1:75">
      <c r="A632" s="21"/>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row>
    <row r="633" spans="1:75">
      <c r="A633" s="21"/>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row>
    <row r="634" spans="1:75">
      <c r="A634" s="21"/>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row>
    <row r="635" spans="1:75">
      <c r="A635" s="21"/>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row>
    <row r="636" spans="1:75">
      <c r="A636" s="21"/>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row>
    <row r="637" spans="1:75">
      <c r="A637" s="21"/>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row>
    <row r="638" spans="1:75">
      <c r="A638" s="21"/>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row>
    <row r="639" spans="1:75">
      <c r="A639" s="21"/>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row>
    <row r="640" spans="1:75">
      <c r="A640" s="21"/>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row>
    <row r="641" spans="1:75">
      <c r="A641" s="21"/>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row>
    <row r="642" spans="1:75">
      <c r="A642" s="21"/>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row>
    <row r="643" spans="1:75">
      <c r="A643" s="21"/>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row>
    <row r="644" spans="1:75">
      <c r="A644" s="21"/>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row>
    <row r="645" spans="1:75">
      <c r="A645" s="21"/>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row>
    <row r="646" spans="1:75">
      <c r="A646" s="21"/>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row>
    <row r="647" spans="1:75">
      <c r="A647" s="21"/>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row>
    <row r="648" spans="1:75">
      <c r="A648" s="21"/>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row>
    <row r="649" spans="1:75">
      <c r="A649" s="21"/>
      <c r="B649" s="21"/>
      <c r="C649" s="21"/>
      <c r="D649" s="21"/>
      <c r="E649" s="21"/>
      <c r="F649" s="21"/>
      <c r="G649" s="21"/>
      <c r="H649" s="21"/>
      <c r="I649" s="21"/>
      <c r="J649" s="21"/>
      <c r="K649" s="21"/>
      <c r="L649" s="21"/>
      <c r="M649" s="21"/>
      <c r="N649" s="21"/>
      <c r="O649" s="21"/>
      <c r="P649" s="21"/>
      <c r="Q649" s="21"/>
      <c r="R649" s="21"/>
      <c r="S649" s="21"/>
      <c r="T649" s="21"/>
      <c r="U649" s="21"/>
      <c r="V649" s="21"/>
      <c r="W649" s="21"/>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row>
    <row r="650" spans="1:75">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row>
  </sheetData>
  <mergeCells count="240">
    <mergeCell ref="V2:AA2"/>
    <mergeCell ref="AB2:AE2"/>
    <mergeCell ref="AF2:AI2"/>
    <mergeCell ref="AJ2:AM2"/>
    <mergeCell ref="V3:AA3"/>
    <mergeCell ref="AB3:AE3"/>
    <mergeCell ref="AF3:AI3"/>
    <mergeCell ref="AJ3:AM3"/>
    <mergeCell ref="V4:AA4"/>
    <mergeCell ref="AB4:AM5"/>
    <mergeCell ref="V5:AA5"/>
    <mergeCell ref="A7:AN8"/>
    <mergeCell ref="A10:B11"/>
    <mergeCell ref="C10:K11"/>
    <mergeCell ref="L10:N10"/>
    <mergeCell ref="O10:P10"/>
    <mergeCell ref="Q10:S10"/>
    <mergeCell ref="T10:V10"/>
    <mergeCell ref="W10:X10"/>
    <mergeCell ref="Y10:AA10"/>
    <mergeCell ref="AB10:AN11"/>
    <mergeCell ref="L11:S11"/>
    <mergeCell ref="T11:AA11"/>
    <mergeCell ref="A12:B20"/>
    <mergeCell ref="L12:S12"/>
    <mergeCell ref="T12:AA12"/>
    <mergeCell ref="AB12:AN20"/>
    <mergeCell ref="C13:J13"/>
    <mergeCell ref="L13:S13"/>
    <mergeCell ref="T13:AA13"/>
    <mergeCell ref="C14:J14"/>
    <mergeCell ref="L14:S14"/>
    <mergeCell ref="T14:AA14"/>
    <mergeCell ref="D15:J15"/>
    <mergeCell ref="L15:S15"/>
    <mergeCell ref="T15:AA15"/>
    <mergeCell ref="D16:J16"/>
    <mergeCell ref="L16:S16"/>
    <mergeCell ref="T16:AA16"/>
    <mergeCell ref="C17:J17"/>
    <mergeCell ref="L17:S17"/>
    <mergeCell ref="T17:AA17"/>
    <mergeCell ref="C18:J18"/>
    <mergeCell ref="L18:S18"/>
    <mergeCell ref="T18:AA18"/>
    <mergeCell ref="C19:J19"/>
    <mergeCell ref="L19:S19"/>
    <mergeCell ref="T19:AA19"/>
    <mergeCell ref="C20:K20"/>
    <mergeCell ref="L20:S20"/>
    <mergeCell ref="T20:AA20"/>
    <mergeCell ref="A21:B48"/>
    <mergeCell ref="C21:J21"/>
    <mergeCell ref="L21:S21"/>
    <mergeCell ref="T21:AA21"/>
    <mergeCell ref="E23:J23"/>
    <mergeCell ref="L23:S23"/>
    <mergeCell ref="T23:AA23"/>
    <mergeCell ref="E24:J24"/>
    <mergeCell ref="L24:S24"/>
    <mergeCell ref="T24:AA24"/>
    <mergeCell ref="D26:J26"/>
    <mergeCell ref="L26:S26"/>
    <mergeCell ref="T26:AA26"/>
    <mergeCell ref="D27:J27"/>
    <mergeCell ref="L27:S27"/>
    <mergeCell ref="T27:AA27"/>
    <mergeCell ref="D30:J30"/>
    <mergeCell ref="L30:S30"/>
    <mergeCell ref="T30:AA30"/>
    <mergeCell ref="D34:J34"/>
    <mergeCell ref="AC21:AM21"/>
    <mergeCell ref="D22:J22"/>
    <mergeCell ref="L22:S22"/>
    <mergeCell ref="T22:AA22"/>
    <mergeCell ref="AC22:AI22"/>
    <mergeCell ref="AJ22:AK22"/>
    <mergeCell ref="AL22:AM22"/>
    <mergeCell ref="AC23:AI23"/>
    <mergeCell ref="AJ23:AK23"/>
    <mergeCell ref="AL23:AM23"/>
    <mergeCell ref="AC24:AI24"/>
    <mergeCell ref="AJ24:AK24"/>
    <mergeCell ref="AL24:AM24"/>
    <mergeCell ref="E25:J25"/>
    <mergeCell ref="L25:S25"/>
    <mergeCell ref="T25:AA25"/>
    <mergeCell ref="AC25:AI25"/>
    <mergeCell ref="AJ25:AK25"/>
    <mergeCell ref="AL25:AM25"/>
    <mergeCell ref="AC27:AK27"/>
    <mergeCell ref="C28:J28"/>
    <mergeCell ref="L28:S28"/>
    <mergeCell ref="T28:AA28"/>
    <mergeCell ref="AD28:AJ28"/>
    <mergeCell ref="D29:J29"/>
    <mergeCell ref="L29:S29"/>
    <mergeCell ref="T29:AA29"/>
    <mergeCell ref="AE29:AJ29"/>
    <mergeCell ref="AD30:AK30"/>
    <mergeCell ref="D31:J31"/>
    <mergeCell ref="L31:S31"/>
    <mergeCell ref="T31:AA31"/>
    <mergeCell ref="AE31:AJ31"/>
    <mergeCell ref="C32:J32"/>
    <mergeCell ref="L32:S32"/>
    <mergeCell ref="T32:AA32"/>
    <mergeCell ref="D33:J33"/>
    <mergeCell ref="L33:S33"/>
    <mergeCell ref="T33:AA33"/>
    <mergeCell ref="AC33:AK33"/>
    <mergeCell ref="L34:S34"/>
    <mergeCell ref="T34:AA34"/>
    <mergeCell ref="AD34:AJ34"/>
    <mergeCell ref="D35:J35"/>
    <mergeCell ref="L35:S35"/>
    <mergeCell ref="T35:AA35"/>
    <mergeCell ref="AE35:AJ35"/>
    <mergeCell ref="D36:J36"/>
    <mergeCell ref="L36:S36"/>
    <mergeCell ref="T36:AA36"/>
    <mergeCell ref="AD36:AK36"/>
    <mergeCell ref="D37:J37"/>
    <mergeCell ref="L37:S37"/>
    <mergeCell ref="T37:AA37"/>
    <mergeCell ref="AE37:AJ37"/>
    <mergeCell ref="D38:J38"/>
    <mergeCell ref="L38:S38"/>
    <mergeCell ref="T38:AA38"/>
    <mergeCell ref="D39:J39"/>
    <mergeCell ref="L39:S39"/>
    <mergeCell ref="T39:AA39"/>
    <mergeCell ref="AC39:AM40"/>
    <mergeCell ref="D40:J40"/>
    <mergeCell ref="L40:S40"/>
    <mergeCell ref="T40:AA40"/>
    <mergeCell ref="D41:J41"/>
    <mergeCell ref="L41:S41"/>
    <mergeCell ref="T41:AA41"/>
    <mergeCell ref="D42:J42"/>
    <mergeCell ref="L42:S42"/>
    <mergeCell ref="T42:AA42"/>
    <mergeCell ref="AC42:AM42"/>
    <mergeCell ref="D43:J43"/>
    <mergeCell ref="L43:S43"/>
    <mergeCell ref="T43:AA43"/>
    <mergeCell ref="AC43:AM44"/>
    <mergeCell ref="C44:J44"/>
    <mergeCell ref="L44:S44"/>
    <mergeCell ref="T44:AA44"/>
    <mergeCell ref="B49:AN49"/>
    <mergeCell ref="B50:AN50"/>
    <mergeCell ref="B51:AN51"/>
    <mergeCell ref="B52:AN52"/>
    <mergeCell ref="B53:AN53"/>
    <mergeCell ref="C45:J45"/>
    <mergeCell ref="L45:S45"/>
    <mergeCell ref="T45:AA45"/>
    <mergeCell ref="AC45:AI45"/>
    <mergeCell ref="AJ45:AL45"/>
    <mergeCell ref="C46:J46"/>
    <mergeCell ref="L46:S46"/>
    <mergeCell ref="T46:AA46"/>
    <mergeCell ref="AC46:AI46"/>
    <mergeCell ref="AJ46:AL46"/>
    <mergeCell ref="C47:J47"/>
    <mergeCell ref="L47:S47"/>
    <mergeCell ref="T47:AA47"/>
    <mergeCell ref="AC47:AI47"/>
    <mergeCell ref="AJ47:AL47"/>
    <mergeCell ref="C48:K48"/>
    <mergeCell ref="L48:S48"/>
    <mergeCell ref="T48:AA48"/>
    <mergeCell ref="AC48:AN48"/>
    <mergeCell ref="L60:S60"/>
    <mergeCell ref="W60:AC60"/>
    <mergeCell ref="D61:J61"/>
    <mergeCell ref="L61:S61"/>
    <mergeCell ref="X61:AC61"/>
    <mergeCell ref="D62:J62"/>
    <mergeCell ref="L62:S62"/>
    <mergeCell ref="W62:AD62"/>
    <mergeCell ref="C56:J56"/>
    <mergeCell ref="L56:S56"/>
    <mergeCell ref="D57:J57"/>
    <mergeCell ref="L57:S57"/>
    <mergeCell ref="E58:J58"/>
    <mergeCell ref="L58:S58"/>
    <mergeCell ref="E59:J59"/>
    <mergeCell ref="L59:S59"/>
    <mergeCell ref="V59:AD59"/>
    <mergeCell ref="X63:AC63"/>
    <mergeCell ref="D64:J64"/>
    <mergeCell ref="L64:S64"/>
    <mergeCell ref="D65:J65"/>
    <mergeCell ref="L65:S65"/>
    <mergeCell ref="V65:AD65"/>
    <mergeCell ref="D66:J66"/>
    <mergeCell ref="L66:S66"/>
    <mergeCell ref="W66:AC66"/>
    <mergeCell ref="V71:AF74"/>
    <mergeCell ref="D72:J72"/>
    <mergeCell ref="L72:S72"/>
    <mergeCell ref="D73:J73"/>
    <mergeCell ref="L73:S73"/>
    <mergeCell ref="D74:J74"/>
    <mergeCell ref="L74:S74"/>
    <mergeCell ref="C67:J67"/>
    <mergeCell ref="L67:S67"/>
    <mergeCell ref="X67:AC67"/>
    <mergeCell ref="D68:J68"/>
    <mergeCell ref="L68:S68"/>
    <mergeCell ref="W68:AD68"/>
    <mergeCell ref="D69:J69"/>
    <mergeCell ref="L69:S69"/>
    <mergeCell ref="X69:AC69"/>
    <mergeCell ref="C80:J80"/>
    <mergeCell ref="L80:S80"/>
    <mergeCell ref="C81:J81"/>
    <mergeCell ref="L81:S81"/>
    <mergeCell ref="C82:J82"/>
    <mergeCell ref="L82:S82"/>
    <mergeCell ref="H55:N55"/>
    <mergeCell ref="D75:J75"/>
    <mergeCell ref="L75:S75"/>
    <mergeCell ref="D76:J76"/>
    <mergeCell ref="L76:S76"/>
    <mergeCell ref="D77:J77"/>
    <mergeCell ref="L77:S77"/>
    <mergeCell ref="D78:J78"/>
    <mergeCell ref="L78:S78"/>
    <mergeCell ref="C79:J79"/>
    <mergeCell ref="L79:S79"/>
    <mergeCell ref="D70:J70"/>
    <mergeCell ref="L70:S70"/>
    <mergeCell ref="D71:J71"/>
    <mergeCell ref="L71:S71"/>
    <mergeCell ref="C63:J63"/>
    <mergeCell ref="L63:S63"/>
    <mergeCell ref="E60:J60"/>
  </mergeCells>
  <phoneticPr fontId="1"/>
  <dataValidations count="3">
    <dataValidation type="list" allowBlank="1" showInputMessage="1" showErrorMessage="1" sqref="AF3:AI3" xr:uid="{00000000-0002-0000-0400-000000000000}">
      <formula1>" ,A型特例,A型,B型,B型特例"</formula1>
    </dataValidation>
    <dataValidation type="list" allowBlank="1" showInputMessage="1" showErrorMessage="1" sqref="AB3:AE3" xr:uid="{00000000-0002-0000-0400-000001000000}">
      <formula1>" ,共済,健保,国保,学校,国立大学,社福,医療法人,社医,社団,財団,独法,個人,会社,日赤,厚生連,その他,"</formula1>
    </dataValidation>
    <dataValidation imeMode="off" allowBlank="1" showInputMessage="1" showErrorMessage="1" sqref="L13:AA48 AJ22:AK24 L56:S82" xr:uid="{494AA9EA-9061-4850-B003-A752388DE48E}"/>
  </dataValidations>
  <printOptions horizontalCentered="1"/>
  <pageMargins left="0.51181102362204722" right="0.39370078740157483" top="0.43307086614173229" bottom="0.31496062992125984" header="0.39370078740157483" footer="0.19685039370078741"/>
  <pageSetup paperSize="9" orientation="portrait" r:id="rId1"/>
  <headerFooter alignWithMargins="0"/>
  <rowBreaks count="1" manualBreakCount="1">
    <brk id="54" max="39"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8E575-8DEC-4669-8157-C2FD170D17E8}">
  <sheetPr>
    <tabColor rgb="FFFF0000"/>
  </sheetPr>
  <dimension ref="A1:F19"/>
  <sheetViews>
    <sheetView zoomScaleNormal="100" zoomScaleSheetLayoutView="100" workbookViewId="0">
      <selection activeCell="A2" sqref="A2"/>
    </sheetView>
  </sheetViews>
  <sheetFormatPr defaultColWidth="8" defaultRowHeight="12"/>
  <cols>
    <col min="1" max="4" width="19" style="328" customWidth="1"/>
    <col min="5" max="5" width="9.125" style="328" bestFit="1" customWidth="1"/>
    <col min="6" max="16384" width="8" style="328"/>
  </cols>
  <sheetData>
    <row r="1" spans="1:6" ht="29.25" customHeight="1">
      <c r="A1" s="674" t="s">
        <v>557</v>
      </c>
      <c r="B1" s="674"/>
      <c r="C1" s="674"/>
      <c r="D1" s="674"/>
      <c r="E1" s="341" t="s">
        <v>516</v>
      </c>
    </row>
    <row r="2" spans="1:6" s="330" customFormat="1" ht="29.25" customHeight="1">
      <c r="A2" s="329"/>
    </row>
    <row r="3" spans="1:6" s="330" customFormat="1" ht="29.25" customHeight="1">
      <c r="A3" s="675" t="s">
        <v>497</v>
      </c>
      <c r="B3" s="676"/>
      <c r="C3" s="675" t="s">
        <v>498</v>
      </c>
      <c r="D3" s="676"/>
    </row>
    <row r="4" spans="1:6" s="330" customFormat="1" ht="29.25" customHeight="1">
      <c r="A4" s="331" t="s">
        <v>513</v>
      </c>
      <c r="B4" s="339"/>
      <c r="C4" s="331" t="s">
        <v>499</v>
      </c>
      <c r="D4" s="339"/>
    </row>
    <row r="5" spans="1:6" s="330" customFormat="1" ht="29.25" customHeight="1">
      <c r="A5" s="331" t="s">
        <v>500</v>
      </c>
      <c r="B5" s="340"/>
      <c r="C5" s="331" t="s">
        <v>501</v>
      </c>
      <c r="D5" s="340"/>
      <c r="F5" s="330" t="s">
        <v>514</v>
      </c>
    </row>
    <row r="6" spans="1:6" s="330" customFormat="1" ht="29.25" customHeight="1">
      <c r="A6" s="331" t="s">
        <v>502</v>
      </c>
      <c r="B6" s="340"/>
      <c r="C6" s="331" t="s">
        <v>503</v>
      </c>
      <c r="D6" s="340"/>
    </row>
    <row r="7" spans="1:6" s="330" customFormat="1" ht="29.25" customHeight="1">
      <c r="A7" s="331"/>
      <c r="B7" s="340"/>
      <c r="C7" s="331" t="s">
        <v>504</v>
      </c>
      <c r="D7" s="340"/>
    </row>
    <row r="8" spans="1:6" s="330" customFormat="1" ht="29.25" customHeight="1">
      <c r="A8" s="331"/>
      <c r="B8" s="340"/>
      <c r="C8" s="331"/>
      <c r="D8" s="340"/>
    </row>
    <row r="9" spans="1:6" s="330" customFormat="1" ht="29.25" customHeight="1">
      <c r="A9" s="331"/>
      <c r="B9" s="340"/>
      <c r="C9" s="331"/>
      <c r="D9" s="340"/>
    </row>
    <row r="10" spans="1:6" s="330" customFormat="1" ht="29.25" customHeight="1">
      <c r="A10" s="332" t="s">
        <v>505</v>
      </c>
      <c r="B10" s="340">
        <f>SUM(B4:B9)</f>
        <v>0</v>
      </c>
      <c r="C10" s="332" t="s">
        <v>506</v>
      </c>
      <c r="D10" s="340">
        <f>SUM(D4:D9)</f>
        <v>0</v>
      </c>
    </row>
    <row r="11" spans="1:6" s="330" customFormat="1" ht="29.25" customHeight="1"/>
    <row r="12" spans="1:6" s="330" customFormat="1" ht="29.25" customHeight="1">
      <c r="A12" s="330" t="s">
        <v>507</v>
      </c>
    </row>
    <row r="13" spans="1:6" s="330" customFormat="1" ht="29.25" customHeight="1">
      <c r="A13" s="678" t="s">
        <v>488</v>
      </c>
      <c r="B13" s="678"/>
    </row>
    <row r="14" spans="1:6" s="330" customFormat="1" ht="29.25" customHeight="1"/>
    <row r="15" spans="1:6" s="330" customFormat="1" ht="45.75" customHeight="1">
      <c r="B15" s="347" t="s">
        <v>508</v>
      </c>
      <c r="C15" s="677" t="str">
        <f>IF(第１号様式!G6="","",第１号様式!G6)</f>
        <v/>
      </c>
      <c r="D15" s="677"/>
    </row>
    <row r="16" spans="1:6" s="330" customFormat="1" ht="48.75" customHeight="1">
      <c r="B16" s="347" t="s">
        <v>509</v>
      </c>
      <c r="C16" s="677" t="str">
        <f>IF(第１号様式!G8="","",第１号様式!G8)</f>
        <v/>
      </c>
      <c r="D16" s="677"/>
    </row>
    <row r="17" spans="1:4" s="330" customFormat="1" ht="29.25" customHeight="1">
      <c r="B17" s="348" t="s">
        <v>510</v>
      </c>
      <c r="C17" s="673"/>
      <c r="D17" s="673"/>
    </row>
    <row r="18" spans="1:4" ht="25.5" customHeight="1"/>
    <row r="19" spans="1:4" ht="25.5" customHeight="1">
      <c r="A19" s="333" t="s">
        <v>512</v>
      </c>
    </row>
  </sheetData>
  <mergeCells count="7">
    <mergeCell ref="C17:D17"/>
    <mergeCell ref="A1:D1"/>
    <mergeCell ref="A3:B3"/>
    <mergeCell ref="C3:D3"/>
    <mergeCell ref="C15:D15"/>
    <mergeCell ref="C16:D16"/>
    <mergeCell ref="A13:B13"/>
  </mergeCells>
  <phoneticPr fontId="39"/>
  <dataValidations count="2">
    <dataValidation imeMode="off" allowBlank="1" showInputMessage="1" showErrorMessage="1" sqref="B4:B10 D4:D10" xr:uid="{29376FE5-136A-4FDB-BE63-171E4442ECA8}"/>
    <dataValidation type="list" allowBlank="1" showInputMessage="1" prompt="交付申請年月日以前にしてください" sqref="A13" xr:uid="{52312810-619B-4E3B-A164-D4D30EBFA70A}">
      <formula1>"令和　　年　　月　　日"</formula1>
    </dataValidation>
  </dataValidations>
  <printOptions horizontalCentered="1"/>
  <pageMargins left="1.0629921259842521"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Y64"/>
  <sheetViews>
    <sheetView view="pageBreakPreview" zoomScale="78" zoomScaleNormal="120" workbookViewId="0">
      <selection activeCell="H3" sqref="H3"/>
    </sheetView>
  </sheetViews>
  <sheetFormatPr defaultColWidth="2.125" defaultRowHeight="13.5"/>
  <cols>
    <col min="1" max="10" width="2.625" style="16" customWidth="1"/>
    <col min="11" max="11" width="3.25" style="16" customWidth="1"/>
    <col min="12" max="22" width="2.625" style="16" customWidth="1"/>
    <col min="23" max="23" width="7.125" style="16" customWidth="1"/>
    <col min="24" max="24" width="2.375" style="16" customWidth="1"/>
    <col min="25" max="90" width="2.625" style="16" customWidth="1"/>
    <col min="91" max="93" width="2.25" style="16" customWidth="1"/>
    <col min="94" max="16384" width="2.125" style="16"/>
  </cols>
  <sheetData>
    <row r="1" spans="1:196" ht="23.25" customHeight="1">
      <c r="A1" s="14" t="s">
        <v>442</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row>
    <row r="2" spans="1:196" s="18" customFormat="1" ht="24.95" customHeight="1">
      <c r="A2" s="17"/>
      <c r="C2" s="17"/>
      <c r="D2" s="17"/>
      <c r="E2" s="17" t="s">
        <v>456</v>
      </c>
      <c r="F2" s="17"/>
      <c r="G2" s="17"/>
      <c r="H2" s="679">
        <v>6</v>
      </c>
      <c r="I2" s="680"/>
      <c r="J2" s="17" t="s">
        <v>443</v>
      </c>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row>
    <row r="3" spans="1:196" s="18" customFormat="1" ht="24.95" customHeight="1">
      <c r="A3" s="17"/>
      <c r="B3" s="17"/>
      <c r="C3" s="17"/>
      <c r="D3" s="17"/>
      <c r="E3" s="17" t="s">
        <v>469</v>
      </c>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row>
    <row r="4" spans="1:196" s="18" customFormat="1" ht="24.95" customHeight="1">
      <c r="A4" s="17"/>
      <c r="B4" s="17"/>
      <c r="C4" s="17"/>
      <c r="D4" s="17"/>
      <c r="E4" s="17" t="s">
        <v>295</v>
      </c>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row>
    <row r="5" spans="1:196" s="18" customFormat="1" ht="24.95" customHeight="1">
      <c r="A5" s="14"/>
      <c r="B5" s="14"/>
      <c r="C5" s="14"/>
      <c r="D5" s="14"/>
      <c r="E5" s="14" t="s">
        <v>444</v>
      </c>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row>
    <row r="6" spans="1:196" s="18" customFormat="1" ht="24.95" customHeight="1">
      <c r="A6" s="14"/>
      <c r="B6" s="14"/>
      <c r="C6" s="14"/>
      <c r="D6" s="14"/>
      <c r="E6" s="14"/>
      <c r="F6" s="14" t="s">
        <v>445</v>
      </c>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4"/>
      <c r="DS6" s="14"/>
      <c r="DT6" s="14"/>
      <c r="DU6" s="14"/>
      <c r="DV6" s="14"/>
      <c r="DW6" s="14"/>
      <c r="DX6" s="14"/>
      <c r="DY6" s="14"/>
      <c r="DZ6" s="14"/>
      <c r="EA6" s="14"/>
      <c r="EB6" s="14"/>
      <c r="EC6" s="14"/>
      <c r="ED6" s="14"/>
      <c r="EE6" s="14"/>
      <c r="EF6" s="14"/>
      <c r="EG6" s="14"/>
      <c r="EH6" s="14"/>
      <c r="EI6" s="14"/>
      <c r="EJ6" s="14"/>
      <c r="EK6" s="14"/>
      <c r="EL6" s="14"/>
      <c r="EM6" s="14"/>
      <c r="EN6" s="14"/>
      <c r="EO6" s="14"/>
      <c r="EP6" s="14"/>
      <c r="EQ6" s="14"/>
      <c r="ER6" s="14"/>
      <c r="ES6" s="14"/>
      <c r="ET6" s="14"/>
      <c r="EU6" s="14"/>
      <c r="EV6" s="14"/>
      <c r="EW6" s="14"/>
      <c r="EX6" s="14"/>
      <c r="EY6" s="14"/>
      <c r="EZ6" s="14"/>
      <c r="FA6" s="14"/>
      <c r="FB6" s="14"/>
      <c r="FC6" s="14"/>
      <c r="FD6" s="14"/>
      <c r="FE6" s="14"/>
      <c r="FF6" s="14"/>
      <c r="FG6" s="14"/>
      <c r="FH6" s="14"/>
      <c r="FI6" s="14"/>
      <c r="FJ6" s="14"/>
      <c r="FK6" s="14"/>
      <c r="FL6" s="14"/>
      <c r="FM6" s="14"/>
      <c r="FN6" s="14"/>
      <c r="FO6" s="14"/>
      <c r="FP6" s="14"/>
      <c r="FQ6" s="14"/>
      <c r="FR6" s="14"/>
      <c r="FS6" s="14"/>
      <c r="FT6" s="14"/>
      <c r="FU6" s="14"/>
      <c r="FV6" s="14"/>
      <c r="FW6" s="14"/>
      <c r="FX6" s="14"/>
      <c r="FY6" s="14"/>
      <c r="FZ6" s="14"/>
      <c r="GA6" s="14"/>
      <c r="GB6" s="14"/>
      <c r="GC6" s="14"/>
      <c r="GD6" s="14"/>
      <c r="GE6" s="14"/>
      <c r="GF6" s="14"/>
      <c r="GG6" s="14"/>
      <c r="GH6" s="14"/>
      <c r="GI6" s="14"/>
      <c r="GJ6" s="14"/>
      <c r="GK6" s="14"/>
      <c r="GL6" s="14"/>
      <c r="GM6" s="14"/>
      <c r="GN6" s="14"/>
    </row>
    <row r="7" spans="1:196" s="18" customFormat="1" ht="24.95" customHeight="1">
      <c r="A7" s="17"/>
      <c r="B7" s="17"/>
      <c r="C7" s="17"/>
      <c r="D7" s="17"/>
      <c r="E7" s="17" t="s">
        <v>296</v>
      </c>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row>
    <row r="8" spans="1:196" s="18" customFormat="1" ht="24.95" customHeight="1">
      <c r="A8" s="17"/>
      <c r="B8" s="17"/>
      <c r="C8" s="17"/>
      <c r="D8" s="17"/>
      <c r="E8" s="17" t="s">
        <v>470</v>
      </c>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c r="GM8" s="14"/>
      <c r="GN8" s="14"/>
    </row>
    <row r="9" spans="1:196" s="18" customFormat="1" ht="24.95" customHeight="1">
      <c r="A9" s="17"/>
      <c r="B9" s="17"/>
      <c r="C9" s="17"/>
      <c r="D9" s="17"/>
      <c r="E9" s="17" t="s">
        <v>297</v>
      </c>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row>
    <row r="10" spans="1:196" s="18" customFormat="1" ht="24.95" customHeight="1">
      <c r="A10" s="17"/>
      <c r="B10" s="17"/>
      <c r="C10" s="17"/>
      <c r="D10" s="17"/>
      <c r="E10" s="17" t="s">
        <v>298</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c r="DS10" s="14"/>
      <c r="DT10" s="14"/>
      <c r="DU10" s="14"/>
      <c r="DV10" s="14"/>
      <c r="DW10" s="14"/>
      <c r="DX10" s="14"/>
      <c r="DY10" s="14"/>
      <c r="DZ10" s="14"/>
      <c r="EA10" s="14"/>
      <c r="EB10" s="14"/>
      <c r="EC10" s="14"/>
      <c r="ED10" s="14"/>
      <c r="EE10" s="14"/>
      <c r="EF10" s="14"/>
      <c r="EG10" s="14"/>
      <c r="EH10" s="14"/>
      <c r="EI10" s="14"/>
      <c r="EJ10" s="14"/>
      <c r="EK10" s="14"/>
      <c r="EL10" s="14"/>
      <c r="EM10" s="14"/>
      <c r="EN10" s="14"/>
      <c r="EO10" s="14"/>
      <c r="EP10" s="14"/>
      <c r="EQ10" s="14"/>
      <c r="ER10" s="14"/>
      <c r="ES10" s="14"/>
      <c r="ET10" s="14"/>
      <c r="EU10" s="14"/>
      <c r="EV10" s="14"/>
      <c r="EW10" s="14"/>
      <c r="EX10" s="14"/>
      <c r="EY10" s="14"/>
      <c r="EZ10" s="14"/>
      <c r="FA10" s="14"/>
      <c r="FB10" s="14"/>
      <c r="FC10" s="14"/>
      <c r="FD10" s="14"/>
      <c r="FE10" s="14"/>
      <c r="FF10" s="14"/>
      <c r="FG10" s="14"/>
      <c r="FH10" s="14"/>
      <c r="FI10" s="14"/>
      <c r="FJ10" s="14"/>
      <c r="FK10" s="14"/>
      <c r="FL10" s="14"/>
      <c r="FM10" s="14"/>
      <c r="FN10" s="14"/>
      <c r="FO10" s="14"/>
      <c r="FP10" s="14"/>
      <c r="FQ10" s="14"/>
      <c r="FR10" s="14"/>
      <c r="FS10" s="14"/>
      <c r="FT10" s="14"/>
      <c r="FU10" s="14"/>
      <c r="FV10" s="14"/>
      <c r="FW10" s="14"/>
      <c r="FX10" s="14"/>
      <c r="FY10" s="14"/>
      <c r="FZ10" s="14"/>
      <c r="GA10" s="14"/>
      <c r="GB10" s="14"/>
      <c r="GC10" s="14"/>
      <c r="GD10" s="14"/>
      <c r="GE10" s="14"/>
      <c r="GF10" s="14"/>
      <c r="GG10" s="14"/>
      <c r="GH10" s="14"/>
      <c r="GI10" s="14"/>
      <c r="GJ10" s="14"/>
      <c r="GK10" s="14"/>
      <c r="GL10" s="14"/>
      <c r="GM10" s="14"/>
      <c r="GN10" s="14"/>
    </row>
    <row r="11" spans="1:196" s="18" customFormat="1" ht="24.95" customHeight="1">
      <c r="A11" s="17"/>
      <c r="B11" s="17"/>
      <c r="C11" s="17"/>
      <c r="D11" s="17"/>
      <c r="E11" s="17" t="s">
        <v>299</v>
      </c>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row>
    <row r="12" spans="1:196" s="18" customFormat="1" ht="24.95" customHeight="1">
      <c r="A12" s="17"/>
      <c r="B12" s="17"/>
      <c r="C12" s="17"/>
      <c r="D12" s="17"/>
      <c r="E12" s="17" t="s">
        <v>457</v>
      </c>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row>
    <row r="13" spans="1:196" s="18" customFormat="1" ht="24.95" customHeight="1">
      <c r="A13" s="17"/>
      <c r="B13" s="17"/>
      <c r="C13" s="17"/>
      <c r="D13" s="17"/>
      <c r="E13" s="17" t="s">
        <v>458</v>
      </c>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row>
    <row r="14" spans="1:196" s="18" customFormat="1" ht="24.95" customHeight="1">
      <c r="A14" s="17"/>
      <c r="B14" s="17"/>
      <c r="C14" s="17"/>
      <c r="D14" s="17"/>
      <c r="E14" s="17" t="s">
        <v>459</v>
      </c>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row>
    <row r="15" spans="1:196" s="18" customFormat="1" ht="24.95" customHeight="1">
      <c r="A15" s="17"/>
      <c r="B15" s="17"/>
      <c r="C15" s="17"/>
      <c r="D15" s="17"/>
      <c r="E15" s="17" t="s">
        <v>460</v>
      </c>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row>
    <row r="16" spans="1:196" s="18" customFormat="1" ht="24.95" customHeight="1">
      <c r="A16" s="17"/>
      <c r="B16" s="17"/>
      <c r="C16" s="17"/>
      <c r="D16" s="17"/>
      <c r="E16" s="17" t="s">
        <v>476</v>
      </c>
      <c r="F16" s="17"/>
      <c r="G16" s="17"/>
      <c r="H16" s="17"/>
      <c r="I16" s="17"/>
      <c r="J16" s="17"/>
      <c r="K16" s="17"/>
      <c r="L16" s="681">
        <f>H2-2</f>
        <v>4</v>
      </c>
      <c r="M16" s="681"/>
      <c r="N16" s="318" t="s">
        <v>300</v>
      </c>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row>
    <row r="17" spans="1:233" s="18" customFormat="1" ht="24.95" customHeight="1">
      <c r="A17" s="17"/>
      <c r="B17" s="17"/>
      <c r="C17" s="17"/>
      <c r="D17" s="17"/>
      <c r="E17" s="17" t="s">
        <v>461</v>
      </c>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row>
    <row r="18" spans="1:233" s="18" customFormat="1" ht="24.95" customHeight="1">
      <c r="A18" s="17"/>
      <c r="B18" s="17"/>
      <c r="C18" s="17"/>
      <c r="D18" s="17"/>
      <c r="E18" s="17" t="s">
        <v>462</v>
      </c>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row>
    <row r="19" spans="1:233" s="14" customFormat="1" ht="24.95" customHeight="1">
      <c r="F19" s="14" t="s">
        <v>301</v>
      </c>
    </row>
    <row r="20" spans="1:233" s="18" customFormat="1" ht="24.95" customHeight="1">
      <c r="A20" s="17"/>
      <c r="B20" s="17"/>
      <c r="C20" s="17"/>
      <c r="D20" s="17"/>
      <c r="E20" s="14" t="s">
        <v>466</v>
      </c>
      <c r="F20" s="17"/>
      <c r="G20" s="17"/>
      <c r="H20" s="17"/>
      <c r="I20" s="17"/>
      <c r="J20" s="17"/>
      <c r="K20" s="17"/>
      <c r="L20" s="19"/>
      <c r="M20" s="19"/>
      <c r="N20" s="17"/>
      <c r="O20" s="17"/>
      <c r="P20" s="17"/>
      <c r="Q20" s="17"/>
      <c r="R20" s="17"/>
      <c r="S20" s="17"/>
      <c r="T20" s="17"/>
      <c r="U20" s="17"/>
      <c r="V20" s="17"/>
      <c r="W20" s="17"/>
      <c r="X20" s="682">
        <f>H2</f>
        <v>6</v>
      </c>
      <c r="Y20" s="683"/>
      <c r="Z20" s="17" t="s">
        <v>477</v>
      </c>
      <c r="AC20" s="17"/>
      <c r="AD20" s="17"/>
      <c r="AE20" s="17"/>
      <c r="AF20" s="17"/>
      <c r="AG20" s="17"/>
      <c r="AH20" s="17"/>
      <c r="AI20" s="17"/>
      <c r="AJ20" s="17"/>
      <c r="AK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row>
    <row r="21" spans="1:233" s="18" customFormat="1" ht="24.95" customHeight="1">
      <c r="A21" s="17"/>
      <c r="B21" s="17"/>
      <c r="C21" s="17"/>
      <c r="D21" s="17"/>
      <c r="E21" s="17"/>
      <c r="F21" s="14" t="s">
        <v>302</v>
      </c>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row>
    <row r="22" spans="1:233" s="18" customFormat="1" ht="24.95" customHeight="1">
      <c r="A22" s="17"/>
      <c r="B22" s="17"/>
      <c r="C22" s="17"/>
      <c r="D22" s="17"/>
      <c r="E22" s="17"/>
      <c r="F22" s="14" t="s">
        <v>303</v>
      </c>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row>
    <row r="23" spans="1:233" s="18" customFormat="1" ht="24.95" customHeight="1">
      <c r="A23" s="17"/>
      <c r="B23" s="17"/>
      <c r="C23" s="17"/>
      <c r="D23" s="17"/>
      <c r="E23" s="14" t="s">
        <v>464</v>
      </c>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row>
    <row r="24" spans="1:233">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1"/>
      <c r="GP24" s="21"/>
      <c r="GQ24" s="21"/>
      <c r="GR24" s="21"/>
      <c r="GS24" s="21"/>
      <c r="GT24" s="21"/>
      <c r="GU24" s="21"/>
      <c r="GV24" s="21"/>
      <c r="GW24" s="21"/>
      <c r="GX24" s="21"/>
      <c r="GY24" s="21"/>
      <c r="GZ24" s="21"/>
      <c r="HA24" s="21"/>
      <c r="HB24" s="21"/>
      <c r="HC24" s="21"/>
      <c r="HD24" s="21"/>
      <c r="HE24" s="21"/>
      <c r="HF24" s="21"/>
      <c r="HG24" s="21"/>
      <c r="HH24" s="21"/>
      <c r="HI24" s="21"/>
      <c r="HJ24" s="21"/>
      <c r="HK24" s="21"/>
      <c r="HL24" s="21"/>
      <c r="HM24" s="21"/>
      <c r="HN24" s="21"/>
      <c r="HO24" s="21"/>
      <c r="HP24" s="21"/>
      <c r="HQ24" s="21"/>
      <c r="HR24" s="21"/>
      <c r="HS24" s="21"/>
      <c r="HT24" s="21"/>
      <c r="HU24" s="21"/>
      <c r="HV24" s="21"/>
      <c r="HW24" s="21"/>
      <c r="HX24" s="21"/>
      <c r="HY24" s="21"/>
    </row>
    <row r="25" spans="1:233" ht="24" customHeight="1">
      <c r="A25" s="14" t="s">
        <v>446</v>
      </c>
    </row>
    <row r="26" spans="1:233" ht="24" customHeight="1">
      <c r="E26" s="29" t="s">
        <v>471</v>
      </c>
      <c r="F26" s="17"/>
      <c r="G26" s="17"/>
      <c r="H26" s="30"/>
    </row>
    <row r="27" spans="1:233" ht="24" customHeight="1">
      <c r="E27" s="29"/>
      <c r="F27" s="17" t="s">
        <v>438</v>
      </c>
      <c r="G27" s="17"/>
      <c r="H27" s="30"/>
    </row>
    <row r="28" spans="1:233" ht="24" customHeight="1">
      <c r="E28" s="29" t="s">
        <v>472</v>
      </c>
      <c r="F28" s="17"/>
      <c r="G28" s="17"/>
      <c r="H28" s="17"/>
    </row>
    <row r="29" spans="1:233" ht="24" customHeight="1">
      <c r="E29" s="29"/>
      <c r="F29" s="17" t="str">
        <f>"合計人数は、別紙２－（５）下部の病院内保育施設利用児童数（令和"&amp;H2&amp;"年4月1日現在）と一致する。"</f>
        <v>合計人数は、別紙２－（５）下部の病院内保育施設利用児童数（令和6年4月1日現在）と一致する。</v>
      </c>
      <c r="G29" s="17"/>
      <c r="H29" s="17"/>
    </row>
    <row r="30" spans="1:233" ht="24" customHeight="1">
      <c r="E30" s="29" t="str">
        <f>"３．　「保育希望乳幼児数」は、令和"&amp;H2&amp;"年4月1日現在の保育希望乳幼児数のうち、補助対象となる者のみを記入すること。"</f>
        <v>３．　「保育希望乳幼児数」は、令和6年4月1日現在の保育希望乳幼児数のうち、補助対象となる者のみを記入すること。</v>
      </c>
      <c r="F30" s="17"/>
      <c r="G30" s="17"/>
      <c r="H30" s="17"/>
    </row>
    <row r="31" spans="1:233" ht="24" customHeight="1">
      <c r="E31" s="29"/>
      <c r="F31" s="14" t="s">
        <v>467</v>
      </c>
      <c r="G31" s="17"/>
      <c r="H31" s="17"/>
    </row>
    <row r="32" spans="1:233" ht="24" customHeight="1">
      <c r="E32" s="29" t="s">
        <v>304</v>
      </c>
      <c r="F32" s="14"/>
      <c r="G32" s="14"/>
      <c r="H32" s="14"/>
    </row>
    <row r="33" spans="1:8" ht="24" customHeight="1">
      <c r="E33" s="29" t="s">
        <v>473</v>
      </c>
      <c r="F33" s="17"/>
      <c r="G33" s="17"/>
      <c r="H33" s="17"/>
    </row>
    <row r="34" spans="1:8" ht="24" customHeight="1">
      <c r="E34" s="29"/>
      <c r="F34" s="17" t="s">
        <v>474</v>
      </c>
      <c r="G34" s="17"/>
      <c r="H34" s="17"/>
    </row>
    <row r="35" spans="1:8" ht="24" customHeight="1">
      <c r="E35" s="29" t="s">
        <v>475</v>
      </c>
      <c r="F35" s="17"/>
      <c r="G35" s="17"/>
      <c r="H35" s="17"/>
    </row>
    <row r="36" spans="1:8" ht="24" customHeight="1">
      <c r="E36" s="17"/>
      <c r="F36" s="17" t="s">
        <v>305</v>
      </c>
      <c r="G36" s="17"/>
      <c r="H36" s="17"/>
    </row>
    <row r="37" spans="1:8" ht="24" customHeight="1">
      <c r="A37" s="14" t="s">
        <v>447</v>
      </c>
    </row>
    <row r="38" spans="1:8" ht="24" customHeight="1">
      <c r="E38" s="319" t="str">
        <f>"１．本票は、別紙２－（６）による病院内保育施設の運営収支状況調査票の令和"&amp;H2&amp;"年度予算額を精査のうえ作成すること。"</f>
        <v>１．本票は、別紙２－（６）による病院内保育施設の運営収支状況調査票の令和6年度予算額を精査のうえ作成すること。</v>
      </c>
    </row>
    <row r="39" spans="1:8" ht="24" customHeight="1">
      <c r="E39" s="193" t="s">
        <v>306</v>
      </c>
    </row>
    <row r="40" spans="1:8" ht="24" customHeight="1">
      <c r="E40" s="193"/>
      <c r="F40" s="319" t="s">
        <v>307</v>
      </c>
    </row>
    <row r="41" spans="1:8" ht="24" customHeight="1">
      <c r="E41" s="319" t="s">
        <v>448</v>
      </c>
    </row>
    <row r="42" spans="1:8" ht="24" customHeight="1">
      <c r="E42" s="193" t="s">
        <v>421</v>
      </c>
    </row>
    <row r="43" spans="1:8" ht="24" customHeight="1"/>
    <row r="44" spans="1:8" ht="24" customHeight="1"/>
    <row r="45" spans="1:8" ht="24" customHeight="1"/>
    <row r="46" spans="1:8" ht="24" customHeight="1"/>
    <row r="47" spans="1:8" ht="24" customHeight="1"/>
    <row r="48" spans="1:8" ht="24" customHeight="1"/>
    <row r="49" ht="24"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row r="61" ht="24" customHeight="1"/>
    <row r="62" ht="24" customHeight="1"/>
    <row r="63" ht="24" customHeight="1"/>
    <row r="64" ht="24" customHeight="1"/>
  </sheetData>
  <mergeCells count="3">
    <mergeCell ref="H2:I2"/>
    <mergeCell ref="L16:M16"/>
    <mergeCell ref="X20:Y20"/>
  </mergeCells>
  <phoneticPr fontId="39"/>
  <pageMargins left="0.59055118110236227" right="0.39370078740157483" top="0.62992125984251968" bottom="0.62992125984251968" header="0.51181102362204722" footer="0.51181102362204722"/>
  <pageSetup paperSize="9" scale="6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J41"/>
  <sheetViews>
    <sheetView zoomScale="102" zoomScaleNormal="120" zoomScaleSheetLayoutView="100" workbookViewId="0">
      <selection activeCell="D11" sqref="D11:AS11"/>
    </sheetView>
  </sheetViews>
  <sheetFormatPr defaultRowHeight="13.5"/>
  <cols>
    <col min="1" max="3" width="2.125" style="16" customWidth="1"/>
    <col min="4" max="4" width="2.5" style="16" customWidth="1"/>
    <col min="5" max="150" width="2.125" style="16" customWidth="1"/>
    <col min="151" max="16384" width="9" style="16"/>
  </cols>
  <sheetData>
    <row r="1" spans="1:114" ht="20.25" customHeight="1">
      <c r="A1" s="687" t="s">
        <v>308</v>
      </c>
      <c r="B1" s="687"/>
      <c r="C1" s="687"/>
      <c r="D1" s="687"/>
      <c r="E1" s="687"/>
      <c r="F1" s="687"/>
      <c r="G1" s="687"/>
      <c r="H1" s="687"/>
      <c r="I1" s="687"/>
      <c r="J1" s="687"/>
      <c r="K1" s="687"/>
      <c r="L1" s="687"/>
      <c r="M1" s="687"/>
      <c r="N1" s="687"/>
      <c r="O1" s="687"/>
      <c r="P1" s="687"/>
      <c r="Q1" s="687"/>
      <c r="R1" s="687"/>
      <c r="S1" s="687"/>
      <c r="T1" s="687"/>
      <c r="U1" s="687"/>
      <c r="V1" s="687"/>
      <c r="W1" s="687"/>
      <c r="X1" s="687"/>
      <c r="Y1" s="687"/>
      <c r="Z1" s="687"/>
      <c r="AA1" s="687"/>
      <c r="AB1" s="687"/>
      <c r="AC1" s="687"/>
      <c r="AD1" s="687"/>
      <c r="AE1" s="687"/>
      <c r="AF1" s="687"/>
      <c r="AG1" s="687"/>
      <c r="AH1" s="687"/>
      <c r="AI1" s="687"/>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row>
    <row r="2" spans="1:114" ht="24.75" customHeight="1">
      <c r="A2" s="18"/>
      <c r="B2" s="687" t="s">
        <v>309</v>
      </c>
      <c r="C2" s="687"/>
      <c r="D2" s="687"/>
      <c r="E2" s="687"/>
      <c r="F2" s="687"/>
      <c r="G2" s="687"/>
      <c r="H2" s="687"/>
      <c r="I2" s="687"/>
      <c r="J2" s="687"/>
      <c r="K2" s="687"/>
      <c r="L2" s="687"/>
      <c r="M2" s="687"/>
      <c r="N2" s="687"/>
      <c r="O2" s="687"/>
      <c r="P2" s="687"/>
      <c r="Q2" s="687"/>
      <c r="R2" s="687"/>
      <c r="S2" s="687"/>
      <c r="T2" s="687"/>
      <c r="U2" s="687"/>
      <c r="V2" s="687"/>
      <c r="W2" s="687"/>
      <c r="X2" s="687"/>
      <c r="Y2" s="687"/>
      <c r="Z2" s="687"/>
      <c r="AA2" s="687"/>
      <c r="AB2" s="687"/>
      <c r="AC2" s="687"/>
      <c r="AD2" s="687"/>
      <c r="AE2" s="687"/>
      <c r="AF2" s="687"/>
      <c r="AG2" s="687"/>
      <c r="AH2" s="687"/>
      <c r="AI2" s="687"/>
      <c r="AJ2" s="687"/>
      <c r="AK2" s="687"/>
      <c r="AL2" s="687"/>
      <c r="AM2" s="687"/>
      <c r="AN2" s="687"/>
      <c r="AO2" s="687"/>
      <c r="AP2" s="687"/>
      <c r="AQ2" s="687"/>
      <c r="AR2" s="687"/>
      <c r="AS2" s="687"/>
      <c r="AT2" s="687"/>
      <c r="AU2" s="687"/>
      <c r="AV2" s="687"/>
      <c r="AW2" s="687"/>
      <c r="AX2" s="687"/>
      <c r="AY2" s="687"/>
      <c r="AZ2" s="687"/>
      <c r="BA2" s="687"/>
      <c r="BB2" s="687"/>
      <c r="BC2" s="687"/>
      <c r="BD2" s="687"/>
      <c r="BE2" s="687"/>
      <c r="BF2" s="687"/>
      <c r="BG2" s="687"/>
      <c r="BH2" s="687"/>
      <c r="BI2" s="687"/>
      <c r="BJ2" s="687"/>
      <c r="BK2" s="687"/>
      <c r="BL2" s="687"/>
      <c r="BM2" s="687"/>
      <c r="BN2" s="687"/>
      <c r="BO2" s="687"/>
      <c r="BP2" s="687"/>
      <c r="BQ2" s="687"/>
      <c r="BR2" s="687"/>
      <c r="BS2" s="687"/>
      <c r="BT2" s="687"/>
      <c r="BU2" s="687"/>
      <c r="BV2" s="687"/>
      <c r="BW2" s="18"/>
      <c r="BX2" s="18"/>
      <c r="BY2" s="18"/>
      <c r="BZ2" s="18"/>
      <c r="CA2" s="18"/>
      <c r="CB2" s="18"/>
      <c r="CC2" s="18"/>
      <c r="CD2" s="18"/>
      <c r="CE2" s="18"/>
      <c r="CF2" s="18"/>
      <c r="CG2" s="18"/>
      <c r="CH2" s="18"/>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row>
    <row r="3" spans="1:114" ht="24.75" customHeight="1">
      <c r="A3" s="18"/>
      <c r="B3" s="687" t="s">
        <v>310</v>
      </c>
      <c r="C3" s="687"/>
      <c r="D3" s="687"/>
      <c r="E3" s="687"/>
      <c r="F3" s="687"/>
      <c r="G3" s="687"/>
      <c r="H3" s="687"/>
      <c r="I3" s="687"/>
      <c r="J3" s="687"/>
      <c r="K3" s="687"/>
      <c r="L3" s="687"/>
      <c r="M3" s="687"/>
      <c r="N3" s="687"/>
      <c r="O3" s="687"/>
      <c r="P3" s="687"/>
      <c r="Q3" s="687"/>
      <c r="R3" s="687"/>
      <c r="S3" s="687"/>
      <c r="T3" s="687"/>
      <c r="U3" s="687"/>
      <c r="V3" s="687"/>
      <c r="W3" s="687"/>
      <c r="X3" s="687"/>
      <c r="Y3" s="687"/>
      <c r="Z3" s="687"/>
      <c r="AA3" s="687"/>
      <c r="AB3" s="687"/>
      <c r="AC3" s="687"/>
      <c r="AD3" s="687"/>
      <c r="AE3" s="687"/>
      <c r="AF3" s="687"/>
      <c r="AG3" s="687"/>
      <c r="AH3" s="687"/>
      <c r="AI3" s="687"/>
      <c r="AJ3" s="687"/>
      <c r="AK3" s="687"/>
      <c r="AL3" s="687"/>
      <c r="AM3" s="687"/>
      <c r="AN3" s="687"/>
      <c r="AO3" s="687"/>
      <c r="AP3" s="687"/>
      <c r="AQ3" s="687"/>
      <c r="AR3" s="687"/>
      <c r="AS3" s="687"/>
      <c r="AT3" s="687"/>
      <c r="AU3" s="687"/>
      <c r="AV3" s="687"/>
      <c r="AW3" s="687"/>
      <c r="AX3" s="687"/>
      <c r="AY3" s="687"/>
      <c r="AZ3" s="687"/>
      <c r="BA3" s="687"/>
      <c r="BB3" s="687"/>
      <c r="BC3" s="687"/>
      <c r="BD3" s="687"/>
      <c r="BE3" s="687"/>
      <c r="BF3" s="687"/>
      <c r="BG3" s="687"/>
      <c r="BH3" s="687"/>
      <c r="BI3" s="687"/>
      <c r="BJ3" s="687"/>
      <c r="BK3" s="687"/>
      <c r="BL3" s="687"/>
      <c r="BM3" s="687"/>
      <c r="BN3" s="687"/>
      <c r="BO3" s="687"/>
      <c r="BP3" s="687"/>
      <c r="BQ3" s="687"/>
      <c r="BR3" s="687"/>
      <c r="BS3" s="687"/>
      <c r="BT3" s="687"/>
      <c r="BU3" s="687"/>
      <c r="BV3" s="687"/>
      <c r="BW3" s="18"/>
      <c r="BX3" s="18"/>
      <c r="BY3" s="18"/>
      <c r="BZ3" s="18"/>
      <c r="CA3" s="18"/>
      <c r="CB3" s="18"/>
      <c r="CC3" s="18"/>
      <c r="CD3" s="18"/>
      <c r="CE3" s="18"/>
      <c r="CF3" s="18"/>
      <c r="CG3" s="18"/>
      <c r="CH3" s="18"/>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row>
    <row r="4" spans="1:114" ht="39" customHeight="1">
      <c r="A4" s="18"/>
      <c r="C4" s="227"/>
      <c r="D4" s="227"/>
      <c r="E4" s="688" t="s">
        <v>311</v>
      </c>
      <c r="F4" s="688"/>
      <c r="G4" s="688"/>
      <c r="H4" s="688"/>
      <c r="I4" s="688"/>
      <c r="J4" s="688"/>
      <c r="K4" s="688"/>
      <c r="L4" s="688"/>
      <c r="M4" s="688"/>
      <c r="N4" s="688"/>
      <c r="O4" s="688"/>
      <c r="P4" s="688"/>
      <c r="Q4" s="688"/>
      <c r="R4" s="688"/>
      <c r="S4" s="688"/>
      <c r="T4" s="688"/>
      <c r="U4" s="688"/>
      <c r="V4" s="688"/>
      <c r="W4" s="688"/>
      <c r="X4" s="688"/>
      <c r="Y4" s="688"/>
      <c r="Z4" s="688"/>
      <c r="AA4" s="688"/>
      <c r="AB4" s="688"/>
      <c r="AC4" s="688"/>
      <c r="AD4" s="688"/>
      <c r="AE4" s="688"/>
      <c r="AF4" s="688"/>
      <c r="AG4" s="688"/>
      <c r="AH4" s="688"/>
      <c r="AI4" s="688"/>
      <c r="AJ4" s="688"/>
      <c r="AK4" s="688"/>
      <c r="AL4" s="688"/>
      <c r="AM4" s="688"/>
      <c r="AN4" s="688"/>
      <c r="AO4" s="688"/>
      <c r="AP4" s="688"/>
      <c r="AQ4" s="688"/>
      <c r="AR4" s="688"/>
      <c r="AS4" s="688"/>
      <c r="AT4" s="688"/>
      <c r="AU4" s="688"/>
      <c r="AV4" s="688"/>
      <c r="AW4" s="688"/>
      <c r="AX4" s="688"/>
      <c r="AY4" s="688"/>
      <c r="AZ4" s="688"/>
      <c r="BA4" s="688"/>
      <c r="BB4" s="688"/>
      <c r="BC4" s="688"/>
      <c r="BD4" s="688"/>
      <c r="BE4" s="688"/>
      <c r="BF4" s="688"/>
      <c r="BG4" s="688"/>
      <c r="BH4" s="688"/>
      <c r="BI4" s="688"/>
      <c r="BJ4" s="688"/>
      <c r="BK4" s="688"/>
      <c r="BL4" s="688"/>
      <c r="BM4" s="688"/>
      <c r="BN4" s="688"/>
      <c r="BO4" s="688"/>
      <c r="BP4" s="688"/>
      <c r="BQ4" s="688"/>
      <c r="BR4" s="688"/>
      <c r="BS4" s="688"/>
      <c r="BT4" s="688"/>
      <c r="BU4" s="688"/>
      <c r="BV4" s="688"/>
      <c r="BW4" s="59"/>
      <c r="BX4" s="59"/>
      <c r="BY4" s="59"/>
      <c r="BZ4" s="59"/>
      <c r="CA4" s="59"/>
      <c r="CB4" s="59"/>
      <c r="CC4" s="59"/>
      <c r="CD4" s="59"/>
      <c r="CE4" s="59"/>
      <c r="CF4" s="59"/>
      <c r="CG4" s="59"/>
      <c r="CH4" s="59"/>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row>
    <row r="5" spans="1:114" ht="24.75" customHeight="1">
      <c r="A5" s="18"/>
      <c r="C5" s="226"/>
      <c r="D5" s="226"/>
      <c r="E5" s="687" t="s">
        <v>312</v>
      </c>
      <c r="F5" s="687"/>
      <c r="G5" s="687"/>
      <c r="H5" s="687"/>
      <c r="I5" s="687"/>
      <c r="J5" s="687"/>
      <c r="K5" s="687"/>
      <c r="L5" s="687"/>
      <c r="M5" s="687"/>
      <c r="N5" s="687"/>
      <c r="O5" s="687"/>
      <c r="P5" s="687"/>
      <c r="Q5" s="687"/>
      <c r="R5" s="687"/>
      <c r="S5" s="687"/>
      <c r="T5" s="687"/>
      <c r="U5" s="687"/>
      <c r="V5" s="687"/>
      <c r="W5" s="687"/>
      <c r="X5" s="687"/>
      <c r="Y5" s="687"/>
      <c r="Z5" s="687"/>
      <c r="AA5" s="687"/>
      <c r="AB5" s="687"/>
      <c r="AC5" s="687"/>
      <c r="AD5" s="687"/>
      <c r="AE5" s="687"/>
      <c r="AF5" s="687"/>
      <c r="AG5" s="687"/>
      <c r="AH5" s="687"/>
      <c r="AI5" s="687"/>
      <c r="AJ5" s="687"/>
      <c r="AK5" s="687"/>
      <c r="AL5" s="687"/>
      <c r="AM5" s="687"/>
      <c r="AN5" s="687"/>
      <c r="AO5" s="687"/>
      <c r="AP5" s="687"/>
      <c r="AQ5" s="687"/>
      <c r="AR5" s="687"/>
      <c r="AS5" s="687"/>
      <c r="AT5" s="687"/>
      <c r="AU5" s="687"/>
      <c r="AV5" s="687"/>
      <c r="AW5" s="687"/>
      <c r="AX5" s="687"/>
      <c r="AY5" s="687"/>
      <c r="AZ5" s="687"/>
      <c r="BA5" s="687"/>
      <c r="BB5" s="687"/>
      <c r="BC5" s="687"/>
      <c r="BD5" s="687"/>
      <c r="BE5" s="687"/>
      <c r="BF5" s="687"/>
      <c r="BG5" s="687"/>
      <c r="BH5" s="687"/>
      <c r="BI5" s="687"/>
      <c r="BJ5" s="687"/>
      <c r="BK5" s="687"/>
      <c r="BL5" s="687"/>
      <c r="BM5" s="687"/>
      <c r="BN5" s="687"/>
      <c r="BO5" s="687"/>
      <c r="BP5" s="687"/>
      <c r="BQ5" s="687"/>
      <c r="BR5" s="687"/>
      <c r="BS5" s="687"/>
      <c r="BT5" s="687"/>
      <c r="BU5" s="687"/>
      <c r="BV5" s="687"/>
      <c r="BW5" s="18"/>
      <c r="BX5" s="18"/>
      <c r="BY5" s="18"/>
      <c r="BZ5" s="18"/>
      <c r="CA5" s="18"/>
      <c r="CB5" s="18"/>
      <c r="CC5" s="18"/>
      <c r="CD5" s="18"/>
      <c r="CE5" s="18"/>
      <c r="CF5" s="18"/>
      <c r="CG5" s="18"/>
      <c r="CH5" s="18"/>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row>
    <row r="6" spans="1:114" ht="24.75" customHeight="1">
      <c r="A6" s="18"/>
      <c r="C6" s="226"/>
      <c r="D6" s="226"/>
      <c r="E6" s="687" t="s">
        <v>313</v>
      </c>
      <c r="F6" s="687"/>
      <c r="G6" s="687"/>
      <c r="H6" s="687"/>
      <c r="I6" s="687"/>
      <c r="J6" s="687"/>
      <c r="K6" s="687"/>
      <c r="L6" s="687"/>
      <c r="M6" s="687"/>
      <c r="N6" s="687"/>
      <c r="O6" s="687"/>
      <c r="P6" s="687"/>
      <c r="Q6" s="687"/>
      <c r="R6" s="687"/>
      <c r="S6" s="687"/>
      <c r="T6" s="687"/>
      <c r="U6" s="687"/>
      <c r="V6" s="687"/>
      <c r="W6" s="687"/>
      <c r="X6" s="687"/>
      <c r="Y6" s="687"/>
      <c r="Z6" s="687"/>
      <c r="AA6" s="687"/>
      <c r="AB6" s="687"/>
      <c r="AC6" s="687"/>
      <c r="AD6" s="687"/>
      <c r="AE6" s="687"/>
      <c r="AF6" s="687"/>
      <c r="AG6" s="687"/>
      <c r="AH6" s="687"/>
      <c r="AI6" s="687"/>
      <c r="AJ6" s="687"/>
      <c r="AK6" s="687"/>
      <c r="AL6" s="687"/>
      <c r="AM6" s="687"/>
      <c r="AN6" s="687"/>
      <c r="AO6" s="687"/>
      <c r="AP6" s="687"/>
      <c r="AQ6" s="687"/>
      <c r="AR6" s="687"/>
      <c r="AS6" s="687"/>
      <c r="AT6" s="687"/>
      <c r="AU6" s="687"/>
      <c r="AV6" s="687"/>
      <c r="AW6" s="687"/>
      <c r="AX6" s="687"/>
      <c r="AY6" s="687"/>
      <c r="AZ6" s="687"/>
      <c r="BA6" s="687"/>
      <c r="BB6" s="687"/>
      <c r="BC6" s="687"/>
      <c r="BD6" s="687"/>
      <c r="BE6" s="687"/>
      <c r="BF6" s="687"/>
      <c r="BG6" s="687"/>
      <c r="BH6" s="687"/>
      <c r="BI6" s="687"/>
      <c r="BJ6" s="687"/>
      <c r="BK6" s="687"/>
      <c r="BL6" s="687"/>
      <c r="BM6" s="687"/>
      <c r="BN6" s="687"/>
      <c r="BO6" s="687"/>
      <c r="BP6" s="687"/>
      <c r="BQ6" s="687"/>
      <c r="BR6" s="687"/>
      <c r="BS6" s="687"/>
      <c r="BT6" s="687"/>
      <c r="BU6" s="687"/>
      <c r="BV6" s="687"/>
      <c r="BW6" s="18"/>
      <c r="BX6" s="18"/>
      <c r="BY6" s="18"/>
      <c r="BZ6" s="18"/>
      <c r="CA6" s="18"/>
      <c r="CB6" s="18"/>
      <c r="CC6" s="18"/>
      <c r="CD6" s="18"/>
      <c r="CE6" s="18"/>
      <c r="CF6" s="18"/>
      <c r="CG6" s="18"/>
      <c r="CH6" s="18"/>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row>
    <row r="7" spans="1:114" ht="24.75" customHeight="1">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row>
    <row r="8" spans="1:114" ht="24.75" customHeight="1">
      <c r="A8" s="18"/>
      <c r="B8" s="18"/>
      <c r="C8" s="18"/>
      <c r="D8" s="18"/>
      <c r="E8" s="18"/>
      <c r="F8" s="18"/>
      <c r="G8" s="18"/>
      <c r="H8" s="18"/>
      <c r="I8" s="18"/>
      <c r="J8" s="18"/>
      <c r="K8" s="18"/>
      <c r="L8" s="18"/>
      <c r="M8" s="18"/>
      <c r="N8" s="685" t="s">
        <v>314</v>
      </c>
      <c r="O8" s="686"/>
      <c r="P8" s="686"/>
      <c r="Q8" s="686"/>
      <c r="R8" s="686"/>
      <c r="S8" s="686"/>
      <c r="T8" s="686"/>
      <c r="U8" s="686"/>
      <c r="V8" s="686"/>
      <c r="W8" s="686"/>
      <c r="X8" s="686"/>
      <c r="Y8" s="686"/>
      <c r="Z8" s="686"/>
      <c r="AA8" s="686"/>
      <c r="AB8" s="686"/>
      <c r="AC8" s="686"/>
      <c r="AD8" s="686"/>
      <c r="AE8" s="686"/>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row>
    <row r="9" spans="1:114" ht="24.75" customHeight="1">
      <c r="A9" s="18"/>
      <c r="B9" s="18"/>
      <c r="C9" s="18"/>
      <c r="D9" s="18"/>
      <c r="E9" s="18"/>
      <c r="F9" s="18"/>
      <c r="G9" s="18"/>
      <c r="H9" s="18"/>
      <c r="I9" s="18"/>
      <c r="J9" s="18"/>
      <c r="K9" s="18"/>
      <c r="L9" s="18"/>
      <c r="M9" s="18"/>
      <c r="N9" s="685" t="s">
        <v>315</v>
      </c>
      <c r="O9" s="686"/>
      <c r="P9" s="686"/>
      <c r="Q9" s="686"/>
      <c r="R9" s="686"/>
      <c r="S9" s="686"/>
      <c r="T9" s="686"/>
      <c r="U9" s="686"/>
      <c r="V9" s="686"/>
      <c r="W9" s="686"/>
      <c r="X9" s="686"/>
      <c r="Y9" s="686"/>
      <c r="Z9" s="686"/>
      <c r="AA9" s="686"/>
      <c r="AB9" s="686"/>
      <c r="AC9" s="686"/>
      <c r="AD9" s="686"/>
      <c r="AE9" s="686"/>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row>
    <row r="10" spans="1:114" ht="24.75" customHeigh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row>
    <row r="11" spans="1:114" ht="24.75" customHeight="1">
      <c r="A11" s="18"/>
      <c r="C11" s="316"/>
      <c r="D11" s="684" t="s">
        <v>441</v>
      </c>
      <c r="E11" s="684"/>
      <c r="F11" s="684"/>
      <c r="G11" s="684"/>
      <c r="H11" s="684"/>
      <c r="I11" s="684"/>
      <c r="J11" s="684"/>
      <c r="K11" s="684"/>
      <c r="L11" s="684"/>
      <c r="M11" s="684"/>
      <c r="N11" s="684"/>
      <c r="O11" s="684"/>
      <c r="P11" s="684"/>
      <c r="Q11" s="684"/>
      <c r="R11" s="684"/>
      <c r="S11" s="684"/>
      <c r="T11" s="684"/>
      <c r="U11" s="684"/>
      <c r="V11" s="684"/>
      <c r="W11" s="684"/>
      <c r="X11" s="684"/>
      <c r="Y11" s="684"/>
      <c r="Z11" s="684"/>
      <c r="AA11" s="684"/>
      <c r="AB11" s="684"/>
      <c r="AC11" s="684"/>
      <c r="AD11" s="684"/>
      <c r="AE11" s="684"/>
      <c r="AF11" s="684"/>
      <c r="AG11" s="684"/>
      <c r="AH11" s="684"/>
      <c r="AI11" s="684"/>
      <c r="AJ11" s="684"/>
      <c r="AK11" s="684"/>
      <c r="AL11" s="684"/>
      <c r="AM11" s="684"/>
      <c r="AN11" s="684"/>
      <c r="AO11" s="684"/>
      <c r="AP11" s="684"/>
      <c r="AQ11" s="684"/>
      <c r="AR11" s="684"/>
      <c r="AS11" s="684"/>
      <c r="AT11" s="316"/>
      <c r="AU11" s="316"/>
      <c r="AV11" s="316"/>
      <c r="AW11" s="316"/>
      <c r="AX11" s="316"/>
      <c r="AY11" s="316"/>
      <c r="AZ11" s="316"/>
      <c r="BA11" s="316"/>
      <c r="BB11" s="316"/>
      <c r="BC11" s="316"/>
      <c r="BD11" s="316"/>
      <c r="BE11" s="316"/>
      <c r="BF11" s="316"/>
      <c r="BG11" s="316"/>
      <c r="BH11" s="316"/>
      <c r="BI11" s="316"/>
      <c r="BJ11" s="316"/>
      <c r="BK11" s="316"/>
      <c r="BL11" s="316"/>
      <c r="BM11" s="316"/>
      <c r="BN11" s="316"/>
      <c r="BO11" s="316"/>
      <c r="BP11" s="316"/>
      <c r="BQ11" s="316"/>
      <c r="BR11" s="316"/>
      <c r="BS11" s="316"/>
      <c r="BT11" s="316"/>
      <c r="BU11" s="316"/>
      <c r="BV11" s="316"/>
      <c r="BW11" s="18"/>
      <c r="BX11" s="18"/>
      <c r="BY11" s="18"/>
      <c r="BZ11" s="18"/>
      <c r="CA11" s="18"/>
      <c r="CB11" s="18"/>
      <c r="CC11" s="18"/>
      <c r="CD11" s="18"/>
      <c r="CE11" s="18"/>
      <c r="CF11" s="18"/>
      <c r="CG11" s="18"/>
      <c r="CH11" s="18"/>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row>
    <row r="12" spans="1:114" ht="24.75" customHeight="1">
      <c r="A12" s="18"/>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c r="AW12" s="226"/>
      <c r="AX12" s="226"/>
      <c r="AY12" s="226"/>
      <c r="AZ12" s="226"/>
      <c r="BA12" s="226"/>
      <c r="BB12" s="226"/>
      <c r="BC12" s="226"/>
      <c r="BD12" s="226"/>
      <c r="BE12" s="226"/>
      <c r="BF12" s="226"/>
      <c r="BG12" s="226"/>
      <c r="BH12" s="226"/>
      <c r="BI12" s="226"/>
      <c r="BJ12" s="226"/>
      <c r="BK12" s="226"/>
      <c r="BL12" s="226"/>
      <c r="BM12" s="226"/>
      <c r="BN12" s="226"/>
      <c r="BO12" s="226"/>
      <c r="BP12" s="226"/>
      <c r="BQ12" s="226"/>
      <c r="BR12" s="226"/>
      <c r="BS12" s="226"/>
      <c r="BT12" s="226"/>
      <c r="BU12" s="226"/>
      <c r="BV12" s="226"/>
      <c r="BW12" s="18"/>
      <c r="BX12" s="18"/>
      <c r="BY12" s="18"/>
      <c r="BZ12" s="18"/>
      <c r="CA12" s="18"/>
      <c r="CB12" s="18"/>
      <c r="CC12" s="18"/>
      <c r="CD12" s="18"/>
      <c r="CE12" s="18"/>
      <c r="CF12" s="18"/>
      <c r="CG12" s="18"/>
      <c r="CH12" s="18"/>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row>
    <row r="13" spans="1:114" ht="15.95" customHeight="1">
      <c r="A13" s="18"/>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c r="AY13" s="226"/>
      <c r="AZ13" s="226"/>
      <c r="BA13" s="226"/>
      <c r="BB13" s="226"/>
      <c r="BC13" s="226"/>
      <c r="BD13" s="226"/>
      <c r="BE13" s="226"/>
      <c r="BF13" s="226"/>
      <c r="BG13" s="226"/>
      <c r="BH13" s="226"/>
      <c r="BI13" s="226"/>
      <c r="BJ13" s="226"/>
      <c r="BK13" s="226"/>
      <c r="BL13" s="226"/>
      <c r="BM13" s="226"/>
      <c r="BN13" s="226"/>
      <c r="BO13" s="226"/>
      <c r="BP13" s="226"/>
      <c r="BQ13" s="226"/>
      <c r="BR13" s="226"/>
      <c r="BS13" s="226"/>
      <c r="BT13" s="226"/>
      <c r="BU13" s="226"/>
      <c r="BV13" s="226"/>
      <c r="BW13" s="18"/>
      <c r="BX13" s="18"/>
      <c r="BY13" s="18"/>
      <c r="BZ13" s="18"/>
      <c r="CA13" s="18"/>
      <c r="CB13" s="18"/>
      <c r="CC13" s="18"/>
      <c r="CD13" s="18"/>
      <c r="CE13" s="18"/>
      <c r="CF13" s="18"/>
      <c r="CG13" s="18"/>
      <c r="CH13" s="18"/>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row>
    <row r="14" spans="1:114" ht="14.2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row>
    <row r="15" spans="1:114">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row>
    <row r="16" spans="1:114">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row>
    <row r="17" spans="1:114">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row>
    <row r="18" spans="1:114">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row>
    <row r="19" spans="1:114">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row>
    <row r="20" spans="1:114">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row>
    <row r="21" spans="1:114">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row>
    <row r="22" spans="1:114">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row>
    <row r="23" spans="1:114">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row>
    <row r="24" spans="1:114">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row>
    <row r="25" spans="1:114">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row>
    <row r="26" spans="1:114">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row>
    <row r="27" spans="1:114">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row>
    <row r="28" spans="1:114">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row>
    <row r="29" spans="1:114">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row>
    <row r="30" spans="1:114">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row>
    <row r="31" spans="1:114">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row>
    <row r="32" spans="1:114">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row>
    <row r="33" spans="1:114">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row>
    <row r="34" spans="1:114">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row>
    <row r="35" spans="1:114">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row>
    <row r="36" spans="1:114">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row>
    <row r="37" spans="1:114">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row>
    <row r="38" spans="1:114">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row>
    <row r="39" spans="1:114">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row>
    <row r="40" spans="1:114">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row>
    <row r="41" spans="1:114">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row>
  </sheetData>
  <mergeCells count="9">
    <mergeCell ref="D11:AS11"/>
    <mergeCell ref="N8:AE8"/>
    <mergeCell ref="N9:AE9"/>
    <mergeCell ref="A1:AI1"/>
    <mergeCell ref="B2:BV2"/>
    <mergeCell ref="B3:BV3"/>
    <mergeCell ref="E4:BV4"/>
    <mergeCell ref="E5:BV5"/>
    <mergeCell ref="E6:BV6"/>
  </mergeCells>
  <phoneticPr fontId="39"/>
  <pageMargins left="0.44" right="0.35" top="0.63" bottom="0.41" header="0.44" footer="0.31"/>
  <pageSetup paperSize="9" scale="72"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57"/>
  <sheetViews>
    <sheetView view="pageBreakPreview" zoomScaleNormal="100" zoomScaleSheetLayoutView="100" workbookViewId="0">
      <selection activeCell="AX10" sqref="AX10"/>
    </sheetView>
  </sheetViews>
  <sheetFormatPr defaultRowHeight="13.5"/>
  <cols>
    <col min="1" max="1" width="4" style="85" customWidth="1"/>
    <col min="2" max="4" width="9" style="85"/>
    <col min="5" max="5" width="14" style="85" customWidth="1"/>
    <col min="6" max="16384" width="9" style="85"/>
  </cols>
  <sheetData>
    <row r="1" spans="1:8">
      <c r="A1" s="85" t="s">
        <v>316</v>
      </c>
    </row>
    <row r="3" spans="1:8">
      <c r="C3" s="690" t="s">
        <v>317</v>
      </c>
      <c r="D3" s="690"/>
      <c r="E3" s="690"/>
      <c r="F3" s="690"/>
      <c r="G3" s="690"/>
    </row>
    <row r="4" spans="1:8">
      <c r="C4" s="690"/>
      <c r="D4" s="690"/>
      <c r="E4" s="690"/>
      <c r="F4" s="690"/>
      <c r="G4" s="690"/>
    </row>
    <row r="7" spans="1:8">
      <c r="B7" s="229" t="s">
        <v>318</v>
      </c>
      <c r="C7" s="691" t="s">
        <v>319</v>
      </c>
      <c r="D7" s="691"/>
      <c r="E7" s="691"/>
      <c r="G7" s="691" t="s">
        <v>437</v>
      </c>
      <c r="H7" s="691"/>
    </row>
    <row r="9" spans="1:8" ht="15.95" customHeight="1">
      <c r="B9" s="229">
        <v>1</v>
      </c>
      <c r="C9" s="85" t="s">
        <v>320</v>
      </c>
    </row>
    <row r="10" spans="1:8" ht="15.95" customHeight="1">
      <c r="C10" s="85" t="s">
        <v>321</v>
      </c>
      <c r="G10" s="692" t="s">
        <v>322</v>
      </c>
      <c r="H10" s="692"/>
    </row>
    <row r="11" spans="1:8" ht="15.95" customHeight="1">
      <c r="C11" s="85" t="s">
        <v>323</v>
      </c>
      <c r="G11" s="692"/>
      <c r="H11" s="692"/>
    </row>
    <row r="12" spans="1:8" ht="15.95" customHeight="1">
      <c r="C12" s="85" t="s">
        <v>324</v>
      </c>
    </row>
    <row r="13" spans="1:8" ht="15.95" customHeight="1"/>
    <row r="14" spans="1:8" ht="15.95" customHeight="1">
      <c r="B14" s="229">
        <v>2</v>
      </c>
      <c r="C14" s="85" t="s">
        <v>325</v>
      </c>
      <c r="G14" s="691" t="s">
        <v>326</v>
      </c>
      <c r="H14" s="691"/>
    </row>
    <row r="15" spans="1:8" ht="15.95" customHeight="1"/>
    <row r="16" spans="1:8" ht="15.95" customHeight="1">
      <c r="B16" s="228">
        <v>3</v>
      </c>
      <c r="C16" s="195" t="s">
        <v>327</v>
      </c>
      <c r="D16" s="195"/>
      <c r="E16" s="195"/>
      <c r="F16" s="195"/>
      <c r="G16" s="693" t="s">
        <v>328</v>
      </c>
      <c r="H16" s="693"/>
    </row>
    <row r="17" spans="2:8" ht="15.95" customHeight="1">
      <c r="B17" s="195"/>
      <c r="C17" s="195" t="s">
        <v>329</v>
      </c>
      <c r="D17" s="195"/>
      <c r="E17" s="195"/>
      <c r="F17" s="195"/>
      <c r="G17" s="693"/>
      <c r="H17" s="693"/>
    </row>
    <row r="18" spans="2:8" ht="15.95" customHeight="1">
      <c r="B18" s="195"/>
      <c r="C18" s="195"/>
      <c r="D18" s="195"/>
      <c r="E18" s="195"/>
      <c r="F18" s="195"/>
      <c r="G18" s="195"/>
      <c r="H18" s="195"/>
    </row>
    <row r="19" spans="2:8" ht="15.95" customHeight="1">
      <c r="B19" s="228">
        <v>4</v>
      </c>
      <c r="C19" s="195" t="s">
        <v>330</v>
      </c>
      <c r="D19" s="195"/>
      <c r="E19" s="195"/>
      <c r="F19" s="195"/>
      <c r="G19" s="689" t="s">
        <v>331</v>
      </c>
      <c r="H19" s="689"/>
    </row>
    <row r="20" spans="2:8" ht="15.95" customHeight="1">
      <c r="B20" s="195"/>
      <c r="C20" s="195"/>
      <c r="D20" s="195"/>
      <c r="E20" s="195"/>
      <c r="F20" s="195"/>
      <c r="G20" s="195"/>
      <c r="H20" s="195"/>
    </row>
    <row r="21" spans="2:8" ht="15.95" customHeight="1">
      <c r="B21" s="228">
        <v>5</v>
      </c>
      <c r="C21" s="195" t="s">
        <v>245</v>
      </c>
      <c r="D21" s="195"/>
      <c r="E21" s="195"/>
      <c r="F21" s="195"/>
      <c r="G21" s="689" t="s">
        <v>332</v>
      </c>
      <c r="H21" s="689"/>
    </row>
    <row r="22" spans="2:8" ht="15.95" customHeight="1">
      <c r="B22" s="195"/>
      <c r="C22" s="195"/>
      <c r="D22" s="195"/>
      <c r="E22" s="195"/>
      <c r="F22" s="195"/>
      <c r="G22" s="195"/>
      <c r="H22" s="195"/>
    </row>
    <row r="23" spans="2:8" ht="15.95" customHeight="1">
      <c r="B23" s="228">
        <v>6</v>
      </c>
      <c r="C23" s="195" t="s">
        <v>333</v>
      </c>
      <c r="D23" s="195"/>
      <c r="E23" s="195"/>
      <c r="F23" s="195"/>
      <c r="G23" s="689" t="s">
        <v>334</v>
      </c>
      <c r="H23" s="689"/>
    </row>
    <row r="24" spans="2:8" ht="15.95" customHeight="1">
      <c r="B24" s="195"/>
      <c r="C24" s="195"/>
      <c r="D24" s="195"/>
      <c r="E24" s="195"/>
      <c r="F24" s="195"/>
      <c r="G24" s="195"/>
      <c r="H24" s="195"/>
    </row>
    <row r="25" spans="2:8" ht="15.95" customHeight="1">
      <c r="B25" s="228">
        <f>+B23+1</f>
        <v>7</v>
      </c>
      <c r="C25" s="195" t="s">
        <v>335</v>
      </c>
      <c r="D25" s="195"/>
      <c r="E25" s="195"/>
      <c r="F25" s="195"/>
      <c r="G25" s="689" t="s">
        <v>336</v>
      </c>
      <c r="H25" s="689"/>
    </row>
    <row r="26" spans="2:8" ht="15.95" customHeight="1">
      <c r="B26" s="195"/>
      <c r="C26" s="195"/>
      <c r="D26" s="195"/>
      <c r="E26" s="195"/>
      <c r="F26" s="195"/>
      <c r="G26" s="195"/>
      <c r="H26" s="195"/>
    </row>
    <row r="27" spans="2:8" ht="15.95" customHeight="1">
      <c r="B27" s="228">
        <f>+B25+1</f>
        <v>8</v>
      </c>
      <c r="C27" s="195" t="s">
        <v>246</v>
      </c>
      <c r="D27" s="195"/>
      <c r="E27" s="195"/>
      <c r="F27" s="195"/>
      <c r="G27" s="689" t="s">
        <v>337</v>
      </c>
      <c r="H27" s="689"/>
    </row>
    <row r="28" spans="2:8" ht="15.95" customHeight="1">
      <c r="B28" s="195"/>
      <c r="C28" s="195"/>
      <c r="D28" s="195"/>
      <c r="E28" s="195"/>
      <c r="F28" s="195"/>
      <c r="G28" s="195"/>
      <c r="H28" s="195"/>
    </row>
    <row r="29" spans="2:8" ht="15.95" customHeight="1">
      <c r="B29" s="228">
        <f>+B27+1</f>
        <v>9</v>
      </c>
      <c r="C29" s="195" t="s">
        <v>338</v>
      </c>
      <c r="D29" s="195"/>
      <c r="E29" s="195"/>
      <c r="F29" s="195"/>
      <c r="G29" s="689" t="s">
        <v>339</v>
      </c>
      <c r="H29" s="689"/>
    </row>
    <row r="30" spans="2:8" ht="15.95" customHeight="1">
      <c r="B30" s="195"/>
      <c r="C30" s="195"/>
      <c r="D30" s="195"/>
      <c r="E30" s="195"/>
      <c r="F30" s="195"/>
      <c r="G30" s="195"/>
      <c r="H30" s="195"/>
    </row>
    <row r="31" spans="2:8" ht="15.95" customHeight="1">
      <c r="B31" s="228">
        <f>+B29+1</f>
        <v>10</v>
      </c>
      <c r="C31" s="195" t="s">
        <v>340</v>
      </c>
      <c r="D31" s="195"/>
      <c r="E31" s="195"/>
      <c r="F31" s="195"/>
      <c r="G31" s="689" t="s">
        <v>341</v>
      </c>
      <c r="H31" s="689"/>
    </row>
    <row r="32" spans="2:8" ht="15.95" customHeight="1">
      <c r="B32" s="195"/>
      <c r="C32" s="195"/>
      <c r="D32" s="195"/>
      <c r="E32" s="195"/>
      <c r="F32" s="195"/>
      <c r="G32" s="195"/>
      <c r="H32" s="195"/>
    </row>
    <row r="33" spans="2:8" ht="15.95" customHeight="1">
      <c r="B33" s="228">
        <f>+B31+1</f>
        <v>11</v>
      </c>
      <c r="C33" s="195" t="s">
        <v>342</v>
      </c>
      <c r="D33" s="195"/>
      <c r="E33" s="195"/>
      <c r="F33" s="195"/>
      <c r="G33" s="689" t="s">
        <v>343</v>
      </c>
      <c r="H33" s="689"/>
    </row>
    <row r="34" spans="2:8" ht="15.95" customHeight="1">
      <c r="B34" s="195"/>
      <c r="C34" s="195"/>
      <c r="D34" s="195"/>
      <c r="E34" s="195"/>
      <c r="F34" s="195"/>
      <c r="G34" s="195"/>
      <c r="H34" s="195"/>
    </row>
    <row r="35" spans="2:8" ht="15.95" customHeight="1">
      <c r="B35" s="228">
        <f>+B33+1</f>
        <v>12</v>
      </c>
      <c r="C35" s="195" t="s">
        <v>344</v>
      </c>
      <c r="D35" s="195"/>
      <c r="E35" s="195"/>
      <c r="F35" s="195"/>
      <c r="G35" s="689" t="s">
        <v>344</v>
      </c>
      <c r="H35" s="689"/>
    </row>
    <row r="36" spans="2:8" ht="15.95" customHeight="1">
      <c r="B36" s="195"/>
      <c r="C36" s="195"/>
      <c r="D36" s="195"/>
      <c r="E36" s="195"/>
      <c r="F36" s="195"/>
      <c r="G36" s="195"/>
      <c r="H36" s="195"/>
    </row>
    <row r="37" spans="2:8" ht="15.95" customHeight="1">
      <c r="B37" s="228">
        <f>+B35+1</f>
        <v>13</v>
      </c>
      <c r="C37" s="195" t="s">
        <v>345</v>
      </c>
      <c r="D37" s="195"/>
      <c r="E37" s="195"/>
      <c r="F37" s="195"/>
      <c r="G37" s="689" t="s">
        <v>346</v>
      </c>
      <c r="H37" s="689"/>
    </row>
    <row r="38" spans="2:8" ht="15.95" customHeight="1">
      <c r="B38" s="228"/>
      <c r="C38" s="195"/>
      <c r="D38" s="195"/>
      <c r="E38" s="195"/>
      <c r="F38" s="195"/>
      <c r="G38" s="228"/>
      <c r="H38" s="228"/>
    </row>
    <row r="39" spans="2:8" ht="15.95" customHeight="1">
      <c r="B39" s="228">
        <f>+B37+1</f>
        <v>14</v>
      </c>
      <c r="C39" s="195" t="s">
        <v>422</v>
      </c>
      <c r="G39" s="691" t="s">
        <v>423</v>
      </c>
      <c r="H39" s="691"/>
    </row>
    <row r="40" spans="2:8" ht="15.95" customHeight="1">
      <c r="B40" s="195"/>
      <c r="C40" s="195"/>
      <c r="D40" s="195"/>
      <c r="E40" s="195"/>
      <c r="F40" s="195"/>
      <c r="G40" s="195"/>
      <c r="H40" s="195"/>
    </row>
    <row r="41" spans="2:8" ht="15.95" customHeight="1">
      <c r="B41" s="243">
        <v>15</v>
      </c>
      <c r="C41" s="85" t="s">
        <v>424</v>
      </c>
      <c r="D41" s="195"/>
      <c r="E41" s="195"/>
      <c r="G41" s="689" t="s">
        <v>425</v>
      </c>
      <c r="H41" s="689"/>
    </row>
    <row r="42" spans="2:8" ht="15.95" customHeight="1">
      <c r="B42" s="243"/>
      <c r="C42" s="195"/>
      <c r="D42" s="195"/>
      <c r="E42" s="195"/>
      <c r="F42" s="195"/>
      <c r="G42" s="195"/>
      <c r="H42" s="195"/>
    </row>
    <row r="43" spans="2:8" ht="15.95" customHeight="1">
      <c r="B43" s="243">
        <v>16</v>
      </c>
      <c r="C43" s="195" t="s">
        <v>347</v>
      </c>
      <c r="D43" s="195"/>
      <c r="E43" s="195"/>
      <c r="F43" s="195"/>
      <c r="G43" s="689" t="s">
        <v>348</v>
      </c>
      <c r="H43" s="689"/>
    </row>
    <row r="44" spans="2:8" ht="15.95" customHeight="1">
      <c r="B44" s="243"/>
      <c r="C44" s="195"/>
      <c r="D44" s="195"/>
      <c r="E44" s="195"/>
      <c r="F44" s="195"/>
      <c r="G44" s="195"/>
      <c r="H44" s="195"/>
    </row>
    <row r="45" spans="2:8" ht="15.95" customHeight="1">
      <c r="B45" s="85" t="s">
        <v>349</v>
      </c>
    </row>
    <row r="46" spans="2:8" ht="15.95" customHeight="1"/>
    <row r="47" spans="2:8" ht="15.95" customHeight="1"/>
    <row r="51" spans="1:8" ht="15.95" customHeight="1">
      <c r="A51" s="85" t="s">
        <v>350</v>
      </c>
    </row>
    <row r="52" spans="1:8" ht="15.95" customHeight="1"/>
    <row r="53" spans="1:8" ht="15.95" customHeight="1">
      <c r="B53" s="85" t="s">
        <v>202</v>
      </c>
    </row>
    <row r="54" spans="1:8" ht="15.95" customHeight="1">
      <c r="B54" s="85" t="s">
        <v>203</v>
      </c>
    </row>
    <row r="55" spans="1:8" ht="15.95" customHeight="1">
      <c r="B55" s="694" t="s">
        <v>440</v>
      </c>
      <c r="C55" s="695"/>
      <c r="D55" s="695"/>
      <c r="E55" s="695"/>
      <c r="F55" s="695"/>
      <c r="G55" s="695"/>
      <c r="H55" s="695"/>
    </row>
    <row r="56" spans="1:8" ht="15.95" customHeight="1">
      <c r="B56" s="695"/>
      <c r="C56" s="695"/>
      <c r="D56" s="695"/>
      <c r="E56" s="695"/>
      <c r="F56" s="695"/>
      <c r="G56" s="695"/>
      <c r="H56" s="695"/>
    </row>
    <row r="57" spans="1:8" ht="18.75" customHeight="1">
      <c r="B57" s="695"/>
      <c r="C57" s="695"/>
      <c r="D57" s="695"/>
      <c r="E57" s="695"/>
      <c r="F57" s="695"/>
      <c r="G57" s="695"/>
      <c r="H57" s="695"/>
    </row>
    <row r="58" spans="1:8" ht="15.95" customHeight="1">
      <c r="B58" s="85" t="s">
        <v>204</v>
      </c>
    </row>
    <row r="59" spans="1:8" ht="15.95" customHeight="1">
      <c r="B59" s="85" t="s">
        <v>205</v>
      </c>
    </row>
    <row r="60" spans="1:8" ht="15.95" customHeight="1">
      <c r="B60" s="694" t="s">
        <v>351</v>
      </c>
      <c r="C60" s="694"/>
      <c r="D60" s="694"/>
      <c r="E60" s="694"/>
      <c r="F60" s="694"/>
      <c r="G60" s="694"/>
      <c r="H60" s="694"/>
    </row>
    <row r="61" spans="1:8" ht="32.25" customHeight="1">
      <c r="B61" s="694"/>
      <c r="C61" s="694"/>
      <c r="D61" s="694"/>
      <c r="E61" s="694"/>
      <c r="F61" s="694"/>
      <c r="G61" s="694"/>
      <c r="H61" s="694"/>
    </row>
    <row r="62" spans="1:8" ht="15.95" customHeight="1"/>
    <row r="63" spans="1:8" ht="23.25" customHeight="1">
      <c r="B63" s="694" t="s">
        <v>352</v>
      </c>
      <c r="C63" s="694"/>
      <c r="D63" s="694"/>
      <c r="E63" s="694"/>
      <c r="F63" s="694"/>
      <c r="G63" s="694"/>
      <c r="H63" s="694"/>
    </row>
    <row r="64" spans="1:8" ht="51" customHeight="1">
      <c r="B64" s="694"/>
      <c r="C64" s="694"/>
      <c r="D64" s="694"/>
      <c r="E64" s="694"/>
      <c r="F64" s="694"/>
      <c r="G64" s="694"/>
      <c r="H64" s="694"/>
    </row>
    <row r="65" spans="2:8" ht="15.95" customHeight="1"/>
    <row r="66" spans="2:8" ht="15.95" customHeight="1">
      <c r="B66" s="85" t="s">
        <v>206</v>
      </c>
    </row>
    <row r="67" spans="2:8" ht="15.95" customHeight="1"/>
    <row r="68" spans="2:8" ht="29.25" customHeight="1">
      <c r="B68" s="694" t="s">
        <v>353</v>
      </c>
      <c r="C68" s="694"/>
      <c r="D68" s="694"/>
      <c r="E68" s="694"/>
      <c r="F68" s="694"/>
      <c r="G68" s="694"/>
      <c r="H68" s="694"/>
    </row>
    <row r="69" spans="2:8" ht="34.5" customHeight="1">
      <c r="B69" s="694"/>
      <c r="C69" s="694"/>
      <c r="D69" s="694"/>
      <c r="E69" s="694"/>
      <c r="F69" s="694"/>
      <c r="G69" s="694"/>
      <c r="H69" s="694"/>
    </row>
    <row r="70" spans="2:8" ht="15.95" customHeight="1"/>
    <row r="71" spans="2:8" ht="15.95" customHeight="1">
      <c r="B71" s="85" t="s">
        <v>207</v>
      </c>
    </row>
    <row r="72" spans="2:8" ht="15.95" customHeight="1">
      <c r="B72" s="85" t="s">
        <v>208</v>
      </c>
    </row>
    <row r="73" spans="2:8" ht="15.95" customHeight="1">
      <c r="B73" s="85" t="s">
        <v>209</v>
      </c>
    </row>
    <row r="74" spans="2:8" ht="15.95" customHeight="1">
      <c r="B74" s="85" t="s">
        <v>210</v>
      </c>
    </row>
    <row r="75" spans="2:8" ht="15.95" customHeight="1"/>
    <row r="76" spans="2:8" ht="15.95" customHeight="1"/>
    <row r="77" spans="2:8" ht="15.95" customHeight="1">
      <c r="B77" s="85" t="s">
        <v>211</v>
      </c>
    </row>
    <row r="78" spans="2:8" ht="15.95" customHeight="1">
      <c r="B78" s="85" t="s">
        <v>354</v>
      </c>
    </row>
    <row r="79" spans="2:8" ht="15.95" customHeight="1">
      <c r="B79" s="85" t="s">
        <v>212</v>
      </c>
    </row>
    <row r="80" spans="2:8" ht="15.95" customHeight="1">
      <c r="B80" s="85" t="s">
        <v>213</v>
      </c>
    </row>
    <row r="81" spans="2:8" ht="15.95" customHeight="1">
      <c r="B81" s="85" t="s">
        <v>214</v>
      </c>
    </row>
    <row r="82" spans="2:8" ht="15.95" customHeight="1">
      <c r="B82" s="85" t="s">
        <v>215</v>
      </c>
    </row>
    <row r="83" spans="2:8" ht="15.95" customHeight="1">
      <c r="B83" s="85" t="s">
        <v>216</v>
      </c>
    </row>
    <row r="84" spans="2:8" ht="15.95" customHeight="1">
      <c r="B84" s="85" t="s">
        <v>217</v>
      </c>
    </row>
    <row r="85" spans="2:8" ht="15.95" customHeight="1">
      <c r="B85" s="85" t="s">
        <v>218</v>
      </c>
    </row>
    <row r="86" spans="2:8" ht="15.95" customHeight="1">
      <c r="B86" s="85" t="s">
        <v>219</v>
      </c>
    </row>
    <row r="87" spans="2:8" ht="15.95" customHeight="1">
      <c r="B87" s="85" t="s">
        <v>220</v>
      </c>
    </row>
    <row r="88" spans="2:8" ht="15.95" customHeight="1"/>
    <row r="89" spans="2:8" ht="15.95" customHeight="1"/>
    <row r="90" spans="2:8" ht="15.95" customHeight="1"/>
    <row r="91" spans="2:8" ht="15.95" customHeight="1"/>
    <row r="92" spans="2:8" ht="15.95" customHeight="1"/>
    <row r="93" spans="2:8" ht="15.95" customHeight="1"/>
    <row r="94" spans="2:8" ht="15.95" customHeight="1">
      <c r="B94" s="85" t="s">
        <v>221</v>
      </c>
    </row>
    <row r="95" spans="2:8" ht="15.95" customHeight="1"/>
    <row r="96" spans="2:8" ht="54" customHeight="1">
      <c r="B96" s="694" t="s">
        <v>355</v>
      </c>
      <c r="C96" s="694"/>
      <c r="D96" s="694"/>
      <c r="E96" s="694"/>
      <c r="F96" s="694"/>
      <c r="G96" s="694"/>
      <c r="H96" s="694"/>
    </row>
    <row r="97" spans="2:8" ht="33" customHeight="1">
      <c r="B97" s="694"/>
      <c r="C97" s="694"/>
      <c r="D97" s="694"/>
      <c r="E97" s="694"/>
      <c r="F97" s="694"/>
      <c r="G97" s="694"/>
      <c r="H97" s="694"/>
    </row>
    <row r="98" spans="2:8" ht="15.95" customHeight="1">
      <c r="B98" s="85" t="s">
        <v>222</v>
      </c>
    </row>
    <row r="99" spans="2:8" ht="15.95" customHeight="1">
      <c r="B99" s="85" t="s">
        <v>223</v>
      </c>
    </row>
    <row r="100" spans="2:8" ht="15.95" customHeight="1">
      <c r="B100" s="85" t="s">
        <v>224</v>
      </c>
    </row>
    <row r="101" spans="2:8" ht="15.95" customHeight="1">
      <c r="B101" s="85" t="s">
        <v>225</v>
      </c>
    </row>
    <row r="102" spans="2:8" ht="15.95" customHeight="1">
      <c r="B102" s="85" t="s">
        <v>226</v>
      </c>
    </row>
    <row r="103" spans="2:8" ht="15.95" customHeight="1"/>
    <row r="104" spans="2:8" ht="15.95" customHeight="1">
      <c r="B104" s="85" t="s">
        <v>227</v>
      </c>
    </row>
    <row r="105" spans="2:8" ht="15.95" customHeight="1">
      <c r="B105" s="85" t="s">
        <v>228</v>
      </c>
    </row>
    <row r="106" spans="2:8" ht="15.95" customHeight="1">
      <c r="B106" s="85" t="s">
        <v>229</v>
      </c>
    </row>
    <row r="107" spans="2:8" ht="15.95" customHeight="1">
      <c r="B107" s="85" t="s">
        <v>230</v>
      </c>
    </row>
    <row r="108" spans="2:8" ht="15.95" customHeight="1"/>
    <row r="109" spans="2:8" ht="15.95" customHeight="1">
      <c r="B109" s="85" t="s">
        <v>231</v>
      </c>
    </row>
    <row r="110" spans="2:8" ht="15.95" customHeight="1">
      <c r="B110" s="85" t="s">
        <v>232</v>
      </c>
    </row>
    <row r="111" spans="2:8" ht="15.95" customHeight="1">
      <c r="B111" s="85" t="s">
        <v>233</v>
      </c>
    </row>
    <row r="112" spans="2:8" ht="15.95" customHeight="1">
      <c r="B112" s="85" t="s">
        <v>234</v>
      </c>
    </row>
    <row r="113" spans="2:10" ht="15.95" customHeight="1"/>
    <row r="114" spans="2:10" ht="15.95" customHeight="1">
      <c r="B114" s="694" t="s">
        <v>235</v>
      </c>
      <c r="C114" s="694"/>
      <c r="D114" s="694"/>
      <c r="E114" s="694"/>
      <c r="F114" s="694"/>
      <c r="G114" s="694"/>
      <c r="H114" s="694"/>
    </row>
    <row r="115" spans="2:10" ht="15.95" customHeight="1">
      <c r="B115" s="694"/>
      <c r="C115" s="694"/>
      <c r="D115" s="694"/>
      <c r="E115" s="694"/>
      <c r="F115" s="694"/>
      <c r="G115" s="694"/>
      <c r="H115" s="694"/>
    </row>
    <row r="116" spans="2:10" ht="15.95" customHeight="1"/>
    <row r="117" spans="2:10" ht="15.95" customHeight="1"/>
    <row r="118" spans="2:10" ht="15.95" customHeight="1"/>
    <row r="119" spans="2:10" ht="15.95" customHeight="1">
      <c r="J119" s="86"/>
    </row>
    <row r="120" spans="2:10" ht="15.95" customHeight="1">
      <c r="J120" s="86"/>
    </row>
    <row r="121" spans="2:10" ht="15.95" customHeight="1">
      <c r="J121" s="86"/>
    </row>
    <row r="122" spans="2:10" ht="15.95" customHeight="1">
      <c r="J122" s="86"/>
    </row>
    <row r="123" spans="2:10" ht="15.95" customHeight="1">
      <c r="J123" s="86"/>
    </row>
    <row r="124" spans="2:10" ht="15.95" customHeight="1">
      <c r="J124" s="86"/>
    </row>
    <row r="125" spans="2:10" ht="15.95" customHeight="1">
      <c r="J125" s="86"/>
    </row>
    <row r="126" spans="2:10" ht="15.95" customHeight="1">
      <c r="J126" s="86"/>
    </row>
    <row r="127" spans="2:10" ht="15.95" customHeight="1">
      <c r="J127" s="86"/>
    </row>
    <row r="128" spans="2:10" ht="15.95" customHeight="1">
      <c r="J128" s="86"/>
    </row>
    <row r="129" spans="1:10" ht="15.95" customHeight="1">
      <c r="J129" s="86"/>
    </row>
    <row r="130" spans="1:10" ht="15.95" customHeight="1">
      <c r="J130" s="86"/>
    </row>
    <row r="131" spans="1:10" ht="15.95" customHeight="1">
      <c r="J131" s="86"/>
    </row>
    <row r="132" spans="1:10" ht="15.95" customHeight="1">
      <c r="J132" s="86"/>
    </row>
    <row r="133" spans="1:10" ht="15.95" customHeight="1">
      <c r="J133" s="86"/>
    </row>
    <row r="134" spans="1:10" ht="15.95" customHeight="1">
      <c r="J134" s="86"/>
    </row>
    <row r="135" spans="1:10" ht="15.95" customHeight="1">
      <c r="J135" s="86"/>
    </row>
    <row r="136" spans="1:10" ht="15.95" customHeight="1">
      <c r="J136" s="86"/>
    </row>
    <row r="137" spans="1:10" ht="15.95" customHeight="1">
      <c r="J137" s="86"/>
    </row>
    <row r="138" spans="1:10" ht="15.95" customHeight="1">
      <c r="J138" s="86"/>
    </row>
    <row r="139" spans="1:10" ht="15.95" customHeight="1">
      <c r="J139" s="86"/>
    </row>
    <row r="140" spans="1:10" ht="15.95" customHeight="1">
      <c r="J140" s="86"/>
    </row>
    <row r="141" spans="1:10" ht="15.95" customHeight="1">
      <c r="J141" s="86"/>
    </row>
    <row r="142" spans="1:10" ht="15.95" customHeight="1">
      <c r="J142" s="86"/>
    </row>
    <row r="143" spans="1:10" ht="18" customHeight="1">
      <c r="A143" s="85" t="s">
        <v>356</v>
      </c>
      <c r="J143" s="86"/>
    </row>
    <row r="144" spans="1:10" ht="15.95" customHeight="1">
      <c r="H144" s="86"/>
      <c r="J144" s="86"/>
    </row>
    <row r="145" spans="2:11" ht="15.95" customHeight="1" thickBot="1">
      <c r="I145" s="86"/>
      <c r="J145" s="86"/>
    </row>
    <row r="146" spans="2:11" ht="15.95" customHeight="1">
      <c r="B146" s="699" t="s">
        <v>357</v>
      </c>
      <c r="C146" s="701" t="s">
        <v>358</v>
      </c>
      <c r="D146" s="702"/>
      <c r="E146" s="701" t="s">
        <v>359</v>
      </c>
      <c r="F146" s="705"/>
      <c r="G146" s="705"/>
      <c r="H146" s="705"/>
      <c r="I146" s="702"/>
      <c r="J146" s="87"/>
    </row>
    <row r="147" spans="2:11" ht="15.95" customHeight="1" thickBot="1">
      <c r="B147" s="700"/>
      <c r="C147" s="703"/>
      <c r="D147" s="704"/>
      <c r="E147" s="703"/>
      <c r="F147" s="706"/>
      <c r="G147" s="706"/>
      <c r="H147" s="706"/>
      <c r="I147" s="704"/>
      <c r="J147" s="87"/>
    </row>
    <row r="148" spans="2:11" ht="20.100000000000001" customHeight="1">
      <c r="B148" s="88"/>
      <c r="C148" s="86"/>
      <c r="D148" s="89"/>
      <c r="E148" s="86"/>
      <c r="F148" s="86"/>
      <c r="G148" s="86"/>
      <c r="H148" s="86"/>
      <c r="I148" s="89"/>
      <c r="J148" s="86"/>
    </row>
    <row r="149" spans="2:11" ht="20.100000000000001" customHeight="1">
      <c r="B149" s="707" t="s">
        <v>360</v>
      </c>
      <c r="C149" s="708" t="s">
        <v>361</v>
      </c>
      <c r="D149" s="709"/>
      <c r="E149" s="696" t="s">
        <v>362</v>
      </c>
      <c r="F149" s="697"/>
      <c r="G149" s="697"/>
      <c r="H149" s="697"/>
      <c r="I149" s="698"/>
      <c r="J149" s="90"/>
    </row>
    <row r="150" spans="2:11" ht="20.100000000000001" customHeight="1">
      <c r="B150" s="707"/>
      <c r="C150" s="86"/>
      <c r="D150" s="89"/>
      <c r="E150" s="696"/>
      <c r="F150" s="697"/>
      <c r="G150" s="697"/>
      <c r="H150" s="697"/>
      <c r="I150" s="698"/>
      <c r="J150" s="90"/>
    </row>
    <row r="151" spans="2:11" ht="20.100000000000001" customHeight="1">
      <c r="B151" s="707"/>
      <c r="C151" s="86"/>
      <c r="D151" s="89"/>
      <c r="E151" s="86"/>
      <c r="F151" s="86"/>
      <c r="G151" s="86"/>
      <c r="H151" s="86"/>
      <c r="I151" s="89"/>
      <c r="J151" s="86"/>
    </row>
    <row r="152" spans="2:11" ht="20.100000000000001" customHeight="1">
      <c r="B152" s="707"/>
      <c r="C152" s="708" t="s">
        <v>363</v>
      </c>
      <c r="D152" s="709"/>
      <c r="E152" s="86"/>
      <c r="F152" s="86"/>
      <c r="G152" s="86"/>
      <c r="H152" s="86"/>
      <c r="I152" s="89"/>
      <c r="J152" s="86"/>
    </row>
    <row r="153" spans="2:11" ht="20.100000000000001" customHeight="1">
      <c r="B153" s="88"/>
      <c r="C153" s="710" t="s">
        <v>364</v>
      </c>
      <c r="D153" s="711"/>
      <c r="E153" s="87" t="s">
        <v>236</v>
      </c>
      <c r="F153" s="87"/>
      <c r="G153" s="87"/>
      <c r="H153" s="87"/>
      <c r="I153" s="91"/>
      <c r="J153" s="87"/>
    </row>
    <row r="154" spans="2:11" ht="20.100000000000001" customHeight="1">
      <c r="B154" s="88"/>
      <c r="C154" s="710" t="s">
        <v>365</v>
      </c>
      <c r="D154" s="711"/>
      <c r="E154" s="87" t="s">
        <v>237</v>
      </c>
      <c r="F154" s="87"/>
      <c r="G154" s="87"/>
      <c r="H154" s="87"/>
      <c r="I154" s="91"/>
      <c r="J154" s="87"/>
    </row>
    <row r="155" spans="2:11" ht="20.100000000000001" customHeight="1">
      <c r="B155" s="88"/>
      <c r="C155" s="708" t="s">
        <v>366</v>
      </c>
      <c r="D155" s="709"/>
      <c r="E155" s="87" t="s">
        <v>367</v>
      </c>
      <c r="F155" s="87"/>
      <c r="G155" s="87"/>
      <c r="H155" s="87"/>
      <c r="I155" s="91"/>
      <c r="J155" s="87"/>
    </row>
    <row r="156" spans="2:11" ht="20.100000000000001" customHeight="1">
      <c r="B156" s="88"/>
      <c r="C156" s="708" t="s">
        <v>368</v>
      </c>
      <c r="D156" s="709"/>
      <c r="E156" s="92" t="s">
        <v>369</v>
      </c>
      <c r="F156" s="87"/>
      <c r="G156" s="87"/>
      <c r="H156" s="87"/>
      <c r="I156" s="91"/>
      <c r="J156" s="87"/>
    </row>
    <row r="157" spans="2:11" ht="20.100000000000001" customHeight="1">
      <c r="B157" s="88"/>
      <c r="C157" s="708" t="s">
        <v>370</v>
      </c>
      <c r="D157" s="709"/>
      <c r="E157" s="696" t="s">
        <v>371</v>
      </c>
      <c r="F157" s="697"/>
      <c r="G157" s="697"/>
      <c r="H157" s="697"/>
      <c r="I157" s="698"/>
      <c r="J157" s="90"/>
    </row>
    <row r="158" spans="2:11" ht="20.100000000000001" customHeight="1">
      <c r="B158" s="88"/>
      <c r="C158" s="87"/>
      <c r="D158" s="91"/>
      <c r="E158" s="696"/>
      <c r="F158" s="697"/>
      <c r="G158" s="697"/>
      <c r="H158" s="697"/>
      <c r="I158" s="698"/>
      <c r="J158" s="90"/>
    </row>
    <row r="159" spans="2:11" ht="20.100000000000001" customHeight="1">
      <c r="B159" s="93"/>
      <c r="C159" s="94"/>
      <c r="D159" s="95"/>
      <c r="E159" s="96"/>
      <c r="F159" s="96"/>
      <c r="G159" s="96"/>
      <c r="H159" s="96"/>
      <c r="I159" s="97"/>
      <c r="J159" s="230"/>
      <c r="K159" s="86"/>
    </row>
    <row r="160" spans="2:11" ht="20.100000000000001" customHeight="1">
      <c r="B160" s="707" t="s">
        <v>372</v>
      </c>
      <c r="C160" s="708" t="s">
        <v>373</v>
      </c>
      <c r="D160" s="709"/>
      <c r="E160" s="86"/>
      <c r="F160" s="86"/>
      <c r="G160" s="86"/>
      <c r="H160" s="86"/>
      <c r="I160" s="89"/>
      <c r="J160" s="86"/>
    </row>
    <row r="161" spans="2:10" ht="20.100000000000001" customHeight="1">
      <c r="B161" s="707"/>
      <c r="C161" s="710" t="s">
        <v>374</v>
      </c>
      <c r="D161" s="711"/>
      <c r="E161" s="86"/>
      <c r="F161" s="86"/>
      <c r="G161" s="86"/>
      <c r="H161" s="86"/>
      <c r="I161" s="89"/>
      <c r="J161" s="86"/>
    </row>
    <row r="162" spans="2:10" ht="20.100000000000001" customHeight="1">
      <c r="B162" s="707"/>
      <c r="C162" s="710" t="s">
        <v>375</v>
      </c>
      <c r="D162" s="711"/>
      <c r="E162" s="87" t="s">
        <v>238</v>
      </c>
      <c r="F162" s="86"/>
      <c r="G162" s="86"/>
      <c r="H162" s="86"/>
      <c r="I162" s="89"/>
      <c r="J162" s="86"/>
    </row>
    <row r="163" spans="2:10" ht="20.100000000000001" customHeight="1">
      <c r="B163" s="707"/>
      <c r="C163" s="710" t="s">
        <v>376</v>
      </c>
      <c r="D163" s="711"/>
      <c r="E163" s="87" t="s">
        <v>239</v>
      </c>
      <c r="F163" s="86"/>
      <c r="G163" s="86"/>
      <c r="H163" s="86"/>
      <c r="I163" s="89"/>
      <c r="J163" s="86"/>
    </row>
    <row r="164" spans="2:10" ht="20.100000000000001" customHeight="1">
      <c r="B164" s="88"/>
      <c r="C164" s="710" t="s">
        <v>377</v>
      </c>
      <c r="D164" s="711"/>
      <c r="E164" s="87" t="s">
        <v>240</v>
      </c>
      <c r="F164" s="86"/>
      <c r="G164" s="86"/>
      <c r="H164" s="86"/>
      <c r="I164" s="89"/>
      <c r="J164" s="86"/>
    </row>
    <row r="165" spans="2:10" ht="20.100000000000001" customHeight="1">
      <c r="B165" s="88"/>
      <c r="C165" s="710" t="s">
        <v>378</v>
      </c>
      <c r="D165" s="711"/>
      <c r="E165" s="696" t="s">
        <v>379</v>
      </c>
      <c r="F165" s="697"/>
      <c r="G165" s="697"/>
      <c r="H165" s="697"/>
      <c r="I165" s="698"/>
      <c r="J165" s="90"/>
    </row>
    <row r="166" spans="2:10" ht="20.100000000000001" customHeight="1">
      <c r="B166" s="88"/>
      <c r="C166" s="86"/>
      <c r="D166" s="89"/>
      <c r="E166" s="696"/>
      <c r="F166" s="697"/>
      <c r="G166" s="697"/>
      <c r="H166" s="697"/>
      <c r="I166" s="698"/>
      <c r="J166" s="90"/>
    </row>
    <row r="167" spans="2:10" ht="20.100000000000001" customHeight="1">
      <c r="B167" s="88"/>
      <c r="C167" s="86"/>
      <c r="D167" s="89"/>
      <c r="E167" s="86"/>
      <c r="F167" s="86"/>
      <c r="G167" s="86"/>
      <c r="H167" s="86"/>
      <c r="I167" s="89"/>
      <c r="J167" s="86"/>
    </row>
    <row r="168" spans="2:10" ht="20.100000000000001" customHeight="1">
      <c r="B168" s="88"/>
      <c r="C168" s="708" t="s">
        <v>380</v>
      </c>
      <c r="D168" s="709"/>
      <c r="E168" s="86"/>
      <c r="F168" s="86"/>
      <c r="G168" s="86"/>
      <c r="H168" s="86"/>
      <c r="I168" s="89"/>
      <c r="J168" s="86"/>
    </row>
    <row r="169" spans="2:10" ht="20.100000000000001" customHeight="1">
      <c r="B169" s="88"/>
      <c r="C169" s="710" t="s">
        <v>381</v>
      </c>
      <c r="D169" s="711"/>
      <c r="E169" s="86" t="s">
        <v>241</v>
      </c>
      <c r="F169" s="86"/>
      <c r="G169" s="86"/>
      <c r="H169" s="86"/>
      <c r="I169" s="89"/>
      <c r="J169" s="86"/>
    </row>
    <row r="170" spans="2:10" ht="20.100000000000001" customHeight="1">
      <c r="B170" s="88"/>
      <c r="C170" s="712" t="s">
        <v>382</v>
      </c>
      <c r="D170" s="713"/>
      <c r="E170" s="696" t="s">
        <v>383</v>
      </c>
      <c r="F170" s="697"/>
      <c r="G170" s="697"/>
      <c r="H170" s="697"/>
      <c r="I170" s="698"/>
      <c r="J170" s="90"/>
    </row>
    <row r="171" spans="2:10" ht="20.100000000000001" customHeight="1">
      <c r="B171" s="88"/>
      <c r="C171" s="86"/>
      <c r="D171" s="89"/>
      <c r="E171" s="696"/>
      <c r="F171" s="697"/>
      <c r="G171" s="697"/>
      <c r="H171" s="697"/>
      <c r="I171" s="698"/>
      <c r="J171" s="90"/>
    </row>
    <row r="172" spans="2:10" ht="20.100000000000001" customHeight="1">
      <c r="B172" s="88"/>
      <c r="C172" s="86"/>
      <c r="D172" s="89"/>
      <c r="E172" s="696"/>
      <c r="F172" s="697"/>
      <c r="G172" s="697"/>
      <c r="H172" s="697"/>
      <c r="I172" s="698"/>
      <c r="J172" s="90"/>
    </row>
    <row r="173" spans="2:10" ht="20.100000000000001" customHeight="1">
      <c r="B173" s="88"/>
      <c r="C173" s="710" t="s">
        <v>384</v>
      </c>
      <c r="D173" s="711"/>
      <c r="E173" s="98" t="s">
        <v>242</v>
      </c>
      <c r="F173" s="90"/>
      <c r="G173" s="90"/>
      <c r="H173" s="90"/>
      <c r="I173" s="99"/>
      <c r="J173" s="90"/>
    </row>
    <row r="174" spans="2:10" ht="20.100000000000001" customHeight="1">
      <c r="B174" s="88"/>
      <c r="C174" s="86"/>
      <c r="D174" s="89"/>
      <c r="E174" s="86"/>
      <c r="F174" s="86"/>
      <c r="G174" s="86"/>
      <c r="H174" s="86"/>
      <c r="I174" s="89"/>
      <c r="J174" s="86"/>
    </row>
    <row r="175" spans="2:10" ht="20.100000000000001" customHeight="1">
      <c r="B175" s="88"/>
      <c r="C175" s="708" t="s">
        <v>385</v>
      </c>
      <c r="D175" s="709"/>
      <c r="E175" s="86"/>
      <c r="F175" s="86"/>
      <c r="G175" s="86"/>
      <c r="H175" s="86"/>
      <c r="I175" s="89"/>
      <c r="J175" s="86"/>
    </row>
    <row r="176" spans="2:10" ht="20.100000000000001" customHeight="1">
      <c r="B176" s="88"/>
      <c r="C176" s="712" t="s">
        <v>386</v>
      </c>
      <c r="D176" s="713"/>
      <c r="E176" s="696" t="s">
        <v>387</v>
      </c>
      <c r="F176" s="697"/>
      <c r="G176" s="697"/>
      <c r="H176" s="697"/>
      <c r="I176" s="698"/>
      <c r="J176" s="90"/>
    </row>
    <row r="177" spans="1:10" ht="20.100000000000001" customHeight="1">
      <c r="B177" s="88"/>
      <c r="C177" s="86"/>
      <c r="D177" s="89"/>
      <c r="E177" s="696"/>
      <c r="F177" s="697"/>
      <c r="G177" s="697"/>
      <c r="H177" s="697"/>
      <c r="I177" s="698"/>
      <c r="J177" s="90"/>
    </row>
    <row r="178" spans="1:10" ht="20.100000000000001" customHeight="1">
      <c r="B178" s="88"/>
      <c r="C178" s="712" t="s">
        <v>388</v>
      </c>
      <c r="D178" s="713"/>
      <c r="E178" s="696" t="s">
        <v>389</v>
      </c>
      <c r="F178" s="697"/>
      <c r="G178" s="697"/>
      <c r="H178" s="697"/>
      <c r="I178" s="698"/>
      <c r="J178" s="90"/>
    </row>
    <row r="179" spans="1:10" ht="20.100000000000001" customHeight="1">
      <c r="B179" s="88"/>
      <c r="C179" s="86"/>
      <c r="D179" s="89"/>
      <c r="E179" s="696"/>
      <c r="F179" s="697"/>
      <c r="G179" s="697"/>
      <c r="H179" s="697"/>
      <c r="I179" s="698"/>
      <c r="J179" s="90"/>
    </row>
    <row r="180" spans="1:10" ht="20.100000000000001" customHeight="1">
      <c r="B180" s="88"/>
      <c r="C180" s="712" t="s">
        <v>390</v>
      </c>
      <c r="D180" s="713"/>
      <c r="E180" s="696" t="s">
        <v>391</v>
      </c>
      <c r="F180" s="697"/>
      <c r="G180" s="697"/>
      <c r="H180" s="697"/>
      <c r="I180" s="698"/>
      <c r="J180" s="90"/>
    </row>
    <row r="181" spans="1:10" ht="20.100000000000001" customHeight="1" thickBot="1">
      <c r="B181" s="100"/>
      <c r="C181" s="101"/>
      <c r="D181" s="102"/>
      <c r="E181" s="714"/>
      <c r="F181" s="715"/>
      <c r="G181" s="715"/>
      <c r="H181" s="715"/>
      <c r="I181" s="716"/>
      <c r="J181" s="90"/>
    </row>
    <row r="182" spans="1:10" ht="20.100000000000001" customHeight="1">
      <c r="A182" s="86"/>
      <c r="B182" s="86"/>
      <c r="C182" s="86"/>
      <c r="D182" s="86"/>
      <c r="E182" s="86"/>
      <c r="F182" s="86"/>
      <c r="G182" s="86"/>
      <c r="H182" s="86"/>
      <c r="J182" s="86"/>
    </row>
    <row r="183" spans="1:10" ht="20.100000000000001" customHeight="1">
      <c r="A183" s="86"/>
      <c r="B183" s="86"/>
      <c r="C183" s="86"/>
      <c r="D183" s="86"/>
      <c r="E183" s="86"/>
      <c r="F183" s="86"/>
      <c r="G183" s="86"/>
      <c r="H183" s="86"/>
      <c r="J183" s="86"/>
    </row>
    <row r="184" spans="1:10" ht="20.100000000000001" customHeight="1" thickBot="1">
      <c r="A184" s="86"/>
      <c r="B184" s="101"/>
      <c r="C184" s="101"/>
      <c r="D184" s="101"/>
      <c r="E184" s="86"/>
      <c r="F184" s="86"/>
      <c r="G184" s="86"/>
      <c r="H184" s="86"/>
      <c r="I184" s="86"/>
      <c r="J184" s="86"/>
    </row>
    <row r="185" spans="1:10" ht="28.5" customHeight="1" thickBot="1">
      <c r="A185" s="86"/>
      <c r="B185" s="103" t="s">
        <v>357</v>
      </c>
      <c r="C185" s="717" t="s">
        <v>358</v>
      </c>
      <c r="D185" s="718"/>
      <c r="E185" s="717" t="s">
        <v>392</v>
      </c>
      <c r="F185" s="719"/>
      <c r="G185" s="719"/>
      <c r="H185" s="719"/>
      <c r="I185" s="718"/>
      <c r="J185" s="87"/>
    </row>
    <row r="186" spans="1:10" ht="20.100000000000001" customHeight="1">
      <c r="B186" s="88"/>
      <c r="C186" s="86"/>
      <c r="D186" s="89"/>
      <c r="E186" s="104"/>
      <c r="F186" s="86"/>
      <c r="G186" s="86"/>
      <c r="H186" s="86"/>
      <c r="I186" s="89"/>
      <c r="J186" s="86"/>
    </row>
    <row r="187" spans="1:10" ht="20.100000000000001" customHeight="1">
      <c r="B187" s="88"/>
      <c r="C187" s="712" t="s">
        <v>393</v>
      </c>
      <c r="D187" s="713"/>
      <c r="E187" s="696" t="s">
        <v>394</v>
      </c>
      <c r="F187" s="697"/>
      <c r="G187" s="697"/>
      <c r="H187" s="697"/>
      <c r="I187" s="698"/>
      <c r="J187" s="90"/>
    </row>
    <row r="188" spans="1:10" ht="20.100000000000001" customHeight="1">
      <c r="B188" s="88"/>
      <c r="C188" s="86"/>
      <c r="D188" s="89"/>
      <c r="E188" s="696"/>
      <c r="F188" s="697"/>
      <c r="G188" s="697"/>
      <c r="H188" s="697"/>
      <c r="I188" s="698"/>
      <c r="J188" s="90"/>
    </row>
    <row r="189" spans="1:10" ht="20.100000000000001" customHeight="1">
      <c r="B189" s="88"/>
      <c r="C189" s="86"/>
      <c r="D189" s="89"/>
      <c r="E189" s="696"/>
      <c r="F189" s="697"/>
      <c r="G189" s="697"/>
      <c r="H189" s="697"/>
      <c r="I189" s="698"/>
      <c r="J189" s="90"/>
    </row>
    <row r="190" spans="1:10" ht="20.100000000000001" customHeight="1">
      <c r="B190" s="88"/>
      <c r="C190" s="710" t="s">
        <v>395</v>
      </c>
      <c r="D190" s="711"/>
      <c r="E190" s="87" t="s">
        <v>243</v>
      </c>
      <c r="F190" s="87"/>
      <c r="G190" s="86"/>
      <c r="H190" s="86"/>
      <c r="I190" s="89"/>
      <c r="J190" s="86"/>
    </row>
    <row r="191" spans="1:10" ht="20.100000000000001" customHeight="1">
      <c r="B191" s="88"/>
      <c r="C191" s="712" t="s">
        <v>396</v>
      </c>
      <c r="D191" s="713"/>
      <c r="E191" s="696" t="s">
        <v>397</v>
      </c>
      <c r="F191" s="697"/>
      <c r="G191" s="697"/>
      <c r="H191" s="697"/>
      <c r="I191" s="698"/>
      <c r="J191" s="90"/>
    </row>
    <row r="192" spans="1:10" ht="20.100000000000001" customHeight="1">
      <c r="B192" s="88"/>
      <c r="C192" s="86"/>
      <c r="D192" s="89"/>
      <c r="E192" s="696"/>
      <c r="F192" s="697"/>
      <c r="G192" s="697"/>
      <c r="H192" s="697"/>
      <c r="I192" s="698"/>
      <c r="J192" s="90"/>
    </row>
    <row r="193" spans="1:11" ht="20.100000000000001" customHeight="1">
      <c r="B193" s="88"/>
      <c r="C193" s="712" t="s">
        <v>398</v>
      </c>
      <c r="D193" s="713"/>
      <c r="E193" s="696" t="s">
        <v>399</v>
      </c>
      <c r="F193" s="697"/>
      <c r="G193" s="697"/>
      <c r="H193" s="697"/>
      <c r="I193" s="698"/>
      <c r="J193" s="90"/>
    </row>
    <row r="194" spans="1:11" ht="20.100000000000001" customHeight="1">
      <c r="B194" s="88"/>
      <c r="C194" s="86"/>
      <c r="D194" s="89"/>
      <c r="E194" s="696"/>
      <c r="F194" s="697"/>
      <c r="G194" s="697"/>
      <c r="H194" s="697"/>
      <c r="I194" s="698"/>
      <c r="J194" s="90"/>
      <c r="K194" s="86"/>
    </row>
    <row r="195" spans="1:11" ht="20.100000000000001" customHeight="1">
      <c r="B195" s="88"/>
      <c r="C195" s="86"/>
      <c r="D195" s="89"/>
      <c r="E195" s="696"/>
      <c r="F195" s="697"/>
      <c r="G195" s="697"/>
      <c r="H195" s="697"/>
      <c r="I195" s="698"/>
      <c r="J195" s="90"/>
      <c r="K195" s="86"/>
    </row>
    <row r="196" spans="1:11" ht="20.100000000000001" customHeight="1">
      <c r="A196" s="89"/>
      <c r="B196" s="88"/>
      <c r="C196" s="712" t="s">
        <v>400</v>
      </c>
      <c r="D196" s="713"/>
      <c r="E196" s="696" t="s">
        <v>401</v>
      </c>
      <c r="F196" s="697"/>
      <c r="G196" s="697"/>
      <c r="H196" s="697"/>
      <c r="I196" s="698"/>
      <c r="J196" s="90"/>
      <c r="K196" s="86"/>
    </row>
    <row r="197" spans="1:11" ht="20.100000000000001" customHeight="1">
      <c r="A197" s="89"/>
      <c r="B197" s="88"/>
      <c r="C197" s="86"/>
      <c r="D197" s="89"/>
      <c r="E197" s="696"/>
      <c r="F197" s="697"/>
      <c r="G197" s="697"/>
      <c r="H197" s="697"/>
      <c r="I197" s="698"/>
      <c r="J197" s="90"/>
      <c r="K197" s="86"/>
    </row>
    <row r="198" spans="1:11" ht="20.100000000000001" customHeight="1">
      <c r="A198" s="89"/>
      <c r="B198" s="88"/>
      <c r="C198" s="710" t="s">
        <v>402</v>
      </c>
      <c r="D198" s="711"/>
      <c r="E198" s="87" t="s">
        <v>403</v>
      </c>
      <c r="F198" s="86"/>
      <c r="G198" s="86"/>
      <c r="H198" s="86"/>
      <c r="I198" s="89"/>
      <c r="J198" s="86"/>
      <c r="K198" s="86"/>
    </row>
    <row r="199" spans="1:11" ht="20.100000000000001" customHeight="1">
      <c r="A199" s="89"/>
      <c r="B199" s="88"/>
      <c r="C199" s="710" t="s">
        <v>404</v>
      </c>
      <c r="D199" s="711"/>
      <c r="E199" s="86" t="s">
        <v>244</v>
      </c>
      <c r="F199" s="87"/>
      <c r="G199" s="86"/>
      <c r="H199" s="86"/>
      <c r="I199" s="89"/>
      <c r="J199" s="86"/>
      <c r="K199" s="86"/>
    </row>
    <row r="200" spans="1:11" ht="20.100000000000001" customHeight="1">
      <c r="A200" s="89"/>
      <c r="B200" s="88"/>
      <c r="C200" s="712" t="s">
        <v>405</v>
      </c>
      <c r="D200" s="713"/>
      <c r="E200" s="722" t="s">
        <v>406</v>
      </c>
      <c r="F200" s="723"/>
      <c r="G200" s="723"/>
      <c r="H200" s="723"/>
      <c r="I200" s="724"/>
      <c r="J200" s="86"/>
      <c r="K200" s="86"/>
    </row>
    <row r="201" spans="1:11" ht="20.100000000000001" customHeight="1">
      <c r="A201" s="89"/>
      <c r="B201" s="88"/>
      <c r="C201" s="105"/>
      <c r="D201" s="231"/>
      <c r="E201" s="722"/>
      <c r="F201" s="723"/>
      <c r="G201" s="723"/>
      <c r="H201" s="723"/>
      <c r="I201" s="724"/>
      <c r="J201" s="86"/>
      <c r="K201" s="86"/>
    </row>
    <row r="202" spans="1:11" ht="20.100000000000001" customHeight="1">
      <c r="A202" s="89"/>
      <c r="B202" s="88"/>
      <c r="C202" s="86"/>
      <c r="D202" s="89"/>
      <c r="E202" s="86"/>
      <c r="F202" s="86"/>
      <c r="G202" s="86"/>
      <c r="H202" s="86"/>
      <c r="I202" s="89"/>
      <c r="J202" s="86"/>
      <c r="K202" s="86"/>
    </row>
    <row r="203" spans="1:11" ht="20.100000000000001" customHeight="1">
      <c r="B203" s="88"/>
      <c r="C203" s="722" t="s">
        <v>407</v>
      </c>
      <c r="D203" s="724"/>
      <c r="E203" s="696" t="s">
        <v>408</v>
      </c>
      <c r="F203" s="697"/>
      <c r="G203" s="697"/>
      <c r="H203" s="697"/>
      <c r="I203" s="698"/>
      <c r="J203" s="90"/>
      <c r="K203" s="86"/>
    </row>
    <row r="204" spans="1:11" ht="20.100000000000001" customHeight="1">
      <c r="B204" s="88"/>
      <c r="C204" s="86"/>
      <c r="D204" s="89"/>
      <c r="E204" s="696"/>
      <c r="F204" s="697"/>
      <c r="G204" s="697"/>
      <c r="H204" s="697"/>
      <c r="I204" s="698"/>
      <c r="J204" s="90"/>
      <c r="K204" s="86"/>
    </row>
    <row r="205" spans="1:11" ht="20.100000000000001" customHeight="1">
      <c r="B205" s="88"/>
      <c r="C205" s="86"/>
      <c r="D205" s="89"/>
      <c r="E205" s="86"/>
      <c r="F205" s="86"/>
      <c r="G205" s="86"/>
      <c r="H205" s="86"/>
      <c r="I205" s="89"/>
      <c r="J205" s="86"/>
      <c r="K205" s="86"/>
    </row>
    <row r="206" spans="1:11" ht="20.100000000000001" customHeight="1">
      <c r="B206" s="88"/>
      <c r="C206" s="720" t="s">
        <v>409</v>
      </c>
      <c r="D206" s="721"/>
      <c r="E206" s="87" t="s">
        <v>410</v>
      </c>
      <c r="F206" s="86"/>
      <c r="G206" s="86"/>
      <c r="H206" s="86"/>
      <c r="I206" s="89"/>
      <c r="J206" s="86"/>
      <c r="K206" s="86"/>
    </row>
    <row r="207" spans="1:11" ht="20.100000000000001" customHeight="1">
      <c r="B207" s="88"/>
      <c r="C207" s="86"/>
      <c r="D207" s="89"/>
      <c r="E207" s="86"/>
      <c r="F207" s="86"/>
      <c r="G207" s="86"/>
      <c r="H207" s="86"/>
      <c r="I207" s="89"/>
      <c r="J207" s="86"/>
    </row>
    <row r="208" spans="1:11" ht="20.100000000000001" customHeight="1">
      <c r="B208" s="88"/>
      <c r="C208" s="708" t="s">
        <v>411</v>
      </c>
      <c r="D208" s="709"/>
      <c r="E208" s="696" t="s">
        <v>412</v>
      </c>
      <c r="F208" s="697"/>
      <c r="G208" s="697"/>
      <c r="H208" s="697"/>
      <c r="I208" s="698"/>
      <c r="J208" s="90"/>
    </row>
    <row r="209" spans="1:11" ht="20.100000000000001" customHeight="1">
      <c r="B209" s="88"/>
      <c r="C209" s="86"/>
      <c r="D209" s="89"/>
      <c r="E209" s="696"/>
      <c r="F209" s="697"/>
      <c r="G209" s="697"/>
      <c r="H209" s="697"/>
      <c r="I209" s="698"/>
      <c r="J209" s="90"/>
      <c r="K209" s="86"/>
    </row>
    <row r="210" spans="1:11" ht="20.100000000000001" customHeight="1" thickBot="1">
      <c r="B210" s="100"/>
      <c r="C210" s="101"/>
      <c r="D210" s="102"/>
      <c r="E210" s="101"/>
      <c r="F210" s="101"/>
      <c r="G210" s="101"/>
      <c r="H210" s="101"/>
      <c r="I210" s="102"/>
      <c r="J210" s="86"/>
      <c r="K210" s="86"/>
    </row>
    <row r="211" spans="1:11" ht="20.100000000000001" customHeight="1">
      <c r="A211" s="86"/>
      <c r="B211" s="86"/>
      <c r="C211" s="86"/>
      <c r="D211" s="86"/>
      <c r="E211" s="86"/>
      <c r="F211" s="86"/>
      <c r="G211" s="86"/>
      <c r="H211" s="86"/>
      <c r="J211" s="86"/>
      <c r="K211" s="86"/>
    </row>
    <row r="212" spans="1:11" ht="20.100000000000001" customHeight="1">
      <c r="A212" s="86"/>
      <c r="B212" s="86"/>
      <c r="C212" s="86"/>
      <c r="D212" s="86"/>
      <c r="E212" s="86"/>
      <c r="F212" s="86"/>
      <c r="G212" s="86"/>
      <c r="H212" s="86"/>
    </row>
    <row r="213" spans="1:11" ht="20.100000000000001" customHeight="1">
      <c r="A213" s="86"/>
      <c r="B213" s="86"/>
      <c r="C213" s="86"/>
      <c r="D213" s="86"/>
      <c r="E213" s="86"/>
      <c r="F213" s="86"/>
      <c r="G213" s="86"/>
      <c r="H213" s="86"/>
    </row>
    <row r="214" spans="1:11" ht="20.100000000000001" customHeight="1">
      <c r="A214" s="86"/>
      <c r="B214" s="86"/>
      <c r="C214" s="86"/>
      <c r="D214" s="86"/>
      <c r="E214" s="86"/>
      <c r="F214" s="86"/>
      <c r="G214" s="86"/>
      <c r="H214" s="86"/>
    </row>
    <row r="215" spans="1:11" ht="20.100000000000001" customHeight="1">
      <c r="A215" s="86"/>
      <c r="B215" s="86"/>
      <c r="C215" s="86"/>
      <c r="D215" s="86"/>
      <c r="E215" s="86"/>
      <c r="F215" s="86"/>
      <c r="G215" s="86"/>
      <c r="H215" s="86"/>
    </row>
    <row r="216" spans="1:11" ht="20.100000000000001" customHeight="1">
      <c r="A216" s="86"/>
      <c r="B216" s="86"/>
      <c r="C216" s="86"/>
      <c r="D216" s="86"/>
      <c r="E216" s="86"/>
      <c r="F216" s="86"/>
      <c r="G216" s="86"/>
      <c r="H216" s="86"/>
    </row>
    <row r="217" spans="1:11" ht="20.100000000000001" customHeight="1">
      <c r="A217" s="86"/>
      <c r="B217" s="86"/>
      <c r="C217" s="86"/>
      <c r="D217" s="86"/>
      <c r="E217" s="86"/>
      <c r="F217" s="86"/>
      <c r="G217" s="86"/>
      <c r="H217" s="86"/>
    </row>
    <row r="218" spans="1:11" ht="20.100000000000001" customHeight="1">
      <c r="A218" s="86"/>
      <c r="B218" s="86"/>
      <c r="C218" s="86"/>
      <c r="D218" s="86"/>
      <c r="E218" s="86"/>
      <c r="F218" s="86"/>
      <c r="G218" s="86"/>
      <c r="H218" s="86"/>
    </row>
    <row r="219" spans="1:11" ht="20.100000000000001" customHeight="1">
      <c r="A219" s="86"/>
      <c r="B219" s="86"/>
      <c r="C219" s="86"/>
      <c r="D219" s="86"/>
      <c r="E219" s="86"/>
      <c r="F219" s="86"/>
      <c r="G219" s="86"/>
      <c r="H219" s="86"/>
    </row>
    <row r="220" spans="1:11">
      <c r="A220" s="86"/>
      <c r="B220" s="86"/>
      <c r="C220" s="86"/>
      <c r="D220" s="86"/>
      <c r="E220" s="86"/>
      <c r="F220" s="86"/>
      <c r="G220" s="86"/>
      <c r="H220" s="86"/>
    </row>
    <row r="221" spans="1:11">
      <c r="A221" s="86"/>
      <c r="B221" s="86"/>
      <c r="C221" s="86"/>
      <c r="D221" s="86"/>
      <c r="E221" s="86"/>
      <c r="F221" s="86"/>
      <c r="G221" s="86"/>
      <c r="H221" s="86"/>
    </row>
    <row r="222" spans="1:11">
      <c r="A222" s="86"/>
      <c r="B222" s="86"/>
      <c r="C222" s="86"/>
      <c r="D222" s="86"/>
      <c r="E222" s="86"/>
      <c r="F222" s="86"/>
      <c r="G222" s="86"/>
      <c r="H222" s="86"/>
    </row>
    <row r="223" spans="1:11">
      <c r="A223" s="86"/>
      <c r="B223" s="86"/>
      <c r="C223" s="86"/>
      <c r="D223" s="86"/>
      <c r="E223" s="86"/>
      <c r="F223" s="86"/>
      <c r="G223" s="86"/>
      <c r="H223" s="86"/>
    </row>
    <row r="224" spans="1:11">
      <c r="A224" s="86"/>
      <c r="B224" s="86"/>
      <c r="C224" s="86"/>
      <c r="D224" s="86"/>
      <c r="E224" s="86"/>
      <c r="F224" s="86"/>
      <c r="G224" s="86"/>
      <c r="H224" s="86"/>
    </row>
    <row r="225" spans="1:8">
      <c r="A225" s="86"/>
      <c r="B225" s="86"/>
      <c r="C225" s="86"/>
      <c r="D225" s="86"/>
      <c r="E225" s="86"/>
      <c r="F225" s="86"/>
      <c r="G225" s="86"/>
      <c r="H225" s="86"/>
    </row>
    <row r="226" spans="1:8">
      <c r="A226" s="86"/>
      <c r="B226" s="86"/>
      <c r="C226" s="86"/>
      <c r="D226" s="86"/>
      <c r="E226" s="86"/>
      <c r="F226" s="86"/>
      <c r="G226" s="86"/>
      <c r="H226" s="86"/>
    </row>
    <row r="227" spans="1:8">
      <c r="A227" s="86"/>
      <c r="B227" s="86"/>
      <c r="C227" s="86"/>
      <c r="D227" s="86"/>
      <c r="E227" s="86"/>
      <c r="F227" s="86"/>
      <c r="G227" s="86"/>
      <c r="H227" s="86"/>
    </row>
    <row r="228" spans="1:8">
      <c r="A228" s="86"/>
      <c r="B228" s="86"/>
      <c r="C228" s="86"/>
      <c r="D228" s="86"/>
      <c r="E228" s="86"/>
      <c r="F228" s="86"/>
      <c r="G228" s="86"/>
      <c r="H228" s="86"/>
    </row>
    <row r="229" spans="1:8">
      <c r="A229" s="86"/>
      <c r="B229" s="86"/>
      <c r="C229" s="86"/>
      <c r="D229" s="86"/>
      <c r="E229" s="86"/>
      <c r="F229" s="86"/>
      <c r="G229" s="86"/>
      <c r="H229" s="86"/>
    </row>
    <row r="230" spans="1:8">
      <c r="A230" s="86"/>
      <c r="B230" s="86"/>
      <c r="C230" s="86"/>
      <c r="D230" s="86"/>
      <c r="E230" s="86"/>
      <c r="F230" s="86"/>
      <c r="G230" s="86"/>
      <c r="H230" s="86"/>
    </row>
    <row r="231" spans="1:8">
      <c r="A231" s="86"/>
      <c r="B231" s="86"/>
      <c r="C231" s="86"/>
      <c r="D231" s="86"/>
      <c r="E231" s="86"/>
      <c r="F231" s="86"/>
      <c r="G231" s="86"/>
      <c r="H231" s="86"/>
    </row>
    <row r="232" spans="1:8">
      <c r="A232" s="86"/>
      <c r="B232" s="86"/>
      <c r="C232" s="86"/>
      <c r="D232" s="86"/>
      <c r="E232" s="86"/>
      <c r="F232" s="86"/>
      <c r="G232" s="86"/>
      <c r="H232" s="86"/>
    </row>
    <row r="233" spans="1:8">
      <c r="A233" s="86"/>
      <c r="B233" s="86"/>
      <c r="C233" s="86"/>
      <c r="D233" s="86"/>
      <c r="E233" s="86"/>
      <c r="F233" s="86"/>
      <c r="G233" s="86"/>
      <c r="H233" s="86"/>
    </row>
    <row r="234" spans="1:8">
      <c r="A234" s="86"/>
      <c r="B234" s="86"/>
      <c r="C234" s="86"/>
      <c r="D234" s="86"/>
      <c r="E234" s="86"/>
      <c r="F234" s="86"/>
      <c r="G234" s="86"/>
      <c r="H234" s="86"/>
    </row>
    <row r="235" spans="1:8">
      <c r="A235" s="86"/>
      <c r="B235" s="86"/>
      <c r="C235" s="86"/>
      <c r="D235" s="86"/>
      <c r="E235" s="86"/>
      <c r="F235" s="86"/>
      <c r="G235" s="86"/>
      <c r="H235" s="86"/>
    </row>
    <row r="236" spans="1:8">
      <c r="A236" s="86"/>
      <c r="B236" s="86"/>
      <c r="C236" s="86"/>
      <c r="D236" s="86"/>
      <c r="E236" s="86"/>
      <c r="F236" s="86"/>
      <c r="G236" s="86"/>
      <c r="H236" s="86"/>
    </row>
    <row r="237" spans="1:8">
      <c r="A237" s="86"/>
      <c r="B237" s="86"/>
      <c r="C237" s="86"/>
      <c r="D237" s="86"/>
      <c r="E237" s="86"/>
      <c r="F237" s="86"/>
      <c r="G237" s="86"/>
      <c r="H237" s="86"/>
    </row>
    <row r="238" spans="1:8">
      <c r="A238" s="86"/>
      <c r="B238" s="86"/>
      <c r="C238" s="86"/>
      <c r="D238" s="86"/>
      <c r="E238" s="86"/>
      <c r="F238" s="86"/>
      <c r="G238" s="86"/>
      <c r="H238" s="86"/>
    </row>
    <row r="239" spans="1:8">
      <c r="A239" s="86"/>
      <c r="B239" s="86"/>
      <c r="C239" s="86"/>
      <c r="D239" s="86"/>
      <c r="E239" s="86"/>
      <c r="F239" s="86"/>
      <c r="G239" s="86"/>
      <c r="H239" s="86"/>
    </row>
    <row r="240" spans="1:8">
      <c r="A240" s="86"/>
      <c r="B240" s="86"/>
      <c r="C240" s="86"/>
      <c r="D240" s="86"/>
      <c r="E240" s="86"/>
      <c r="F240" s="86"/>
      <c r="G240" s="86"/>
      <c r="H240" s="86"/>
    </row>
    <row r="241" spans="1:8">
      <c r="A241" s="86"/>
      <c r="B241" s="86"/>
      <c r="C241" s="86"/>
      <c r="D241" s="86"/>
      <c r="E241" s="86"/>
      <c r="F241" s="86"/>
      <c r="G241" s="86"/>
      <c r="H241" s="86"/>
    </row>
    <row r="242" spans="1:8">
      <c r="A242" s="86"/>
      <c r="B242" s="86"/>
      <c r="C242" s="86"/>
      <c r="D242" s="86"/>
      <c r="E242" s="86"/>
      <c r="F242" s="86"/>
      <c r="G242" s="86"/>
      <c r="H242" s="86"/>
    </row>
    <row r="243" spans="1:8">
      <c r="A243" s="86"/>
      <c r="B243" s="86"/>
      <c r="C243" s="86"/>
      <c r="D243" s="86"/>
      <c r="E243" s="86"/>
      <c r="F243" s="86"/>
      <c r="G243" s="86"/>
      <c r="H243" s="86"/>
    </row>
    <row r="244" spans="1:8">
      <c r="A244" s="86"/>
      <c r="B244" s="86"/>
      <c r="C244" s="86"/>
      <c r="D244" s="86"/>
      <c r="E244" s="86"/>
      <c r="F244" s="86"/>
      <c r="G244" s="86"/>
      <c r="H244" s="86"/>
    </row>
    <row r="245" spans="1:8">
      <c r="A245" s="86"/>
      <c r="B245" s="86"/>
      <c r="C245" s="86"/>
      <c r="D245" s="86"/>
      <c r="E245" s="86"/>
      <c r="F245" s="86"/>
      <c r="G245" s="86"/>
      <c r="H245" s="86"/>
    </row>
    <row r="246" spans="1:8">
      <c r="A246" s="86"/>
      <c r="B246" s="86"/>
      <c r="C246" s="86"/>
      <c r="D246" s="86"/>
      <c r="E246" s="86"/>
      <c r="F246" s="86"/>
      <c r="G246" s="86"/>
      <c r="H246" s="86"/>
    </row>
    <row r="247" spans="1:8">
      <c r="A247" s="86"/>
      <c r="B247" s="86"/>
      <c r="C247" s="86"/>
      <c r="D247" s="86"/>
      <c r="E247" s="86"/>
      <c r="F247" s="86"/>
      <c r="G247" s="86"/>
      <c r="H247" s="86"/>
    </row>
    <row r="248" spans="1:8">
      <c r="A248" s="86"/>
      <c r="B248" s="86"/>
      <c r="C248" s="86"/>
      <c r="D248" s="86"/>
      <c r="E248" s="86"/>
      <c r="F248" s="86"/>
      <c r="G248" s="86"/>
      <c r="H248" s="86"/>
    </row>
    <row r="249" spans="1:8">
      <c r="A249" s="86"/>
      <c r="B249" s="86"/>
      <c r="C249" s="86"/>
      <c r="D249" s="86"/>
      <c r="E249" s="86"/>
      <c r="F249" s="86"/>
      <c r="G249" s="86"/>
      <c r="H249" s="86"/>
    </row>
    <row r="250" spans="1:8">
      <c r="A250" s="86"/>
      <c r="B250" s="86"/>
      <c r="C250" s="86"/>
      <c r="D250" s="86"/>
      <c r="E250" s="86"/>
      <c r="F250" s="86"/>
      <c r="G250" s="86"/>
      <c r="H250" s="86"/>
    </row>
    <row r="251" spans="1:8">
      <c r="A251" s="86"/>
      <c r="B251" s="86"/>
      <c r="C251" s="86"/>
      <c r="D251" s="86"/>
      <c r="E251" s="86"/>
      <c r="F251" s="86"/>
      <c r="G251" s="86"/>
      <c r="H251" s="86"/>
    </row>
    <row r="252" spans="1:8">
      <c r="A252" s="86"/>
      <c r="B252" s="86"/>
      <c r="C252" s="86"/>
      <c r="D252" s="86"/>
      <c r="E252" s="86"/>
      <c r="F252" s="86"/>
      <c r="G252" s="86"/>
      <c r="H252" s="86"/>
    </row>
    <row r="253" spans="1:8">
      <c r="A253" s="86"/>
      <c r="B253" s="86"/>
      <c r="C253" s="86"/>
      <c r="D253" s="86"/>
      <c r="E253" s="86"/>
      <c r="F253" s="86"/>
      <c r="G253" s="86"/>
      <c r="H253" s="86"/>
    </row>
    <row r="254" spans="1:8">
      <c r="A254" s="86"/>
      <c r="B254" s="86"/>
      <c r="C254" s="86"/>
      <c r="D254" s="86"/>
      <c r="E254" s="86"/>
      <c r="F254" s="86"/>
      <c r="G254" s="86"/>
      <c r="H254" s="86"/>
    </row>
    <row r="255" spans="1:8">
      <c r="A255" s="86"/>
      <c r="B255" s="86"/>
      <c r="C255" s="86"/>
      <c r="D255" s="86"/>
      <c r="E255" s="86"/>
      <c r="F255" s="86"/>
      <c r="G255" s="86"/>
      <c r="H255" s="86"/>
    </row>
    <row r="256" spans="1:8">
      <c r="A256" s="86"/>
      <c r="B256" s="86"/>
      <c r="C256" s="86"/>
      <c r="D256" s="86"/>
      <c r="E256" s="86"/>
      <c r="F256" s="86"/>
      <c r="G256" s="86"/>
      <c r="H256" s="86"/>
    </row>
    <row r="257" spans="8:8">
      <c r="H257" s="86"/>
    </row>
  </sheetData>
  <mergeCells count="78">
    <mergeCell ref="C206:D206"/>
    <mergeCell ref="C208:D208"/>
    <mergeCell ref="E208:I209"/>
    <mergeCell ref="C198:D198"/>
    <mergeCell ref="C199:D199"/>
    <mergeCell ref="C200:D200"/>
    <mergeCell ref="E200:I201"/>
    <mergeCell ref="C203:D203"/>
    <mergeCell ref="E203:I204"/>
    <mergeCell ref="C196:D196"/>
    <mergeCell ref="E196:I197"/>
    <mergeCell ref="C180:D180"/>
    <mergeCell ref="E180:I181"/>
    <mergeCell ref="C185:D185"/>
    <mergeCell ref="E185:I185"/>
    <mergeCell ref="C187:D187"/>
    <mergeCell ref="E187:I189"/>
    <mergeCell ref="C190:D190"/>
    <mergeCell ref="C191:D191"/>
    <mergeCell ref="E191:I192"/>
    <mergeCell ref="C193:D193"/>
    <mergeCell ref="E193:I195"/>
    <mergeCell ref="C173:D173"/>
    <mergeCell ref="C175:D175"/>
    <mergeCell ref="C176:D176"/>
    <mergeCell ref="E176:I177"/>
    <mergeCell ref="C178:D178"/>
    <mergeCell ref="E178:I179"/>
    <mergeCell ref="C165:D165"/>
    <mergeCell ref="E165:I166"/>
    <mergeCell ref="C168:D168"/>
    <mergeCell ref="C169:D169"/>
    <mergeCell ref="C170:D170"/>
    <mergeCell ref="E170:I172"/>
    <mergeCell ref="B160:B163"/>
    <mergeCell ref="C160:D160"/>
    <mergeCell ref="C161:D161"/>
    <mergeCell ref="C162:D162"/>
    <mergeCell ref="C163:D163"/>
    <mergeCell ref="C164:D164"/>
    <mergeCell ref="C153:D153"/>
    <mergeCell ref="C154:D154"/>
    <mergeCell ref="C155:D155"/>
    <mergeCell ref="C156:D156"/>
    <mergeCell ref="C157:D157"/>
    <mergeCell ref="E157:I158"/>
    <mergeCell ref="B146:B147"/>
    <mergeCell ref="C146:D147"/>
    <mergeCell ref="E146:I147"/>
    <mergeCell ref="B149:B152"/>
    <mergeCell ref="C149:D149"/>
    <mergeCell ref="E149:I150"/>
    <mergeCell ref="C152:D152"/>
    <mergeCell ref="B114:H115"/>
    <mergeCell ref="G31:H31"/>
    <mergeCell ref="G33:H33"/>
    <mergeCell ref="G35:H35"/>
    <mergeCell ref="G37:H37"/>
    <mergeCell ref="G43:H43"/>
    <mergeCell ref="B55:H57"/>
    <mergeCell ref="B60:H61"/>
    <mergeCell ref="B63:H64"/>
    <mergeCell ref="B68:H69"/>
    <mergeCell ref="B96:H97"/>
    <mergeCell ref="G39:H39"/>
    <mergeCell ref="G41:H41"/>
    <mergeCell ref="G29:H29"/>
    <mergeCell ref="C3:G4"/>
    <mergeCell ref="C7:E7"/>
    <mergeCell ref="G7:H7"/>
    <mergeCell ref="G10:H11"/>
    <mergeCell ref="G14:H14"/>
    <mergeCell ref="G16:H17"/>
    <mergeCell ref="G19:H19"/>
    <mergeCell ref="G21:H21"/>
    <mergeCell ref="G23:H23"/>
    <mergeCell ref="G25:H25"/>
    <mergeCell ref="G27:H27"/>
  </mergeCells>
  <phoneticPr fontId="39"/>
  <pageMargins left="0.7" right="0.7" top="0.55000000000000004" bottom="0.75" header="0.3" footer="0.3"/>
  <pageSetup paperSize="9" orientation="portrait" r:id="rId1"/>
  <rowBreaks count="2" manualBreakCount="2">
    <brk id="50" max="8" man="1"/>
    <brk id="93"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492DB415-D613-4A9E-8C99-55B9DE4FFE2A}">
  <ds:schemaRefs>
    <ds:schemaRef ds:uri="http://schemas.microsoft.com/sharepoint/v3/contenttype/forms"/>
  </ds:schemaRefs>
</ds:datastoreItem>
</file>

<file path=customXml/itemProps2.xml><?xml version="1.0" encoding="utf-8"?>
<ds:datastoreItem xmlns:ds="http://schemas.openxmlformats.org/officeDocument/2006/customXml" ds:itemID="{5EF6B0F7-4DA3-495A-BAD2-712ADC3F3A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A9876E9-CEE7-49FA-96A5-6B66075178E9}">
  <ds:schemaRefs>
    <ds:schemaRef ds:uri="http://purl.org/dc/dcmitype/"/>
    <ds:schemaRef ds:uri="http://purl.org/dc/elements/1.1/"/>
    <ds:schemaRef ds:uri="http://schemas.microsoft.com/office/2006/documentManagement/types"/>
    <ds:schemaRef ds:uri="http://www.w3.org/XML/1998/namespace"/>
    <ds:schemaRef ds:uri="http://purl.org/dc/terms/"/>
    <ds:schemaRef ds:uri="http://schemas.microsoft.com/office/2006/metadata/properties"/>
    <ds:schemaRef ds:uri="8B97BE19-CDDD-400E-817A-CFDD13F7EC12"/>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第１号様式</vt:lpstr>
      <vt:lpstr>別紙１～２（１）～（４）</vt:lpstr>
      <vt:lpstr>別紙２－（５）</vt:lpstr>
      <vt:lpstr>別紙２－（６）</vt:lpstr>
      <vt:lpstr>予算書</vt:lpstr>
      <vt:lpstr>別紙１～別紙２(４) 【記入要領】</vt:lpstr>
      <vt:lpstr>別紙２－（５）【記入要領】</vt:lpstr>
      <vt:lpstr>別添１～３</vt:lpstr>
      <vt:lpstr>第１号様式!Print_Area</vt:lpstr>
      <vt:lpstr>'別紙１～２（１）～（４）'!Print_Area</vt:lpstr>
      <vt:lpstr>'別紙１～別紙２(４) 【記入要領】'!Print_Area</vt:lpstr>
      <vt:lpstr>'別紙２－（５）'!Print_Area</vt:lpstr>
      <vt:lpstr>'別紙２－（５）【記入要領】'!Print_Area</vt:lpstr>
      <vt:lpstr>'別紙２－（６）'!Print_Area</vt:lpstr>
      <vt:lpstr>'別添１～３'!Print_Area</vt:lpstr>
      <vt:lpstr>予算書!Print_Area</vt:lpstr>
      <vt:lpstr>'別紙１～２（１）～（４）'!Print_Titles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2024-10-08T08:37:23Z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0x0101002DA299AC048A4B8EA9C1D19079C1A32200D7D4F3F9BD6D2B44A9E3C6CA26071834</vt:lpwstr>
  </property>
</Properties>
</file>