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f-nwc04fs01.intra.pref.yamaguchi.lg.jp\00000_山口県\05020_医療政策課\050_看護指導班\010事業フォルダ\063認定看護師課程派遣助成事業\R6\01）交付申請\ホームページ掲載用\"/>
    </mc:Choice>
  </mc:AlternateContent>
  <xr:revisionPtr revIDLastSave="0" documentId="13_ncr:1_{A23940B9-BAD2-4BE9-BBCF-60B16AEF7EC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0" i="1" l="1"/>
  <c r="L10" i="1"/>
  <c r="K10" i="1"/>
  <c r="D10" i="1"/>
  <c r="M10" i="1" s="1"/>
  <c r="O10" i="1" l="1"/>
  <c r="N24" i="1" l="1"/>
  <c r="N25" i="1"/>
  <c r="L25" i="1"/>
  <c r="D21" i="1" l="1"/>
  <c r="K21" i="1"/>
  <c r="L21" i="1"/>
  <c r="N21" i="1"/>
  <c r="D24" i="1"/>
  <c r="K24" i="1"/>
  <c r="L24" i="1"/>
  <c r="O24" i="1" l="1"/>
  <c r="O21" i="1"/>
  <c r="M21" i="1"/>
  <c r="M24" i="1"/>
  <c r="N26" i="1"/>
  <c r="N23" i="1"/>
  <c r="N22" i="1"/>
  <c r="L26" i="1"/>
  <c r="L23" i="1"/>
  <c r="L22" i="1"/>
  <c r="K26" i="1"/>
  <c r="K25" i="1"/>
  <c r="K23" i="1"/>
  <c r="K22" i="1"/>
  <c r="D26" i="1"/>
  <c r="D25" i="1"/>
  <c r="D23" i="1"/>
  <c r="D22" i="1"/>
  <c r="O25" i="1" l="1"/>
  <c r="M25" i="1"/>
  <c r="O22" i="1"/>
  <c r="O26" i="1"/>
  <c r="M23" i="1"/>
  <c r="O23" i="1"/>
  <c r="M22" i="1"/>
  <c r="M26" i="1"/>
</calcChain>
</file>

<file path=xl/sharedStrings.xml><?xml version="1.0" encoding="utf-8"?>
<sst xmlns="http://schemas.openxmlformats.org/spreadsheetml/2006/main" count="60" uniqueCount="33">
  <si>
    <t>クリティカル学科</t>
    <rPh sb="6" eb="8">
      <t>ガッカ</t>
    </rPh>
    <phoneticPr fontId="2"/>
  </si>
  <si>
    <t>皮膚・排泄ケア学科</t>
    <rPh sb="0" eb="2">
      <t>ヒフ</t>
    </rPh>
    <rPh sb="3" eb="5">
      <t>ハイセツ</t>
    </rPh>
    <rPh sb="7" eb="9">
      <t>ガッカ</t>
    </rPh>
    <phoneticPr fontId="2"/>
  </si>
  <si>
    <t>感染管理学科</t>
    <rPh sb="0" eb="2">
      <t>カンセン</t>
    </rPh>
    <rPh sb="2" eb="4">
      <t>カンリ</t>
    </rPh>
    <rPh sb="4" eb="6">
      <t>ガッカ</t>
    </rPh>
    <phoneticPr fontId="2"/>
  </si>
  <si>
    <t>糖尿病看護学科</t>
    <rPh sb="0" eb="3">
      <t>トウニョウビョウ</t>
    </rPh>
    <rPh sb="3" eb="5">
      <t>カンゴ</t>
    </rPh>
    <rPh sb="5" eb="7">
      <t>ガッカ</t>
    </rPh>
    <phoneticPr fontId="2"/>
  </si>
  <si>
    <t>認知症看護学科</t>
    <rPh sb="0" eb="3">
      <t>ニンチショウ</t>
    </rPh>
    <rPh sb="3" eb="5">
      <t>カンゴ</t>
    </rPh>
    <rPh sb="5" eb="7">
      <t>ガッカ</t>
    </rPh>
    <phoneticPr fontId="2"/>
  </si>
  <si>
    <t>がん薬物療法看護課程</t>
    <rPh sb="2" eb="4">
      <t>ヤクブツ</t>
    </rPh>
    <rPh sb="4" eb="6">
      <t>リョウホウ</t>
    </rPh>
    <rPh sb="6" eb="8">
      <t>カンゴ</t>
    </rPh>
    <rPh sb="8" eb="10">
      <t>カテイ</t>
    </rPh>
    <phoneticPr fontId="2"/>
  </si>
  <si>
    <t>入学金</t>
    <rPh sb="0" eb="3">
      <t>ニュウガクキン</t>
    </rPh>
    <phoneticPr fontId="2"/>
  </si>
  <si>
    <t>計</t>
    <rPh sb="0" eb="1">
      <t>ケイ</t>
    </rPh>
    <phoneticPr fontId="2"/>
  </si>
  <si>
    <t>授業料</t>
    <rPh sb="0" eb="3">
      <t>ジュギョウリョウ</t>
    </rPh>
    <phoneticPr fontId="2"/>
  </si>
  <si>
    <t>共通科目</t>
    <rPh sb="0" eb="2">
      <t>キョウツウ</t>
    </rPh>
    <rPh sb="2" eb="4">
      <t>カモク</t>
    </rPh>
    <phoneticPr fontId="2"/>
  </si>
  <si>
    <t>統合演習</t>
    <rPh sb="0" eb="2">
      <t>トウゴウ</t>
    </rPh>
    <rPh sb="2" eb="4">
      <t>エンシュウ</t>
    </rPh>
    <phoneticPr fontId="2"/>
  </si>
  <si>
    <t>認定実習</t>
    <rPh sb="0" eb="2">
      <t>ニンテイ</t>
    </rPh>
    <rPh sb="2" eb="4">
      <t>ジッシュウ</t>
    </rPh>
    <phoneticPr fontId="2"/>
  </si>
  <si>
    <t>特定実習</t>
    <rPh sb="0" eb="2">
      <t>トクテイ</t>
    </rPh>
    <rPh sb="2" eb="4">
      <t>ジッシュウ</t>
    </rPh>
    <phoneticPr fontId="2"/>
  </si>
  <si>
    <t>認定講義</t>
    <rPh sb="0" eb="2">
      <t>ニンテイ</t>
    </rPh>
    <rPh sb="2" eb="4">
      <t>コウギ</t>
    </rPh>
    <phoneticPr fontId="2"/>
  </si>
  <si>
    <t>特定講義</t>
    <rPh sb="0" eb="2">
      <t>トクテイ</t>
    </rPh>
    <rPh sb="2" eb="4">
      <t>コウギ</t>
    </rPh>
    <phoneticPr fontId="2"/>
  </si>
  <si>
    <t>区分</t>
    <rPh sb="0" eb="2">
      <t>クブン</t>
    </rPh>
    <phoneticPr fontId="2"/>
  </si>
  <si>
    <t>共通</t>
    <rPh sb="0" eb="2">
      <t>キョウツウ</t>
    </rPh>
    <phoneticPr fontId="2"/>
  </si>
  <si>
    <t>認定</t>
    <rPh sb="0" eb="2">
      <t>ニンテイ</t>
    </rPh>
    <phoneticPr fontId="2"/>
  </si>
  <si>
    <t>時間</t>
    <rPh sb="0" eb="2">
      <t>ジカン</t>
    </rPh>
    <phoneticPr fontId="2"/>
  </si>
  <si>
    <t>金額</t>
    <rPh sb="0" eb="2">
      <t>キンガク</t>
    </rPh>
    <phoneticPr fontId="2"/>
  </si>
  <si>
    <t>特定</t>
    <rPh sb="0" eb="2">
      <t>トクテイ</t>
    </rPh>
    <phoneticPr fontId="2"/>
  </si>
  <si>
    <t>（単位：時間・円）</t>
    <rPh sb="1" eb="3">
      <t>タンイ</t>
    </rPh>
    <rPh sb="4" eb="6">
      <t>ジカン</t>
    </rPh>
    <rPh sb="7" eb="8">
      <t>エン</t>
    </rPh>
    <phoneticPr fontId="2"/>
  </si>
  <si>
    <t>時間数</t>
    <rPh sb="0" eb="2">
      <t>ジカン</t>
    </rPh>
    <rPh sb="2" eb="3">
      <t>スウ</t>
    </rPh>
    <phoneticPr fontId="2"/>
  </si>
  <si>
    <t>　①～③の時間数を認定看護分と特定行為分で計算し、金額を算出すること（以下記載例を参照）</t>
    <rPh sb="5" eb="8">
      <t>ジカンスウ</t>
    </rPh>
    <rPh sb="9" eb="11">
      <t>ニンテイ</t>
    </rPh>
    <rPh sb="11" eb="13">
      <t>カンゴ</t>
    </rPh>
    <rPh sb="13" eb="14">
      <t>ブン</t>
    </rPh>
    <rPh sb="15" eb="17">
      <t>トクテイ</t>
    </rPh>
    <rPh sb="17" eb="19">
      <t>コウイ</t>
    </rPh>
    <rPh sb="19" eb="20">
      <t>ブン</t>
    </rPh>
    <rPh sb="21" eb="23">
      <t>ケイサン</t>
    </rPh>
    <rPh sb="25" eb="27">
      <t>キンガク</t>
    </rPh>
    <rPh sb="28" eb="30">
      <t>サンシュツ</t>
    </rPh>
    <rPh sb="35" eb="37">
      <t>イカ</t>
    </rPh>
    <rPh sb="37" eb="39">
      <t>キサイ</t>
    </rPh>
    <rPh sb="39" eb="40">
      <t>レイ</t>
    </rPh>
    <rPh sb="41" eb="43">
      <t>サンショウ</t>
    </rPh>
    <phoneticPr fontId="2"/>
  </si>
  <si>
    <t>特定行為を組み込んでいる教育課程における費用積算根基</t>
    <phoneticPr fontId="2"/>
  </si>
  <si>
    <t>別添</t>
    <phoneticPr fontId="2"/>
  </si>
  <si>
    <t>補助事業者名</t>
    <phoneticPr fontId="2"/>
  </si>
  <si>
    <t>認定看護師教育課程（特定行為研修を組み込んでいる教育課程）</t>
    <rPh sb="0" eb="2">
      <t>ニンテイ</t>
    </rPh>
    <rPh sb="2" eb="5">
      <t>カンゴシ</t>
    </rPh>
    <rPh sb="5" eb="7">
      <t>キョウイク</t>
    </rPh>
    <rPh sb="7" eb="9">
      <t>カテイ</t>
    </rPh>
    <rPh sb="10" eb="12">
      <t>トクテイ</t>
    </rPh>
    <rPh sb="12" eb="14">
      <t>コウイ</t>
    </rPh>
    <rPh sb="14" eb="16">
      <t>ケンシュウ</t>
    </rPh>
    <rPh sb="17" eb="18">
      <t>ク</t>
    </rPh>
    <rPh sb="19" eb="20">
      <t>コ</t>
    </rPh>
    <rPh sb="24" eb="26">
      <t>キョウイク</t>
    </rPh>
    <rPh sb="26" eb="28">
      <t>カテイ</t>
    </rPh>
    <phoneticPr fontId="2"/>
  </si>
  <si>
    <t>（注）【時間数の取扱い】</t>
    <rPh sb="4" eb="7">
      <t>ジカンスウ</t>
    </rPh>
    <rPh sb="8" eb="10">
      <t>トリアツカ</t>
    </rPh>
    <phoneticPr fontId="2"/>
  </si>
  <si>
    <t>　　①共通科目については、時間数を折半して計算</t>
    <rPh sb="3" eb="5">
      <t>キョウツウ</t>
    </rPh>
    <rPh sb="5" eb="7">
      <t>カモク</t>
    </rPh>
    <rPh sb="13" eb="16">
      <t>ジカンスウ</t>
    </rPh>
    <rPh sb="17" eb="19">
      <t>セッパン</t>
    </rPh>
    <rPh sb="21" eb="23">
      <t>ケイサン</t>
    </rPh>
    <phoneticPr fontId="2"/>
  </si>
  <si>
    <t>　　②専門科目（認定看護分野専門科目・特定行為
研修区分別科目）については、それぞれで計算</t>
    <rPh sb="3" eb="5">
      <t>センモン</t>
    </rPh>
    <rPh sb="5" eb="7">
      <t>カモク</t>
    </rPh>
    <rPh sb="43" eb="45">
      <t>ケイサン</t>
    </rPh>
    <phoneticPr fontId="2"/>
  </si>
  <si>
    <t>　　③演習・実習については、認定看護と特定行為が分けられればそれぞれ計上し、不明である場合は共通科目同様に折半し計算</t>
    <rPh sb="3" eb="5">
      <t>エンシュウ</t>
    </rPh>
    <rPh sb="6" eb="8">
      <t>ジッシュウ</t>
    </rPh>
    <rPh sb="14" eb="16">
      <t>ニンテイ</t>
    </rPh>
    <rPh sb="16" eb="18">
      <t>カンゴ</t>
    </rPh>
    <rPh sb="19" eb="21">
      <t>トクテイ</t>
    </rPh>
    <rPh sb="21" eb="23">
      <t>コウイ</t>
    </rPh>
    <rPh sb="24" eb="25">
      <t>ワ</t>
    </rPh>
    <rPh sb="34" eb="36">
      <t>ケイジョウ</t>
    </rPh>
    <rPh sb="38" eb="40">
      <t>フメイ</t>
    </rPh>
    <rPh sb="43" eb="45">
      <t>バアイ</t>
    </rPh>
    <rPh sb="46" eb="48">
      <t>キョウツウ</t>
    </rPh>
    <rPh sb="48" eb="50">
      <t>カモク</t>
    </rPh>
    <rPh sb="50" eb="52">
      <t>ドウヨウ</t>
    </rPh>
    <rPh sb="53" eb="55">
      <t>セッパン</t>
    </rPh>
    <rPh sb="56" eb="58">
      <t>ケイサン</t>
    </rPh>
    <phoneticPr fontId="2"/>
  </si>
  <si>
    <t>認定看護師教育課程（特定行為研修を組み込んでいる教育課程）記載例</t>
    <rPh sb="0" eb="2">
      <t>ニンテイ</t>
    </rPh>
    <rPh sb="2" eb="5">
      <t>カンゴシ</t>
    </rPh>
    <rPh sb="5" eb="7">
      <t>キョウイク</t>
    </rPh>
    <rPh sb="7" eb="9">
      <t>カテイ</t>
    </rPh>
    <rPh sb="10" eb="12">
      <t>トクテイ</t>
    </rPh>
    <rPh sb="12" eb="14">
      <t>コウイ</t>
    </rPh>
    <rPh sb="14" eb="16">
      <t>ケンシュウ</t>
    </rPh>
    <rPh sb="17" eb="18">
      <t>ク</t>
    </rPh>
    <rPh sb="19" eb="20">
      <t>コ</t>
    </rPh>
    <rPh sb="24" eb="26">
      <t>キョウイク</t>
    </rPh>
    <rPh sb="26" eb="28">
      <t>カテイ</t>
    </rPh>
    <rPh sb="29" eb="31">
      <t>キサイ</t>
    </rPh>
    <rPh sb="31" eb="32">
      <t>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</si>
</sst>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u/>
      <sz val="12"/>
      <color theme="1"/>
      <name val="ＭＳ 明朝"/>
      <family val="1"/>
      <charset val="128"/>
    </font>
    <font>
      <strike/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0" borderId="2" xfId="0" applyFont="1" applyBorder="1">
      <alignment vertical="center"/>
    </xf>
    <xf numFmtId="0" fontId="3" fillId="0" borderId="6" xfId="0" applyFont="1" applyBorder="1">
      <alignment vertical="center"/>
    </xf>
    <xf numFmtId="38" fontId="3" fillId="0" borderId="1" xfId="1" applyNumberFormat="1" applyFont="1" applyBorder="1">
      <alignment vertical="center"/>
    </xf>
    <xf numFmtId="38" fontId="3" fillId="0" borderId="7" xfId="1" applyNumberFormat="1" applyFont="1" applyBorder="1">
      <alignment vertical="center"/>
    </xf>
    <xf numFmtId="38" fontId="3" fillId="0" borderId="1" xfId="1" applyFont="1" applyFill="1" applyBorder="1">
      <alignment vertical="center"/>
    </xf>
    <xf numFmtId="0" fontId="3" fillId="0" borderId="1" xfId="0" applyFont="1" applyFill="1" applyBorder="1">
      <alignment vertical="center"/>
    </xf>
    <xf numFmtId="0" fontId="3" fillId="0" borderId="2" xfId="0" applyFont="1" applyFill="1" applyBorder="1">
      <alignment vertical="center"/>
    </xf>
    <xf numFmtId="0" fontId="3" fillId="0" borderId="6" xfId="0" applyFont="1" applyFill="1" applyBorder="1">
      <alignment vertical="center"/>
    </xf>
    <xf numFmtId="38" fontId="3" fillId="0" borderId="1" xfId="1" applyNumberFormat="1" applyFont="1" applyFill="1" applyBorder="1">
      <alignment vertical="center"/>
    </xf>
    <xf numFmtId="38" fontId="3" fillId="0" borderId="7" xfId="1" applyNumberFormat="1" applyFont="1" applyFill="1" applyBorder="1">
      <alignment vertical="center"/>
    </xf>
    <xf numFmtId="0" fontId="3" fillId="0" borderId="8" xfId="0" applyFont="1" applyFill="1" applyBorder="1">
      <alignment vertical="center"/>
    </xf>
    <xf numFmtId="38" fontId="3" fillId="0" borderId="9" xfId="1" applyNumberFormat="1" applyFont="1" applyFill="1" applyBorder="1">
      <alignment vertical="center"/>
    </xf>
    <xf numFmtId="0" fontId="3" fillId="0" borderId="9" xfId="0" applyFont="1" applyFill="1" applyBorder="1">
      <alignment vertical="center"/>
    </xf>
    <xf numFmtId="38" fontId="3" fillId="0" borderId="10" xfId="1" applyNumberFormat="1" applyFont="1" applyFill="1" applyBorder="1">
      <alignment vertical="center"/>
    </xf>
    <xf numFmtId="38" fontId="3" fillId="0" borderId="0" xfId="0" applyNumberFormat="1" applyFont="1">
      <alignment vertical="center"/>
    </xf>
    <xf numFmtId="0" fontId="4" fillId="0" borderId="0" xfId="0" applyFont="1">
      <alignment vertical="center"/>
    </xf>
    <xf numFmtId="0" fontId="5" fillId="0" borderId="0" xfId="0" applyFont="1" applyBorder="1" applyAlignment="1">
      <alignment vertical="center" shrinkToFit="1"/>
    </xf>
    <xf numFmtId="0" fontId="3" fillId="0" borderId="8" xfId="0" applyFont="1" applyBorder="1">
      <alignment vertical="center"/>
    </xf>
    <xf numFmtId="38" fontId="3" fillId="0" borderId="9" xfId="1" applyNumberFormat="1" applyFont="1" applyBorder="1">
      <alignment vertical="center"/>
    </xf>
    <xf numFmtId="0" fontId="3" fillId="0" borderId="9" xfId="0" applyFont="1" applyBorder="1">
      <alignment vertical="center"/>
    </xf>
    <xf numFmtId="38" fontId="3" fillId="0" borderId="10" xfId="1" applyNumberFormat="1" applyFont="1" applyBorder="1">
      <alignment vertical="center"/>
    </xf>
    <xf numFmtId="0" fontId="3" fillId="0" borderId="0" xfId="0" applyFont="1" applyBorder="1" applyAlignment="1">
      <alignment vertical="center"/>
    </xf>
    <xf numFmtId="0" fontId="6" fillId="0" borderId="0" xfId="0" applyFont="1" applyFill="1" applyBorder="1">
      <alignment vertical="center"/>
    </xf>
    <xf numFmtId="0" fontId="6" fillId="0" borderId="0" xfId="0" applyFont="1">
      <alignment vertical="center"/>
    </xf>
    <xf numFmtId="0" fontId="3" fillId="0" borderId="0" xfId="0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28"/>
  <sheetViews>
    <sheetView tabSelected="1" view="pageBreakPreview" topLeftCell="A19" zoomScaleNormal="100" zoomScaleSheetLayoutView="100" workbookViewId="0">
      <selection activeCell="A28" sqref="A27:A28"/>
    </sheetView>
  </sheetViews>
  <sheetFormatPr defaultColWidth="9" defaultRowHeight="14" x14ac:dyDescent="0.2"/>
  <cols>
    <col min="1" max="1" width="25.58203125" style="1" customWidth="1"/>
    <col min="2" max="4" width="10.58203125" style="1" customWidth="1"/>
    <col min="5" max="6" width="9.5" style="1" bestFit="1" customWidth="1"/>
    <col min="7" max="7" width="9.5" style="1" customWidth="1"/>
    <col min="8" max="10" width="9.5" style="1" bestFit="1" customWidth="1"/>
    <col min="11" max="11" width="9.5" style="1" customWidth="1"/>
    <col min="12" max="12" width="7.58203125" style="1" customWidth="1"/>
    <col min="13" max="13" width="10.58203125" style="1" customWidth="1"/>
    <col min="14" max="14" width="7.58203125" style="1" customWidth="1"/>
    <col min="15" max="15" width="10.58203125" style="1" customWidth="1"/>
    <col min="16" max="16384" width="9" style="1"/>
  </cols>
  <sheetData>
    <row r="1" spans="1:26" ht="19.5" customHeight="1" x14ac:dyDescent="0.2">
      <c r="A1" s="1" t="s">
        <v>25</v>
      </c>
    </row>
    <row r="2" spans="1:26" ht="19.5" customHeight="1" x14ac:dyDescent="0.2">
      <c r="D2" s="21" t="s">
        <v>24</v>
      </c>
    </row>
    <row r="3" spans="1:26" ht="19.5" customHeight="1" x14ac:dyDescent="0.2">
      <c r="D3" s="21"/>
    </row>
    <row r="4" spans="1:26" ht="19.5" customHeight="1" x14ac:dyDescent="0.2">
      <c r="A4" s="27"/>
      <c r="B4" s="27"/>
      <c r="C4" s="27"/>
      <c r="D4" s="27"/>
      <c r="E4" s="27"/>
      <c r="F4" s="27"/>
      <c r="G4" s="27"/>
      <c r="H4" s="27"/>
      <c r="I4" s="27"/>
      <c r="J4" s="30" t="s">
        <v>26</v>
      </c>
      <c r="K4" s="30"/>
      <c r="L4" s="31"/>
      <c r="M4" s="31"/>
      <c r="N4" s="31"/>
      <c r="O4" s="31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19.5" customHeight="1" x14ac:dyDescent="0.2"/>
    <row r="6" spans="1:26" ht="19.5" customHeight="1" thickBot="1" x14ac:dyDescent="0.25">
      <c r="A6" s="1" t="s">
        <v>27</v>
      </c>
      <c r="O6" s="2" t="s">
        <v>21</v>
      </c>
    </row>
    <row r="7" spans="1:26" ht="19.5" customHeight="1" x14ac:dyDescent="0.2">
      <c r="A7" s="35" t="s">
        <v>15</v>
      </c>
      <c r="B7" s="35" t="s">
        <v>6</v>
      </c>
      <c r="C7" s="35" t="s">
        <v>8</v>
      </c>
      <c r="D7" s="35" t="s">
        <v>7</v>
      </c>
      <c r="E7" s="35" t="s">
        <v>22</v>
      </c>
      <c r="F7" s="35"/>
      <c r="G7" s="35"/>
      <c r="H7" s="35"/>
      <c r="I7" s="35"/>
      <c r="J7" s="35"/>
      <c r="K7" s="36"/>
      <c r="L7" s="32" t="s">
        <v>17</v>
      </c>
      <c r="M7" s="33"/>
      <c r="N7" s="33" t="s">
        <v>20</v>
      </c>
      <c r="O7" s="34"/>
    </row>
    <row r="8" spans="1:26" ht="19.5" customHeight="1" x14ac:dyDescent="0.2">
      <c r="A8" s="35"/>
      <c r="B8" s="35"/>
      <c r="C8" s="35"/>
      <c r="D8" s="35"/>
      <c r="E8" s="35" t="s">
        <v>16</v>
      </c>
      <c r="F8" s="35"/>
      <c r="G8" s="35" t="s">
        <v>17</v>
      </c>
      <c r="H8" s="35"/>
      <c r="I8" s="35" t="s">
        <v>20</v>
      </c>
      <c r="J8" s="35"/>
      <c r="K8" s="36" t="s">
        <v>7</v>
      </c>
      <c r="L8" s="37" t="s">
        <v>18</v>
      </c>
      <c r="M8" s="35" t="s">
        <v>19</v>
      </c>
      <c r="N8" s="35" t="s">
        <v>18</v>
      </c>
      <c r="O8" s="38" t="s">
        <v>19</v>
      </c>
    </row>
    <row r="9" spans="1:26" ht="19.5" customHeight="1" x14ac:dyDescent="0.2">
      <c r="A9" s="35"/>
      <c r="B9" s="35"/>
      <c r="C9" s="35"/>
      <c r="D9" s="35"/>
      <c r="E9" s="3" t="s">
        <v>9</v>
      </c>
      <c r="F9" s="3" t="s">
        <v>10</v>
      </c>
      <c r="G9" s="3" t="s">
        <v>13</v>
      </c>
      <c r="H9" s="3" t="s">
        <v>11</v>
      </c>
      <c r="I9" s="3" t="s">
        <v>14</v>
      </c>
      <c r="J9" s="3" t="s">
        <v>12</v>
      </c>
      <c r="K9" s="36"/>
      <c r="L9" s="37"/>
      <c r="M9" s="35"/>
      <c r="N9" s="35"/>
      <c r="O9" s="38"/>
    </row>
    <row r="10" spans="1:26" ht="90.75" customHeight="1" thickBot="1" x14ac:dyDescent="0.25">
      <c r="A10" s="4"/>
      <c r="B10" s="5"/>
      <c r="C10" s="5"/>
      <c r="D10" s="5">
        <f>SUM(B10:C10)</f>
        <v>0</v>
      </c>
      <c r="E10" s="4"/>
      <c r="F10" s="5"/>
      <c r="G10" s="5"/>
      <c r="H10" s="5"/>
      <c r="I10" s="5"/>
      <c r="J10" s="5"/>
      <c r="K10" s="6">
        <f>SUM(E10:J10)</f>
        <v>0</v>
      </c>
      <c r="L10" s="23">
        <f>E10*0.5+G10+F10*0.5+H10</f>
        <v>0</v>
      </c>
      <c r="M10" s="24" t="e">
        <f>D10*L10/K10</f>
        <v>#DIV/0!</v>
      </c>
      <c r="N10" s="25">
        <f>E10*0.5+I10+F10*0.5+J10</f>
        <v>0</v>
      </c>
      <c r="O10" s="26" t="e">
        <f t="shared" ref="O10" si="0">D10*N10/K10</f>
        <v>#DIV/0!</v>
      </c>
    </row>
    <row r="11" spans="1:26" ht="21" customHeight="1" x14ac:dyDescent="0.2">
      <c r="A11" s="1" t="s">
        <v>28</v>
      </c>
    </row>
    <row r="12" spans="1:26" ht="22.5" customHeight="1" x14ac:dyDescent="0.2">
      <c r="A12" s="1" t="s">
        <v>29</v>
      </c>
    </row>
    <row r="13" spans="1:26" ht="22.5" customHeight="1" x14ac:dyDescent="0.2">
      <c r="A13" s="39" t="s">
        <v>30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</row>
    <row r="14" spans="1:26" ht="22.5" customHeight="1" x14ac:dyDescent="0.2">
      <c r="A14" s="1" t="s">
        <v>31</v>
      </c>
    </row>
    <row r="15" spans="1:26" ht="22.5" customHeight="1" x14ac:dyDescent="0.2">
      <c r="A15" s="1" t="s">
        <v>23</v>
      </c>
    </row>
    <row r="16" spans="1:26" ht="21" customHeight="1" x14ac:dyDescent="0.2"/>
    <row r="17" spans="1:15" ht="21" customHeight="1" thickBot="1" x14ac:dyDescent="0.25">
      <c r="A17" s="1" t="s">
        <v>32</v>
      </c>
      <c r="O17" s="2" t="s">
        <v>21</v>
      </c>
    </row>
    <row r="18" spans="1:15" ht="21" customHeight="1" x14ac:dyDescent="0.2">
      <c r="A18" s="35" t="s">
        <v>15</v>
      </c>
      <c r="B18" s="35" t="s">
        <v>6</v>
      </c>
      <c r="C18" s="35" t="s">
        <v>8</v>
      </c>
      <c r="D18" s="35" t="s">
        <v>7</v>
      </c>
      <c r="E18" s="35" t="s">
        <v>22</v>
      </c>
      <c r="F18" s="35"/>
      <c r="G18" s="35"/>
      <c r="H18" s="35"/>
      <c r="I18" s="35"/>
      <c r="J18" s="35"/>
      <c r="K18" s="36"/>
      <c r="L18" s="32" t="s">
        <v>17</v>
      </c>
      <c r="M18" s="33"/>
      <c r="N18" s="33" t="s">
        <v>20</v>
      </c>
      <c r="O18" s="34"/>
    </row>
    <row r="19" spans="1:15" ht="21" customHeight="1" x14ac:dyDescent="0.2">
      <c r="A19" s="35"/>
      <c r="B19" s="35"/>
      <c r="C19" s="35"/>
      <c r="D19" s="35"/>
      <c r="E19" s="35" t="s">
        <v>16</v>
      </c>
      <c r="F19" s="35"/>
      <c r="G19" s="35" t="s">
        <v>17</v>
      </c>
      <c r="H19" s="35"/>
      <c r="I19" s="35" t="s">
        <v>20</v>
      </c>
      <c r="J19" s="35"/>
      <c r="K19" s="36" t="s">
        <v>7</v>
      </c>
      <c r="L19" s="37" t="s">
        <v>18</v>
      </c>
      <c r="M19" s="35" t="s">
        <v>19</v>
      </c>
      <c r="N19" s="35" t="s">
        <v>18</v>
      </c>
      <c r="O19" s="38" t="s">
        <v>19</v>
      </c>
    </row>
    <row r="20" spans="1:15" ht="21" customHeight="1" x14ac:dyDescent="0.2">
      <c r="A20" s="35"/>
      <c r="B20" s="35"/>
      <c r="C20" s="35"/>
      <c r="D20" s="35"/>
      <c r="E20" s="3" t="s">
        <v>9</v>
      </c>
      <c r="F20" s="3" t="s">
        <v>10</v>
      </c>
      <c r="G20" s="3" t="s">
        <v>13</v>
      </c>
      <c r="H20" s="3" t="s">
        <v>11</v>
      </c>
      <c r="I20" s="3" t="s">
        <v>14</v>
      </c>
      <c r="J20" s="3" t="s">
        <v>12</v>
      </c>
      <c r="K20" s="36"/>
      <c r="L20" s="37"/>
      <c r="M20" s="35"/>
      <c r="N20" s="35"/>
      <c r="O20" s="38"/>
    </row>
    <row r="21" spans="1:15" ht="21" customHeight="1" x14ac:dyDescent="0.2">
      <c r="A21" s="11" t="s">
        <v>0</v>
      </c>
      <c r="B21" s="5">
        <v>50000</v>
      </c>
      <c r="C21" s="5">
        <v>1120000</v>
      </c>
      <c r="D21" s="5">
        <f>SUM(B21:C21)</f>
        <v>1170000</v>
      </c>
      <c r="E21" s="4">
        <v>380</v>
      </c>
      <c r="F21" s="5">
        <v>15</v>
      </c>
      <c r="G21" s="5">
        <v>180</v>
      </c>
      <c r="H21" s="5">
        <v>150</v>
      </c>
      <c r="I21" s="5">
        <v>99</v>
      </c>
      <c r="J21" s="5">
        <v>110</v>
      </c>
      <c r="K21" s="6">
        <f>SUM(E21:J21)</f>
        <v>934</v>
      </c>
      <c r="L21" s="7">
        <f t="shared" ref="L21:L26" si="1">E21*0.5+G21+F21*0.5+H21</f>
        <v>527.5</v>
      </c>
      <c r="M21" s="8">
        <f>D21*L21/K21</f>
        <v>660786.93790149898</v>
      </c>
      <c r="N21" s="4">
        <f t="shared" ref="N21:N26" si="2">E21*0.5+I21+F21*0.5+J21</f>
        <v>406.5</v>
      </c>
      <c r="O21" s="9">
        <f t="shared" ref="O21:O26" si="3">D21*N21/K21</f>
        <v>509213.06209850108</v>
      </c>
    </row>
    <row r="22" spans="1:15" ht="21" customHeight="1" x14ac:dyDescent="0.2">
      <c r="A22" s="11" t="s">
        <v>1</v>
      </c>
      <c r="B22" s="10">
        <v>50000</v>
      </c>
      <c r="C22" s="10">
        <v>1017000</v>
      </c>
      <c r="D22" s="10">
        <f t="shared" ref="D22:D26" si="4">SUM(B22:C22)</f>
        <v>1067000</v>
      </c>
      <c r="E22" s="11">
        <v>380</v>
      </c>
      <c r="F22" s="10">
        <v>15</v>
      </c>
      <c r="G22" s="10">
        <v>195</v>
      </c>
      <c r="H22" s="10">
        <v>150</v>
      </c>
      <c r="I22" s="10">
        <v>68</v>
      </c>
      <c r="J22" s="10">
        <v>40</v>
      </c>
      <c r="K22" s="12">
        <f t="shared" ref="K22:K26" si="5">SUM(E22:J22)</f>
        <v>848</v>
      </c>
      <c r="L22" s="13">
        <f t="shared" si="1"/>
        <v>542.5</v>
      </c>
      <c r="M22" s="14">
        <f t="shared" ref="M22:M26" si="6">D22*L22/K22</f>
        <v>682603.1839622641</v>
      </c>
      <c r="N22" s="11">
        <f t="shared" si="2"/>
        <v>305.5</v>
      </c>
      <c r="O22" s="15">
        <f t="shared" si="3"/>
        <v>384396.81603773584</v>
      </c>
    </row>
    <row r="23" spans="1:15" ht="21" customHeight="1" x14ac:dyDescent="0.2">
      <c r="A23" s="11" t="s">
        <v>2</v>
      </c>
      <c r="B23" s="10">
        <v>50000</v>
      </c>
      <c r="C23" s="10">
        <v>997000</v>
      </c>
      <c r="D23" s="10">
        <f t="shared" si="4"/>
        <v>1047000</v>
      </c>
      <c r="E23" s="11">
        <v>380</v>
      </c>
      <c r="F23" s="10">
        <v>15</v>
      </c>
      <c r="G23" s="10">
        <v>195</v>
      </c>
      <c r="H23" s="10">
        <v>150</v>
      </c>
      <c r="I23" s="10">
        <v>61</v>
      </c>
      <c r="J23" s="10">
        <v>30</v>
      </c>
      <c r="K23" s="12">
        <f t="shared" si="5"/>
        <v>831</v>
      </c>
      <c r="L23" s="13">
        <f t="shared" si="1"/>
        <v>542.5</v>
      </c>
      <c r="M23" s="14">
        <f t="shared" si="6"/>
        <v>683510.83032490977</v>
      </c>
      <c r="N23" s="11">
        <f t="shared" si="2"/>
        <v>288.5</v>
      </c>
      <c r="O23" s="15">
        <f t="shared" si="3"/>
        <v>363489.16967509023</v>
      </c>
    </row>
    <row r="24" spans="1:15" ht="21" customHeight="1" x14ac:dyDescent="0.2">
      <c r="A24" s="11" t="s">
        <v>3</v>
      </c>
      <c r="B24" s="10">
        <v>50000</v>
      </c>
      <c r="C24" s="10">
        <v>994000</v>
      </c>
      <c r="D24" s="10">
        <f t="shared" si="4"/>
        <v>1044000</v>
      </c>
      <c r="E24" s="11">
        <v>380</v>
      </c>
      <c r="F24" s="10">
        <v>15</v>
      </c>
      <c r="G24" s="10">
        <v>210</v>
      </c>
      <c r="H24" s="10">
        <v>150</v>
      </c>
      <c r="I24" s="10">
        <v>44</v>
      </c>
      <c r="J24" s="10">
        <v>30</v>
      </c>
      <c r="K24" s="12">
        <f t="shared" si="5"/>
        <v>829</v>
      </c>
      <c r="L24" s="13">
        <f t="shared" si="1"/>
        <v>557.5</v>
      </c>
      <c r="M24" s="14">
        <f t="shared" si="6"/>
        <v>702086.85162846802</v>
      </c>
      <c r="N24" s="11">
        <f>E24*0.5+I24+F24*0.5+J24</f>
        <v>271.5</v>
      </c>
      <c r="O24" s="15">
        <f>D24*N24/K24</f>
        <v>341913.14837153198</v>
      </c>
    </row>
    <row r="25" spans="1:15" ht="21" customHeight="1" x14ac:dyDescent="0.2">
      <c r="A25" s="11" t="s">
        <v>4</v>
      </c>
      <c r="B25" s="10">
        <v>50000</v>
      </c>
      <c r="C25" s="10">
        <v>1016000</v>
      </c>
      <c r="D25" s="10">
        <f t="shared" si="4"/>
        <v>1066000</v>
      </c>
      <c r="E25" s="11">
        <v>380</v>
      </c>
      <c r="F25" s="10">
        <v>15</v>
      </c>
      <c r="G25" s="10">
        <v>195</v>
      </c>
      <c r="H25" s="10">
        <v>150</v>
      </c>
      <c r="I25" s="10">
        <v>57</v>
      </c>
      <c r="J25" s="10">
        <v>50</v>
      </c>
      <c r="K25" s="12">
        <f t="shared" si="5"/>
        <v>847</v>
      </c>
      <c r="L25" s="13">
        <f>E25*0.5+G25+F25*0.5+H25</f>
        <v>542.5</v>
      </c>
      <c r="M25" s="14">
        <f>D25*L25/K25</f>
        <v>682768.59504132229</v>
      </c>
      <c r="N25" s="11">
        <f>E25*0.5+I25+F25*0.5+J25</f>
        <v>304.5</v>
      </c>
      <c r="O25" s="15">
        <f>D25*N25/K25</f>
        <v>383231.40495867771</v>
      </c>
    </row>
    <row r="26" spans="1:15" ht="21" customHeight="1" thickBot="1" x14ac:dyDescent="0.25">
      <c r="A26" s="11" t="s">
        <v>5</v>
      </c>
      <c r="B26" s="10">
        <v>55000</v>
      </c>
      <c r="C26" s="10">
        <v>1071400</v>
      </c>
      <c r="D26" s="10">
        <f t="shared" si="4"/>
        <v>1126400</v>
      </c>
      <c r="E26" s="11">
        <v>380</v>
      </c>
      <c r="F26" s="10">
        <v>15</v>
      </c>
      <c r="G26" s="10">
        <v>225</v>
      </c>
      <c r="H26" s="10">
        <v>150</v>
      </c>
      <c r="I26" s="10">
        <v>22</v>
      </c>
      <c r="J26" s="10">
        <v>20</v>
      </c>
      <c r="K26" s="12">
        <f t="shared" si="5"/>
        <v>812</v>
      </c>
      <c r="L26" s="16">
        <f t="shared" si="1"/>
        <v>572.5</v>
      </c>
      <c r="M26" s="17">
        <f t="shared" si="6"/>
        <v>794167.48768472904</v>
      </c>
      <c r="N26" s="18">
        <f t="shared" si="2"/>
        <v>239.5</v>
      </c>
      <c r="O26" s="19">
        <f t="shared" si="3"/>
        <v>332232.51231527096</v>
      </c>
    </row>
    <row r="27" spans="1:15" ht="22.5" customHeight="1" x14ac:dyDescent="0.2">
      <c r="A27" s="28"/>
      <c r="O27" s="20"/>
    </row>
    <row r="28" spans="1:15" ht="22.5" customHeight="1" x14ac:dyDescent="0.2">
      <c r="A28" s="29"/>
    </row>
  </sheetData>
  <mergeCells count="33">
    <mergeCell ref="G19:H19"/>
    <mergeCell ref="I19:J19"/>
    <mergeCell ref="L18:M18"/>
    <mergeCell ref="E18:K18"/>
    <mergeCell ref="K19:K20"/>
    <mergeCell ref="B7:B9"/>
    <mergeCell ref="M19:M20"/>
    <mergeCell ref="D7:D9"/>
    <mergeCell ref="E7:K7"/>
    <mergeCell ref="O19:O20"/>
    <mergeCell ref="C7:C9"/>
    <mergeCell ref="L19:L20"/>
    <mergeCell ref="A13:K13"/>
    <mergeCell ref="A7:A9"/>
    <mergeCell ref="A18:A20"/>
    <mergeCell ref="B18:B20"/>
    <mergeCell ref="C18:C20"/>
    <mergeCell ref="D18:D20"/>
    <mergeCell ref="N18:O18"/>
    <mergeCell ref="N19:N20"/>
    <mergeCell ref="E19:F19"/>
    <mergeCell ref="J4:K4"/>
    <mergeCell ref="L4:O4"/>
    <mergeCell ref="L7:M7"/>
    <mergeCell ref="N7:O7"/>
    <mergeCell ref="E8:F8"/>
    <mergeCell ref="G8:H8"/>
    <mergeCell ref="I8:J8"/>
    <mergeCell ref="K8:K9"/>
    <mergeCell ref="L8:L9"/>
    <mergeCell ref="M8:M9"/>
    <mergeCell ref="N8:N9"/>
    <mergeCell ref="O8:O9"/>
  </mergeCells>
  <phoneticPr fontId="2"/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木原　昌紀</dc:creator>
  <cp:lastModifiedBy>横山　紗綾加</cp:lastModifiedBy>
  <cp:lastPrinted>2020-10-07T01:19:46Z</cp:lastPrinted>
  <dcterms:created xsi:type="dcterms:W3CDTF">2019-11-14T02:36:20Z</dcterms:created>
  <dcterms:modified xsi:type="dcterms:W3CDTF">2024-10-17T09:19:37Z</dcterms:modified>
</cp:coreProperties>
</file>