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04040_環境政策課\010_環境政策課(共有)\◆02地球温暖化対策班\16_地球にやさしい環境づくり融資【大規模サーバ】\01_要綱\05_利子補給交付要綱\省・創・蓄エネ関連設備【R3.6.1～】\"/>
    </mc:Choice>
  </mc:AlternateContent>
  <xr:revisionPtr revIDLastSave="0" documentId="13_ncr:1_{1A748D3F-21F0-4882-ABA5-1A7C35ADED32}" xr6:coauthVersionLast="36" xr6:coauthVersionMax="36" xr10:uidLastSave="{00000000-0000-0000-0000-000000000000}"/>
  <bookViews>
    <workbookView xWindow="0" yWindow="0" windowWidth="24000" windowHeight="8685" xr2:uid="{00000000-000D-0000-FFFF-FFFF00000000}"/>
  </bookViews>
  <sheets>
    <sheet name="別記第4号様式" sheetId="14" r:id="rId1"/>
    <sheet name="記載例" sheetId="2" r:id="rId2"/>
  </sheets>
  <definedNames>
    <definedName name="_xlnm.Print_Area" localSheetId="1">記載例!$B$1:$R$29</definedName>
    <definedName name="_xlnm.Print_Area" localSheetId="0">別記第4号様式!$B$1:$R$28</definedName>
  </definedNames>
  <calcPr calcId="191029"/>
</workbook>
</file>

<file path=xl/calcChain.xml><?xml version="1.0" encoding="utf-8"?>
<calcChain xmlns="http://schemas.openxmlformats.org/spreadsheetml/2006/main">
  <c r="M30" i="14" l="1"/>
  <c r="Q24" i="14"/>
  <c r="E24" i="14"/>
  <c r="C24" i="14"/>
  <c r="M22" i="14"/>
  <c r="N22" i="14" s="1"/>
  <c r="S21" i="14"/>
  <c r="M21" i="14"/>
  <c r="N21" i="14" s="1"/>
  <c r="S20" i="14"/>
  <c r="M20" i="14"/>
  <c r="S19" i="14"/>
  <c r="M19" i="14"/>
  <c r="S18" i="14"/>
  <c r="M18" i="14"/>
  <c r="S17" i="14"/>
  <c r="M17" i="14"/>
  <c r="S16" i="14"/>
  <c r="M16" i="14"/>
  <c r="S15" i="14"/>
  <c r="M15" i="14"/>
  <c r="S14" i="14"/>
  <c r="M14" i="14"/>
  <c r="S13" i="14"/>
  <c r="M13" i="14"/>
  <c r="S12" i="14"/>
  <c r="M12" i="14"/>
  <c r="S11" i="14"/>
  <c r="M11" i="14"/>
  <c r="S10" i="14"/>
  <c r="M10" i="14"/>
  <c r="M9" i="14"/>
  <c r="K9" i="14"/>
  <c r="K10" i="14" s="1"/>
  <c r="K11" i="14" s="1"/>
  <c r="K12" i="14" s="1"/>
  <c r="K13" i="14" s="1"/>
  <c r="K14" i="14" s="1"/>
  <c r="M24" i="14" l="1"/>
  <c r="N9" i="14"/>
  <c r="N13" i="14"/>
  <c r="N11" i="14"/>
  <c r="N10" i="14"/>
  <c r="N12" i="14"/>
  <c r="K15" i="14"/>
  <c r="K16" i="14" s="1"/>
  <c r="N14" i="14"/>
  <c r="M31" i="14"/>
  <c r="M32" i="14" s="1"/>
  <c r="N32" i="14" s="1"/>
  <c r="E25" i="2"/>
  <c r="N15" i="14" l="1"/>
  <c r="K17" i="14"/>
  <c r="N16" i="14"/>
  <c r="K10" i="2"/>
  <c r="K18" i="14" l="1"/>
  <c r="N17" i="14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M23" i="2"/>
  <c r="N23" i="2" s="1"/>
  <c r="K19" i="14" l="1"/>
  <c r="N18" i="14"/>
  <c r="M10" i="2"/>
  <c r="N10" i="2" s="1"/>
  <c r="M31" i="2"/>
  <c r="Q25" i="2"/>
  <c r="M11" i="2"/>
  <c r="N11" i="2" s="1"/>
  <c r="K20" i="14" l="1"/>
  <c r="N19" i="14"/>
  <c r="S12" i="2"/>
  <c r="S11" i="2"/>
  <c r="K21" i="14" l="1"/>
  <c r="K22" i="14" s="1"/>
  <c r="K23" i="14" s="1"/>
  <c r="N20" i="14"/>
  <c r="N24" i="14" s="1"/>
  <c r="O24" i="14" s="1"/>
  <c r="R24" i="14" s="1"/>
  <c r="M12" i="2"/>
  <c r="N12" i="2" s="1"/>
  <c r="M13" i="2"/>
  <c r="N13" i="2" s="1"/>
  <c r="S13" i="2"/>
  <c r="M14" i="2" l="1"/>
  <c r="N14" i="2" s="1"/>
  <c r="S14" i="2"/>
  <c r="S16" i="2" l="1"/>
  <c r="M16" i="2"/>
  <c r="N16" i="2" s="1"/>
  <c r="M18" i="2" l="1"/>
  <c r="N18" i="2" s="1"/>
  <c r="S18" i="2"/>
  <c r="S20" i="2"/>
  <c r="M17" i="2"/>
  <c r="N17" i="2" s="1"/>
  <c r="S17" i="2"/>
  <c r="M20" i="2"/>
  <c r="N20" i="2" s="1"/>
  <c r="S19" i="2" l="1"/>
  <c r="M19" i="2"/>
  <c r="N19" i="2" s="1"/>
  <c r="S21" i="2"/>
  <c r="M21" i="2"/>
  <c r="N21" i="2" s="1"/>
  <c r="S22" i="2" l="1"/>
  <c r="M22" i="2"/>
  <c r="N22" i="2" s="1"/>
  <c r="M15" i="2" l="1"/>
  <c r="M32" i="2" s="1"/>
  <c r="M33" i="2" s="1"/>
  <c r="N33" i="2" s="1"/>
  <c r="S15" i="2"/>
  <c r="M25" i="2" l="1"/>
  <c r="C25" i="2"/>
  <c r="N15" i="2"/>
  <c r="N25" i="2" s="1"/>
  <c r="O25" i="2" l="1"/>
  <c r="R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　光祐</author>
    <author>noriyuki maeda</author>
  </authors>
  <commentList>
    <comment ref="M24" authorId="0" shapeId="0" xr:uid="{D7CEEB79-ECC6-4C37-A143-286583EA75F8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</t>
        </r>
      </text>
    </comment>
    <comment ref="O24" authorId="0" shapeId="0" xr:uid="{009B3A10-FA1F-47CB-9014-F480E111168D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4" authorId="0" shapeId="0" xr:uid="{BDE81664-6C2C-47EA-B6CE-A6A04A9680F1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7" authorId="1" shapeId="0" xr:uid="{CEF4BDE7-767F-44AB-8320-1310655F3D2B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村上光祐</author>
    <author>村上　光祐</author>
    <author>noriyuki maeda</author>
  </authors>
  <commentList>
    <comment ref="K9" authorId="0" shapeId="0" xr:uid="{4EDAF098-9F12-40AE-95AE-AF53EA750D18}">
      <text>
        <r>
          <rPr>
            <b/>
            <sz val="12"/>
            <color indexed="81"/>
            <rFont val="MS P ゴシック"/>
            <family val="3"/>
            <charset val="128"/>
          </rPr>
          <t>自動計算されます</t>
        </r>
      </text>
    </comment>
    <comment ref="B11" authorId="1" shapeId="0" xr:uid="{5480D262-4D07-47A5-96DA-2194BE4909F5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毎月の返済月日を入力してください</t>
        </r>
      </text>
    </comment>
    <comment ref="C11" authorId="1" shapeId="0" xr:uid="{7794AE02-52BE-4BD1-BA1C-9998545919FD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毎月の返済額を入力してください</t>
        </r>
      </text>
    </comment>
    <comment ref="E21" authorId="1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繰上償還された場合は、
こちらに入力してください</t>
        </r>
      </text>
    </comment>
    <comment ref="M21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12月31日までの残日数を入力してください
（合計が365日になるようにしてください）</t>
        </r>
      </text>
    </comment>
    <comment ref="M25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
※うるう年は366日になります</t>
        </r>
      </text>
    </comment>
    <comment ref="O25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5" authorId="1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sharedStrings.xml><?xml version="1.0" encoding="utf-8"?>
<sst xmlns="http://schemas.openxmlformats.org/spreadsheetml/2006/main" count="83" uniqueCount="38">
  <si>
    <t>別記第４号様式（第８条関係）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4"/>
  </si>
  <si>
    <t>利子補給金明細書</t>
    <rPh sb="0" eb="2">
      <t>リシ</t>
    </rPh>
    <rPh sb="2" eb="4">
      <t>ホキュウ</t>
    </rPh>
    <rPh sb="4" eb="5">
      <t>キン</t>
    </rPh>
    <rPh sb="5" eb="8">
      <t>メイサイショ</t>
    </rPh>
    <phoneticPr fontId="4"/>
  </si>
  <si>
    <t>住　　所</t>
    <rPh sb="0" eb="1">
      <t>ジュウ</t>
    </rPh>
    <rPh sb="3" eb="4">
      <t>トコロ</t>
    </rPh>
    <phoneticPr fontId="4"/>
  </si>
  <si>
    <t>氏　　名</t>
    <rPh sb="0" eb="1">
      <t>シ</t>
    </rPh>
    <rPh sb="3" eb="4">
      <t>メイ</t>
    </rPh>
    <phoneticPr fontId="4"/>
  </si>
  <si>
    <t>基準金利</t>
    <rPh sb="0" eb="2">
      <t>キジュン</t>
    </rPh>
    <rPh sb="2" eb="4">
      <t>キンリ</t>
    </rPh>
    <phoneticPr fontId="4"/>
  </si>
  <si>
    <t>融 資 額</t>
    <rPh sb="0" eb="1">
      <t>トオル</t>
    </rPh>
    <rPh sb="2" eb="3">
      <t>シ</t>
    </rPh>
    <rPh sb="4" eb="5">
      <t>ガク</t>
    </rPh>
    <phoneticPr fontId="4"/>
  </si>
  <si>
    <t>融資年月日</t>
    <rPh sb="0" eb="2">
      <t>ユウシ</t>
    </rPh>
    <rPh sb="2" eb="5">
      <t>ネンガッピ</t>
    </rPh>
    <phoneticPr fontId="4"/>
  </si>
  <si>
    <t>期首融資残高
（延滞額を除く）</t>
    <rPh sb="0" eb="2">
      <t>キシュ</t>
    </rPh>
    <rPh sb="2" eb="4">
      <t>ユウシ</t>
    </rPh>
    <rPh sb="4" eb="6">
      <t>ザンダカ</t>
    </rPh>
    <rPh sb="8" eb="10">
      <t>エンタイ</t>
    </rPh>
    <rPh sb="10" eb="11">
      <t>ガク</t>
    </rPh>
    <rPh sb="12" eb="13">
      <t>ノゾ</t>
    </rPh>
    <phoneticPr fontId="4"/>
  </si>
  <si>
    <t>期中償還</t>
    <rPh sb="0" eb="2">
      <t>キチュウ</t>
    </rPh>
    <rPh sb="2" eb="4">
      <t>ショウカン</t>
    </rPh>
    <phoneticPr fontId="4"/>
  </si>
  <si>
    <t>延滞額</t>
    <rPh sb="0" eb="2">
      <t>エンタイ</t>
    </rPh>
    <rPh sb="2" eb="3">
      <t>ガク</t>
    </rPh>
    <phoneticPr fontId="4"/>
  </si>
  <si>
    <t>月日</t>
    <rPh sb="0" eb="2">
      <t>ツキヒ</t>
    </rPh>
    <phoneticPr fontId="4"/>
  </si>
  <si>
    <t>約定</t>
    <rPh sb="0" eb="2">
      <t>ヤクジョウ</t>
    </rPh>
    <phoneticPr fontId="4"/>
  </si>
  <si>
    <t>繰上</t>
    <rPh sb="0" eb="2">
      <t>クリアゲ</t>
    </rPh>
    <phoneticPr fontId="4"/>
  </si>
  <si>
    <t>延滞分</t>
    <rPh sb="0" eb="2">
      <t>エンタイ</t>
    </rPh>
    <rPh sb="2" eb="3">
      <t>ブン</t>
    </rPh>
    <phoneticPr fontId="4"/>
  </si>
  <si>
    <t>期末延滞
元本額　</t>
    <rPh sb="0" eb="2">
      <t>キマツ</t>
    </rPh>
    <rPh sb="2" eb="4">
      <t>エンタイ</t>
    </rPh>
    <rPh sb="5" eb="7">
      <t>ガンポン</t>
    </rPh>
    <rPh sb="7" eb="8">
      <t>ガク</t>
    </rPh>
    <phoneticPr fontId="4"/>
  </si>
  <si>
    <t>左のうち期中
発生延滞額</t>
    <rPh sb="0" eb="1">
      <t>ヒダリ</t>
    </rPh>
    <rPh sb="4" eb="6">
      <t>キチュウ</t>
    </rPh>
    <rPh sb="7" eb="9">
      <t>ハッセイ</t>
    </rPh>
    <rPh sb="9" eb="11">
      <t>エンタイ</t>
    </rPh>
    <rPh sb="11" eb="12">
      <t>ガク</t>
    </rPh>
    <phoneticPr fontId="4"/>
  </si>
  <si>
    <t>内代位弁済分</t>
    <rPh sb="0" eb="1">
      <t>ウチ</t>
    </rPh>
    <rPh sb="1" eb="3">
      <t>ダイイ</t>
    </rPh>
    <rPh sb="3" eb="5">
      <t>ベンサイ</t>
    </rPh>
    <rPh sb="5" eb="6">
      <t>フン</t>
    </rPh>
    <phoneticPr fontId="4"/>
  </si>
  <si>
    <t>円</t>
    <rPh sb="0" eb="1">
      <t>エン</t>
    </rPh>
    <phoneticPr fontId="4"/>
  </si>
  <si>
    <t>日</t>
    <rPh sb="0" eb="1">
      <t>ヒ</t>
    </rPh>
    <phoneticPr fontId="4"/>
  </si>
  <si>
    <t>合計</t>
    <rPh sb="0" eb="2">
      <t>ゴウケイ</t>
    </rPh>
    <phoneticPr fontId="4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</si>
  <si>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4"/>
  </si>
  <si>
    <t>&lt;== 作成する利子補給明細の実行年度をYYYY/MM/DDで入力</t>
    <rPh sb="4" eb="6">
      <t>サクセイ</t>
    </rPh>
    <rPh sb="8" eb="10">
      <t>リシ</t>
    </rPh>
    <rPh sb="10" eb="12">
      <t>ホキュウ</t>
    </rPh>
    <rPh sb="12" eb="14">
      <t>メイサイ</t>
    </rPh>
    <rPh sb="15" eb="17">
      <t>ジッコウ</t>
    </rPh>
    <rPh sb="17" eb="19">
      <t>ネンド</t>
    </rPh>
    <rPh sb="31" eb="33">
      <t>ニュウリョク</t>
    </rPh>
    <phoneticPr fontId="4"/>
  </si>
  <si>
    <t>日数
②</t>
    <rPh sb="0" eb="2">
      <t>ニッスウ</t>
    </rPh>
    <phoneticPr fontId="4"/>
  </si>
  <si>
    <r>
      <rPr>
        <sz val="10"/>
        <rFont val="ＭＳ 明朝"/>
        <family val="1"/>
        <charset val="128"/>
      </rPr>
      <t>期末融資残高</t>
    </r>
    <r>
      <rPr>
        <sz val="11"/>
        <rFont val="ＭＳ 明朝"/>
        <family val="1"/>
        <charset val="128"/>
      </rPr>
      <t xml:space="preserve">
①</t>
    </r>
    <rPh sb="0" eb="2">
      <t>キマツ</t>
    </rPh>
    <rPh sb="2" eb="4">
      <t>ユウシ</t>
    </rPh>
    <rPh sb="4" eb="6">
      <t>ザンダカ</t>
    </rPh>
    <phoneticPr fontId="4"/>
  </si>
  <si>
    <t>積数
③
（①×②）</t>
    <rPh sb="0" eb="2">
      <t>セキスウ</t>
    </rPh>
    <phoneticPr fontId="4"/>
  </si>
  <si>
    <r>
      <rPr>
        <sz val="10"/>
        <rFont val="ＭＳ 明朝"/>
        <family val="1"/>
        <charset val="128"/>
      </rPr>
      <t>平均融資残高</t>
    </r>
    <r>
      <rPr>
        <sz val="11"/>
        <rFont val="ＭＳ 明朝"/>
        <family val="1"/>
        <charset val="128"/>
      </rPr>
      <t xml:space="preserve">
④
</t>
    </r>
    <r>
      <rPr>
        <sz val="10"/>
        <rFont val="ＭＳ 明朝"/>
        <family val="1"/>
        <charset val="128"/>
      </rPr>
      <t>（③/365日）</t>
    </r>
    <rPh sb="0" eb="2">
      <t>ヘイキン</t>
    </rPh>
    <rPh sb="2" eb="4">
      <t>ユウシ</t>
    </rPh>
    <rPh sb="4" eb="6">
      <t>ザンダカ</t>
    </rPh>
    <rPh sb="15" eb="16">
      <t>ニチ</t>
    </rPh>
    <phoneticPr fontId="4"/>
  </si>
  <si>
    <t>山口市滝町1-1</t>
    <rPh sb="0" eb="3">
      <t>ヤマグチシ</t>
    </rPh>
    <rPh sb="3" eb="4">
      <t>タキ</t>
    </rPh>
    <rPh sb="4" eb="5">
      <t>マチ</t>
    </rPh>
    <phoneticPr fontId="3"/>
  </si>
  <si>
    <t>山口　太郎</t>
    <rPh sb="0" eb="2">
      <t>ヤマグチ</t>
    </rPh>
    <rPh sb="3" eb="5">
      <t>タロウ</t>
    </rPh>
    <phoneticPr fontId="3"/>
  </si>
  <si>
    <t>利子
補給率</t>
    <rPh sb="0" eb="2">
      <t>リシ</t>
    </rPh>
    <rPh sb="3" eb="5">
      <t>ホキュウ</t>
    </rPh>
    <rPh sb="5" eb="6">
      <t>リツ</t>
    </rPh>
    <phoneticPr fontId="4"/>
  </si>
  <si>
    <t>　　　　　　　　　　　取扱金融機関名</t>
    <rPh sb="11" eb="13">
      <t>トリアツカイ</t>
    </rPh>
    <rPh sb="13" eb="15">
      <t>キンユウ</t>
    </rPh>
    <rPh sb="15" eb="17">
      <t>キカン</t>
    </rPh>
    <rPh sb="17" eb="18">
      <t>ナ</t>
    </rPh>
    <phoneticPr fontId="4"/>
  </si>
  <si>
    <t>利子補給額
④×利子補給率</t>
    <rPh sb="0" eb="2">
      <t>リシ</t>
    </rPh>
    <rPh sb="2" eb="4">
      <t>ホキュウ</t>
    </rPh>
    <rPh sb="4" eb="5">
      <t>ガク</t>
    </rPh>
    <rPh sb="9" eb="11">
      <t>リシ</t>
    </rPh>
    <rPh sb="11" eb="13">
      <t>ホキュウ</t>
    </rPh>
    <rPh sb="13" eb="14">
      <t>リツ</t>
    </rPh>
    <phoneticPr fontId="4"/>
  </si>
  <si>
    <t>記載例</t>
    <rPh sb="0" eb="2">
      <t>キサイ</t>
    </rPh>
    <rPh sb="2" eb="3">
      <t>レイ</t>
    </rPh>
    <phoneticPr fontId="3"/>
  </si>
  <si>
    <t>※</t>
    <phoneticPr fontId="3"/>
  </si>
  <si>
    <t>の色のセルのみ入力してください。</t>
    <rPh sb="1" eb="2">
      <t>イロ</t>
    </rPh>
    <rPh sb="7" eb="9">
      <t>ニュウリョク</t>
    </rPh>
    <phoneticPr fontId="3"/>
  </si>
  <si>
    <t>&lt;== 本年度の12月31日を、YYYY/MM/DDで入力</t>
    <rPh sb="4" eb="6">
      <t>ホンネン</t>
    </rPh>
    <rPh sb="6" eb="7">
      <t>ド</t>
    </rPh>
    <rPh sb="10" eb="11">
      <t>ガツ</t>
    </rPh>
    <rPh sb="13" eb="14">
      <t>ニチ</t>
    </rPh>
    <rPh sb="27" eb="29">
      <t>ニュウリョク</t>
    </rPh>
    <phoneticPr fontId="4"/>
  </si>
  <si>
    <t>&lt;== 前年度の1月1日を、YYYY/MM/DDで入力</t>
    <rPh sb="4" eb="7">
      <t>ゼンネンド</t>
    </rPh>
    <rPh sb="6" eb="7">
      <t>ド</t>
    </rPh>
    <rPh sb="9" eb="10">
      <t>ガツ</t>
    </rPh>
    <rPh sb="11" eb="12">
      <t>ニチ</t>
    </rPh>
    <rPh sb="25" eb="27">
      <t>ニュウリョク</t>
    </rPh>
    <phoneticPr fontId="4"/>
  </si>
  <si>
    <t>&lt;== 前年度の1月1日を、YYYY/MM/DDで入力</t>
    <rPh sb="4" eb="7">
      <t>ゼンネンド</t>
    </rPh>
    <rPh sb="9" eb="10">
      <t>ガツ</t>
    </rPh>
    <rPh sb="11" eb="12">
      <t>ニチ</t>
    </rPh>
    <rPh sb="25" eb="27">
      <t>ニュウリョク</t>
    </rPh>
    <phoneticPr fontId="4"/>
  </si>
  <si>
    <t>令和　８年　１月２０日</t>
    <rPh sb="0" eb="2">
      <t>レイワ</t>
    </rPh>
    <rPh sb="4" eb="5">
      <t>ネン</t>
    </rPh>
    <rPh sb="7" eb="8">
      <t>ガツ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</si>
</sst>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&quot;円&quot;;[Red]\-#,##0&quot;円&quot;"/>
    <numFmt numFmtId="178" formatCode="[$-411]ggge&quot;年&quot;m&quot;月&quot;d&quot;日&quot;;@"/>
    <numFmt numFmtId="179" formatCode="0_);[Red]\(0\)"/>
    <numFmt numFmtId="180" formatCode="[$-411]ge\.m\.d;@"/>
  </numFmts>
  <fonts count="15"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53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176" fontId="2" fillId="0" borderId="1" xfId="1" applyNumberFormat="1" applyFont="1" applyBorder="1">
      <alignment vertical="center"/>
    </xf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38" fontId="2" fillId="0" borderId="6" xfId="2" applyFont="1" applyBorder="1">
      <alignment vertical="center"/>
    </xf>
    <xf numFmtId="38" fontId="2" fillId="0" borderId="4" xfId="2" applyFont="1" applyBorder="1">
      <alignment vertical="center"/>
    </xf>
    <xf numFmtId="179" fontId="2" fillId="0" borderId="7" xfId="3" applyNumberFormat="1" applyFont="1" applyFill="1" applyBorder="1">
      <alignment vertical="center"/>
    </xf>
    <xf numFmtId="38" fontId="2" fillId="0" borderId="6" xfId="2" applyFont="1" applyFill="1" applyBorder="1">
      <alignment vertical="center"/>
    </xf>
    <xf numFmtId="38" fontId="2" fillId="0" borderId="1" xfId="2" applyFont="1" applyBorder="1">
      <alignment vertical="center"/>
    </xf>
    <xf numFmtId="0" fontId="7" fillId="2" borderId="0" xfId="3" applyFont="1" applyFill="1">
      <alignment vertical="center"/>
    </xf>
    <xf numFmtId="0" fontId="7" fillId="0" borderId="0" xfId="3" applyFont="1" applyFill="1">
      <alignment vertical="center"/>
    </xf>
    <xf numFmtId="179" fontId="2" fillId="0" borderId="1" xfId="3" applyNumberFormat="1" applyFont="1" applyBorder="1">
      <alignment vertical="center"/>
    </xf>
    <xf numFmtId="176" fontId="2" fillId="0" borderId="1" xfId="3" applyNumberFormat="1" applyFont="1" applyBorder="1">
      <alignment vertical="center"/>
    </xf>
    <xf numFmtId="0" fontId="8" fillId="0" borderId="0" xfId="3" applyFont="1" applyFill="1" applyBorder="1" applyAlignment="1">
      <alignment horizontal="center" vertical="center"/>
    </xf>
    <xf numFmtId="179" fontId="2" fillId="0" borderId="0" xfId="3" applyNumberFormat="1" applyFont="1">
      <alignment vertical="center"/>
    </xf>
    <xf numFmtId="0" fontId="8" fillId="0" borderId="0" xfId="3" applyFont="1" applyFill="1" applyAlignment="1">
      <alignment horizontal="center" vertical="center"/>
    </xf>
    <xf numFmtId="180" fontId="2" fillId="0" borderId="0" xfId="3" applyNumberFormat="1" applyFont="1">
      <alignment vertical="center"/>
    </xf>
    <xf numFmtId="180" fontId="2" fillId="0" borderId="5" xfId="3" applyNumberFormat="1" applyFont="1" applyBorder="1">
      <alignment vertical="center"/>
    </xf>
    <xf numFmtId="180" fontId="2" fillId="0" borderId="6" xfId="3" applyNumberFormat="1" applyFont="1" applyBorder="1">
      <alignment vertical="center"/>
    </xf>
    <xf numFmtId="180" fontId="2" fillId="0" borderId="1" xfId="3" applyNumberFormat="1" applyFont="1" applyBorder="1">
      <alignment vertical="center"/>
    </xf>
    <xf numFmtId="180" fontId="2" fillId="0" borderId="6" xfId="3" applyNumberFormat="1" applyFont="1" applyFill="1" applyBorder="1">
      <alignment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 shrinkToFit="1"/>
    </xf>
    <xf numFmtId="38" fontId="2" fillId="0" borderId="8" xfId="2" applyFont="1" applyBorder="1">
      <alignment vertical="center"/>
    </xf>
    <xf numFmtId="0" fontId="2" fillId="4" borderId="27" xfId="3" applyFont="1" applyFill="1" applyBorder="1" applyAlignment="1">
      <alignment horizontal="right" vertical="center"/>
    </xf>
    <xf numFmtId="0" fontId="2" fillId="4" borderId="28" xfId="3" applyFont="1" applyFill="1" applyBorder="1" applyAlignment="1">
      <alignment horizontal="right" vertical="center"/>
    </xf>
    <xf numFmtId="179" fontId="2" fillId="4" borderId="7" xfId="3" applyNumberFormat="1" applyFont="1" applyFill="1" applyBorder="1">
      <alignment vertical="center"/>
    </xf>
    <xf numFmtId="38" fontId="2" fillId="4" borderId="6" xfId="2" applyFont="1" applyFill="1" applyBorder="1">
      <alignment vertical="center"/>
    </xf>
    <xf numFmtId="38" fontId="2" fillId="4" borderId="1" xfId="2" applyFont="1" applyFill="1" applyBorder="1">
      <alignment vertical="center"/>
    </xf>
    <xf numFmtId="179" fontId="2" fillId="4" borderId="37" xfId="3" applyNumberFormat="1" applyFont="1" applyFill="1" applyBorder="1">
      <alignment vertical="center"/>
    </xf>
    <xf numFmtId="38" fontId="2" fillId="4" borderId="37" xfId="2" applyFont="1" applyFill="1" applyBorder="1">
      <alignment vertical="center"/>
    </xf>
    <xf numFmtId="176" fontId="2" fillId="4" borderId="37" xfId="3" applyNumberFormat="1" applyFont="1" applyFill="1" applyBorder="1">
      <alignment vertical="center"/>
    </xf>
    <xf numFmtId="38" fontId="2" fillId="4" borderId="38" xfId="2" applyFont="1" applyFill="1" applyBorder="1">
      <alignment vertical="center"/>
    </xf>
    <xf numFmtId="0" fontId="2" fillId="5" borderId="0" xfId="3" applyFont="1" applyFill="1">
      <alignment vertical="center"/>
    </xf>
    <xf numFmtId="180" fontId="2" fillId="0" borderId="0" xfId="3" applyNumberFormat="1" applyFont="1" applyAlignment="1">
      <alignment horizontal="right" vertical="center"/>
    </xf>
    <xf numFmtId="177" fontId="2" fillId="0" borderId="8" xfId="3" applyNumberFormat="1" applyFont="1" applyFill="1" applyBorder="1" applyAlignment="1">
      <alignment vertical="center"/>
    </xf>
    <xf numFmtId="177" fontId="2" fillId="0" borderId="21" xfId="3" applyNumberFormat="1" applyFont="1" applyFill="1" applyBorder="1" applyAlignment="1">
      <alignment vertical="center"/>
    </xf>
    <xf numFmtId="177" fontId="2" fillId="0" borderId="9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0" borderId="1" xfId="2" applyNumberFormat="1" applyFont="1" applyFill="1" applyBorder="1" applyAlignment="1">
      <alignment vertical="center"/>
    </xf>
    <xf numFmtId="180" fontId="2" fillId="0" borderId="8" xfId="3" applyNumberFormat="1" applyFont="1" applyFill="1" applyBorder="1" applyAlignment="1">
      <alignment horizontal="center" vertical="center" shrinkToFit="1"/>
    </xf>
    <xf numFmtId="180" fontId="2" fillId="0" borderId="21" xfId="3" applyNumberFormat="1" applyFont="1" applyFill="1" applyBorder="1" applyAlignment="1">
      <alignment horizontal="center" vertical="center" shrinkToFit="1"/>
    </xf>
    <xf numFmtId="180" fontId="2" fillId="0" borderId="9" xfId="3" applyNumberFormat="1" applyFont="1" applyFill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 shrinkToFit="1"/>
    </xf>
    <xf numFmtId="0" fontId="6" fillId="0" borderId="1" xfId="3" applyFont="1" applyBorder="1" applyAlignment="1">
      <alignment horizontal="center" vertical="center" shrinkToFit="1"/>
    </xf>
    <xf numFmtId="180" fontId="2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0" fontId="2" fillId="0" borderId="15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38" fontId="2" fillId="0" borderId="6" xfId="2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8" xfId="2" applyFont="1" applyFill="1" applyBorder="1" applyAlignment="1">
      <alignment horizontal="right" vertical="center"/>
    </xf>
    <xf numFmtId="38" fontId="2" fillId="0" borderId="9" xfId="2" applyFont="1" applyFill="1" applyBorder="1" applyAlignment="1">
      <alignment horizontal="right"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38" fontId="2" fillId="5" borderId="6" xfId="2" applyFont="1" applyFill="1" applyBorder="1" applyAlignment="1">
      <alignment vertical="center"/>
    </xf>
    <xf numFmtId="178" fontId="2" fillId="5" borderId="10" xfId="3" applyNumberFormat="1" applyFont="1" applyFill="1" applyBorder="1" applyAlignment="1">
      <alignment horizontal="center" vertical="center"/>
    </xf>
    <xf numFmtId="178" fontId="2" fillId="5" borderId="11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left" vertical="center"/>
    </xf>
    <xf numFmtId="38" fontId="2" fillId="5" borderId="1" xfId="2" applyFont="1" applyFill="1" applyBorder="1" applyAlignment="1">
      <alignment vertical="center"/>
    </xf>
    <xf numFmtId="0" fontId="13" fillId="0" borderId="22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4" borderId="31" xfId="3" applyFont="1" applyFill="1" applyBorder="1" applyAlignment="1">
      <alignment horizontal="center" vertical="center"/>
    </xf>
    <xf numFmtId="0" fontId="2" fillId="4" borderId="13" xfId="3" applyFont="1" applyFill="1" applyBorder="1" applyAlignment="1">
      <alignment horizontal="center" vertical="center"/>
    </xf>
    <xf numFmtId="0" fontId="2" fillId="4" borderId="14" xfId="3" applyFont="1" applyFill="1" applyBorder="1" applyAlignment="1">
      <alignment horizontal="center" vertical="center"/>
    </xf>
    <xf numFmtId="0" fontId="2" fillId="4" borderId="32" xfId="3" applyFont="1" applyFill="1" applyBorder="1" applyAlignment="1">
      <alignment horizontal="center" vertical="center"/>
    </xf>
    <xf numFmtId="0" fontId="2" fillId="4" borderId="34" xfId="3" applyFont="1" applyFill="1" applyBorder="1" applyAlignment="1">
      <alignment horizontal="center" vertical="center"/>
    </xf>
    <xf numFmtId="0" fontId="2" fillId="4" borderId="35" xfId="3" applyFont="1" applyFill="1" applyBorder="1" applyAlignment="1">
      <alignment horizontal="center" vertical="center"/>
    </xf>
    <xf numFmtId="0" fontId="2" fillId="4" borderId="29" xfId="3" applyFont="1" applyFill="1" applyBorder="1" applyAlignment="1">
      <alignment horizontal="center" vertical="center"/>
    </xf>
    <xf numFmtId="0" fontId="2" fillId="4" borderId="30" xfId="3" applyFont="1" applyFill="1" applyBorder="1" applyAlignment="1">
      <alignment horizontal="center" vertical="center"/>
    </xf>
    <xf numFmtId="0" fontId="2" fillId="4" borderId="17" xfId="3" applyFont="1" applyFill="1" applyBorder="1" applyAlignment="1">
      <alignment horizontal="center" vertical="center"/>
    </xf>
    <xf numFmtId="0" fontId="2" fillId="4" borderId="18" xfId="3" applyFont="1" applyFill="1" applyBorder="1" applyAlignment="1">
      <alignment horizontal="center" vertical="center"/>
    </xf>
    <xf numFmtId="0" fontId="2" fillId="4" borderId="19" xfId="3" applyFont="1" applyFill="1" applyBorder="1" applyAlignment="1">
      <alignment horizontal="center" vertical="center"/>
    </xf>
    <xf numFmtId="0" fontId="2" fillId="4" borderId="20" xfId="3" applyFont="1" applyFill="1" applyBorder="1" applyAlignment="1">
      <alignment horizontal="center" vertical="center"/>
    </xf>
    <xf numFmtId="0" fontId="2" fillId="4" borderId="26" xfId="3" applyFont="1" applyFill="1" applyBorder="1" applyAlignment="1">
      <alignment horizontal="right" vertical="center"/>
    </xf>
    <xf numFmtId="0" fontId="2" fillId="4" borderId="27" xfId="3" applyFont="1" applyFill="1" applyBorder="1" applyAlignment="1">
      <alignment horizontal="right" vertical="center"/>
    </xf>
    <xf numFmtId="38" fontId="2" fillId="4" borderId="25" xfId="2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2" fillId="4" borderId="33" xfId="2" applyFont="1" applyFill="1" applyBorder="1" applyAlignment="1">
      <alignment vertical="center"/>
    </xf>
    <xf numFmtId="38" fontId="2" fillId="4" borderId="7" xfId="2" applyFont="1" applyFill="1" applyBorder="1" applyAlignment="1">
      <alignment vertical="center"/>
    </xf>
    <xf numFmtId="178" fontId="2" fillId="0" borderId="10" xfId="3" applyNumberFormat="1" applyFont="1" applyFill="1" applyBorder="1" applyAlignment="1">
      <alignment horizontal="center" vertical="center"/>
    </xf>
    <xf numFmtId="178" fontId="2" fillId="0" borderId="11" xfId="3" applyNumberFormat="1" applyFont="1" applyFill="1" applyBorder="1" applyAlignment="1">
      <alignment horizontal="center" vertical="center"/>
    </xf>
    <xf numFmtId="38" fontId="2" fillId="4" borderId="37" xfId="2" applyFont="1" applyFill="1" applyBorder="1" applyAlignment="1">
      <alignment vertical="center"/>
    </xf>
    <xf numFmtId="38" fontId="2" fillId="4" borderId="36" xfId="2" applyFont="1" applyFill="1" applyBorder="1" applyAlignment="1">
      <alignment vertical="center"/>
    </xf>
  </cellXfs>
  <cellStyles count="4">
    <cellStyle name="パーセント 2" xfId="1" xr:uid="{00000000-0005-0000-0000-000000000000}"/>
    <cellStyle name="桁区切り 2" xfId="2" xr:uid="{00000000-0005-0000-0000-000002000000}"/>
    <cellStyle name="標準" xfId="0" builtinId="0"/>
    <cellStyle name="標準 2" xfId="3" xr:uid="{00000000-0005-0000-0000-000004000000}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47625</xdr:rowOff>
    </xdr:from>
    <xdr:to>
      <xdr:col>14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6EA777B-3869-403B-B742-CC227A025057}"/>
            </a:ext>
          </a:extLst>
        </xdr:cNvPr>
        <xdr:cNvSpPr txBox="1">
          <a:spLocks noChangeArrowheads="1"/>
        </xdr:cNvSpPr>
      </xdr:nvSpPr>
      <xdr:spPr bwMode="auto">
        <a:xfrm>
          <a:off x="8410575" y="194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47625</xdr:rowOff>
    </xdr:from>
    <xdr:to>
      <xdr:col>14</xdr:col>
      <xdr:colOff>0</xdr:colOff>
      <xdr:row>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75475" y="160337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4956-6A2F-422E-A68E-0094AACEEDA9}">
  <sheetPr>
    <pageSetUpPr fitToPage="1"/>
  </sheetPr>
  <dimension ref="A1:S34"/>
  <sheetViews>
    <sheetView tabSelected="1" zoomScaleNormal="100" zoomScaleSheetLayoutView="100" workbookViewId="0">
      <selection activeCell="D3" sqref="D3:I3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18.75" customHeight="1">
      <c r="B1" s="24" t="s">
        <v>0</v>
      </c>
    </row>
    <row r="2" spans="1:19" ht="18.75" customHeight="1">
      <c r="B2" s="24" t="s">
        <v>1</v>
      </c>
    </row>
    <row r="3" spans="1:19" ht="22.5" customHeight="1">
      <c r="B3" s="48" t="s">
        <v>2</v>
      </c>
      <c r="C3" s="48"/>
      <c r="D3" s="49"/>
      <c r="E3" s="49"/>
      <c r="F3" s="49"/>
      <c r="G3" s="49"/>
      <c r="H3" s="49"/>
      <c r="I3" s="49"/>
      <c r="J3" s="48" t="s">
        <v>3</v>
      </c>
      <c r="K3" s="48"/>
      <c r="L3" s="49"/>
      <c r="M3" s="49"/>
      <c r="N3" s="49"/>
      <c r="O3" s="49"/>
      <c r="P3" s="48" t="s">
        <v>4</v>
      </c>
      <c r="Q3" s="48"/>
      <c r="R3" s="3">
        <v>1.6E-2</v>
      </c>
    </row>
    <row r="4" spans="1:19" ht="27.75" customHeight="1">
      <c r="B4" s="48" t="s">
        <v>5</v>
      </c>
      <c r="C4" s="48"/>
      <c r="D4" s="50"/>
      <c r="E4" s="50"/>
      <c r="F4" s="50"/>
      <c r="G4" s="48" t="s">
        <v>6</v>
      </c>
      <c r="H4" s="48"/>
      <c r="I4" s="51"/>
      <c r="J4" s="52"/>
      <c r="K4" s="53"/>
      <c r="L4" s="54" t="s">
        <v>7</v>
      </c>
      <c r="M4" s="48"/>
      <c r="N4" s="48"/>
      <c r="O4" s="45"/>
      <c r="P4" s="46"/>
      <c r="Q4" s="46"/>
      <c r="R4" s="47"/>
    </row>
    <row r="5" spans="1:19" s="5" customFormat="1" ht="18.75" customHeight="1">
      <c r="B5" s="48" t="s">
        <v>8</v>
      </c>
      <c r="C5" s="48"/>
      <c r="D5" s="48"/>
      <c r="E5" s="48"/>
      <c r="F5" s="48"/>
      <c r="G5" s="48"/>
      <c r="H5" s="48" t="s">
        <v>9</v>
      </c>
      <c r="I5" s="48"/>
      <c r="J5" s="48"/>
      <c r="K5" s="59" t="s">
        <v>23</v>
      </c>
      <c r="L5" s="60"/>
      <c r="M5" s="54" t="s">
        <v>22</v>
      </c>
      <c r="N5" s="54" t="s">
        <v>24</v>
      </c>
      <c r="O5" s="59" t="s">
        <v>25</v>
      </c>
      <c r="P5" s="60"/>
      <c r="Q5" s="54" t="s">
        <v>28</v>
      </c>
      <c r="R5" s="55" t="s">
        <v>30</v>
      </c>
      <c r="S5" s="4"/>
    </row>
    <row r="6" spans="1:19" s="5" customFormat="1" ht="18.75" customHeight="1">
      <c r="B6" s="57" t="s">
        <v>10</v>
      </c>
      <c r="C6" s="48" t="s">
        <v>11</v>
      </c>
      <c r="D6" s="48"/>
      <c r="E6" s="48" t="s">
        <v>12</v>
      </c>
      <c r="F6" s="6" t="s">
        <v>13</v>
      </c>
      <c r="G6" s="7"/>
      <c r="H6" s="58" t="s">
        <v>14</v>
      </c>
      <c r="I6" s="58"/>
      <c r="J6" s="58" t="s">
        <v>15</v>
      </c>
      <c r="K6" s="60"/>
      <c r="L6" s="60"/>
      <c r="M6" s="48"/>
      <c r="N6" s="48"/>
      <c r="O6" s="60"/>
      <c r="P6" s="60"/>
      <c r="Q6" s="54"/>
      <c r="R6" s="56"/>
      <c r="S6" s="4"/>
    </row>
    <row r="7" spans="1:19" s="5" customFormat="1" ht="18.75" customHeight="1">
      <c r="B7" s="57"/>
      <c r="C7" s="48"/>
      <c r="D7" s="48"/>
      <c r="E7" s="48"/>
      <c r="F7" s="8"/>
      <c r="G7" s="32" t="s">
        <v>16</v>
      </c>
      <c r="H7" s="58"/>
      <c r="I7" s="58"/>
      <c r="J7" s="58"/>
      <c r="K7" s="61"/>
      <c r="L7" s="61"/>
      <c r="M7" s="48"/>
      <c r="N7" s="48"/>
      <c r="O7" s="60"/>
      <c r="P7" s="60"/>
      <c r="Q7" s="54"/>
      <c r="R7" s="56"/>
      <c r="S7" s="4"/>
    </row>
    <row r="8" spans="1:19" ht="13.5">
      <c r="B8" s="25"/>
      <c r="C8" s="78" t="s">
        <v>17</v>
      </c>
      <c r="D8" s="78"/>
      <c r="E8" s="29" t="s">
        <v>17</v>
      </c>
      <c r="F8" s="29" t="s">
        <v>17</v>
      </c>
      <c r="G8" s="29" t="s">
        <v>17</v>
      </c>
      <c r="H8" s="78" t="s">
        <v>17</v>
      </c>
      <c r="I8" s="78"/>
      <c r="J8" s="30" t="s">
        <v>17</v>
      </c>
      <c r="K8" s="79" t="s">
        <v>17</v>
      </c>
      <c r="L8" s="80"/>
      <c r="M8" s="31" t="s">
        <v>18</v>
      </c>
      <c r="N8" s="29" t="s">
        <v>17</v>
      </c>
      <c r="O8" s="62"/>
      <c r="P8" s="63"/>
      <c r="Q8" s="68"/>
      <c r="R8" s="68"/>
    </row>
    <row r="9" spans="1:19" ht="18.75" customHeight="1">
      <c r="B9" s="26"/>
      <c r="C9" s="71"/>
      <c r="D9" s="71"/>
      <c r="E9" s="12"/>
      <c r="F9" s="12"/>
      <c r="G9" s="12"/>
      <c r="H9" s="71"/>
      <c r="I9" s="71"/>
      <c r="J9" s="13"/>
      <c r="K9" s="72">
        <f>O4</f>
        <v>0</v>
      </c>
      <c r="L9" s="73"/>
      <c r="M9" s="14" t="str">
        <f t="shared" ref="M9:M22" si="0">IF(AND(B9="",B10=""),"",IF(AND(B9&lt;&gt;"",B10=""),IF(C9+E9=0,$B$31-B9+1,$B$31-B9),IF(AND(B9="",B10&lt;&gt;""),B10-$B$30+1,IF(C9+E9=0,B10-B9+1,B10-B9))))</f>
        <v/>
      </c>
      <c r="N9" s="15" t="str">
        <f>IF(M9="","",(K9-H9)*M9)</f>
        <v/>
      </c>
      <c r="O9" s="64"/>
      <c r="P9" s="65"/>
      <c r="Q9" s="69"/>
      <c r="R9" s="69"/>
    </row>
    <row r="10" spans="1:19" ht="18.75" customHeight="1">
      <c r="A10" s="1">
        <v>1</v>
      </c>
      <c r="B10" s="28"/>
      <c r="C10" s="74"/>
      <c r="D10" s="74"/>
      <c r="E10" s="16"/>
      <c r="F10" s="16"/>
      <c r="G10" s="16"/>
      <c r="H10" s="75"/>
      <c r="I10" s="75"/>
      <c r="J10" s="16"/>
      <c r="K10" s="76">
        <f>K9-C10-E10</f>
        <v>0</v>
      </c>
      <c r="L10" s="77"/>
      <c r="M10" s="14" t="str">
        <f t="shared" si="0"/>
        <v/>
      </c>
      <c r="N10" s="15" t="str">
        <f t="shared" ref="N10:N22" si="1">IF(M10="","",(K10-H10)*M10)</f>
        <v/>
      </c>
      <c r="O10" s="64"/>
      <c r="P10" s="65"/>
      <c r="Q10" s="69"/>
      <c r="R10" s="69"/>
      <c r="S10" s="17" t="str">
        <f>IF(B10="","",IF(C10+E10&gt;0,"","残高要確認"))</f>
        <v/>
      </c>
    </row>
    <row r="11" spans="1:19" ht="18.75" customHeight="1">
      <c r="A11" s="1">
        <v>2</v>
      </c>
      <c r="B11" s="28"/>
      <c r="C11" s="74"/>
      <c r="D11" s="74"/>
      <c r="E11" s="16"/>
      <c r="F11" s="16"/>
      <c r="G11" s="16"/>
      <c r="H11" s="75"/>
      <c r="I11" s="75"/>
      <c r="J11" s="16"/>
      <c r="K11" s="76">
        <f t="shared" ref="K11:K13" si="2">K10-C11-E11</f>
        <v>0</v>
      </c>
      <c r="L11" s="77"/>
      <c r="M11" s="14" t="str">
        <f t="shared" si="0"/>
        <v/>
      </c>
      <c r="N11" s="15" t="str">
        <f t="shared" si="1"/>
        <v/>
      </c>
      <c r="O11" s="64"/>
      <c r="P11" s="65"/>
      <c r="Q11" s="69"/>
      <c r="R11" s="69"/>
      <c r="S11" s="17" t="str">
        <f t="shared" ref="S11:S21" si="3">IF(B11="","",IF(C11+E11&gt;0,"","残高要確認"))</f>
        <v/>
      </c>
    </row>
    <row r="12" spans="1:19" ht="18.75" customHeight="1">
      <c r="A12" s="1">
        <v>3</v>
      </c>
      <c r="B12" s="28"/>
      <c r="C12" s="74"/>
      <c r="D12" s="74"/>
      <c r="E12" s="16"/>
      <c r="F12" s="16"/>
      <c r="G12" s="16"/>
      <c r="H12" s="75"/>
      <c r="I12" s="75"/>
      <c r="J12" s="16"/>
      <c r="K12" s="76">
        <f t="shared" si="2"/>
        <v>0</v>
      </c>
      <c r="L12" s="77"/>
      <c r="M12" s="14" t="str">
        <f t="shared" si="0"/>
        <v/>
      </c>
      <c r="N12" s="15" t="str">
        <f t="shared" si="1"/>
        <v/>
      </c>
      <c r="O12" s="64"/>
      <c r="P12" s="65"/>
      <c r="Q12" s="69"/>
      <c r="R12" s="69"/>
      <c r="S12" s="17" t="str">
        <f t="shared" si="3"/>
        <v/>
      </c>
    </row>
    <row r="13" spans="1:19" ht="18.75" customHeight="1">
      <c r="A13" s="1">
        <v>4</v>
      </c>
      <c r="B13" s="28"/>
      <c r="C13" s="74"/>
      <c r="D13" s="74"/>
      <c r="E13" s="16"/>
      <c r="F13" s="16"/>
      <c r="G13" s="16"/>
      <c r="H13" s="75"/>
      <c r="I13" s="75"/>
      <c r="J13" s="16"/>
      <c r="K13" s="76">
        <f t="shared" si="2"/>
        <v>0</v>
      </c>
      <c r="L13" s="77"/>
      <c r="M13" s="14" t="str">
        <f t="shared" si="0"/>
        <v/>
      </c>
      <c r="N13" s="15" t="str">
        <f t="shared" si="1"/>
        <v/>
      </c>
      <c r="O13" s="64"/>
      <c r="P13" s="65"/>
      <c r="Q13" s="69"/>
      <c r="R13" s="69"/>
      <c r="S13" s="17" t="str">
        <f t="shared" si="3"/>
        <v/>
      </c>
    </row>
    <row r="14" spans="1:19" ht="18.75" customHeight="1">
      <c r="A14" s="1">
        <v>5</v>
      </c>
      <c r="B14" s="28"/>
      <c r="C14" s="74"/>
      <c r="D14" s="74"/>
      <c r="E14" s="16"/>
      <c r="F14" s="16"/>
      <c r="G14" s="16"/>
      <c r="H14" s="75"/>
      <c r="I14" s="75"/>
      <c r="J14" s="16"/>
      <c r="K14" s="76">
        <f>K13-C14-E14</f>
        <v>0</v>
      </c>
      <c r="L14" s="77"/>
      <c r="M14" s="14" t="str">
        <f t="shared" si="0"/>
        <v/>
      </c>
      <c r="N14" s="15" t="str">
        <f t="shared" si="1"/>
        <v/>
      </c>
      <c r="O14" s="64"/>
      <c r="P14" s="65"/>
      <c r="Q14" s="69"/>
      <c r="R14" s="69"/>
      <c r="S14" s="17" t="str">
        <f t="shared" si="3"/>
        <v/>
      </c>
    </row>
    <row r="15" spans="1:19" ht="18.75" customHeight="1">
      <c r="A15" s="1">
        <v>6</v>
      </c>
      <c r="B15" s="28"/>
      <c r="C15" s="74"/>
      <c r="D15" s="74"/>
      <c r="E15" s="16"/>
      <c r="F15" s="16"/>
      <c r="G15" s="16"/>
      <c r="H15" s="75"/>
      <c r="I15" s="75"/>
      <c r="J15" s="16"/>
      <c r="K15" s="76">
        <f t="shared" ref="K15:K23" si="4">K14-C15-E15</f>
        <v>0</v>
      </c>
      <c r="L15" s="77"/>
      <c r="M15" s="14" t="str">
        <f t="shared" si="0"/>
        <v/>
      </c>
      <c r="N15" s="15" t="str">
        <f t="shared" si="1"/>
        <v/>
      </c>
      <c r="O15" s="64"/>
      <c r="P15" s="65"/>
      <c r="Q15" s="69"/>
      <c r="R15" s="69"/>
      <c r="S15" s="17" t="str">
        <f t="shared" si="3"/>
        <v/>
      </c>
    </row>
    <row r="16" spans="1:19" ht="18.75" customHeight="1">
      <c r="A16" s="1">
        <v>7</v>
      </c>
      <c r="B16" s="28"/>
      <c r="C16" s="74"/>
      <c r="D16" s="74"/>
      <c r="E16" s="16"/>
      <c r="F16" s="16"/>
      <c r="G16" s="16"/>
      <c r="H16" s="75"/>
      <c r="I16" s="75"/>
      <c r="J16" s="16"/>
      <c r="K16" s="76">
        <f t="shared" si="4"/>
        <v>0</v>
      </c>
      <c r="L16" s="77"/>
      <c r="M16" s="14" t="str">
        <f t="shared" si="0"/>
        <v/>
      </c>
      <c r="N16" s="15" t="str">
        <f t="shared" si="1"/>
        <v/>
      </c>
      <c r="O16" s="64"/>
      <c r="P16" s="65"/>
      <c r="Q16" s="69"/>
      <c r="R16" s="69"/>
      <c r="S16" s="17" t="str">
        <f t="shared" si="3"/>
        <v/>
      </c>
    </row>
    <row r="17" spans="1:19" ht="18.75" customHeight="1">
      <c r="A17" s="1">
        <v>8</v>
      </c>
      <c r="B17" s="28"/>
      <c r="C17" s="74"/>
      <c r="D17" s="74"/>
      <c r="E17" s="16"/>
      <c r="F17" s="16"/>
      <c r="G17" s="16"/>
      <c r="H17" s="75"/>
      <c r="I17" s="75"/>
      <c r="J17" s="16"/>
      <c r="K17" s="76">
        <f t="shared" si="4"/>
        <v>0</v>
      </c>
      <c r="L17" s="77"/>
      <c r="M17" s="14" t="str">
        <f t="shared" si="0"/>
        <v/>
      </c>
      <c r="N17" s="15" t="str">
        <f t="shared" si="1"/>
        <v/>
      </c>
      <c r="O17" s="64"/>
      <c r="P17" s="65"/>
      <c r="Q17" s="69"/>
      <c r="R17" s="69"/>
      <c r="S17" s="17" t="str">
        <f t="shared" si="3"/>
        <v/>
      </c>
    </row>
    <row r="18" spans="1:19" ht="18.75" customHeight="1">
      <c r="A18" s="1">
        <v>9</v>
      </c>
      <c r="B18" s="28"/>
      <c r="C18" s="74"/>
      <c r="D18" s="74"/>
      <c r="E18" s="16"/>
      <c r="F18" s="16"/>
      <c r="G18" s="16"/>
      <c r="H18" s="75"/>
      <c r="I18" s="75"/>
      <c r="J18" s="16"/>
      <c r="K18" s="76">
        <f t="shared" si="4"/>
        <v>0</v>
      </c>
      <c r="L18" s="77"/>
      <c r="M18" s="14" t="str">
        <f t="shared" si="0"/>
        <v/>
      </c>
      <c r="N18" s="15" t="str">
        <f t="shared" si="1"/>
        <v/>
      </c>
      <c r="O18" s="64"/>
      <c r="P18" s="65"/>
      <c r="Q18" s="69"/>
      <c r="R18" s="69"/>
      <c r="S18" s="17" t="str">
        <f t="shared" si="3"/>
        <v/>
      </c>
    </row>
    <row r="19" spans="1:19" ht="18.75" customHeight="1">
      <c r="A19" s="1">
        <v>10</v>
      </c>
      <c r="B19" s="28"/>
      <c r="C19" s="74"/>
      <c r="D19" s="74"/>
      <c r="E19" s="16"/>
      <c r="F19" s="16"/>
      <c r="G19" s="16"/>
      <c r="H19" s="75"/>
      <c r="I19" s="75"/>
      <c r="J19" s="16"/>
      <c r="K19" s="76">
        <f t="shared" si="4"/>
        <v>0</v>
      </c>
      <c r="L19" s="77"/>
      <c r="M19" s="14" t="str">
        <f t="shared" si="0"/>
        <v/>
      </c>
      <c r="N19" s="15" t="str">
        <f t="shared" si="1"/>
        <v/>
      </c>
      <c r="O19" s="64"/>
      <c r="P19" s="65"/>
      <c r="Q19" s="69"/>
      <c r="R19" s="69"/>
      <c r="S19" s="17" t="str">
        <f t="shared" si="3"/>
        <v/>
      </c>
    </row>
    <row r="20" spans="1:19" ht="18.75" customHeight="1">
      <c r="A20" s="1">
        <v>11</v>
      </c>
      <c r="B20" s="28"/>
      <c r="C20" s="74"/>
      <c r="D20" s="74"/>
      <c r="E20" s="16"/>
      <c r="F20" s="16"/>
      <c r="G20" s="16"/>
      <c r="H20" s="75"/>
      <c r="I20" s="75"/>
      <c r="J20" s="16"/>
      <c r="K20" s="76">
        <f t="shared" si="4"/>
        <v>0</v>
      </c>
      <c r="L20" s="77"/>
      <c r="M20" s="14" t="str">
        <f t="shared" si="0"/>
        <v/>
      </c>
      <c r="N20" s="15" t="str">
        <f t="shared" si="1"/>
        <v/>
      </c>
      <c r="O20" s="64"/>
      <c r="P20" s="65"/>
      <c r="Q20" s="69"/>
      <c r="R20" s="69"/>
      <c r="S20" s="17" t="str">
        <f t="shared" si="3"/>
        <v/>
      </c>
    </row>
    <row r="21" spans="1:19" ht="18.75" customHeight="1">
      <c r="A21" s="1">
        <v>12</v>
      </c>
      <c r="B21" s="28"/>
      <c r="C21" s="74"/>
      <c r="D21" s="74"/>
      <c r="E21" s="16"/>
      <c r="F21" s="16"/>
      <c r="G21" s="16"/>
      <c r="H21" s="75"/>
      <c r="I21" s="75"/>
      <c r="J21" s="16"/>
      <c r="K21" s="76">
        <f t="shared" si="4"/>
        <v>0</v>
      </c>
      <c r="L21" s="77"/>
      <c r="M21" s="14" t="str">
        <f t="shared" si="0"/>
        <v/>
      </c>
      <c r="N21" s="15" t="str">
        <f t="shared" si="1"/>
        <v/>
      </c>
      <c r="O21" s="64"/>
      <c r="P21" s="65"/>
      <c r="Q21" s="69"/>
      <c r="R21" s="69"/>
      <c r="S21" s="17" t="str">
        <f t="shared" si="3"/>
        <v/>
      </c>
    </row>
    <row r="22" spans="1:19" ht="18.75" customHeight="1">
      <c r="A22" s="1">
        <v>13</v>
      </c>
      <c r="B22" s="28"/>
      <c r="C22" s="81"/>
      <c r="D22" s="81"/>
      <c r="E22" s="16"/>
      <c r="F22" s="16"/>
      <c r="G22" s="16"/>
      <c r="H22" s="75"/>
      <c r="I22" s="75"/>
      <c r="J22" s="16"/>
      <c r="K22" s="76">
        <f t="shared" si="4"/>
        <v>0</v>
      </c>
      <c r="L22" s="77"/>
      <c r="M22" s="14" t="str">
        <f t="shared" si="0"/>
        <v/>
      </c>
      <c r="N22" s="15" t="str">
        <f t="shared" si="1"/>
        <v/>
      </c>
      <c r="O22" s="64"/>
      <c r="P22" s="65"/>
      <c r="Q22" s="69"/>
      <c r="R22" s="69"/>
      <c r="S22" s="17"/>
    </row>
    <row r="23" spans="1:19" ht="18.75" customHeight="1">
      <c r="B23" s="28"/>
      <c r="C23" s="85"/>
      <c r="D23" s="85"/>
      <c r="E23" s="16"/>
      <c r="F23" s="16"/>
      <c r="G23" s="16"/>
      <c r="H23" s="75"/>
      <c r="I23" s="75"/>
      <c r="J23" s="16"/>
      <c r="K23" s="76">
        <f t="shared" si="4"/>
        <v>0</v>
      </c>
      <c r="L23" s="77"/>
      <c r="M23" s="14"/>
      <c r="N23" s="16"/>
      <c r="O23" s="66"/>
      <c r="P23" s="67"/>
      <c r="Q23" s="70"/>
      <c r="R23" s="70"/>
      <c r="S23" s="18"/>
    </row>
    <row r="24" spans="1:19" ht="18.75" customHeight="1">
      <c r="B24" s="27" t="s">
        <v>19</v>
      </c>
      <c r="C24" s="75">
        <f>SUM(C10:D23)</f>
        <v>0</v>
      </c>
      <c r="D24" s="75"/>
      <c r="E24" s="16">
        <f>SUM(E10:E23)</f>
        <v>0</v>
      </c>
      <c r="F24" s="16"/>
      <c r="G24" s="16"/>
      <c r="H24" s="75"/>
      <c r="I24" s="75"/>
      <c r="J24" s="16"/>
      <c r="K24" s="75"/>
      <c r="L24" s="75"/>
      <c r="M24" s="19">
        <f>SUM(M9:M23)</f>
        <v>0</v>
      </c>
      <c r="N24" s="16">
        <f>SUM(N9:N23)</f>
        <v>0</v>
      </c>
      <c r="O24" s="75" t="e">
        <f>ROUNDDOWN(N24/M32,0)</f>
        <v>#DIV/0!</v>
      </c>
      <c r="P24" s="75"/>
      <c r="Q24" s="20">
        <f>R3-1%</f>
        <v>6.0000000000000001E-3</v>
      </c>
      <c r="R24" s="16" t="e">
        <f>ROUNDDOWN((O24*Q24),0)</f>
        <v>#DIV/0!</v>
      </c>
    </row>
    <row r="26" spans="1:19" ht="18.75" customHeight="1">
      <c r="B26" s="24" t="s">
        <v>20</v>
      </c>
    </row>
    <row r="27" spans="1:19" ht="18.75" customHeight="1">
      <c r="C27" s="1" t="s">
        <v>37</v>
      </c>
    </row>
    <row r="28" spans="1:19" ht="18.75" customHeight="1">
      <c r="C28" s="1" t="s">
        <v>29</v>
      </c>
    </row>
    <row r="29" spans="1:19" ht="18.75" customHeight="1" thickBot="1"/>
    <row r="30" spans="1:19" ht="18.75" customHeight="1" thickTop="1" thickBot="1">
      <c r="B30" s="82">
        <v>45658</v>
      </c>
      <c r="C30" s="83"/>
      <c r="D30" s="21"/>
      <c r="E30" s="84" t="s">
        <v>35</v>
      </c>
      <c r="F30" s="84"/>
      <c r="G30" s="84"/>
      <c r="H30" s="84"/>
      <c r="I30" s="84"/>
      <c r="J30" s="84"/>
      <c r="K30" s="84"/>
      <c r="M30" s="22">
        <f>IF(B9="",B30-B30,B9-B30)</f>
        <v>0</v>
      </c>
    </row>
    <row r="31" spans="1:19" ht="18.75" customHeight="1" thickTop="1" thickBot="1">
      <c r="B31" s="82">
        <v>46022</v>
      </c>
      <c r="C31" s="83"/>
      <c r="D31" s="23"/>
      <c r="E31" s="84" t="s">
        <v>34</v>
      </c>
      <c r="F31" s="84"/>
      <c r="G31" s="84"/>
      <c r="H31" s="84"/>
      <c r="I31" s="84"/>
      <c r="J31" s="84"/>
      <c r="K31" s="84"/>
      <c r="M31" s="22">
        <f>SUM(M9:M23)</f>
        <v>0</v>
      </c>
    </row>
    <row r="32" spans="1:19" ht="18.75" customHeight="1" thickTop="1" thickBot="1">
      <c r="B32" s="82">
        <v>49674</v>
      </c>
      <c r="C32" s="83"/>
      <c r="D32" s="23"/>
      <c r="E32" s="84" t="s">
        <v>21</v>
      </c>
      <c r="F32" s="84"/>
      <c r="G32" s="84"/>
      <c r="H32" s="84"/>
      <c r="I32" s="84"/>
      <c r="J32" s="84"/>
      <c r="K32" s="84"/>
      <c r="M32" s="22">
        <f>SUM(M30:M31)</f>
        <v>0</v>
      </c>
      <c r="N32" s="17" t="str">
        <f>IF(M32=B31-B30+1,"","日数確認")</f>
        <v>日数確認</v>
      </c>
    </row>
    <row r="33" spans="2:4" ht="18.75" customHeight="1" thickTop="1"/>
    <row r="34" spans="2:4" ht="18.75" customHeight="1">
      <c r="B34" s="44" t="s">
        <v>32</v>
      </c>
      <c r="C34" s="43"/>
      <c r="D34" s="1" t="s">
        <v>33</v>
      </c>
    </row>
  </sheetData>
  <mergeCells count="85">
    <mergeCell ref="O24:P24"/>
    <mergeCell ref="B30:C30"/>
    <mergeCell ref="E30:K30"/>
    <mergeCell ref="B31:C31"/>
    <mergeCell ref="E31:K31"/>
    <mergeCell ref="C22:D22"/>
    <mergeCell ref="H22:I22"/>
    <mergeCell ref="K22:L22"/>
    <mergeCell ref="B32:C32"/>
    <mergeCell ref="E32:K32"/>
    <mergeCell ref="C23:D23"/>
    <mergeCell ref="H23:I23"/>
    <mergeCell ref="K23:L23"/>
    <mergeCell ref="C24:D24"/>
    <mergeCell ref="H24:I24"/>
    <mergeCell ref="K24:L24"/>
    <mergeCell ref="C20:D20"/>
    <mergeCell ref="H20:I20"/>
    <mergeCell ref="K20:L20"/>
    <mergeCell ref="C21:D21"/>
    <mergeCell ref="H21:I21"/>
    <mergeCell ref="K21:L21"/>
    <mergeCell ref="C18:D18"/>
    <mergeCell ref="H18:I18"/>
    <mergeCell ref="K18:L18"/>
    <mergeCell ref="C19:D19"/>
    <mergeCell ref="H19:I19"/>
    <mergeCell ref="K19:L19"/>
    <mergeCell ref="C16:D16"/>
    <mergeCell ref="H16:I16"/>
    <mergeCell ref="K16:L16"/>
    <mergeCell ref="C17:D17"/>
    <mergeCell ref="H17:I17"/>
    <mergeCell ref="K17:L17"/>
    <mergeCell ref="C14:D14"/>
    <mergeCell ref="H14:I14"/>
    <mergeCell ref="K14:L14"/>
    <mergeCell ref="C15:D15"/>
    <mergeCell ref="H15:I15"/>
    <mergeCell ref="K15:L15"/>
    <mergeCell ref="H11:I11"/>
    <mergeCell ref="K11:L11"/>
    <mergeCell ref="C13:D13"/>
    <mergeCell ref="H13:I13"/>
    <mergeCell ref="K13:L13"/>
    <mergeCell ref="O8:P23"/>
    <mergeCell ref="Q8:Q23"/>
    <mergeCell ref="R8:R23"/>
    <mergeCell ref="C9:D9"/>
    <mergeCell ref="H9:I9"/>
    <mergeCell ref="K9:L9"/>
    <mergeCell ref="C10:D10"/>
    <mergeCell ref="C12:D12"/>
    <mergeCell ref="H12:I12"/>
    <mergeCell ref="K12:L12"/>
    <mergeCell ref="C8:D8"/>
    <mergeCell ref="H8:I8"/>
    <mergeCell ref="K8:L8"/>
    <mergeCell ref="H10:I10"/>
    <mergeCell ref="K10:L10"/>
    <mergeCell ref="C11:D11"/>
    <mergeCell ref="Q5:Q7"/>
    <mergeCell ref="R5:R7"/>
    <mergeCell ref="B6:B7"/>
    <mergeCell ref="C6:D7"/>
    <mergeCell ref="E6:E7"/>
    <mergeCell ref="H6:I7"/>
    <mergeCell ref="J6:J7"/>
    <mergeCell ref="B5:G5"/>
    <mergeCell ref="H5:J5"/>
    <mergeCell ref="K5:L7"/>
    <mergeCell ref="M5:M7"/>
    <mergeCell ref="N5:N7"/>
    <mergeCell ref="O5:P7"/>
    <mergeCell ref="O4:R4"/>
    <mergeCell ref="B3:C3"/>
    <mergeCell ref="D3:I3"/>
    <mergeCell ref="J3:K3"/>
    <mergeCell ref="L3:O3"/>
    <mergeCell ref="P3:Q3"/>
    <mergeCell ref="B4:C4"/>
    <mergeCell ref="D4:F4"/>
    <mergeCell ref="G4:H4"/>
    <mergeCell ref="I4:K4"/>
    <mergeCell ref="L4:N4"/>
  </mergeCells>
  <phoneticPr fontId="3"/>
  <conditionalFormatting sqref="K10:L23">
    <cfRule type="containsBlanks" dxfId="7" priority="4">
      <formula>LEN(TRIM(K10))=0</formula>
    </cfRule>
  </conditionalFormatting>
  <conditionalFormatting sqref="B10:B23">
    <cfRule type="containsBlanks" dxfId="6" priority="3">
      <formula>LEN(TRIM(B10))=0</formula>
    </cfRule>
  </conditionalFormatting>
  <conditionalFormatting sqref="D4:F4 D3:I3 I4:K4 L3:O3 O4:R4">
    <cfRule type="containsBlanks" dxfId="5" priority="2">
      <formula>LEN(TRIM(D3))=0</formula>
    </cfRule>
  </conditionalFormatting>
  <conditionalFormatting sqref="C10:D23">
    <cfRule type="containsBlanks" dxfId="4" priority="1">
      <formula>LEN(TRIM(C10))=0</formula>
    </cfRule>
  </conditionalFormatting>
  <printOptions horizontalCentered="1"/>
  <pageMargins left="0.78740157480314965" right="0.78740157480314965" top="0.78740157480314965" bottom="0.59055118110236227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39"/>
    <pageSetUpPr fitToPage="1"/>
  </sheetPr>
  <dimension ref="A1:S34"/>
  <sheetViews>
    <sheetView topLeftCell="A19" zoomScaleNormal="100" zoomScaleSheetLayoutView="100" workbookViewId="0">
      <selection activeCell="C29" sqref="C29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24" customHeight="1" thickTop="1" thickBot="1">
      <c r="P1" s="86" t="s">
        <v>31</v>
      </c>
      <c r="Q1" s="87"/>
      <c r="R1" s="88"/>
    </row>
    <row r="2" spans="1:19" ht="18.75" customHeight="1" thickTop="1">
      <c r="B2" s="24" t="s">
        <v>0</v>
      </c>
    </row>
    <row r="3" spans="1:19" ht="18.75" customHeight="1">
      <c r="B3" s="24" t="s">
        <v>1</v>
      </c>
    </row>
    <row r="4" spans="1:19" ht="22.5" customHeight="1">
      <c r="B4" s="48" t="s">
        <v>2</v>
      </c>
      <c r="C4" s="48"/>
      <c r="D4" s="49" t="s">
        <v>26</v>
      </c>
      <c r="E4" s="49"/>
      <c r="F4" s="49"/>
      <c r="G4" s="49"/>
      <c r="H4" s="49"/>
      <c r="I4" s="49"/>
      <c r="J4" s="48" t="s">
        <v>3</v>
      </c>
      <c r="K4" s="48"/>
      <c r="L4" s="49" t="s">
        <v>27</v>
      </c>
      <c r="M4" s="49"/>
      <c r="N4" s="49"/>
      <c r="O4" s="49"/>
      <c r="P4" s="48" t="s">
        <v>4</v>
      </c>
      <c r="Q4" s="48"/>
      <c r="R4" s="3">
        <v>1.6E-2</v>
      </c>
    </row>
    <row r="5" spans="1:19" ht="27.75" customHeight="1">
      <c r="B5" s="48" t="s">
        <v>5</v>
      </c>
      <c r="C5" s="48"/>
      <c r="D5" s="50">
        <v>1200000</v>
      </c>
      <c r="E5" s="50"/>
      <c r="F5" s="50"/>
      <c r="G5" s="48" t="s">
        <v>6</v>
      </c>
      <c r="H5" s="48"/>
      <c r="I5" s="51">
        <v>45627</v>
      </c>
      <c r="J5" s="52"/>
      <c r="K5" s="53"/>
      <c r="L5" s="54" t="s">
        <v>7</v>
      </c>
      <c r="M5" s="48"/>
      <c r="N5" s="48"/>
      <c r="O5" s="45">
        <v>1200000</v>
      </c>
      <c r="P5" s="46"/>
      <c r="Q5" s="46"/>
      <c r="R5" s="47"/>
    </row>
    <row r="6" spans="1:19" s="5" customFormat="1" ht="18.75" customHeight="1">
      <c r="B6" s="48" t="s">
        <v>8</v>
      </c>
      <c r="C6" s="48"/>
      <c r="D6" s="48"/>
      <c r="E6" s="48"/>
      <c r="F6" s="48"/>
      <c r="G6" s="48"/>
      <c r="H6" s="48" t="s">
        <v>9</v>
      </c>
      <c r="I6" s="48"/>
      <c r="J6" s="48"/>
      <c r="K6" s="59" t="s">
        <v>23</v>
      </c>
      <c r="L6" s="60"/>
      <c r="M6" s="54" t="s">
        <v>22</v>
      </c>
      <c r="N6" s="54" t="s">
        <v>24</v>
      </c>
      <c r="O6" s="59" t="s">
        <v>25</v>
      </c>
      <c r="P6" s="60"/>
      <c r="Q6" s="54" t="s">
        <v>28</v>
      </c>
      <c r="R6" s="55" t="s">
        <v>30</v>
      </c>
      <c r="S6" s="4"/>
    </row>
    <row r="7" spans="1:19" s="5" customFormat="1" ht="18.75" customHeight="1">
      <c r="B7" s="57" t="s">
        <v>10</v>
      </c>
      <c r="C7" s="48" t="s">
        <v>11</v>
      </c>
      <c r="D7" s="48"/>
      <c r="E7" s="48" t="s">
        <v>12</v>
      </c>
      <c r="F7" s="6" t="s">
        <v>13</v>
      </c>
      <c r="G7" s="7"/>
      <c r="H7" s="58" t="s">
        <v>14</v>
      </c>
      <c r="I7" s="58"/>
      <c r="J7" s="58" t="s">
        <v>15</v>
      </c>
      <c r="K7" s="60"/>
      <c r="L7" s="60"/>
      <c r="M7" s="48"/>
      <c r="N7" s="48"/>
      <c r="O7" s="60"/>
      <c r="P7" s="60"/>
      <c r="Q7" s="54"/>
      <c r="R7" s="56"/>
      <c r="S7" s="4"/>
    </row>
    <row r="8" spans="1:19" s="5" customFormat="1" ht="18.75" customHeight="1" thickBot="1">
      <c r="B8" s="57"/>
      <c r="C8" s="48"/>
      <c r="D8" s="48"/>
      <c r="E8" s="48"/>
      <c r="F8" s="8"/>
      <c r="G8" s="9" t="s">
        <v>16</v>
      </c>
      <c r="H8" s="58"/>
      <c r="I8" s="58"/>
      <c r="J8" s="58"/>
      <c r="K8" s="61"/>
      <c r="L8" s="61"/>
      <c r="M8" s="91"/>
      <c r="N8" s="91"/>
      <c r="O8" s="92"/>
      <c r="P8" s="92"/>
      <c r="Q8" s="89"/>
      <c r="R8" s="90"/>
      <c r="S8" s="4"/>
    </row>
    <row r="9" spans="1:19" ht="13.5">
      <c r="B9" s="25"/>
      <c r="C9" s="78" t="s">
        <v>17</v>
      </c>
      <c r="D9" s="78"/>
      <c r="E9" s="10" t="s">
        <v>17</v>
      </c>
      <c r="F9" s="10" t="s">
        <v>17</v>
      </c>
      <c r="G9" s="10" t="s">
        <v>17</v>
      </c>
      <c r="H9" s="78" t="s">
        <v>17</v>
      </c>
      <c r="I9" s="78"/>
      <c r="J9" s="11" t="s">
        <v>17</v>
      </c>
      <c r="K9" s="105" t="s">
        <v>17</v>
      </c>
      <c r="L9" s="106"/>
      <c r="M9" s="34" t="s">
        <v>18</v>
      </c>
      <c r="N9" s="35" t="s">
        <v>17</v>
      </c>
      <c r="O9" s="99"/>
      <c r="P9" s="100"/>
      <c r="Q9" s="93"/>
      <c r="R9" s="96"/>
    </row>
    <row r="10" spans="1:19" ht="18.75" customHeight="1">
      <c r="B10" s="26"/>
      <c r="C10" s="71"/>
      <c r="D10" s="71"/>
      <c r="E10" s="12"/>
      <c r="F10" s="12"/>
      <c r="G10" s="12"/>
      <c r="H10" s="71"/>
      <c r="I10" s="71"/>
      <c r="J10" s="13"/>
      <c r="K10" s="109">
        <f>O5</f>
        <v>1200000</v>
      </c>
      <c r="L10" s="110"/>
      <c r="M10" s="36">
        <f t="shared" ref="M10:M23" si="0">IF(AND(B10="",B11=""),"",IF(AND(B10&lt;&gt;"",B11=""),IF(C10+E10=0,$B$32-B10+1,$B$32-B10),IF(AND(B10="",B11&lt;&gt;""),B11-$B$31+1,IF(C10+E10=0,B11-B10+1,B11-B10))))</f>
        <v>15</v>
      </c>
      <c r="N10" s="37">
        <f>IF(M10="","",(K10-H10)*M10)</f>
        <v>18000000</v>
      </c>
      <c r="O10" s="101"/>
      <c r="P10" s="102"/>
      <c r="Q10" s="94"/>
      <c r="R10" s="97"/>
    </row>
    <row r="11" spans="1:19" ht="18.75" customHeight="1">
      <c r="A11" s="1">
        <v>1</v>
      </c>
      <c r="B11" s="28">
        <v>45672</v>
      </c>
      <c r="C11" s="74">
        <v>100000</v>
      </c>
      <c r="D11" s="74"/>
      <c r="E11" s="16"/>
      <c r="F11" s="16"/>
      <c r="G11" s="16"/>
      <c r="H11" s="75"/>
      <c r="I11" s="75"/>
      <c r="J11" s="33"/>
      <c r="K11" s="107">
        <f>K10-C11-E11</f>
        <v>1100000</v>
      </c>
      <c r="L11" s="108"/>
      <c r="M11" s="36">
        <f t="shared" si="0"/>
        <v>31</v>
      </c>
      <c r="N11" s="37">
        <f t="shared" ref="N11:N21" si="1">IF(M11="","",(K11-H11)*M11)</f>
        <v>34100000</v>
      </c>
      <c r="O11" s="101"/>
      <c r="P11" s="102"/>
      <c r="Q11" s="94"/>
      <c r="R11" s="97"/>
      <c r="S11" s="17" t="str">
        <f>IF(B11="","",IF(C11+E11&gt;0,"","残高要確認"))</f>
        <v/>
      </c>
    </row>
    <row r="12" spans="1:19" ht="18.75" customHeight="1">
      <c r="A12" s="1">
        <v>2</v>
      </c>
      <c r="B12" s="28">
        <v>45703</v>
      </c>
      <c r="C12" s="74">
        <v>100000</v>
      </c>
      <c r="D12" s="74"/>
      <c r="E12" s="16"/>
      <c r="F12" s="16"/>
      <c r="G12" s="16"/>
      <c r="H12" s="75"/>
      <c r="I12" s="75"/>
      <c r="J12" s="33"/>
      <c r="K12" s="107">
        <f t="shared" ref="K12:K14" si="2">K11-C12-E12</f>
        <v>1000000</v>
      </c>
      <c r="L12" s="108"/>
      <c r="M12" s="36">
        <f t="shared" si="0"/>
        <v>28</v>
      </c>
      <c r="N12" s="37">
        <f t="shared" si="1"/>
        <v>28000000</v>
      </c>
      <c r="O12" s="101"/>
      <c r="P12" s="102"/>
      <c r="Q12" s="94"/>
      <c r="R12" s="97"/>
      <c r="S12" s="17" t="str">
        <f t="shared" ref="S12:S22" si="3">IF(B12="","",IF(C12+E12&gt;0,"","残高要確認"))</f>
        <v/>
      </c>
    </row>
    <row r="13" spans="1:19" ht="18.75" customHeight="1">
      <c r="A13" s="1">
        <v>3</v>
      </c>
      <c r="B13" s="28">
        <v>45731</v>
      </c>
      <c r="C13" s="74">
        <v>100000</v>
      </c>
      <c r="D13" s="74"/>
      <c r="E13" s="16"/>
      <c r="F13" s="16"/>
      <c r="G13" s="16"/>
      <c r="H13" s="75"/>
      <c r="I13" s="75"/>
      <c r="J13" s="33"/>
      <c r="K13" s="107">
        <f t="shared" si="2"/>
        <v>900000</v>
      </c>
      <c r="L13" s="108"/>
      <c r="M13" s="36">
        <f t="shared" si="0"/>
        <v>31</v>
      </c>
      <c r="N13" s="37">
        <f t="shared" si="1"/>
        <v>27900000</v>
      </c>
      <c r="O13" s="101"/>
      <c r="P13" s="102"/>
      <c r="Q13" s="94"/>
      <c r="R13" s="97"/>
      <c r="S13" s="17" t="str">
        <f t="shared" si="3"/>
        <v/>
      </c>
    </row>
    <row r="14" spans="1:19" ht="18.75" customHeight="1">
      <c r="A14" s="1">
        <v>4</v>
      </c>
      <c r="B14" s="28">
        <v>45762</v>
      </c>
      <c r="C14" s="74">
        <v>100000</v>
      </c>
      <c r="D14" s="74"/>
      <c r="E14" s="16"/>
      <c r="F14" s="16"/>
      <c r="G14" s="16"/>
      <c r="H14" s="75"/>
      <c r="I14" s="75"/>
      <c r="J14" s="33"/>
      <c r="K14" s="107">
        <f t="shared" si="2"/>
        <v>800000</v>
      </c>
      <c r="L14" s="108"/>
      <c r="M14" s="36">
        <f t="shared" si="0"/>
        <v>30</v>
      </c>
      <c r="N14" s="37">
        <f t="shared" si="1"/>
        <v>24000000</v>
      </c>
      <c r="O14" s="101"/>
      <c r="P14" s="102"/>
      <c r="Q14" s="94"/>
      <c r="R14" s="97"/>
      <c r="S14" s="17" t="str">
        <f t="shared" si="3"/>
        <v/>
      </c>
    </row>
    <row r="15" spans="1:19" ht="18.75" customHeight="1">
      <c r="A15" s="1">
        <v>5</v>
      </c>
      <c r="B15" s="28">
        <v>45792</v>
      </c>
      <c r="C15" s="74">
        <v>100000</v>
      </c>
      <c r="D15" s="74"/>
      <c r="E15" s="16"/>
      <c r="F15" s="16"/>
      <c r="G15" s="16"/>
      <c r="H15" s="75"/>
      <c r="I15" s="75"/>
      <c r="J15" s="33"/>
      <c r="K15" s="107">
        <f>K14-C15-E15</f>
        <v>700000</v>
      </c>
      <c r="L15" s="108"/>
      <c r="M15" s="36">
        <f t="shared" si="0"/>
        <v>31</v>
      </c>
      <c r="N15" s="37">
        <f t="shared" si="1"/>
        <v>21700000</v>
      </c>
      <c r="O15" s="101"/>
      <c r="P15" s="102"/>
      <c r="Q15" s="94"/>
      <c r="R15" s="97"/>
      <c r="S15" s="17" t="str">
        <f t="shared" si="3"/>
        <v/>
      </c>
    </row>
    <row r="16" spans="1:19" ht="18.75" customHeight="1">
      <c r="A16" s="1">
        <v>6</v>
      </c>
      <c r="B16" s="28">
        <v>45823</v>
      </c>
      <c r="C16" s="74">
        <v>100000</v>
      </c>
      <c r="D16" s="74"/>
      <c r="E16" s="16"/>
      <c r="F16" s="16"/>
      <c r="G16" s="16"/>
      <c r="H16" s="75"/>
      <c r="I16" s="75"/>
      <c r="J16" s="33"/>
      <c r="K16" s="107">
        <f t="shared" ref="K16:K24" si="4">K15-C16-E16</f>
        <v>600000</v>
      </c>
      <c r="L16" s="108"/>
      <c r="M16" s="36">
        <f t="shared" si="0"/>
        <v>30</v>
      </c>
      <c r="N16" s="37">
        <f t="shared" si="1"/>
        <v>18000000</v>
      </c>
      <c r="O16" s="101"/>
      <c r="P16" s="102"/>
      <c r="Q16" s="94"/>
      <c r="R16" s="97"/>
      <c r="S16" s="17" t="str">
        <f t="shared" si="3"/>
        <v/>
      </c>
    </row>
    <row r="17" spans="1:19" ht="18.75" customHeight="1">
      <c r="A17" s="1">
        <v>7</v>
      </c>
      <c r="B17" s="28">
        <v>45853</v>
      </c>
      <c r="C17" s="74">
        <v>100000</v>
      </c>
      <c r="D17" s="74"/>
      <c r="E17" s="16"/>
      <c r="F17" s="16"/>
      <c r="G17" s="16"/>
      <c r="H17" s="75"/>
      <c r="I17" s="75"/>
      <c r="J17" s="33"/>
      <c r="K17" s="107">
        <f t="shared" si="4"/>
        <v>500000</v>
      </c>
      <c r="L17" s="108"/>
      <c r="M17" s="36">
        <f t="shared" si="0"/>
        <v>31</v>
      </c>
      <c r="N17" s="37">
        <f t="shared" si="1"/>
        <v>15500000</v>
      </c>
      <c r="O17" s="101"/>
      <c r="P17" s="102"/>
      <c r="Q17" s="94"/>
      <c r="R17" s="97"/>
      <c r="S17" s="17" t="str">
        <f t="shared" si="3"/>
        <v/>
      </c>
    </row>
    <row r="18" spans="1:19" ht="18.75" customHeight="1">
      <c r="A18" s="1">
        <v>8</v>
      </c>
      <c r="B18" s="28">
        <v>45884</v>
      </c>
      <c r="C18" s="74">
        <v>100000</v>
      </c>
      <c r="D18" s="74"/>
      <c r="E18" s="16"/>
      <c r="F18" s="16"/>
      <c r="G18" s="16"/>
      <c r="H18" s="75"/>
      <c r="I18" s="75"/>
      <c r="J18" s="33"/>
      <c r="K18" s="107">
        <f t="shared" si="4"/>
        <v>400000</v>
      </c>
      <c r="L18" s="108"/>
      <c r="M18" s="36">
        <f t="shared" si="0"/>
        <v>31</v>
      </c>
      <c r="N18" s="37">
        <f t="shared" si="1"/>
        <v>12400000</v>
      </c>
      <c r="O18" s="101"/>
      <c r="P18" s="102"/>
      <c r="Q18" s="94"/>
      <c r="R18" s="97"/>
      <c r="S18" s="17" t="str">
        <f t="shared" si="3"/>
        <v/>
      </c>
    </row>
    <row r="19" spans="1:19" ht="18.75" customHeight="1">
      <c r="A19" s="1">
        <v>9</v>
      </c>
      <c r="B19" s="28">
        <v>45915</v>
      </c>
      <c r="C19" s="74">
        <v>100000</v>
      </c>
      <c r="D19" s="74"/>
      <c r="E19" s="16"/>
      <c r="F19" s="16"/>
      <c r="G19" s="16"/>
      <c r="H19" s="75"/>
      <c r="I19" s="75"/>
      <c r="J19" s="33"/>
      <c r="K19" s="107">
        <f t="shared" si="4"/>
        <v>300000</v>
      </c>
      <c r="L19" s="108"/>
      <c r="M19" s="36">
        <f t="shared" si="0"/>
        <v>30</v>
      </c>
      <c r="N19" s="37">
        <f t="shared" si="1"/>
        <v>9000000</v>
      </c>
      <c r="O19" s="101"/>
      <c r="P19" s="102"/>
      <c r="Q19" s="94"/>
      <c r="R19" s="97"/>
      <c r="S19" s="17" t="str">
        <f t="shared" si="3"/>
        <v/>
      </c>
    </row>
    <row r="20" spans="1:19" ht="18.75" customHeight="1">
      <c r="A20" s="1">
        <v>10</v>
      </c>
      <c r="B20" s="28">
        <v>45945</v>
      </c>
      <c r="C20" s="74">
        <v>100000</v>
      </c>
      <c r="D20" s="74"/>
      <c r="E20" s="16"/>
      <c r="F20" s="16"/>
      <c r="G20" s="16"/>
      <c r="H20" s="75"/>
      <c r="I20" s="75"/>
      <c r="J20" s="33"/>
      <c r="K20" s="107">
        <f t="shared" si="4"/>
        <v>200000</v>
      </c>
      <c r="L20" s="108"/>
      <c r="M20" s="36">
        <f t="shared" si="0"/>
        <v>31</v>
      </c>
      <c r="N20" s="37">
        <f t="shared" si="1"/>
        <v>6200000</v>
      </c>
      <c r="O20" s="101"/>
      <c r="P20" s="102"/>
      <c r="Q20" s="94"/>
      <c r="R20" s="97"/>
      <c r="S20" s="17" t="str">
        <f t="shared" si="3"/>
        <v/>
      </c>
    </row>
    <row r="21" spans="1:19" ht="18.75" customHeight="1">
      <c r="A21" s="1">
        <v>11</v>
      </c>
      <c r="B21" s="28">
        <v>45976</v>
      </c>
      <c r="C21" s="74">
        <v>100000</v>
      </c>
      <c r="D21" s="74"/>
      <c r="E21" s="16">
        <v>100000</v>
      </c>
      <c r="F21" s="16"/>
      <c r="G21" s="16"/>
      <c r="H21" s="75"/>
      <c r="I21" s="75"/>
      <c r="J21" s="33"/>
      <c r="K21" s="107">
        <f t="shared" si="4"/>
        <v>0</v>
      </c>
      <c r="L21" s="108"/>
      <c r="M21" s="36">
        <f t="shared" si="0"/>
        <v>46</v>
      </c>
      <c r="N21" s="37">
        <f t="shared" si="1"/>
        <v>0</v>
      </c>
      <c r="O21" s="101"/>
      <c r="P21" s="102"/>
      <c r="Q21" s="94"/>
      <c r="R21" s="97"/>
      <c r="S21" s="17" t="str">
        <f t="shared" si="3"/>
        <v/>
      </c>
    </row>
    <row r="22" spans="1:19" ht="18.75" customHeight="1">
      <c r="A22" s="1">
        <v>12</v>
      </c>
      <c r="B22" s="28"/>
      <c r="C22" s="74"/>
      <c r="D22" s="74"/>
      <c r="E22" s="16"/>
      <c r="F22" s="16"/>
      <c r="G22" s="16"/>
      <c r="H22" s="75"/>
      <c r="I22" s="75"/>
      <c r="J22" s="33"/>
      <c r="K22" s="107">
        <f t="shared" si="4"/>
        <v>0</v>
      </c>
      <c r="L22" s="108"/>
      <c r="M22" s="36" t="str">
        <f t="shared" si="0"/>
        <v/>
      </c>
      <c r="N22" s="37" t="str">
        <f t="shared" ref="N22:N23" si="5">IF(M22="","",(K22-H22)*M22)</f>
        <v/>
      </c>
      <c r="O22" s="101"/>
      <c r="P22" s="102"/>
      <c r="Q22" s="94"/>
      <c r="R22" s="97"/>
      <c r="S22" s="17" t="str">
        <f t="shared" si="3"/>
        <v/>
      </c>
    </row>
    <row r="23" spans="1:19" ht="18.75" customHeight="1">
      <c r="A23" s="1">
        <v>13</v>
      </c>
      <c r="B23" s="28"/>
      <c r="C23" s="74"/>
      <c r="D23" s="74"/>
      <c r="E23" s="16"/>
      <c r="F23" s="16"/>
      <c r="G23" s="16"/>
      <c r="H23" s="75"/>
      <c r="I23" s="75"/>
      <c r="J23" s="33"/>
      <c r="K23" s="107">
        <f t="shared" si="4"/>
        <v>0</v>
      </c>
      <c r="L23" s="108"/>
      <c r="M23" s="36" t="str">
        <f t="shared" si="0"/>
        <v/>
      </c>
      <c r="N23" s="37" t="str">
        <f t="shared" si="5"/>
        <v/>
      </c>
      <c r="O23" s="101"/>
      <c r="P23" s="102"/>
      <c r="Q23" s="94"/>
      <c r="R23" s="97"/>
      <c r="S23" s="17"/>
    </row>
    <row r="24" spans="1:19" ht="18.75" customHeight="1">
      <c r="B24" s="28"/>
      <c r="C24" s="75"/>
      <c r="D24" s="75"/>
      <c r="E24" s="16"/>
      <c r="F24" s="16"/>
      <c r="G24" s="16"/>
      <c r="H24" s="75"/>
      <c r="I24" s="75"/>
      <c r="J24" s="33"/>
      <c r="K24" s="107">
        <f t="shared" si="4"/>
        <v>0</v>
      </c>
      <c r="L24" s="108"/>
      <c r="M24" s="36"/>
      <c r="N24" s="38"/>
      <c r="O24" s="103"/>
      <c r="P24" s="104"/>
      <c r="Q24" s="95"/>
      <c r="R24" s="98"/>
      <c r="S24" s="18"/>
    </row>
    <row r="25" spans="1:19" ht="18.75" customHeight="1" thickBot="1">
      <c r="B25" s="27" t="s">
        <v>19</v>
      </c>
      <c r="C25" s="75">
        <f>SUM(C11:D24)</f>
        <v>1100000</v>
      </c>
      <c r="D25" s="75"/>
      <c r="E25" s="16">
        <f>SUM(E11:E24)</f>
        <v>100000</v>
      </c>
      <c r="F25" s="16"/>
      <c r="G25" s="16"/>
      <c r="H25" s="75"/>
      <c r="I25" s="75"/>
      <c r="J25" s="33"/>
      <c r="K25" s="114"/>
      <c r="L25" s="113"/>
      <c r="M25" s="39">
        <f>SUM(M10:M24)</f>
        <v>365</v>
      </c>
      <c r="N25" s="40">
        <f>SUM(N10:N24)</f>
        <v>214800000</v>
      </c>
      <c r="O25" s="113">
        <f>ROUNDDOWN(N25/M33,0)</f>
        <v>588493</v>
      </c>
      <c r="P25" s="113"/>
      <c r="Q25" s="41">
        <f>R4-1%</f>
        <v>6.0000000000000001E-3</v>
      </c>
      <c r="R25" s="42">
        <f>ROUNDDOWN((O25*Q25),0)</f>
        <v>3530</v>
      </c>
    </row>
    <row r="27" spans="1:19" ht="18.75" customHeight="1">
      <c r="B27" s="24" t="s">
        <v>20</v>
      </c>
    </row>
    <row r="28" spans="1:19" ht="18.75" customHeight="1">
      <c r="C28" s="1" t="s">
        <v>37</v>
      </c>
    </row>
    <row r="29" spans="1:19" ht="18.75" customHeight="1">
      <c r="C29" s="1" t="s">
        <v>29</v>
      </c>
    </row>
    <row r="30" spans="1:19" ht="18.75" customHeight="1" thickBot="1"/>
    <row r="31" spans="1:19" ht="18.75" customHeight="1" thickTop="1" thickBot="1">
      <c r="B31" s="111">
        <v>45658</v>
      </c>
      <c r="C31" s="112"/>
      <c r="D31" s="21"/>
      <c r="E31" s="84" t="s">
        <v>36</v>
      </c>
      <c r="F31" s="84"/>
      <c r="G31" s="84"/>
      <c r="H31" s="84"/>
      <c r="I31" s="84"/>
      <c r="J31" s="84"/>
      <c r="K31" s="84"/>
      <c r="M31" s="22">
        <f>IF(B10="",B31-B31,B10-B31)</f>
        <v>0</v>
      </c>
    </row>
    <row r="32" spans="1:19" ht="18.75" customHeight="1" thickTop="1" thickBot="1">
      <c r="B32" s="111">
        <v>46022</v>
      </c>
      <c r="C32" s="112"/>
      <c r="D32" s="23"/>
      <c r="E32" s="84" t="s">
        <v>34</v>
      </c>
      <c r="F32" s="84"/>
      <c r="G32" s="84"/>
      <c r="H32" s="84"/>
      <c r="I32" s="84"/>
      <c r="J32" s="84"/>
      <c r="K32" s="84"/>
      <c r="M32" s="22">
        <f>SUM(M10:M24)</f>
        <v>365</v>
      </c>
    </row>
    <row r="33" spans="2:14" ht="18.75" customHeight="1" thickTop="1" thickBot="1">
      <c r="B33" s="111">
        <v>49674</v>
      </c>
      <c r="C33" s="112"/>
      <c r="D33" s="23"/>
      <c r="E33" s="84" t="s">
        <v>21</v>
      </c>
      <c r="F33" s="84"/>
      <c r="G33" s="84"/>
      <c r="H33" s="84"/>
      <c r="I33" s="84"/>
      <c r="J33" s="84"/>
      <c r="K33" s="84"/>
      <c r="M33" s="22">
        <f>SUM(M31:M32)</f>
        <v>365</v>
      </c>
      <c r="N33" s="17" t="str">
        <f>IF(M33=B32-B31+1,"","日数確認")</f>
        <v/>
      </c>
    </row>
    <row r="34" spans="2:14" ht="18.75" customHeight="1" thickTop="1"/>
  </sheetData>
  <mergeCells count="86">
    <mergeCell ref="C23:D23"/>
    <mergeCell ref="H23:I23"/>
    <mergeCell ref="K23:L23"/>
    <mergeCell ref="O25:P25"/>
    <mergeCell ref="B31:C31"/>
    <mergeCell ref="E31:K31"/>
    <mergeCell ref="C24:D24"/>
    <mergeCell ref="H24:I24"/>
    <mergeCell ref="K24:L24"/>
    <mergeCell ref="C25:D25"/>
    <mergeCell ref="H25:I25"/>
    <mergeCell ref="K25:L25"/>
    <mergeCell ref="B32:C32"/>
    <mergeCell ref="E32:K32"/>
    <mergeCell ref="B33:C33"/>
    <mergeCell ref="E33:K33"/>
    <mergeCell ref="C19:D19"/>
    <mergeCell ref="H19:I19"/>
    <mergeCell ref="K19:L19"/>
    <mergeCell ref="C20:D20"/>
    <mergeCell ref="H20:I20"/>
    <mergeCell ref="K20:L20"/>
    <mergeCell ref="C21:D21"/>
    <mergeCell ref="H21:I21"/>
    <mergeCell ref="K21:L21"/>
    <mergeCell ref="C22:D22"/>
    <mergeCell ref="H22:I22"/>
    <mergeCell ref="K22:L22"/>
    <mergeCell ref="C15:D15"/>
    <mergeCell ref="H15:I15"/>
    <mergeCell ref="K15:L15"/>
    <mergeCell ref="C16:D16"/>
    <mergeCell ref="H16:I16"/>
    <mergeCell ref="K16:L16"/>
    <mergeCell ref="C17:D17"/>
    <mergeCell ref="H17:I17"/>
    <mergeCell ref="K17:L17"/>
    <mergeCell ref="C18:D18"/>
    <mergeCell ref="H18:I18"/>
    <mergeCell ref="K18:L18"/>
    <mergeCell ref="C13:D13"/>
    <mergeCell ref="H13:I13"/>
    <mergeCell ref="K13:L13"/>
    <mergeCell ref="C14:D14"/>
    <mergeCell ref="H14:I14"/>
    <mergeCell ref="K14:L14"/>
    <mergeCell ref="C12:D12"/>
    <mergeCell ref="H12:I12"/>
    <mergeCell ref="C9:D9"/>
    <mergeCell ref="H9:I9"/>
    <mergeCell ref="K9:L9"/>
    <mergeCell ref="K12:L12"/>
    <mergeCell ref="C10:D10"/>
    <mergeCell ref="H10:I10"/>
    <mergeCell ref="K10:L10"/>
    <mergeCell ref="C11:D11"/>
    <mergeCell ref="H11:I11"/>
    <mergeCell ref="K11:L11"/>
    <mergeCell ref="O6:P8"/>
    <mergeCell ref="H7:I8"/>
    <mergeCell ref="J7:J8"/>
    <mergeCell ref="Q9:Q24"/>
    <mergeCell ref="R9:R24"/>
    <mergeCell ref="O9:P24"/>
    <mergeCell ref="O5:R5"/>
    <mergeCell ref="Q6:Q8"/>
    <mergeCell ref="R6:R8"/>
    <mergeCell ref="B7:B8"/>
    <mergeCell ref="B5:C5"/>
    <mergeCell ref="D5:F5"/>
    <mergeCell ref="G5:H5"/>
    <mergeCell ref="I5:K5"/>
    <mergeCell ref="L5:N5"/>
    <mergeCell ref="C7:D8"/>
    <mergeCell ref="E7:E8"/>
    <mergeCell ref="B6:G6"/>
    <mergeCell ref="H6:J6"/>
    <mergeCell ref="K6:L8"/>
    <mergeCell ref="M6:M8"/>
    <mergeCell ref="N6:N8"/>
    <mergeCell ref="P1:R1"/>
    <mergeCell ref="B4:C4"/>
    <mergeCell ref="D4:I4"/>
    <mergeCell ref="J4:K4"/>
    <mergeCell ref="L4:O4"/>
    <mergeCell ref="P4:Q4"/>
  </mergeCells>
  <phoneticPr fontId="3"/>
  <conditionalFormatting sqref="K11:L24">
    <cfRule type="containsBlanks" dxfId="3" priority="5">
      <formula>LEN(TRIM(K11))=0</formula>
    </cfRule>
  </conditionalFormatting>
  <conditionalFormatting sqref="B11:B24">
    <cfRule type="containsBlanks" dxfId="2" priority="4">
      <formula>LEN(TRIM(B11))=0</formula>
    </cfRule>
  </conditionalFormatting>
  <conditionalFormatting sqref="D5:F5 D4:I4 I5:K5 L4:O4 O5:R5">
    <cfRule type="containsBlanks" dxfId="1" priority="3">
      <formula>LEN(TRIM(D4))=0</formula>
    </cfRule>
  </conditionalFormatting>
  <conditionalFormatting sqref="C11:D24">
    <cfRule type="containsBlanks" dxfId="0" priority="1">
      <formula>LEN(TRIM(C11))=0</formula>
    </cfRule>
  </conditionalFormatting>
  <printOptions horizontalCentered="1"/>
  <pageMargins left="0.78740157480314965" right="0.78740157480314965" top="0.6692913385826772" bottom="0.39370078740157483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別記第4号様式</vt:lpstr>
      <vt:lpstr>記載例</vt:lpstr>
      <vt:lpstr>記載例!Print_Area</vt:lpstr>
      <vt:lpstr>別記第4号様式!Print_Area</vt:lpstr>
    </vt:vector>
  </TitlesOfParts>
  <Company>YMFG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刈穂</dc:creator>
  <cp:lastModifiedBy>山根　浩一</cp:lastModifiedBy>
  <cp:lastPrinted>2022-11-07T00:53:33Z</cp:lastPrinted>
  <dcterms:created xsi:type="dcterms:W3CDTF">2020-02-07T09:21:30Z</dcterms:created>
  <dcterms:modified xsi:type="dcterms:W3CDTF">2024-09-27T06:20:25Z</dcterms:modified>
</cp:coreProperties>
</file>