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総合政策部\財政課\73_公営企業\令和06年度\20250122_公営企業に係る経営比較分析表（令和５年度決算）の分析等について\04_県回答\"/>
    </mc:Choice>
  </mc:AlternateContent>
  <xr:revisionPtr revIDLastSave="0" documentId="13_ncr:1_{96ED3670-C2FC-443E-9F4F-71B1FAAAF95A}" xr6:coauthVersionLast="36" xr6:coauthVersionMax="36" xr10:uidLastSave="{00000000-0000-0000-0000-000000000000}"/>
  <workbookProtection workbookAlgorithmName="SHA-512" workbookHashValue="cXiuMKmvv1WA7V65oxlIm2NqUsYVZ9blN/Osmq+RToC3naM0DCkC29ufpoaK8/t2sTdWP7vO2vdcUwBw8Q3JmA==" workbookSaltValue="XvRlLtCixmsLBPJs1v0Xu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L10" i="4"/>
  <c r="W10" i="4"/>
  <c r="BB8" i="4"/>
  <c r="AL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<sst xmlns="http://schemas.openxmlformats.org/spreadsheetml/2006/main" count="247" uniqueCount="120">
  <si>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</si>
  <si>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</si>
  <si>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</si>
  <si>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</si>
  <si>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</si>
  <si>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</si>
  <si>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</si>
  <si>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</si>
  <si>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</si>
  <si>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</si>
  <si>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</si>
  <si>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</si>
  <si>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</si>
  <si>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</si>
  <si>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</si>
  <si>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</si>
  <si>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</si>
  <si>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</si>
  <si>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</si>
  <si>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</si>
  <si>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</si>
  <si>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</si>
  <si>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</si>
  <si>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</si>
  <si>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</si>
  <si>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</si>
  <si>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</si>
  <si>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</si>
  <si>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</si>
  <si>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</si>
  <si>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</si>
  <si>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</si>
  <si>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</si>
  <si>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</si>
  <si>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</si>
  <si>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</si>
  <si>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</si>
  <si>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</si>
  <si>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</si>
  <si>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</si>
  <si>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</si>
  <si>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</si>
  <si>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</si>
  <si>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</si>
  <si>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</si>
  <si>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</si>
  <si>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</si>
  <si>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</si>
  <si>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</si>
  <si>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</si>
  <si>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</si>
  <si>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</si>
  <si>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</si>
  <si>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</si>
  <si>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</si>
  <si>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</si>
  <si>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</si>
  <si>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</si>
  <si>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</si>
  <si>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</si>
  <si>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</si>
  <si>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</si>
  <si>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</si>
  <si>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</si>
  <si>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</si>
  <si>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</si>
  <si>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</si>
  <si>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</si>
  <si>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</si>
  <si>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</si>
  <si>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</si>
  <si>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</si>
  <si>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</si>
  <si>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</si>
  <si>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</si>
  <si>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</si>
  <si>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</si>
  <si>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</si>
  <si>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</si>
  <si>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</si>
  <si>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</si>
  <si>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</si>
  <si>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</si>
  <si>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</si>
  <si>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</si>
  <si>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</si>
  <si>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</si>
  <si>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</si>
  <si>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</si>
  <si>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</si>
  <si>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</si>
  <si>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</si>
  <si>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</si>
  <si>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</si>
  <si>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</si>
  <si>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</si>
  <si>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</si>
  <si>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</si>
  <si>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</si>
  <si>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</si>
  <si>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</si>
  <si>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</si>
  <si>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</si>
  <si>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</si>
  <si>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</si>
  <si>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</si>
  <si>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</si>
  <si>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</si>
  <si>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</si>
  <si>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</si>
  <si>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</si>
  <si>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</si>
  <si>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</si>
  <si>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</si>
  <si>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</si>
  <si>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</si>
  <si>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</si>
  <si>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①収益的収支比率は、収益の不足分を一般会計繰入金に依存していることから、例年同様１００％となっている。
④企業債残高対事業規模比率は、地方債現在高の減少に伴い少しずつ低下しているが、現時点では施設の更新等の予定がないため、この傾向は今後も継続すると予想される。
⑤使用料収入は横ばいである一方、修繕費等が例年より低い水準であったことに伴い汚水処理費が減少したことから、経費回収率は増加した。
⑥汚水処理原価は、上記の汚水処理費の動きに合わせて減少した。
⑦施設利用率は、有収水量が横ばいであったことから、同じ水準となっている。
⑧水洗化率は、100％を維持している。</t>
    <rPh sb="1" eb="4">
      <t>シュウエキテキ</t>
    </rPh>
    <rPh sb="4" eb="8">
      <t>シュウシヒリツ</t>
    </rPh>
    <rPh sb="10" eb="12">
      <t>シュウエキ</t>
    </rPh>
    <rPh sb="13" eb="15">
      <t>フソク</t>
    </rPh>
    <rPh sb="15" eb="16">
      <t>ブン</t>
    </rPh>
    <rPh sb="17" eb="19">
      <t>イッパン</t>
    </rPh>
    <rPh sb="19" eb="21">
      <t>カイケイ</t>
    </rPh>
    <rPh sb="21" eb="24">
      <t>クリイレキン</t>
    </rPh>
    <rPh sb="25" eb="27">
      <t>イゾン</t>
    </rPh>
    <rPh sb="36" eb="38">
      <t>レイネン</t>
    </rPh>
    <rPh sb="67" eb="70">
      <t>チホウサイ</t>
    </rPh>
    <rPh sb="70" eb="73">
      <t>ゲンザイダカ</t>
    </rPh>
    <rPh sb="74" eb="76">
      <t>ゲンショウ</t>
    </rPh>
    <rPh sb="77" eb="78">
      <t>トモナ</t>
    </rPh>
    <rPh sb="79" eb="80">
      <t>スコ</t>
    </rPh>
    <rPh sb="83" eb="85">
      <t>テイカ</t>
    </rPh>
    <rPh sb="91" eb="94">
      <t>ゲンジテン</t>
    </rPh>
    <rPh sb="96" eb="98">
      <t>シセツ</t>
    </rPh>
    <rPh sb="99" eb="102">
      <t>コウシントウ</t>
    </rPh>
    <rPh sb="103" eb="105">
      <t>ヨテイ</t>
    </rPh>
    <rPh sb="113" eb="115">
      <t>ケイコウ</t>
    </rPh>
    <rPh sb="116" eb="118">
      <t>コンゴ</t>
    </rPh>
    <rPh sb="119" eb="121">
      <t>ケイゾク</t>
    </rPh>
    <rPh sb="124" eb="126">
      <t>ヨソウ</t>
    </rPh>
    <rPh sb="138" eb="139">
      <t>ヨコ</t>
    </rPh>
    <rPh sb="144" eb="146">
      <t>イッポウ</t>
    </rPh>
    <rPh sb="147" eb="150">
      <t>シュウゼンヒ</t>
    </rPh>
    <rPh sb="150" eb="151">
      <t>トウ</t>
    </rPh>
    <rPh sb="152" eb="154">
      <t>レイネン</t>
    </rPh>
    <rPh sb="156" eb="157">
      <t>ヒク</t>
    </rPh>
    <rPh sb="158" eb="160">
      <t>スイジュン</t>
    </rPh>
    <rPh sb="167" eb="168">
      <t>トモナ</t>
    </rPh>
    <rPh sb="175" eb="177">
      <t>ゲンショウ</t>
    </rPh>
    <rPh sb="184" eb="186">
      <t>ケイヒ</t>
    </rPh>
    <rPh sb="186" eb="189">
      <t>カイシュウリツ</t>
    </rPh>
    <rPh sb="190" eb="192">
      <t>ゾウカ</t>
    </rPh>
    <rPh sb="205" eb="207">
      <t>ジョウキ</t>
    </rPh>
    <rPh sb="214" eb="215">
      <t>ウゴ</t>
    </rPh>
    <rPh sb="217" eb="218">
      <t>ア</t>
    </rPh>
    <rPh sb="221" eb="223">
      <t>ゲンショウ</t>
    </rPh>
    <rPh sb="235" eb="236">
      <t>ユウ</t>
    </rPh>
    <rPh sb="236" eb="237">
      <t>シュウ</t>
    </rPh>
    <rPh sb="240" eb="241">
      <t>ヨコ</t>
    </rPh>
    <rPh sb="252" eb="253">
      <t>オナ</t>
    </rPh>
    <rPh sb="254" eb="256">
      <t>スイジュン</t>
    </rPh>
    <rPh sb="276" eb="278">
      <t>イジ</t>
    </rPh>
    <phoneticPr fontId="4"/>
  </si>
  <si>
    <t>　本市の特定地域生活排水処理施設は、平成17年度から平成21年度にかけ設置し事業は完了している。処理施設は適正に修繕対応し維持管理を行っている。</t>
    <phoneticPr fontId="4"/>
  </si>
  <si>
    <t>　本市と山陽小野田市の水道水源である小野湖の水質保全も目的とした事業であるため、収益でまかなえない費用は一般会計で賄っている。
　人口減少に伴う使用料収入の減収が見込まれるため、経営の健全性を考慮し維持管理費の縮減や収納率向上による料金収入の増になお一層努力していく。</t>
    <rPh sb="1" eb="2">
      <t>ホン</t>
    </rPh>
    <rPh sb="2" eb="3">
      <t>シ</t>
    </rPh>
    <rPh sb="4" eb="6">
      <t>サンヨウ</t>
    </rPh>
    <rPh sb="6" eb="10">
      <t>オノダシ</t>
    </rPh>
    <rPh sb="11" eb="13">
      <t>スイドウ</t>
    </rPh>
    <rPh sb="13" eb="15">
      <t>スイゲン</t>
    </rPh>
    <rPh sb="18" eb="20">
      <t>オノ</t>
    </rPh>
    <rPh sb="20" eb="21">
      <t>ミズウミ</t>
    </rPh>
    <rPh sb="22" eb="24">
      <t>スイシツ</t>
    </rPh>
    <rPh sb="24" eb="26">
      <t>ホゼン</t>
    </rPh>
    <rPh sb="27" eb="29">
      <t>モクテキ</t>
    </rPh>
    <rPh sb="32" eb="34">
      <t>ジギョウ</t>
    </rPh>
    <rPh sb="40" eb="42">
      <t>シュウエキ</t>
    </rPh>
    <rPh sb="49" eb="51">
      <t>ヒヨウ</t>
    </rPh>
    <rPh sb="52" eb="54">
      <t>イッパン</t>
    </rPh>
    <rPh sb="54" eb="56">
      <t>カイケイ</t>
    </rPh>
    <rPh sb="57" eb="58">
      <t>マカナ</t>
    </rPh>
    <rPh sb="65" eb="67">
      <t>ジンコウ</t>
    </rPh>
    <rPh sb="67" eb="69">
      <t>ゲンショウ</t>
    </rPh>
    <rPh sb="70" eb="71">
      <t>トモナ</t>
    </rPh>
    <rPh sb="72" eb="75">
      <t>シヨウリョウ</t>
    </rPh>
    <rPh sb="75" eb="77">
      <t>シュウニュウ</t>
    </rPh>
    <rPh sb="78" eb="80">
      <t>ゲンシュウ</t>
    </rPh>
    <rPh sb="81" eb="83">
      <t>ミコ</t>
    </rPh>
    <rPh sb="89" eb="91">
      <t>ケイエイ</t>
    </rPh>
    <rPh sb="92" eb="95">
      <t>ケンゼンセイ</t>
    </rPh>
    <rPh sb="96" eb="98">
      <t>コウリョ</t>
    </rPh>
    <rPh sb="99" eb="101">
      <t>イジ</t>
    </rPh>
    <rPh sb="101" eb="103">
      <t>カンリ</t>
    </rPh>
    <rPh sb="103" eb="104">
      <t>ヒ</t>
    </rPh>
    <rPh sb="105" eb="107">
      <t>シュクゲン</t>
    </rPh>
    <rPh sb="108" eb="110">
      <t>シュウノウ</t>
    </rPh>
    <rPh sb="110" eb="111">
      <t>リツ</t>
    </rPh>
    <rPh sb="111" eb="113">
      <t>コウジョウ</t>
    </rPh>
    <rPh sb="116" eb="118">
      <t>リョウキン</t>
    </rPh>
    <rPh sb="118" eb="120">
      <t>シュウニュウ</t>
    </rPh>
    <rPh sb="125" eb="127">
      <t>イッソウ</t>
    </rPh>
    <rPh sb="127" eb="129">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</si>
</sst>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B5-440E-952E-D3991070AC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8B5-440E-952E-D3991070AC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27.32</c:v>
                </c:pt>
                <c:pt idx="1">
                  <c:v>26.23</c:v>
                </c:pt>
                <c:pt idx="2">
                  <c:v>25.14</c:v>
                </c:pt>
                <c:pt idx="3">
                  <c:v>24.59</c:v>
                </c:pt>
                <c:pt idx="4">
                  <c:v>24.59</c:v>
                </c:pt>
              </c:numCache>
            </c:numRef>
          </c:val>
          <c:extLst>
            <c:ext xmlns:c16="http://schemas.microsoft.com/office/drawing/2014/chart" uri="{C3380CC4-5D6E-409C-BE32-E72D297353CC}">
              <c16:uniqueId val="{00000000-D8F9-44BE-BAD6-174B4BF979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58.19</c:v>
                </c:pt>
                <c:pt idx="2">
                  <c:v>56.52</c:v>
                </c:pt>
                <c:pt idx="3">
                  <c:v>88.45</c:v>
                </c:pt>
                <c:pt idx="4">
                  <c:v>54.08</c:v>
                </c:pt>
              </c:numCache>
            </c:numRef>
          </c:val>
          <c:smooth val="0"/>
          <c:extLst>
            <c:ext xmlns:c16="http://schemas.microsoft.com/office/drawing/2014/chart" uri="{C3380CC4-5D6E-409C-BE32-E72D297353CC}">
              <c16:uniqueId val="{00000001-D8F9-44BE-BAD6-174B4BF979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2AB-4BD8-B375-C0E07F95B8A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87.8</c:v>
                </c:pt>
                <c:pt idx="2">
                  <c:v>88.43</c:v>
                </c:pt>
                <c:pt idx="3">
                  <c:v>90.34</c:v>
                </c:pt>
                <c:pt idx="4">
                  <c:v>90.57</c:v>
                </c:pt>
              </c:numCache>
            </c:numRef>
          </c:val>
          <c:smooth val="0"/>
          <c:extLst>
            <c:ext xmlns:c16="http://schemas.microsoft.com/office/drawing/2014/chart" uri="{C3380CC4-5D6E-409C-BE32-E72D297353CC}">
              <c16:uniqueId val="{00000001-92AB-4BD8-B375-C0E07F95B8A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87A-4EAF-BB2A-623F697047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A-4EAF-BB2A-623F697047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6C-48A8-BB2E-2D73AE0B6E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6C-48A8-BB2E-2D73AE0B6E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0D-4951-973F-CF21370A20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D-4951-973F-CF21370A20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5D-4F7C-860F-41273973E2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5D-4F7C-860F-41273973E2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21-4C70-9D34-3BB0889133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21-4C70-9D34-3BB0889133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76.650000000000006</c:v>
                </c:pt>
                <c:pt idx="1">
                  <c:v>73.06</c:v>
                </c:pt>
                <c:pt idx="2">
                  <c:v>72.34</c:v>
                </c:pt>
                <c:pt idx="3">
                  <c:v>68.150000000000006</c:v>
                </c:pt>
                <c:pt idx="4">
                  <c:v>64.3</c:v>
                </c:pt>
              </c:numCache>
            </c:numRef>
          </c:val>
          <c:extLst>
            <c:ext xmlns:c16="http://schemas.microsoft.com/office/drawing/2014/chart" uri="{C3380CC4-5D6E-409C-BE32-E72D297353CC}">
              <c16:uniqueId val="{00000000-A8CE-45EA-A04E-6122EE5856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A8CE-45EA-A04E-6122EE5856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21.88</c:v>
                </c:pt>
                <c:pt idx="1">
                  <c:v>20.95</c:v>
                </c:pt>
                <c:pt idx="2">
                  <c:v>20.78</c:v>
                </c:pt>
                <c:pt idx="3">
                  <c:v>20.53</c:v>
                </c:pt>
                <c:pt idx="4">
                  <c:v>21.91</c:v>
                </c:pt>
              </c:numCache>
            </c:numRef>
          </c:val>
          <c:extLst>
            <c:ext xmlns:c16="http://schemas.microsoft.com/office/drawing/2014/chart" uri="{C3380CC4-5D6E-409C-BE32-E72D297353CC}">
              <c16:uniqueId val="{00000000-FBAF-434F-B332-117512554A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60.59</c:v>
                </c:pt>
                <c:pt idx="2">
                  <c:v>60</c:v>
                </c:pt>
                <c:pt idx="3">
                  <c:v>59.01</c:v>
                </c:pt>
                <c:pt idx="4">
                  <c:v>56.06</c:v>
                </c:pt>
              </c:numCache>
            </c:numRef>
          </c:val>
          <c:smooth val="0"/>
          <c:extLst>
            <c:ext xmlns:c16="http://schemas.microsoft.com/office/drawing/2014/chart" uri="{C3380CC4-5D6E-409C-BE32-E72D297353CC}">
              <c16:uniqueId val="{00000001-FBAF-434F-B332-117512554A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812.34</c:v>
                </c:pt>
                <c:pt idx="1">
                  <c:v>870.54</c:v>
                </c:pt>
                <c:pt idx="2">
                  <c:v>864.28</c:v>
                </c:pt>
                <c:pt idx="3">
                  <c:v>890.67</c:v>
                </c:pt>
                <c:pt idx="4">
                  <c:v>830.45</c:v>
                </c:pt>
              </c:numCache>
            </c:numRef>
          </c:val>
          <c:extLst>
            <c:ext xmlns:c16="http://schemas.microsoft.com/office/drawing/2014/chart" uri="{C3380CC4-5D6E-409C-BE32-E72D297353CC}">
              <c16:uniqueId val="{00000000-C57C-4277-A725-84929D9FB6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280.23</c:v>
                </c:pt>
                <c:pt idx="2">
                  <c:v>282.70999999999998</c:v>
                </c:pt>
                <c:pt idx="3">
                  <c:v>291.82</c:v>
                </c:pt>
                <c:pt idx="4">
                  <c:v>304.36</c:v>
                </c:pt>
              </c:numCache>
            </c:numRef>
          </c:val>
          <c:smooth val="0"/>
          <c:extLst>
            <c:ext xmlns:c16="http://schemas.microsoft.com/office/drawing/2014/chart" uri="{C3380CC4-5D6E-409C-BE32-E72D297353CC}">
              <c16:uniqueId val="{00000001-C57C-4277-A725-84929D9FB6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宇部市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158497</v>
      </c>
      <c r="AM8" s="54"/>
      <c r="AN8" s="54"/>
      <c r="AO8" s="54"/>
      <c r="AP8" s="54"/>
      <c r="AQ8" s="54"/>
      <c r="AR8" s="54"/>
      <c r="AS8" s="54"/>
      <c r="AT8" s="53">
        <f>データ!T6</f>
        <v>286.64999999999998</v>
      </c>
      <c r="AU8" s="53"/>
      <c r="AV8" s="53"/>
      <c r="AW8" s="53"/>
      <c r="AX8" s="53"/>
      <c r="AY8" s="53"/>
      <c r="AZ8" s="53"/>
      <c r="BA8" s="53"/>
      <c r="BB8" s="53">
        <f>データ!U6</f>
        <v>552.92999999999995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0.12</v>
      </c>
      <c r="Q10" s="53"/>
      <c r="R10" s="53"/>
      <c r="S10" s="53"/>
      <c r="T10" s="53"/>
      <c r="U10" s="53"/>
      <c r="V10" s="53"/>
      <c r="W10" s="53">
        <f>データ!Q6</f>
        <v>100</v>
      </c>
      <c r="X10" s="53"/>
      <c r="Y10" s="53"/>
      <c r="Z10" s="53"/>
      <c r="AA10" s="53"/>
      <c r="AB10" s="53"/>
      <c r="AC10" s="53"/>
      <c r="AD10" s="54">
        <f>データ!R6</f>
        <v>3135</v>
      </c>
      <c r="AE10" s="54"/>
      <c r="AF10" s="54"/>
      <c r="AG10" s="54"/>
      <c r="AH10" s="54"/>
      <c r="AI10" s="54"/>
      <c r="AJ10" s="54"/>
      <c r="AK10" s="2"/>
      <c r="AL10" s="54">
        <f>データ!V6</f>
        <v>194</v>
      </c>
      <c r="AM10" s="54"/>
      <c r="AN10" s="54"/>
      <c r="AO10" s="54"/>
      <c r="AP10" s="54"/>
      <c r="AQ10" s="54"/>
      <c r="AR10" s="54"/>
      <c r="AS10" s="54"/>
      <c r="AT10" s="53">
        <f>データ!W6</f>
        <v>0.14000000000000001</v>
      </c>
      <c r="AU10" s="53"/>
      <c r="AV10" s="53"/>
      <c r="AW10" s="53"/>
      <c r="AX10" s="53"/>
      <c r="AY10" s="53"/>
      <c r="AZ10" s="53"/>
      <c r="BA10" s="53"/>
      <c r="BB10" s="53">
        <f>データ!X6</f>
        <v>1385.71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TkLBgScrThPbJKd2kcpGd+0r9FPHMlTuco3Mqo1u7EM3m0vJ5gx3bUX+2Q6mNtDdpdXvsBaxpMq+ptkV4oTl4w==" saltValue="LmeV4+8mbFI8DxYZi2zz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352021</v>
      </c>
      <c r="D6" s="19">
        <f t="shared" si="3"/>
        <v>47</v>
      </c>
      <c r="E6" s="19">
        <f t="shared" si="3"/>
        <v>18</v>
      </c>
      <c r="F6" s="19">
        <f t="shared" si="3"/>
        <v>0</v>
      </c>
      <c r="G6" s="19">
        <f t="shared" si="3"/>
        <v>0</v>
      </c>
      <c r="H6" s="19" t="str">
        <f t="shared" si="3"/>
        <v>山口県　宇部市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0.12</v>
      </c>
      <c r="Q6" s="20">
        <f t="shared" si="3"/>
        <v>100</v>
      </c>
      <c r="R6" s="20">
        <f t="shared" si="3"/>
        <v>3135</v>
      </c>
      <c r="S6" s="20">
        <f t="shared" si="3"/>
        <v>158497</v>
      </c>
      <c r="T6" s="20">
        <f t="shared" si="3"/>
        <v>286.64999999999998</v>
      </c>
      <c r="U6" s="20">
        <f t="shared" si="3"/>
        <v>552.92999999999995</v>
      </c>
      <c r="V6" s="20">
        <f t="shared" si="3"/>
        <v>194</v>
      </c>
      <c r="W6" s="20">
        <f t="shared" si="3"/>
        <v>0.14000000000000001</v>
      </c>
      <c r="X6" s="20">
        <f t="shared" si="3"/>
        <v>1385.71</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76.650000000000006</v>
      </c>
      <c r="BG6" s="21">
        <f t="shared" ref="BG6:BO6" si="7">IF(BG7="",NA(),BG7)</f>
        <v>73.06</v>
      </c>
      <c r="BH6" s="21">
        <f t="shared" si="7"/>
        <v>72.34</v>
      </c>
      <c r="BI6" s="21">
        <f t="shared" si="7"/>
        <v>68.150000000000006</v>
      </c>
      <c r="BJ6" s="21">
        <f t="shared" si="7"/>
        <v>64.3</v>
      </c>
      <c r="BK6" s="21">
        <f t="shared" si="7"/>
        <v>421.25</v>
      </c>
      <c r="BL6" s="21">
        <f t="shared" si="7"/>
        <v>294.27</v>
      </c>
      <c r="BM6" s="21">
        <f t="shared" si="7"/>
        <v>294.08999999999997</v>
      </c>
      <c r="BN6" s="21">
        <f t="shared" si="7"/>
        <v>294.08999999999997</v>
      </c>
      <c r="BO6" s="21">
        <f t="shared" si="7"/>
        <v>338.47</v>
      </c>
      <c r="BP6" s="20" t="str">
        <f>IF(BP7="","",IF(BP7="-","【-】","【"&amp;SUBSTITUTE(TEXT(BP7,"#,##0.00"),"-","△")&amp;"】"))</f>
        <v>【349.83】</v>
      </c>
      <c r="BQ6" s="21">
        <f>IF(BQ7="",NA(),BQ7)</f>
        <v>21.88</v>
      </c>
      <c r="BR6" s="21">
        <f t="shared" ref="BR6:BZ6" si="8">IF(BR7="",NA(),BR7)</f>
        <v>20.95</v>
      </c>
      <c r="BS6" s="21">
        <f t="shared" si="8"/>
        <v>20.78</v>
      </c>
      <c r="BT6" s="21">
        <f t="shared" si="8"/>
        <v>20.53</v>
      </c>
      <c r="BU6" s="21">
        <f t="shared" si="8"/>
        <v>21.91</v>
      </c>
      <c r="BV6" s="21">
        <f t="shared" si="8"/>
        <v>53.23</v>
      </c>
      <c r="BW6" s="21">
        <f t="shared" si="8"/>
        <v>60.59</v>
      </c>
      <c r="BX6" s="21">
        <f t="shared" si="8"/>
        <v>60</v>
      </c>
      <c r="BY6" s="21">
        <f t="shared" si="8"/>
        <v>59.01</v>
      </c>
      <c r="BZ6" s="21">
        <f t="shared" si="8"/>
        <v>56.06</v>
      </c>
      <c r="CA6" s="20" t="str">
        <f>IF(CA7="","",IF(CA7="-","【-】","【"&amp;SUBSTITUTE(TEXT(CA7,"#,##0.00"),"-","△")&amp;"】"))</f>
        <v>【53.65】</v>
      </c>
      <c r="CB6" s="21">
        <f>IF(CB7="",NA(),CB7)</f>
        <v>812.34</v>
      </c>
      <c r="CC6" s="21">
        <f t="shared" ref="CC6:CK6" si="9">IF(CC7="",NA(),CC7)</f>
        <v>870.54</v>
      </c>
      <c r="CD6" s="21">
        <f t="shared" si="9"/>
        <v>864.28</v>
      </c>
      <c r="CE6" s="21">
        <f t="shared" si="9"/>
        <v>890.67</v>
      </c>
      <c r="CF6" s="21">
        <f t="shared" si="9"/>
        <v>830.45</v>
      </c>
      <c r="CG6" s="21">
        <f t="shared" si="9"/>
        <v>283.3</v>
      </c>
      <c r="CH6" s="21">
        <f t="shared" si="9"/>
        <v>280.23</v>
      </c>
      <c r="CI6" s="21">
        <f t="shared" si="9"/>
        <v>282.70999999999998</v>
      </c>
      <c r="CJ6" s="21">
        <f t="shared" si="9"/>
        <v>291.82</v>
      </c>
      <c r="CK6" s="21">
        <f t="shared" si="9"/>
        <v>304.36</v>
      </c>
      <c r="CL6" s="20" t="str">
        <f>IF(CL7="","",IF(CL7="-","【-】","【"&amp;SUBSTITUTE(TEXT(CL7,"#,##0.00"),"-","△")&amp;"】"))</f>
        <v>【307.86】</v>
      </c>
      <c r="CM6" s="21">
        <f>IF(CM7="",NA(),CM7)</f>
        <v>27.32</v>
      </c>
      <c r="CN6" s="21">
        <f t="shared" ref="CN6:CV6" si="10">IF(CN7="",NA(),CN7)</f>
        <v>26.23</v>
      </c>
      <c r="CO6" s="21">
        <f t="shared" si="10"/>
        <v>25.14</v>
      </c>
      <c r="CP6" s="21">
        <f t="shared" si="10"/>
        <v>24.59</v>
      </c>
      <c r="CQ6" s="21">
        <f t="shared" si="10"/>
        <v>24.59</v>
      </c>
      <c r="CR6" s="21">
        <f t="shared" si="10"/>
        <v>55.96</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352021</v>
      </c>
      <c r="D7" s="23">
        <v>47</v>
      </c>
      <c r="E7" s="23">
        <v>18</v>
      </c>
      <c r="F7" s="23">
        <v>0</v>
      </c>
      <c r="G7" s="23">
        <v>0</v>
      </c>
      <c r="H7" s="23" t="s">
        <v>98</v>
      </c>
      <c r="I7" s="23" t="s">
        <v>99</v>
      </c>
      <c r="J7" s="23" t="s">
        <v>100</v>
      </c>
      <c r="K7" s="23" t="s">
        <v>101</v>
      </c>
      <c r="L7" s="23" t="s">
        <v>102</v>
      </c>
      <c r="M7" s="23" t="s">
        <v>103</v>
      </c>
      <c r="N7" s="24" t="s">
        <v>104</v>
      </c>
      <c r="O7" s="24" t="s">
        <v>105</v>
      </c>
      <c r="P7" s="24">
        <v>0.12</v>
      </c>
      <c r="Q7" s="24">
        <v>100</v>
      </c>
      <c r="R7" s="24">
        <v>3135</v>
      </c>
      <c r="S7" s="24">
        <v>158497</v>
      </c>
      <c r="T7" s="24">
        <v>286.64999999999998</v>
      </c>
      <c r="U7" s="24">
        <v>552.92999999999995</v>
      </c>
      <c r="V7" s="24">
        <v>194</v>
      </c>
      <c r="W7" s="24">
        <v>0.14000000000000001</v>
      </c>
      <c r="X7" s="24">
        <v>1385.71</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76.650000000000006</v>
      </c>
      <c r="BG7" s="24">
        <v>73.06</v>
      </c>
      <c r="BH7" s="24">
        <v>72.34</v>
      </c>
      <c r="BI7" s="24">
        <v>68.150000000000006</v>
      </c>
      <c r="BJ7" s="24">
        <v>64.3</v>
      </c>
      <c r="BK7" s="24">
        <v>421.25</v>
      </c>
      <c r="BL7" s="24">
        <v>294.27</v>
      </c>
      <c r="BM7" s="24">
        <v>294.08999999999997</v>
      </c>
      <c r="BN7" s="24">
        <v>294.08999999999997</v>
      </c>
      <c r="BO7" s="24">
        <v>338.47</v>
      </c>
      <c r="BP7" s="24">
        <v>349.83</v>
      </c>
      <c r="BQ7" s="24">
        <v>21.88</v>
      </c>
      <c r="BR7" s="24">
        <v>20.95</v>
      </c>
      <c r="BS7" s="24">
        <v>20.78</v>
      </c>
      <c r="BT7" s="24">
        <v>20.53</v>
      </c>
      <c r="BU7" s="24">
        <v>21.91</v>
      </c>
      <c r="BV7" s="24">
        <v>53.23</v>
      </c>
      <c r="BW7" s="24">
        <v>60.59</v>
      </c>
      <c r="BX7" s="24">
        <v>60</v>
      </c>
      <c r="BY7" s="24">
        <v>59.01</v>
      </c>
      <c r="BZ7" s="24">
        <v>56.06</v>
      </c>
      <c r="CA7" s="24">
        <v>53.65</v>
      </c>
      <c r="CB7" s="24">
        <v>812.34</v>
      </c>
      <c r="CC7" s="24">
        <v>870.54</v>
      </c>
      <c r="CD7" s="24">
        <v>864.28</v>
      </c>
      <c r="CE7" s="24">
        <v>890.67</v>
      </c>
      <c r="CF7" s="24">
        <v>830.45</v>
      </c>
      <c r="CG7" s="24">
        <v>283.3</v>
      </c>
      <c r="CH7" s="24">
        <v>280.23</v>
      </c>
      <c r="CI7" s="24">
        <v>282.70999999999998</v>
      </c>
      <c r="CJ7" s="24">
        <v>291.82</v>
      </c>
      <c r="CK7" s="24">
        <v>304.36</v>
      </c>
      <c r="CL7" s="24">
        <v>307.86</v>
      </c>
      <c r="CM7" s="24">
        <v>27.32</v>
      </c>
      <c r="CN7" s="24">
        <v>26.23</v>
      </c>
      <c r="CO7" s="24">
        <v>25.14</v>
      </c>
      <c r="CP7" s="24">
        <v>24.59</v>
      </c>
      <c r="CQ7" s="24">
        <v>24.59</v>
      </c>
      <c r="CR7" s="24">
        <v>55.96</v>
      </c>
      <c r="CS7" s="24">
        <v>58.19</v>
      </c>
      <c r="CT7" s="24">
        <v>56.52</v>
      </c>
      <c r="CU7" s="24">
        <v>88.45</v>
      </c>
      <c r="CV7" s="24">
        <v>54.08</v>
      </c>
      <c r="CW7" s="24">
        <v>54.61</v>
      </c>
      <c r="CX7" s="24">
        <v>100</v>
      </c>
      <c r="CY7" s="24">
        <v>100</v>
      </c>
      <c r="CZ7" s="24">
        <v>100</v>
      </c>
      <c r="DA7" s="24">
        <v>100</v>
      </c>
      <c r="DB7" s="24">
        <v>100</v>
      </c>
      <c r="DC7" s="24">
        <v>60.12</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修成</cp:lastModifiedBy>
  <dcterms:created xsi:type="dcterms:W3CDTF">2025-01-24T07:41:09Z</dcterms:created>
  <dcterms:modified xsi:type="dcterms:W3CDTF">2025-02-20T06:52:16Z</dcterms:modified>
  <cp:category/>
</cp:coreProperties>
</file>