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006\デスクトップ\20250218【県市町課】令和５年度決算に係る経営比較分析表の公表について（事前連絡）\公開\05【法非適】駐車場整備事業\"/>
    </mc:Choice>
  </mc:AlternateContent>
  <workbookProtection workbookAlgorithmName="SHA-512" workbookHashValue="VHpm+lDiTBjmWhrGxgppnDdCDIFVGZb4hpEP+uhfynvIbqYFdsmj0K87mIClew+KsDUhisebKADwvCqOENXUIQ==" workbookSaltValue="CfdvtjIz4PdqS+yFWaRVOA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AK7" i="5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CS30" i="4" l="1"/>
  <c r="BZ76" i="4"/>
  <c r="MA51" i="4"/>
  <c r="MI76" i="4"/>
  <c r="HJ51" i="4"/>
  <c r="MA30" i="4"/>
  <c r="IT76" i="4"/>
  <c r="CS51" i="4"/>
  <c r="HJ30" i="4"/>
  <c r="E11" i="5"/>
  <c r="C11" i="5"/>
  <c r="D11" i="5"/>
  <c r="B11" i="5"/>
  <c r="AG76" i="4" l="1"/>
  <c r="JV51" i="4"/>
  <c r="KP76" i="4"/>
  <c r="FE51" i="4"/>
  <c r="JV30" i="4"/>
  <c r="HA76" i="4"/>
  <c r="AN51" i="4"/>
  <c r="FE30" i="4"/>
  <c r="AN30" i="4"/>
  <c r="IE76" i="4"/>
  <c r="BZ51" i="4"/>
  <c r="GQ30" i="4"/>
  <c r="BZ30" i="4"/>
  <c r="BK76" i="4"/>
  <c r="LH51" i="4"/>
  <c r="LT76" i="4"/>
  <c r="GQ51" i="4"/>
  <c r="LH30" i="4"/>
  <c r="U30" i="4"/>
  <c r="R76" i="4"/>
  <c r="JC51" i="4"/>
  <c r="KA76" i="4"/>
  <c r="EL51" i="4"/>
  <c r="JC30" i="4"/>
  <c r="GL76" i="4"/>
  <c r="U51" i="4"/>
  <c r="EL30" i="4"/>
  <c r="BG30" i="4"/>
  <c r="LE76" i="4"/>
  <c r="FX51" i="4"/>
  <c r="KO30" i="4"/>
  <c r="HP76" i="4"/>
  <c r="BG51" i="4"/>
  <c r="FX30" i="4"/>
  <c r="AV76" i="4"/>
  <c r="KO51" i="4"/>
</calcChain>
</file>

<file path=xl/sharedStrings.xml><?xml version="1.0" encoding="utf-8"?>
<sst xmlns="http://schemas.openxmlformats.org/spreadsheetml/2006/main" count="278" uniqueCount="133">
  <si>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</si>
  <si>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</si>
  <si>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</si>
  <si>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</si>
  <si>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</si>
  <si>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</si>
  <si>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</si>
  <si>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</si>
  <si>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</si>
  <si>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</si>
  <si>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</si>
  <si>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</si>
  <si>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</si>
  <si>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</si>
  <si>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</si>
  <si>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</si>
  <si>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</si>
  <si>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</si>
  <si>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</si>
  <si>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</si>
  <si>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</si>
  <si>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</si>
  <si>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</si>
  <si>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</si>
  <si>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</si>
  <si>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</si>
  <si>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</si>
  <si>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</si>
  <si>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</si>
  <si>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</si>
  <si>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</si>
  <si>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</si>
  <si>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</si>
  <si>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</si>
  <si>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</si>
  <si>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</si>
  <si>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</si>
  <si>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</si>
  <si>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</si>
  <si>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</si>
  <si>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</si>
  <si>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</si>
  <si>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</si>
  <si>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</si>
  <si>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</si>
  <si>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</si>
  <si>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</si>
  <si>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</si>
  <si>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</si>
  <si>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</si>
  <si>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</si>
  <si>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</si>
  <si>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</si>
  <si>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</si>
  <si>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</si>
  <si>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</si>
  <si>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</si>
  <si>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</si>
  <si>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</si>
  <si>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</si>
  <si>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</si>
  <si>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</si>
  <si>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</si>
  <si>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</si>
  <si>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</si>
  <si>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</si>
  <si>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</si>
  <si>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</si>
  <si>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</si>
  <si>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</si>
  <si>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</si>
  <si>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</si>
  <si>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</si>
  <si>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</si>
  <si>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</si>
  <si>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</si>
  <si>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</si>
  <si>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</si>
  <si>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</si>
  <si>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</si>
  <si>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</si>
  <si>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</si>
  <si>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</si>
  <si>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</si>
  <si>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</si>
  <si>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</si>
  <si>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</si>
  <si>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</si>
  <si>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</si>
  <si>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</si>
  <si>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</si>
  <si>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</si>
  <si>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</si>
  <si>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</si>
  <si>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</si>
  <si>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</si>
  <si>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</si>
  <si>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</si>
  <si>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</si>
  <si>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</si>
  <si>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</si>
  <si>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</si>
  <si>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</si>
  <si>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</si>
  <si>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</si>
  <si>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</si>
  <si>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</si>
  <si>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</si>
  <si>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</si>
  <si>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</si>
  <si>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</si>
  <si>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</si>
  <si>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</si>
  <si>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由宇駅前駐車場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</si>
  <si>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</si>
  <si>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</si>
  <si>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</si>
  <si>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</si>
  <si>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</si>
  <si>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</si>
  <si>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</si>
  <si>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</si>
  <si>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</si>
  <si>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</si>
  <si>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</si>
  <si>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</si>
  <si>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</si>
  <si>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</si>
  <si>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</si>
  <si>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稼働率は、全国平均及び類似施設平均を下回っている。周辺の民間駐車場等の動向も踏まえ、利用増進に向けた対策を検討していく必要がある。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6" eb="28">
      <t>シュウヘン</t>
    </rPh>
    <rPh sb="29" eb="31">
      <t>ミンカン</t>
    </rPh>
    <rPh sb="31" eb="34">
      <t>チュウシャジョウ</t>
    </rPh>
    <rPh sb="34" eb="35">
      <t>ナド</t>
    </rPh>
    <rPh sb="36" eb="38">
      <t>ドウコウ</t>
    </rPh>
    <rPh sb="39" eb="40">
      <t>フ</t>
    </rPh>
    <rPh sb="43" eb="45">
      <t>リヨウ</t>
    </rPh>
    <rPh sb="45" eb="47">
      <t>ゾウシン</t>
    </rPh>
    <rPh sb="48" eb="49">
      <t>ム</t>
    </rPh>
    <rPh sb="51" eb="53">
      <t>タイサク</t>
    </rPh>
    <rPh sb="54" eb="56">
      <t>ケントウ</t>
    </rPh>
    <rPh sb="60" eb="62">
      <t>ヒツヨウ</t>
    </rPh>
    <phoneticPr fontId="5"/>
  </si>
  <si>
    <t>本施設は、概ね安定的な経営を維持している。</t>
    <rPh sb="0" eb="1">
      <t>ホン</t>
    </rPh>
    <rPh sb="1" eb="3">
      <t>シセツ</t>
    </rPh>
    <rPh sb="5" eb="6">
      <t>オオム</t>
    </rPh>
    <rPh sb="7" eb="10">
      <t>アンテイテキ</t>
    </rPh>
    <rPh sb="11" eb="13">
      <t>ケイエイ</t>
    </rPh>
    <rPh sb="14" eb="16">
      <t>イジ</t>
    </rPh>
    <phoneticPr fontId="5"/>
  </si>
  <si>
    <t>　EBITDAと収益的収支比率は高くないものの、売上高GOP比率は全国平均及び類似施設平均を上回り、高い収益性を示す。
　施設の規模や利用実態を考慮すると、おおむね良好といえる。</t>
    <rPh sb="8" eb="11">
      <t>シュウエキテキ</t>
    </rPh>
    <rPh sb="11" eb="13">
      <t>シュウシ</t>
    </rPh>
    <rPh sb="13" eb="15">
      <t>ヒリツ</t>
    </rPh>
    <rPh sb="16" eb="17">
      <t>タカ</t>
    </rPh>
    <rPh sb="24" eb="26">
      <t>ウリアゲ</t>
    </rPh>
    <rPh sb="26" eb="27">
      <t>タカ</t>
    </rPh>
    <rPh sb="30" eb="32">
      <t>ヒリツ</t>
    </rPh>
    <rPh sb="33" eb="35">
      <t>ゼンコク</t>
    </rPh>
    <rPh sb="35" eb="37">
      <t>ヘイキン</t>
    </rPh>
    <rPh sb="37" eb="38">
      <t>オヨ</t>
    </rPh>
    <rPh sb="39" eb="41">
      <t>ルイジ</t>
    </rPh>
    <rPh sb="41" eb="43">
      <t>シセツ</t>
    </rPh>
    <rPh sb="43" eb="45">
      <t>ヘイキン</t>
    </rPh>
    <rPh sb="46" eb="48">
      <t>ウワマワ</t>
    </rPh>
    <rPh sb="50" eb="51">
      <t>タカ</t>
    </rPh>
    <rPh sb="52" eb="55">
      <t>シュウエキセイ</t>
    </rPh>
    <rPh sb="56" eb="57">
      <t>シメ</t>
    </rPh>
    <rPh sb="61" eb="63">
      <t>シセツ</t>
    </rPh>
    <rPh sb="64" eb="66">
      <t>キボ</t>
    </rPh>
    <rPh sb="67" eb="69">
      <t>リヨウ</t>
    </rPh>
    <rPh sb="69" eb="71">
      <t>ジッタイ</t>
    </rPh>
    <rPh sb="72" eb="74">
      <t>コウリョ</t>
    </rPh>
    <rPh sb="82" eb="84">
      <t>リョウコウ</t>
    </rPh>
    <phoneticPr fontId="5"/>
  </si>
  <si>
    <t>　建築後32年が経過している。
　平成28年度に施設の全面改修を行ったが、今後も適切な維持管理を続けていく必要がある。</t>
    <rPh sb="1" eb="3">
      <t>ケンチク</t>
    </rPh>
    <rPh sb="3" eb="4">
      <t>ゴ</t>
    </rPh>
    <rPh sb="6" eb="7">
      <t>ネン</t>
    </rPh>
    <rPh sb="8" eb="10">
      <t>ケイカ</t>
    </rPh>
    <rPh sb="17" eb="19">
      <t>ヘイセイ</t>
    </rPh>
    <rPh sb="21" eb="23">
      <t>ネンド</t>
    </rPh>
    <rPh sb="24" eb="26">
      <t>シセツ</t>
    </rPh>
    <rPh sb="27" eb="29">
      <t>ゼンメン</t>
    </rPh>
    <rPh sb="29" eb="31">
      <t>カイシュウ</t>
    </rPh>
    <rPh sb="32" eb="33">
      <t>オコナ</t>
    </rPh>
    <rPh sb="37" eb="39">
      <t>コンゴ</t>
    </rPh>
    <rPh sb="40" eb="42">
      <t>テキセツ</t>
    </rPh>
    <rPh sb="43" eb="45">
      <t>イジ</t>
    </rPh>
    <rPh sb="45" eb="47">
      <t>カンリ</t>
    </rPh>
    <rPh sb="48" eb="49">
      <t>ツヅ</t>
    </rPh>
    <rPh sb="53" eb="5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</si>
</sst>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430</c:v>
                </c:pt>
                <c:pt idx="1">
                  <c:v>199.8</c:v>
                </c:pt>
                <c:pt idx="2">
                  <c:v>192.5</c:v>
                </c:pt>
                <c:pt idx="3">
                  <c:v>224.7</c:v>
                </c:pt>
                <c:pt idx="4">
                  <c:v>302.10000000000002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1-4F86-AD4F-4479D0A4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1-4F86-AD4F-4479D0A4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8-410D-9D96-897CB401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8-410D-9D96-897CB401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86-4555-AF21-50336A7AF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6-4555-AF21-50336A7AF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63B-45A4-B7FC-591491663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B-45A4-B7FC-591491663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8-4939-8D57-FC8CAA8F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8-4939-8D57-FC8CAA8F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9-4AD3-A398-02876B791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9-4AD3-A398-02876B791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63.2</c:v>
                </c:pt>
                <c:pt idx="2">
                  <c:v>57.9</c:v>
                </c:pt>
                <c:pt idx="3">
                  <c:v>42.1</c:v>
                </c:pt>
                <c:pt idx="4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9-4066-A86A-45CE8E12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9-4066-A86A-45CE8E12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95.2</c:v>
                </c:pt>
                <c:pt idx="2">
                  <c:v>47.7</c:v>
                </c:pt>
                <c:pt idx="3">
                  <c:v>55.3</c:v>
                </c:pt>
                <c:pt idx="4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7-4F10-939C-B1BB98A17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7-4F10-939C-B1BB98A17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967</c:v>
                </c:pt>
                <c:pt idx="1">
                  <c:v>466</c:v>
                </c:pt>
                <c:pt idx="2">
                  <c:v>418</c:v>
                </c:pt>
                <c:pt idx="3">
                  <c:v>464</c:v>
                </c:pt>
                <c:pt idx="4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2-482B-A306-2CAB364C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2-482B-A306-2CAB364C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F7" zoomScale="80" zoomScaleNormal="8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由宇駅前駐車場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640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19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430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199.8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192.5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224.7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302.10000000000002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73.7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63.2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57.9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42.1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57.9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754.2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383.4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338.4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1268.9000000000001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2085.8000000000002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10.199999999999999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295.5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224.4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251.9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291.5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314.89999999999998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76.7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95.2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47.7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55.3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61.9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967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466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418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464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630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-122.5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8.5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36.5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25603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54.4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70.3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47.6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36.1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ZI/jmL1cumgrDrCUFFmNngFBdhuIFBA5VuAUvPAcTXV5okmB0V7BqWfMDNNf0+kjWN04C7LEESHTHUnHnDhqg==" saltValue="N09C0Ql4WSedpcZQCeUQn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89</v>
      </c>
      <c r="AW5" s="47" t="s">
        <v>90</v>
      </c>
      <c r="AX5" s="47" t="s">
        <v>102</v>
      </c>
      <c r="AY5" s="47" t="s">
        <v>103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100</v>
      </c>
      <c r="BH5" s="47" t="s">
        <v>104</v>
      </c>
      <c r="BI5" s="47" t="s">
        <v>105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106</v>
      </c>
      <c r="BR5" s="47" t="s">
        <v>100</v>
      </c>
      <c r="BS5" s="47" t="s">
        <v>101</v>
      </c>
      <c r="BT5" s="47" t="s">
        <v>102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101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107</v>
      </c>
      <c r="CQ5" s="47" t="s">
        <v>90</v>
      </c>
      <c r="CR5" s="47" t="s">
        <v>105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106</v>
      </c>
      <c r="DA5" s="47" t="s">
        <v>107</v>
      </c>
      <c r="DB5" s="47" t="s">
        <v>101</v>
      </c>
      <c r="DC5" s="47" t="s">
        <v>105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107</v>
      </c>
      <c r="DM5" s="47" t="s">
        <v>101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2023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山口県岩国市</v>
      </c>
      <c r="I6" s="48" t="str">
        <f t="shared" si="1"/>
        <v>由宇駅前駐車場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32</v>
      </c>
      <c r="S6" s="50" t="str">
        <f t="shared" si="1"/>
        <v>駅</v>
      </c>
      <c r="T6" s="50" t="str">
        <f t="shared" si="1"/>
        <v>無</v>
      </c>
      <c r="U6" s="51">
        <f t="shared" si="1"/>
        <v>640</v>
      </c>
      <c r="V6" s="51">
        <f t="shared" si="1"/>
        <v>19</v>
      </c>
      <c r="W6" s="51">
        <f t="shared" si="1"/>
        <v>100</v>
      </c>
      <c r="X6" s="50" t="str">
        <f t="shared" si="1"/>
        <v>無</v>
      </c>
      <c r="Y6" s="52">
        <f>IF(Y8="-",NA(),Y8)</f>
        <v>430</v>
      </c>
      <c r="Z6" s="52">
        <f t="shared" ref="Z6:AH6" si="2">IF(Z8="-",NA(),Z8)</f>
        <v>199.8</v>
      </c>
      <c r="AA6" s="52">
        <f t="shared" si="2"/>
        <v>192.5</v>
      </c>
      <c r="AB6" s="52">
        <f t="shared" si="2"/>
        <v>224.7</v>
      </c>
      <c r="AC6" s="52">
        <f t="shared" si="2"/>
        <v>302.10000000000002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76.7</v>
      </c>
      <c r="BG6" s="52">
        <f t="shared" ref="BG6:BO6" si="5">IF(BG8="-",NA(),BG8)</f>
        <v>95.2</v>
      </c>
      <c r="BH6" s="52">
        <f t="shared" si="5"/>
        <v>47.7</v>
      </c>
      <c r="BI6" s="52">
        <f t="shared" si="5"/>
        <v>55.3</v>
      </c>
      <c r="BJ6" s="52">
        <f t="shared" si="5"/>
        <v>61.9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967</v>
      </c>
      <c r="BR6" s="53">
        <f t="shared" ref="BR6:BZ6" si="6">IF(BR8="-",NA(),BR8)</f>
        <v>466</v>
      </c>
      <c r="BS6" s="53">
        <f t="shared" si="6"/>
        <v>418</v>
      </c>
      <c r="BT6" s="53">
        <f t="shared" si="6"/>
        <v>464</v>
      </c>
      <c r="BU6" s="53">
        <f t="shared" si="6"/>
        <v>630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25603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73.7</v>
      </c>
      <c r="DL6" s="52">
        <f t="shared" ref="DL6:DT6" si="9">IF(DL8="-",NA(),DL8)</f>
        <v>63.2</v>
      </c>
      <c r="DM6" s="52">
        <f t="shared" si="9"/>
        <v>57.9</v>
      </c>
      <c r="DN6" s="52">
        <f t="shared" si="9"/>
        <v>42.1</v>
      </c>
      <c r="DO6" s="52">
        <f t="shared" si="9"/>
        <v>57.9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110</v>
      </c>
      <c r="B7" s="48">
        <f t="shared" ref="B7:X7" si="10">B8</f>
        <v>2023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山口県　岩国市</v>
      </c>
      <c r="I7" s="48" t="str">
        <f t="shared" si="10"/>
        <v>由宇駅前駐車場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32</v>
      </c>
      <c r="S7" s="50" t="str">
        <f t="shared" si="10"/>
        <v>駅</v>
      </c>
      <c r="T7" s="50" t="str">
        <f t="shared" si="10"/>
        <v>無</v>
      </c>
      <c r="U7" s="51">
        <f t="shared" si="10"/>
        <v>640</v>
      </c>
      <c r="V7" s="51">
        <f t="shared" si="10"/>
        <v>19</v>
      </c>
      <c r="W7" s="51">
        <f t="shared" si="10"/>
        <v>100</v>
      </c>
      <c r="X7" s="50" t="str">
        <f t="shared" si="10"/>
        <v>無</v>
      </c>
      <c r="Y7" s="52">
        <f>Y8</f>
        <v>430</v>
      </c>
      <c r="Z7" s="52">
        <f t="shared" ref="Z7:AH7" si="11">Z8</f>
        <v>199.8</v>
      </c>
      <c r="AA7" s="52">
        <f t="shared" si="11"/>
        <v>192.5</v>
      </c>
      <c r="AB7" s="52">
        <f t="shared" si="11"/>
        <v>224.7</v>
      </c>
      <c r="AC7" s="52">
        <f t="shared" si="11"/>
        <v>302.10000000000002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76.7</v>
      </c>
      <c r="BG7" s="52">
        <f t="shared" ref="BG7:BO7" si="14">BG8</f>
        <v>95.2</v>
      </c>
      <c r="BH7" s="52">
        <f t="shared" si="14"/>
        <v>47.7</v>
      </c>
      <c r="BI7" s="52">
        <f t="shared" si="14"/>
        <v>55.3</v>
      </c>
      <c r="BJ7" s="52">
        <f t="shared" si="14"/>
        <v>61.9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967</v>
      </c>
      <c r="BR7" s="53">
        <f t="shared" ref="BR7:BZ7" si="15">BR8</f>
        <v>466</v>
      </c>
      <c r="BS7" s="53">
        <f t="shared" si="15"/>
        <v>418</v>
      </c>
      <c r="BT7" s="53">
        <f t="shared" si="15"/>
        <v>464</v>
      </c>
      <c r="BU7" s="53">
        <f t="shared" si="15"/>
        <v>630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25603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73.7</v>
      </c>
      <c r="DL7" s="52">
        <f t="shared" ref="DL7:DT7" si="17">DL8</f>
        <v>63.2</v>
      </c>
      <c r="DM7" s="52">
        <f t="shared" si="17"/>
        <v>57.9</v>
      </c>
      <c r="DN7" s="52">
        <f t="shared" si="17"/>
        <v>42.1</v>
      </c>
      <c r="DO7" s="52">
        <f t="shared" si="17"/>
        <v>57.9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352080</v>
      </c>
      <c r="D8" s="55">
        <v>47</v>
      </c>
      <c r="E8" s="55">
        <v>14</v>
      </c>
      <c r="F8" s="55">
        <v>0</v>
      </c>
      <c r="G8" s="55">
        <v>3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32</v>
      </c>
      <c r="S8" s="57" t="s">
        <v>122</v>
      </c>
      <c r="T8" s="57" t="s">
        <v>123</v>
      </c>
      <c r="U8" s="58">
        <v>640</v>
      </c>
      <c r="V8" s="58">
        <v>19</v>
      </c>
      <c r="W8" s="58">
        <v>100</v>
      </c>
      <c r="X8" s="57" t="s">
        <v>123</v>
      </c>
      <c r="Y8" s="59">
        <v>430</v>
      </c>
      <c r="Z8" s="59">
        <v>199.8</v>
      </c>
      <c r="AA8" s="59">
        <v>192.5</v>
      </c>
      <c r="AB8" s="59">
        <v>224.7</v>
      </c>
      <c r="AC8" s="59">
        <v>302.10000000000002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76.7</v>
      </c>
      <c r="BG8" s="59">
        <v>95.2</v>
      </c>
      <c r="BH8" s="59">
        <v>47.7</v>
      </c>
      <c r="BI8" s="59">
        <v>55.3</v>
      </c>
      <c r="BJ8" s="59">
        <v>61.9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967</v>
      </c>
      <c r="BR8" s="60">
        <v>466</v>
      </c>
      <c r="BS8" s="60">
        <v>418</v>
      </c>
      <c r="BT8" s="61">
        <v>464</v>
      </c>
      <c r="BU8" s="61">
        <v>630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25603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73.7</v>
      </c>
      <c r="DL8" s="59">
        <v>63.2</v>
      </c>
      <c r="DM8" s="59">
        <v>57.9</v>
      </c>
      <c r="DN8" s="59">
        <v>42.1</v>
      </c>
      <c r="DO8" s="59">
        <v>57.9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2025-01-27T11:14:53Z</cp:lastPrinted>
  <dcterms:created xsi:type="dcterms:W3CDTF">2024-12-19T01:07:33Z</dcterms:created>
  <dcterms:modified xsi:type="dcterms:W3CDTF">2025-02-21T06:14:05Z</dcterms:modified>
  <cp:category/>
</cp:coreProperties>
</file>