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006\デスクトップ\20250218【県市町課】令和５年度決算に係る経営比較分析表の公表について（事前連絡）\公開\05【法非適】駐車場整備事業\"/>
    </mc:Choice>
  </mc:AlternateContent>
  <workbookProtection workbookAlgorithmName="SHA-512" workbookHashValue="XscuGBVIzaJ9qqo/ewHlu4/rGHWsZ1wSxWpJl7vIjbk8WHtWhYVPn/RNcdtNG8HOR7lUGBo4yJiLkK8HZ8685A==" workbookSaltValue="AHOd9Cnk5FWkED5p5x3tu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BS7" i="5"/>
  <c r="BR7" i="5"/>
  <c r="BQ7" i="5"/>
  <c r="BO7" i="5"/>
  <c r="BN7" i="5"/>
  <c r="BM7" i="5"/>
  <c r="BL7" i="5"/>
  <c r="FE53" i="4" s="1"/>
  <c r="BK7" i="5"/>
  <c r="BJ7" i="5"/>
  <c r="BI7" i="5"/>
  <c r="BH7" i="5"/>
  <c r="BG7" i="5"/>
  <c r="BF7" i="5"/>
  <c r="BD7" i="5"/>
  <c r="BC7" i="5"/>
  <c r="BB7" i="5"/>
  <c r="BG53" i="4" s="1"/>
  <c r="BA7" i="5"/>
  <c r="AZ7" i="5"/>
  <c r="AY7" i="5"/>
  <c r="AX7" i="5"/>
  <c r="AW7" i="5"/>
  <c r="AV7" i="5"/>
  <c r="AN52" i="4" s="1"/>
  <c r="AU7" i="5"/>
  <c r="AS7" i="5"/>
  <c r="AR7" i="5"/>
  <c r="AQ7" i="5"/>
  <c r="FX32" i="4" s="1"/>
  <c r="AP7" i="5"/>
  <c r="AO7" i="5"/>
  <c r="AN7" i="5"/>
  <c r="AM7" i="5"/>
  <c r="AL7" i="5"/>
  <c r="AK7" i="5"/>
  <c r="FE31" i="4" s="1"/>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AN53" i="4"/>
  <c r="U53" i="4"/>
  <c r="MA52" i="4"/>
  <c r="LH52" i="4"/>
  <c r="KO52" i="4"/>
  <c r="JV52" i="4"/>
  <c r="JC52" i="4"/>
  <c r="HJ52" i="4"/>
  <c r="GQ52" i="4"/>
  <c r="FX52" i="4"/>
  <c r="FE52" i="4"/>
  <c r="EL52" i="4"/>
  <c r="CS52" i="4"/>
  <c r="BZ52" i="4"/>
  <c r="BG52" i="4"/>
  <c r="U52" i="4"/>
  <c r="MA32" i="4"/>
  <c r="LH32" i="4"/>
  <c r="KO32" i="4"/>
  <c r="JC32" i="4"/>
  <c r="HJ32" i="4"/>
  <c r="GQ32" i="4"/>
  <c r="FE32" i="4"/>
  <c r="EL32" i="4"/>
  <c r="CS32" i="4"/>
  <c r="BG32" i="4"/>
  <c r="AN32" i="4"/>
  <c r="U32" i="4"/>
  <c r="MA31" i="4"/>
  <c r="LH31" i="4"/>
  <c r="KO31" i="4"/>
  <c r="JV31" i="4"/>
  <c r="JC31" i="4"/>
  <c r="HJ31" i="4"/>
  <c r="GQ31" i="4"/>
  <c r="FX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LH51" i="4" l="1"/>
  <c r="LT76" i="4"/>
  <c r="GQ51" i="4"/>
  <c r="LH30" i="4"/>
  <c r="IE76" i="4"/>
  <c r="BZ51" i="4"/>
  <c r="GQ30" i="4"/>
  <c r="BZ30" i="4"/>
  <c r="BK76" i="4"/>
  <c r="JC51" i="4"/>
  <c r="GL76" i="4"/>
  <c r="U51" i="4"/>
  <c r="EL30" i="4"/>
  <c r="U30" i="4"/>
  <c r="R76" i="4"/>
  <c r="KA76" i="4"/>
  <c r="EL51" i="4"/>
  <c r="JC30" i="4"/>
  <c r="AV76" i="4"/>
  <c r="KO51" i="4"/>
  <c r="LE76" i="4"/>
  <c r="FX51" i="4"/>
  <c r="KO30" i="4"/>
  <c r="HP76" i="4"/>
  <c r="BG51" i="4"/>
  <c r="FX30" i="4"/>
  <c r="BG30" i="4"/>
  <c r="JV30" i="4"/>
  <c r="AN51" i="4"/>
  <c r="AN30" i="4"/>
  <c r="AG76" i="4"/>
  <c r="JV51" i="4"/>
  <c r="KP76" i="4"/>
  <c r="FE51" i="4"/>
  <c r="HA76" i="4"/>
  <c r="FE30" i="4"/>
</calcChain>
</file>

<file path=xl/sharedStrings.xml><?xml version="1.0" encoding="utf-8"?>
<sst xmlns="http://schemas.openxmlformats.org/spreadsheetml/2006/main" count="292" uniqueCount="140">
  <si>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</si>
  <si>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</si>
  <si>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</si>
  <si>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</si>
  <si>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</si>
  <si>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</si>
  <si>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</si>
  <si>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</si>
  <si>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</si>
  <si>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</si>
  <si>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</si>
  <si>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</si>
  <si>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</si>
  <si>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</si>
  <si>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</si>
  <si>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</si>
  <si>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</si>
  <si>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</si>
  <si>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</si>
  <si>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</si>
  <si>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</si>
  <si>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</si>
  <si>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</si>
  <si>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</si>
  <si>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</si>
  <si>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</si>
  <si>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</si>
  <si>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</si>
  <si>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</si>
  <si>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</si>
  <si>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</si>
  <si>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</si>
  <si>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</si>
  <si>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</si>
  <si>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</si>
  <si>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</si>
  <si>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</si>
  <si>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</si>
  <si>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</si>
  <si>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</si>
  <si>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</si>
  <si>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</si>
  <si>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</si>
  <si>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</si>
  <si>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</si>
  <si>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</si>
  <si>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</si>
  <si>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</si>
  <si>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</si>
  <si>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</si>
  <si>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</si>
  <si>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</si>
  <si>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</si>
  <si>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</si>
  <si>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</si>
  <si>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</si>
  <si>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</si>
  <si>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</si>
  <si>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</si>
  <si>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</si>
  <si>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</si>
  <si>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</si>
  <si>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</si>
  <si>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</si>
  <si>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</si>
  <si>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</si>
  <si>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</si>
  <si>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</si>
  <si>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</si>
  <si>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</si>
  <si>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</si>
  <si>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</si>
  <si>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</si>
  <si>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</si>
  <si>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</si>
  <si>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</si>
  <si>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</si>
  <si>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</si>
  <si>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</si>
  <si>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</si>
  <si>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</si>
  <si>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</si>
  <si>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</si>
  <si>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</si>
  <si>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</si>
  <si>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</si>
  <si>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</si>
  <si>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</si>
  <si>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</si>
  <si>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</si>
  <si>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</si>
  <si>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</si>
  <si>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</si>
  <si>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</si>
  <si>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</si>
  <si>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</si>
  <si>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</si>
  <si>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</si>
  <si>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</si>
  <si>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</si>
  <si>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</si>
  <si>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</si>
  <si>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</si>
  <si>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</si>
  <si>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当該値(N-1)</t>
    <phoneticPr fontId="5"/>
  </si>
  <si>
    <t>当該値(N-1)</t>
    <phoneticPr fontId="5"/>
  </si>
  <si>
    <t>当該値(N-4)</t>
    <phoneticPr fontId="5"/>
  </si>
  <si>
    <t>当該値(N-2)</t>
    <phoneticPr fontId="5"/>
  </si>
  <si>
    <t>当該値(N-1)</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</si>
  <si>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</si>
  <si>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</si>
  <si>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</si>
  <si>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</si>
  <si>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</si>
  <si>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</si>
  <si>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</si>
  <si>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</si>
  <si>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</si>
  <si>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岩国市</t>
  </si>
  <si>
    <t>岩国駅西口第１送迎用駐車場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</si>
  <si>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</si>
  <si>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</si>
  <si>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</si>
  <si>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</si>
  <si>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</si>
  <si>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</si>
  <si>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</si>
  <si>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</si>
  <si>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</si>
  <si>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</si>
  <si>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</si>
  <si>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</si>
  <si>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</si>
  <si>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</si>
  <si>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</si>
  <si>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</si>
  <si>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新しい施設であり、今のところ資産としての問題はない。
　収益も問題なく、稼働率の推移を注視していく。</t>
    <rPh sb="1" eb="2">
      <t>アタラ</t>
    </rPh>
    <rPh sb="4" eb="6">
      <t>シセツ</t>
    </rPh>
    <rPh sb="10" eb="11">
      <t>イマ</t>
    </rPh>
    <rPh sb="15" eb="17">
      <t>シサン</t>
    </rPh>
    <rPh sb="21" eb="23">
      <t>モンダイ</t>
    </rPh>
    <rPh sb="29" eb="31">
      <t>シュウエキ</t>
    </rPh>
    <rPh sb="32" eb="34">
      <t>モンダイ</t>
    </rPh>
    <rPh sb="37" eb="39">
      <t>カドウ</t>
    </rPh>
    <rPh sb="39" eb="40">
      <t>リツ</t>
    </rPh>
    <rPh sb="41" eb="43">
      <t>スイイ</t>
    </rPh>
    <rPh sb="44" eb="46">
      <t>チュウシ</t>
    </rPh>
    <phoneticPr fontId="5"/>
  </si>
  <si>
    <t>　稼働率は、全国平均及び類似施設平均を上回っている。
　収容台数が少ないため今後急激な増は考えにくいが、施設の立地から岩国駅周辺の人流に影響される。駅周辺の人流増加を目指すことで稼働率も上向くものと考えている。</t>
    <rPh sb="1" eb="3">
      <t>カドウ</t>
    </rPh>
    <rPh sb="3" eb="4">
      <t>リツ</t>
    </rPh>
    <rPh sb="6" eb="8">
      <t>ゼンコク</t>
    </rPh>
    <rPh sb="8" eb="10">
      <t>ヘイキン</t>
    </rPh>
    <rPh sb="10" eb="11">
      <t>オヨ</t>
    </rPh>
    <rPh sb="12" eb="14">
      <t>ルイジ</t>
    </rPh>
    <rPh sb="14" eb="16">
      <t>シセツ</t>
    </rPh>
    <rPh sb="16" eb="18">
      <t>ヘイキン</t>
    </rPh>
    <rPh sb="19" eb="21">
      <t>ウワマワ</t>
    </rPh>
    <rPh sb="28" eb="30">
      <t>シュウヨウ</t>
    </rPh>
    <rPh sb="30" eb="32">
      <t>ダイスウ</t>
    </rPh>
    <rPh sb="33" eb="34">
      <t>スク</t>
    </rPh>
    <rPh sb="38" eb="40">
      <t>コンゴ</t>
    </rPh>
    <rPh sb="40" eb="42">
      <t>キュウゲキ</t>
    </rPh>
    <rPh sb="43" eb="44">
      <t>ゾウ</t>
    </rPh>
    <rPh sb="45" eb="46">
      <t>カンガ</t>
    </rPh>
    <rPh sb="52" eb="54">
      <t>シセツ</t>
    </rPh>
    <rPh sb="55" eb="57">
      <t>リッチ</t>
    </rPh>
    <rPh sb="59" eb="62">
      <t>イワクニエキ</t>
    </rPh>
    <rPh sb="62" eb="64">
      <t>シュウヘン</t>
    </rPh>
    <rPh sb="65" eb="66">
      <t>ジン</t>
    </rPh>
    <rPh sb="66" eb="67">
      <t>リュウ</t>
    </rPh>
    <rPh sb="68" eb="70">
      <t>エイキョウ</t>
    </rPh>
    <rPh sb="74" eb="77">
      <t>エキシュウヘン</t>
    </rPh>
    <rPh sb="78" eb="79">
      <t>ジン</t>
    </rPh>
    <rPh sb="79" eb="80">
      <t>リュウ</t>
    </rPh>
    <rPh sb="80" eb="82">
      <t>ゾウカ</t>
    </rPh>
    <rPh sb="83" eb="85">
      <t>メザ</t>
    </rPh>
    <rPh sb="89" eb="91">
      <t>カドウ</t>
    </rPh>
    <rPh sb="91" eb="92">
      <t>リツ</t>
    </rPh>
    <rPh sb="93" eb="95">
      <t>ウワム</t>
    </rPh>
    <rPh sb="99" eb="100">
      <t>カンガ</t>
    </rPh>
    <phoneticPr fontId="5"/>
  </si>
  <si>
    <t>　建築後3年の新しい施設であり、今のところ問題ない。</t>
    <rPh sb="1" eb="3">
      <t>ケンチク</t>
    </rPh>
    <rPh sb="3" eb="4">
      <t>ゴ</t>
    </rPh>
    <rPh sb="5" eb="6">
      <t>ネン</t>
    </rPh>
    <rPh sb="7" eb="8">
      <t>アタラ</t>
    </rPh>
    <rPh sb="10" eb="12">
      <t>シセツ</t>
    </rPh>
    <rPh sb="16" eb="17">
      <t>イマ</t>
    </rPh>
    <rPh sb="21" eb="23">
      <t>モンダイ</t>
    </rPh>
    <phoneticPr fontId="5"/>
  </si>
  <si>
    <t xml:space="preserve">　収益的収支比率、売上高GOP比率共に増加傾向にあり全国平均及び類似施設平均を上回る高い収益性を示す。新しい施設であり、修繕等のコストが抑えられていることも収益性を高める要因となっている。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ゾウカ</t>
    </rPh>
    <rPh sb="21" eb="23">
      <t>ケイコウ</t>
    </rPh>
    <rPh sb="26" eb="28">
      <t>ゼンコク</t>
    </rPh>
    <rPh sb="28" eb="30">
      <t>ヘイキン</t>
    </rPh>
    <rPh sb="30" eb="31">
      <t>オヨ</t>
    </rPh>
    <rPh sb="32" eb="34">
      <t>ルイジ</t>
    </rPh>
    <rPh sb="34" eb="36">
      <t>シセツ</t>
    </rPh>
    <rPh sb="36" eb="38">
      <t>ヘイキン</t>
    </rPh>
    <rPh sb="39" eb="41">
      <t>ウワマワ</t>
    </rPh>
    <rPh sb="42" eb="43">
      <t>タカ</t>
    </rPh>
    <rPh sb="44" eb="47">
      <t>シュウエキセイ</t>
    </rPh>
    <rPh sb="48" eb="49">
      <t>シメ</t>
    </rPh>
    <rPh sb="51" eb="52">
      <t>アタラ</t>
    </rPh>
    <rPh sb="54" eb="56">
      <t>シセツ</t>
    </rPh>
    <rPh sb="60" eb="62">
      <t>シュウゼン</t>
    </rPh>
    <rPh sb="62" eb="63">
      <t>ナド</t>
    </rPh>
    <rPh sb="68" eb="69">
      <t>オサ</t>
    </rPh>
    <rPh sb="78" eb="81">
      <t>シュウエキセイ</t>
    </rPh>
    <rPh sb="82" eb="83">
      <t>タカ</t>
    </rPh>
    <rPh sb="85" eb="87">
      <t>ヨウイン</t>
    </rPh>
    <rPh sb="96" eb="98">
      <t>イッポウ</t>
    </rPh>
    <rPh sb="106" eb="108">
      <t>ゼンコク</t>
    </rPh>
    <rPh sb="108" eb="110">
      <t>ヘイキン</t>
    </rPh>
    <rPh sb="110" eb="111">
      <t>オヨ</t>
    </rPh>
    <rPh sb="112" eb="114">
      <t>ルイジ</t>
    </rPh>
    <rPh sb="114" eb="116">
      <t>シセツ</t>
    </rPh>
    <rPh sb="116" eb="118">
      <t>ヘイキン</t>
    </rPh>
    <rPh sb="119" eb="121">
      <t>シタマワ</t>
    </rPh>
    <rPh sb="127" eb="129">
      <t>シセツ</t>
    </rPh>
    <rPh sb="130" eb="132">
      <t>キボ</t>
    </rPh>
    <rPh sb="133" eb="134">
      <t>チイ</t>
    </rPh>
    <rPh sb="139" eb="140">
      <t>オモ</t>
    </rPh>
    <rPh sb="141" eb="143">
      <t>ヨウイン</t>
    </rPh>
    <rPh sb="144" eb="14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</si>
</sst>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425</c:v>
                </c:pt>
                <c:pt idx="2">
                  <c:v>1100</c:v>
                </c:pt>
                <c:pt idx="3">
                  <c:v>73600</c:v>
                </c:pt>
                <c:pt idx="4">
                  <c:v>81000</c:v>
                </c:pt>
              </c:numCache>
            </c:numRef>
          </c:val>
          <c:extLst>
            <c:ext xmlns:c16="http://schemas.microsoft.com/office/drawing/2014/chart" uri="{C3380CC4-5D6E-409C-BE32-E72D297353CC}">
              <c16:uniqueId val="{00000000-11E6-4316-81AE-880AC49D915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1E6-4316-81AE-880AC49D915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8D34-4D5D-BB8F-8571AFEEDFA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8D34-4D5D-BB8F-8571AFEEDFA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59F-4F5C-906F-6B28C4956F9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59F-4F5C-906F-6B28C4956F9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7DA-47CC-B6DA-E168F994298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DA-47CC-B6DA-E168F994298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18D6-47D6-80AB-D6DC4C67F82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18D6-47D6-80AB-D6DC4C67F82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FEE9-4A8E-B4A2-847BA3DD412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FEE9-4A8E-B4A2-847BA3DD412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337.5</c:v>
                </c:pt>
                <c:pt idx="2">
                  <c:v>475</c:v>
                </c:pt>
                <c:pt idx="3">
                  <c:v>875</c:v>
                </c:pt>
                <c:pt idx="4">
                  <c:v>1037.5</c:v>
                </c:pt>
              </c:numCache>
            </c:numRef>
          </c:val>
          <c:extLst>
            <c:ext xmlns:c16="http://schemas.microsoft.com/office/drawing/2014/chart" uri="{C3380CC4-5D6E-409C-BE32-E72D297353CC}">
              <c16:uniqueId val="{00000000-F40C-4D30-A710-CA3540F6985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F40C-4D30-A710-CA3540F6985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76.5</c:v>
                </c:pt>
                <c:pt idx="2">
                  <c:v>90.9</c:v>
                </c:pt>
                <c:pt idx="3">
                  <c:v>99.9</c:v>
                </c:pt>
                <c:pt idx="4">
                  <c:v>99.9</c:v>
                </c:pt>
              </c:numCache>
            </c:numRef>
          </c:val>
          <c:extLst>
            <c:ext xmlns:c16="http://schemas.microsoft.com/office/drawing/2014/chart" uri="{C3380CC4-5D6E-409C-BE32-E72D297353CC}">
              <c16:uniqueId val="{00000000-30A6-4837-96A8-93A881807A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30A6-4837-96A8-93A881807A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13</c:v>
                </c:pt>
                <c:pt idx="2">
                  <c:v>20</c:v>
                </c:pt>
                <c:pt idx="3">
                  <c:v>735</c:v>
                </c:pt>
                <c:pt idx="4">
                  <c:v>808</c:v>
                </c:pt>
              </c:numCache>
            </c:numRef>
          </c:val>
          <c:extLst>
            <c:ext xmlns:c16="http://schemas.microsoft.com/office/drawing/2014/chart" uri="{C3380CC4-5D6E-409C-BE32-E72D297353CC}">
              <c16:uniqueId val="{00000000-79F8-4271-AD02-01AE2753C6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79F8-4271-AD02-01AE2753C6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M4" zoomScale="85" zoomScaleNormal="85" zoomScaleSheetLayoutView="70" workbookViewId="0">
      <selection activeCell="NT13" sqref="NT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山口県岩国市　岩国駅西口第１送迎用駐車場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425</v>
      </c>
      <c r="AO31" s="98"/>
      <c r="AP31" s="98"/>
      <c r="AQ31" s="98"/>
      <c r="AR31" s="98"/>
      <c r="AS31" s="98"/>
      <c r="AT31" s="98"/>
      <c r="AU31" s="98"/>
      <c r="AV31" s="98"/>
      <c r="AW31" s="98"/>
      <c r="AX31" s="98"/>
      <c r="AY31" s="98"/>
      <c r="AZ31" s="98"/>
      <c r="BA31" s="98"/>
      <c r="BB31" s="98"/>
      <c r="BC31" s="98"/>
      <c r="BD31" s="98"/>
      <c r="BE31" s="98"/>
      <c r="BF31" s="98"/>
      <c r="BG31" s="98">
        <f>データ!AA7</f>
        <v>1100</v>
      </c>
      <c r="BH31" s="98"/>
      <c r="BI31" s="98"/>
      <c r="BJ31" s="98"/>
      <c r="BK31" s="98"/>
      <c r="BL31" s="98"/>
      <c r="BM31" s="98"/>
      <c r="BN31" s="98"/>
      <c r="BO31" s="98"/>
      <c r="BP31" s="98"/>
      <c r="BQ31" s="98"/>
      <c r="BR31" s="98"/>
      <c r="BS31" s="98"/>
      <c r="BT31" s="98"/>
      <c r="BU31" s="98"/>
      <c r="BV31" s="98"/>
      <c r="BW31" s="98"/>
      <c r="BX31" s="98"/>
      <c r="BY31" s="98"/>
      <c r="BZ31" s="98">
        <f>データ!AB7</f>
        <v>73600</v>
      </c>
      <c r="CA31" s="98"/>
      <c r="CB31" s="98"/>
      <c r="CC31" s="98"/>
      <c r="CD31" s="98"/>
      <c r="CE31" s="98"/>
      <c r="CF31" s="98"/>
      <c r="CG31" s="98"/>
      <c r="CH31" s="98"/>
      <c r="CI31" s="98"/>
      <c r="CJ31" s="98"/>
      <c r="CK31" s="98"/>
      <c r="CL31" s="98"/>
      <c r="CM31" s="98"/>
      <c r="CN31" s="98"/>
      <c r="CO31" s="98"/>
      <c r="CP31" s="98"/>
      <c r="CQ31" s="98"/>
      <c r="CR31" s="98"/>
      <c r="CS31" s="98">
        <f>データ!AC7</f>
        <v>81000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337.5</v>
      </c>
      <c r="JW31" s="67"/>
      <c r="JX31" s="67"/>
      <c r="JY31" s="67"/>
      <c r="JZ31" s="67"/>
      <c r="KA31" s="67"/>
      <c r="KB31" s="67"/>
      <c r="KC31" s="67"/>
      <c r="KD31" s="67"/>
      <c r="KE31" s="67"/>
      <c r="KF31" s="67"/>
      <c r="KG31" s="67"/>
      <c r="KH31" s="67"/>
      <c r="KI31" s="67"/>
      <c r="KJ31" s="67"/>
      <c r="KK31" s="67"/>
      <c r="KL31" s="67"/>
      <c r="KM31" s="67"/>
      <c r="KN31" s="68"/>
      <c r="KO31" s="66">
        <f>データ!DM7</f>
        <v>475</v>
      </c>
      <c r="KP31" s="67"/>
      <c r="KQ31" s="67"/>
      <c r="KR31" s="67"/>
      <c r="KS31" s="67"/>
      <c r="KT31" s="67"/>
      <c r="KU31" s="67"/>
      <c r="KV31" s="67"/>
      <c r="KW31" s="67"/>
      <c r="KX31" s="67"/>
      <c r="KY31" s="67"/>
      <c r="KZ31" s="67"/>
      <c r="LA31" s="67"/>
      <c r="LB31" s="67"/>
      <c r="LC31" s="67"/>
      <c r="LD31" s="67"/>
      <c r="LE31" s="67"/>
      <c r="LF31" s="67"/>
      <c r="LG31" s="68"/>
      <c r="LH31" s="66">
        <f>データ!DN7</f>
        <v>875</v>
      </c>
      <c r="LI31" s="67"/>
      <c r="LJ31" s="67"/>
      <c r="LK31" s="67"/>
      <c r="LL31" s="67"/>
      <c r="LM31" s="67"/>
      <c r="LN31" s="67"/>
      <c r="LO31" s="67"/>
      <c r="LP31" s="67"/>
      <c r="LQ31" s="67"/>
      <c r="LR31" s="67"/>
      <c r="LS31" s="67"/>
      <c r="LT31" s="67"/>
      <c r="LU31" s="67"/>
      <c r="LV31" s="67"/>
      <c r="LW31" s="67"/>
      <c r="LX31" s="67"/>
      <c r="LY31" s="67"/>
      <c r="LZ31" s="68"/>
      <c r="MA31" s="66">
        <f>データ!DO7</f>
        <v>1037.5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76.5</v>
      </c>
      <c r="FF52" s="98"/>
      <c r="FG52" s="98"/>
      <c r="FH52" s="98"/>
      <c r="FI52" s="98"/>
      <c r="FJ52" s="98"/>
      <c r="FK52" s="98"/>
      <c r="FL52" s="98"/>
      <c r="FM52" s="98"/>
      <c r="FN52" s="98"/>
      <c r="FO52" s="98"/>
      <c r="FP52" s="98"/>
      <c r="FQ52" s="98"/>
      <c r="FR52" s="98"/>
      <c r="FS52" s="98"/>
      <c r="FT52" s="98"/>
      <c r="FU52" s="98"/>
      <c r="FV52" s="98"/>
      <c r="FW52" s="98"/>
      <c r="FX52" s="98">
        <f>データ!BH7</f>
        <v>90.9</v>
      </c>
      <c r="FY52" s="98"/>
      <c r="FZ52" s="98"/>
      <c r="GA52" s="98"/>
      <c r="GB52" s="98"/>
      <c r="GC52" s="98"/>
      <c r="GD52" s="98"/>
      <c r="GE52" s="98"/>
      <c r="GF52" s="98"/>
      <c r="GG52" s="98"/>
      <c r="GH52" s="98"/>
      <c r="GI52" s="98"/>
      <c r="GJ52" s="98"/>
      <c r="GK52" s="98"/>
      <c r="GL52" s="98"/>
      <c r="GM52" s="98"/>
      <c r="GN52" s="98"/>
      <c r="GO52" s="98"/>
      <c r="GP52" s="98"/>
      <c r="GQ52" s="98">
        <f>データ!BI7</f>
        <v>99.9</v>
      </c>
      <c r="GR52" s="98"/>
      <c r="GS52" s="98"/>
      <c r="GT52" s="98"/>
      <c r="GU52" s="98"/>
      <c r="GV52" s="98"/>
      <c r="GW52" s="98"/>
      <c r="GX52" s="98"/>
      <c r="GY52" s="98"/>
      <c r="GZ52" s="98"/>
      <c r="HA52" s="98"/>
      <c r="HB52" s="98"/>
      <c r="HC52" s="98"/>
      <c r="HD52" s="98"/>
      <c r="HE52" s="98"/>
      <c r="HF52" s="98"/>
      <c r="HG52" s="98"/>
      <c r="HH52" s="98"/>
      <c r="HI52" s="98"/>
      <c r="HJ52" s="98">
        <f>データ!BJ7</f>
        <v>99.9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13</v>
      </c>
      <c r="JW52" s="97"/>
      <c r="JX52" s="97"/>
      <c r="JY52" s="97"/>
      <c r="JZ52" s="97"/>
      <c r="KA52" s="97"/>
      <c r="KB52" s="97"/>
      <c r="KC52" s="97"/>
      <c r="KD52" s="97"/>
      <c r="KE52" s="97"/>
      <c r="KF52" s="97"/>
      <c r="KG52" s="97"/>
      <c r="KH52" s="97"/>
      <c r="KI52" s="97"/>
      <c r="KJ52" s="97"/>
      <c r="KK52" s="97"/>
      <c r="KL52" s="97"/>
      <c r="KM52" s="97"/>
      <c r="KN52" s="97"/>
      <c r="KO52" s="97">
        <f>データ!BS7</f>
        <v>20</v>
      </c>
      <c r="KP52" s="97"/>
      <c r="KQ52" s="97"/>
      <c r="KR52" s="97"/>
      <c r="KS52" s="97"/>
      <c r="KT52" s="97"/>
      <c r="KU52" s="97"/>
      <c r="KV52" s="97"/>
      <c r="KW52" s="97"/>
      <c r="KX52" s="97"/>
      <c r="KY52" s="97"/>
      <c r="KZ52" s="97"/>
      <c r="LA52" s="97"/>
      <c r="LB52" s="97"/>
      <c r="LC52" s="97"/>
      <c r="LD52" s="97"/>
      <c r="LE52" s="97"/>
      <c r="LF52" s="97"/>
      <c r="LG52" s="97"/>
      <c r="LH52" s="97">
        <f>データ!BT7</f>
        <v>735</v>
      </c>
      <c r="LI52" s="97"/>
      <c r="LJ52" s="97"/>
      <c r="LK52" s="97"/>
      <c r="LL52" s="97"/>
      <c r="LM52" s="97"/>
      <c r="LN52" s="97"/>
      <c r="LO52" s="97"/>
      <c r="LP52" s="97"/>
      <c r="LQ52" s="97"/>
      <c r="LR52" s="97"/>
      <c r="LS52" s="97"/>
      <c r="LT52" s="97"/>
      <c r="LU52" s="97"/>
      <c r="LV52" s="97"/>
      <c r="LW52" s="97"/>
      <c r="LX52" s="97"/>
      <c r="LY52" s="97"/>
      <c r="LZ52" s="97"/>
      <c r="MA52" s="97">
        <f>データ!BU7</f>
        <v>808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36182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ggwmBgy7tJJZyVK/dZmoIOt3FBj4mSMNy3R6mCJOA8Hpp4lmwmXOvm0xKrjRi2+Ps+L5qniyt3wJ+2xHMYCww==" saltValue="g3D2r06vip+zCBDFckw94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99</v>
      </c>
      <c r="AV5" s="47" t="s">
        <v>100</v>
      </c>
      <c r="AW5" s="47" t="s">
        <v>90</v>
      </c>
      <c r="AX5" s="47" t="s">
        <v>101</v>
      </c>
      <c r="AY5" s="47" t="s">
        <v>92</v>
      </c>
      <c r="AZ5" s="47" t="s">
        <v>93</v>
      </c>
      <c r="BA5" s="47" t="s">
        <v>94</v>
      </c>
      <c r="BB5" s="47" t="s">
        <v>95</v>
      </c>
      <c r="BC5" s="47" t="s">
        <v>96</v>
      </c>
      <c r="BD5" s="47" t="s">
        <v>97</v>
      </c>
      <c r="BE5" s="47" t="s">
        <v>98</v>
      </c>
      <c r="BF5" s="47" t="s">
        <v>102</v>
      </c>
      <c r="BG5" s="47" t="s">
        <v>89</v>
      </c>
      <c r="BH5" s="47" t="s">
        <v>103</v>
      </c>
      <c r="BI5" s="47" t="s">
        <v>104</v>
      </c>
      <c r="BJ5" s="47" t="s">
        <v>92</v>
      </c>
      <c r="BK5" s="47" t="s">
        <v>93</v>
      </c>
      <c r="BL5" s="47" t="s">
        <v>94</v>
      </c>
      <c r="BM5" s="47" t="s">
        <v>95</v>
      </c>
      <c r="BN5" s="47" t="s">
        <v>96</v>
      </c>
      <c r="BO5" s="47" t="s">
        <v>97</v>
      </c>
      <c r="BP5" s="47" t="s">
        <v>98</v>
      </c>
      <c r="BQ5" s="47" t="s">
        <v>88</v>
      </c>
      <c r="BR5" s="47" t="s">
        <v>89</v>
      </c>
      <c r="BS5" s="47" t="s">
        <v>90</v>
      </c>
      <c r="BT5" s="47" t="s">
        <v>104</v>
      </c>
      <c r="BU5" s="47" t="s">
        <v>92</v>
      </c>
      <c r="BV5" s="47" t="s">
        <v>93</v>
      </c>
      <c r="BW5" s="47" t="s">
        <v>94</v>
      </c>
      <c r="BX5" s="47" t="s">
        <v>95</v>
      </c>
      <c r="BY5" s="47" t="s">
        <v>96</v>
      </c>
      <c r="BZ5" s="47" t="s">
        <v>97</v>
      </c>
      <c r="CA5" s="47" t="s">
        <v>98</v>
      </c>
      <c r="CB5" s="47" t="s">
        <v>99</v>
      </c>
      <c r="CC5" s="47" t="s">
        <v>89</v>
      </c>
      <c r="CD5" s="47" t="s">
        <v>90</v>
      </c>
      <c r="CE5" s="47" t="s">
        <v>105</v>
      </c>
      <c r="CF5" s="47" t="s">
        <v>92</v>
      </c>
      <c r="CG5" s="47" t="s">
        <v>93</v>
      </c>
      <c r="CH5" s="47" t="s">
        <v>94</v>
      </c>
      <c r="CI5" s="47" t="s">
        <v>95</v>
      </c>
      <c r="CJ5" s="47" t="s">
        <v>96</v>
      </c>
      <c r="CK5" s="47" t="s">
        <v>97</v>
      </c>
      <c r="CL5" s="47" t="s">
        <v>98</v>
      </c>
      <c r="CM5" s="145"/>
      <c r="CN5" s="145"/>
      <c r="CO5" s="47" t="s">
        <v>106</v>
      </c>
      <c r="CP5" s="47" t="s">
        <v>89</v>
      </c>
      <c r="CQ5" s="47" t="s">
        <v>103</v>
      </c>
      <c r="CR5" s="47" t="s">
        <v>91</v>
      </c>
      <c r="CS5" s="47" t="s">
        <v>92</v>
      </c>
      <c r="CT5" s="47" t="s">
        <v>93</v>
      </c>
      <c r="CU5" s="47" t="s">
        <v>94</v>
      </c>
      <c r="CV5" s="47" t="s">
        <v>95</v>
      </c>
      <c r="CW5" s="47" t="s">
        <v>96</v>
      </c>
      <c r="CX5" s="47" t="s">
        <v>97</v>
      </c>
      <c r="CY5" s="47" t="s">
        <v>98</v>
      </c>
      <c r="CZ5" s="47" t="s">
        <v>88</v>
      </c>
      <c r="DA5" s="47" t="s">
        <v>89</v>
      </c>
      <c r="DB5" s="47" t="s">
        <v>107</v>
      </c>
      <c r="DC5" s="47" t="s">
        <v>108</v>
      </c>
      <c r="DD5" s="47" t="s">
        <v>92</v>
      </c>
      <c r="DE5" s="47" t="s">
        <v>93</v>
      </c>
      <c r="DF5" s="47" t="s">
        <v>94</v>
      </c>
      <c r="DG5" s="47" t="s">
        <v>95</v>
      </c>
      <c r="DH5" s="47" t="s">
        <v>96</v>
      </c>
      <c r="DI5" s="47" t="s">
        <v>97</v>
      </c>
      <c r="DJ5" s="47" t="s">
        <v>35</v>
      </c>
      <c r="DK5" s="47" t="s">
        <v>109</v>
      </c>
      <c r="DL5" s="47" t="s">
        <v>110</v>
      </c>
      <c r="DM5" s="47" t="s">
        <v>90</v>
      </c>
      <c r="DN5" s="47" t="s">
        <v>111</v>
      </c>
      <c r="DO5" s="47" t="s">
        <v>92</v>
      </c>
      <c r="DP5" s="47" t="s">
        <v>93</v>
      </c>
      <c r="DQ5" s="47" t="s">
        <v>94</v>
      </c>
      <c r="DR5" s="47" t="s">
        <v>95</v>
      </c>
      <c r="DS5" s="47" t="s">
        <v>96</v>
      </c>
      <c r="DT5" s="47" t="s">
        <v>97</v>
      </c>
      <c r="DU5" s="47" t="s">
        <v>98</v>
      </c>
    </row>
    <row r="6" spans="1:125" s="54" customFormat="1" x14ac:dyDescent="0.15">
      <c r="A6" s="37" t="s">
        <v>112</v>
      </c>
      <c r="B6" s="48">
        <f>B8</f>
        <v>2023</v>
      </c>
      <c r="C6" s="48">
        <f t="shared" ref="C6:X6" si="1">C8</f>
        <v>352080</v>
      </c>
      <c r="D6" s="48">
        <f t="shared" si="1"/>
        <v>47</v>
      </c>
      <c r="E6" s="48">
        <f t="shared" si="1"/>
        <v>14</v>
      </c>
      <c r="F6" s="48">
        <f t="shared" si="1"/>
        <v>0</v>
      </c>
      <c r="G6" s="48">
        <f t="shared" si="1"/>
        <v>6</v>
      </c>
      <c r="H6" s="48" t="str">
        <f>SUBSTITUTE(H8,"　","")</f>
        <v>山口県岩国市</v>
      </c>
      <c r="I6" s="48" t="str">
        <f t="shared" si="1"/>
        <v>岩国駅西口第１送迎用駐車場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駅</v>
      </c>
      <c r="T6" s="50" t="str">
        <f t="shared" si="1"/>
        <v>無</v>
      </c>
      <c r="U6" s="51">
        <f t="shared" si="1"/>
        <v>286</v>
      </c>
      <c r="V6" s="51">
        <f t="shared" si="1"/>
        <v>8</v>
      </c>
      <c r="W6" s="51">
        <f t="shared" si="1"/>
        <v>300</v>
      </c>
      <c r="X6" s="50" t="str">
        <f t="shared" si="1"/>
        <v>利用料金制</v>
      </c>
      <c r="Y6" s="52" t="e">
        <f>IF(Y8="-",NA(),Y8)</f>
        <v>#N/A</v>
      </c>
      <c r="Z6" s="52">
        <f t="shared" ref="Z6:AH6" si="2">IF(Z8="-",NA(),Z8)</f>
        <v>425</v>
      </c>
      <c r="AA6" s="52">
        <f t="shared" si="2"/>
        <v>1100</v>
      </c>
      <c r="AB6" s="52">
        <f t="shared" si="2"/>
        <v>73600</v>
      </c>
      <c r="AC6" s="52">
        <f t="shared" si="2"/>
        <v>81000</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0</v>
      </c>
      <c r="AL6" s="52">
        <f t="shared" si="3"/>
        <v>0</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76.5</v>
      </c>
      <c r="BH6" s="52">
        <f t="shared" si="5"/>
        <v>90.9</v>
      </c>
      <c r="BI6" s="52">
        <f t="shared" si="5"/>
        <v>99.9</v>
      </c>
      <c r="BJ6" s="52">
        <f t="shared" si="5"/>
        <v>99.9</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13</v>
      </c>
      <c r="BS6" s="53">
        <f t="shared" si="6"/>
        <v>20</v>
      </c>
      <c r="BT6" s="53">
        <f t="shared" si="6"/>
        <v>735</v>
      </c>
      <c r="BU6" s="53">
        <f t="shared" si="6"/>
        <v>808</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36182</v>
      </c>
      <c r="CN6" s="51">
        <f t="shared" si="7"/>
        <v>0</v>
      </c>
      <c r="CO6" s="52"/>
      <c r="CP6" s="52"/>
      <c r="CQ6" s="52"/>
      <c r="CR6" s="52"/>
      <c r="CS6" s="52"/>
      <c r="CT6" s="52"/>
      <c r="CU6" s="52"/>
      <c r="CV6" s="52"/>
      <c r="CW6" s="52"/>
      <c r="CX6" s="52"/>
      <c r="CY6" s="49" t="s">
        <v>114</v>
      </c>
      <c r="CZ6" s="52" t="e">
        <f>IF(CZ8="-",NA(),CZ8)</f>
        <v>#N/A</v>
      </c>
      <c r="DA6" s="52">
        <f t="shared" ref="DA6:DI6" si="8">IF(DA8="-",NA(),DA8)</f>
        <v>0</v>
      </c>
      <c r="DB6" s="52">
        <f t="shared" si="8"/>
        <v>0</v>
      </c>
      <c r="DC6" s="52">
        <f t="shared" si="8"/>
        <v>0</v>
      </c>
      <c r="DD6" s="52">
        <f t="shared" si="8"/>
        <v>0</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337.5</v>
      </c>
      <c r="DM6" s="52">
        <f t="shared" si="9"/>
        <v>475</v>
      </c>
      <c r="DN6" s="52">
        <f t="shared" si="9"/>
        <v>875</v>
      </c>
      <c r="DO6" s="52">
        <f t="shared" si="9"/>
        <v>1037.5</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352080</v>
      </c>
      <c r="D7" s="48">
        <f t="shared" si="10"/>
        <v>47</v>
      </c>
      <c r="E7" s="48">
        <f t="shared" si="10"/>
        <v>14</v>
      </c>
      <c r="F7" s="48">
        <f t="shared" si="10"/>
        <v>0</v>
      </c>
      <c r="G7" s="48">
        <f t="shared" si="10"/>
        <v>6</v>
      </c>
      <c r="H7" s="48" t="str">
        <f t="shared" si="10"/>
        <v>山口県　岩国市</v>
      </c>
      <c r="I7" s="48" t="str">
        <f t="shared" si="10"/>
        <v>岩国駅西口第１送迎用駐車場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駅</v>
      </c>
      <c r="T7" s="50" t="str">
        <f t="shared" si="10"/>
        <v>無</v>
      </c>
      <c r="U7" s="51">
        <f t="shared" si="10"/>
        <v>286</v>
      </c>
      <c r="V7" s="51">
        <f t="shared" si="10"/>
        <v>8</v>
      </c>
      <c r="W7" s="51">
        <f t="shared" si="10"/>
        <v>300</v>
      </c>
      <c r="X7" s="50" t="str">
        <f t="shared" si="10"/>
        <v>利用料金制</v>
      </c>
      <c r="Y7" s="52" t="str">
        <f>Y8</f>
        <v>-</v>
      </c>
      <c r="Z7" s="52">
        <f t="shared" ref="Z7:AH7" si="11">Z8</f>
        <v>425</v>
      </c>
      <c r="AA7" s="52">
        <f t="shared" si="11"/>
        <v>1100</v>
      </c>
      <c r="AB7" s="52">
        <f t="shared" si="11"/>
        <v>73600</v>
      </c>
      <c r="AC7" s="52">
        <f t="shared" si="11"/>
        <v>81000</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0</v>
      </c>
      <c r="AL7" s="52">
        <f t="shared" si="12"/>
        <v>0</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0</v>
      </c>
      <c r="AW7" s="53">
        <f t="shared" si="13"/>
        <v>0</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76.5</v>
      </c>
      <c r="BH7" s="52">
        <f t="shared" si="14"/>
        <v>90.9</v>
      </c>
      <c r="BI7" s="52">
        <f t="shared" si="14"/>
        <v>99.9</v>
      </c>
      <c r="BJ7" s="52">
        <f t="shared" si="14"/>
        <v>99.9</v>
      </c>
      <c r="BK7" s="52" t="str">
        <f t="shared" si="14"/>
        <v>-</v>
      </c>
      <c r="BL7" s="52">
        <f t="shared" si="14"/>
        <v>-122.5</v>
      </c>
      <c r="BM7" s="52">
        <f t="shared" si="14"/>
        <v>8.5</v>
      </c>
      <c r="BN7" s="52">
        <f t="shared" si="14"/>
        <v>26.6</v>
      </c>
      <c r="BO7" s="52">
        <f t="shared" si="14"/>
        <v>36.5</v>
      </c>
      <c r="BP7" s="49"/>
      <c r="BQ7" s="53" t="str">
        <f>BQ8</f>
        <v>-</v>
      </c>
      <c r="BR7" s="53">
        <f t="shared" ref="BR7:BZ7" si="15">BR8</f>
        <v>13</v>
      </c>
      <c r="BS7" s="53">
        <f t="shared" si="15"/>
        <v>20</v>
      </c>
      <c r="BT7" s="53">
        <f t="shared" si="15"/>
        <v>735</v>
      </c>
      <c r="BU7" s="53">
        <f t="shared" si="15"/>
        <v>808</v>
      </c>
      <c r="BV7" s="53" t="str">
        <f t="shared" si="15"/>
        <v>-</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117</v>
      </c>
      <c r="CL7" s="49"/>
      <c r="CM7" s="51">
        <f>CM8</f>
        <v>36182</v>
      </c>
      <c r="CN7" s="51">
        <f>CN8</f>
        <v>0</v>
      </c>
      <c r="CO7" s="52" t="s">
        <v>116</v>
      </c>
      <c r="CP7" s="52" t="s">
        <v>116</v>
      </c>
      <c r="CQ7" s="52" t="s">
        <v>116</v>
      </c>
      <c r="CR7" s="52" t="s">
        <v>116</v>
      </c>
      <c r="CS7" s="52" t="s">
        <v>116</v>
      </c>
      <c r="CT7" s="52" t="s">
        <v>116</v>
      </c>
      <c r="CU7" s="52" t="s">
        <v>116</v>
      </c>
      <c r="CV7" s="52" t="s">
        <v>116</v>
      </c>
      <c r="CW7" s="52" t="s">
        <v>116</v>
      </c>
      <c r="CX7" s="52" t="s">
        <v>114</v>
      </c>
      <c r="CY7" s="49"/>
      <c r="CZ7" s="52" t="str">
        <f>CZ8</f>
        <v>-</v>
      </c>
      <c r="DA7" s="52">
        <f t="shared" ref="DA7:DI7" si="16">DA8</f>
        <v>0</v>
      </c>
      <c r="DB7" s="52">
        <f t="shared" si="16"/>
        <v>0</v>
      </c>
      <c r="DC7" s="52">
        <f t="shared" si="16"/>
        <v>0</v>
      </c>
      <c r="DD7" s="52">
        <f t="shared" si="16"/>
        <v>0</v>
      </c>
      <c r="DE7" s="52" t="str">
        <f t="shared" si="16"/>
        <v>-</v>
      </c>
      <c r="DF7" s="52">
        <f t="shared" si="16"/>
        <v>70.3</v>
      </c>
      <c r="DG7" s="52">
        <f t="shared" si="16"/>
        <v>70</v>
      </c>
      <c r="DH7" s="52">
        <f t="shared" si="16"/>
        <v>47.6</v>
      </c>
      <c r="DI7" s="52">
        <f t="shared" si="16"/>
        <v>36.1</v>
      </c>
      <c r="DJ7" s="49"/>
      <c r="DK7" s="52" t="str">
        <f>DK8</f>
        <v>-</v>
      </c>
      <c r="DL7" s="52">
        <f t="shared" ref="DL7:DT7" si="17">DL8</f>
        <v>337.5</v>
      </c>
      <c r="DM7" s="52">
        <f t="shared" si="17"/>
        <v>475</v>
      </c>
      <c r="DN7" s="52">
        <f t="shared" si="17"/>
        <v>875</v>
      </c>
      <c r="DO7" s="52">
        <f t="shared" si="17"/>
        <v>1037.5</v>
      </c>
      <c r="DP7" s="52" t="str">
        <f t="shared" si="17"/>
        <v>-</v>
      </c>
      <c r="DQ7" s="52">
        <f t="shared" si="17"/>
        <v>224.4</v>
      </c>
      <c r="DR7" s="52">
        <f t="shared" si="17"/>
        <v>251.9</v>
      </c>
      <c r="DS7" s="52">
        <f t="shared" si="17"/>
        <v>291.5</v>
      </c>
      <c r="DT7" s="52">
        <f t="shared" si="17"/>
        <v>314.89999999999998</v>
      </c>
      <c r="DU7" s="49"/>
    </row>
    <row r="8" spans="1:125" s="54" customFormat="1" x14ac:dyDescent="0.15">
      <c r="A8" s="37"/>
      <c r="B8" s="55">
        <v>2023</v>
      </c>
      <c r="C8" s="55">
        <v>352080</v>
      </c>
      <c r="D8" s="55">
        <v>47</v>
      </c>
      <c r="E8" s="55">
        <v>14</v>
      </c>
      <c r="F8" s="55">
        <v>0</v>
      </c>
      <c r="G8" s="55">
        <v>6</v>
      </c>
      <c r="H8" s="55" t="s">
        <v>118</v>
      </c>
      <c r="I8" s="55" t="s">
        <v>119</v>
      </c>
      <c r="J8" s="55" t="s">
        <v>120</v>
      </c>
      <c r="K8" s="55" t="s">
        <v>121</v>
      </c>
      <c r="L8" s="55" t="s">
        <v>122</v>
      </c>
      <c r="M8" s="55" t="s">
        <v>123</v>
      </c>
      <c r="N8" s="55" t="s">
        <v>124</v>
      </c>
      <c r="O8" s="56" t="s">
        <v>125</v>
      </c>
      <c r="P8" s="57" t="s">
        <v>126</v>
      </c>
      <c r="Q8" s="57" t="s">
        <v>127</v>
      </c>
      <c r="R8" s="58">
        <v>3</v>
      </c>
      <c r="S8" s="57" t="s">
        <v>128</v>
      </c>
      <c r="T8" s="57" t="s">
        <v>129</v>
      </c>
      <c r="U8" s="58">
        <v>286</v>
      </c>
      <c r="V8" s="58">
        <v>8</v>
      </c>
      <c r="W8" s="58">
        <v>300</v>
      </c>
      <c r="X8" s="57" t="s">
        <v>130</v>
      </c>
      <c r="Y8" s="59" t="s">
        <v>122</v>
      </c>
      <c r="Z8" s="59">
        <v>425</v>
      </c>
      <c r="AA8" s="59">
        <v>1100</v>
      </c>
      <c r="AB8" s="59">
        <v>73600</v>
      </c>
      <c r="AC8" s="59">
        <v>81000</v>
      </c>
      <c r="AD8" s="59" t="s">
        <v>122</v>
      </c>
      <c r="AE8" s="59">
        <v>383.4</v>
      </c>
      <c r="AF8" s="59">
        <v>338.4</v>
      </c>
      <c r="AG8" s="59">
        <v>1268.9000000000001</v>
      </c>
      <c r="AH8" s="59">
        <v>2085.8000000000002</v>
      </c>
      <c r="AI8" s="56">
        <v>1905.8</v>
      </c>
      <c r="AJ8" s="59" t="s">
        <v>122</v>
      </c>
      <c r="AK8" s="59">
        <v>0</v>
      </c>
      <c r="AL8" s="59">
        <v>0</v>
      </c>
      <c r="AM8" s="59">
        <v>0</v>
      </c>
      <c r="AN8" s="59">
        <v>0</v>
      </c>
      <c r="AO8" s="59" t="s">
        <v>122</v>
      </c>
      <c r="AP8" s="59">
        <v>10.199999999999999</v>
      </c>
      <c r="AQ8" s="59">
        <v>5.0999999999999996</v>
      </c>
      <c r="AR8" s="59">
        <v>1.9</v>
      </c>
      <c r="AS8" s="59">
        <v>3</v>
      </c>
      <c r="AT8" s="56">
        <v>3.9</v>
      </c>
      <c r="AU8" s="60" t="s">
        <v>122</v>
      </c>
      <c r="AV8" s="60">
        <v>0</v>
      </c>
      <c r="AW8" s="60">
        <v>0</v>
      </c>
      <c r="AX8" s="60">
        <v>0</v>
      </c>
      <c r="AY8" s="60">
        <v>0</v>
      </c>
      <c r="AZ8" s="60" t="s">
        <v>122</v>
      </c>
      <c r="BA8" s="60">
        <v>407</v>
      </c>
      <c r="BB8" s="60">
        <v>166</v>
      </c>
      <c r="BC8" s="60">
        <v>18</v>
      </c>
      <c r="BD8" s="60">
        <v>18</v>
      </c>
      <c r="BE8" s="60">
        <v>127</v>
      </c>
      <c r="BF8" s="59" t="s">
        <v>122</v>
      </c>
      <c r="BG8" s="59">
        <v>76.5</v>
      </c>
      <c r="BH8" s="59">
        <v>90.9</v>
      </c>
      <c r="BI8" s="59">
        <v>99.9</v>
      </c>
      <c r="BJ8" s="59">
        <v>99.9</v>
      </c>
      <c r="BK8" s="59" t="s">
        <v>122</v>
      </c>
      <c r="BL8" s="59">
        <v>-122.5</v>
      </c>
      <c r="BM8" s="59">
        <v>8.5</v>
      </c>
      <c r="BN8" s="59">
        <v>26.6</v>
      </c>
      <c r="BO8" s="59">
        <v>36.5</v>
      </c>
      <c r="BP8" s="56">
        <v>-55.6</v>
      </c>
      <c r="BQ8" s="60" t="s">
        <v>122</v>
      </c>
      <c r="BR8" s="60">
        <v>13</v>
      </c>
      <c r="BS8" s="60">
        <v>20</v>
      </c>
      <c r="BT8" s="61">
        <v>735</v>
      </c>
      <c r="BU8" s="61">
        <v>808</v>
      </c>
      <c r="BV8" s="60" t="s">
        <v>122</v>
      </c>
      <c r="BW8" s="60">
        <v>2576</v>
      </c>
      <c r="BX8" s="60">
        <v>4153</v>
      </c>
      <c r="BY8" s="60">
        <v>6140</v>
      </c>
      <c r="BZ8" s="60">
        <v>9395</v>
      </c>
      <c r="CA8" s="58">
        <v>12639</v>
      </c>
      <c r="CB8" s="59" t="s">
        <v>122</v>
      </c>
      <c r="CC8" s="59" t="s">
        <v>122</v>
      </c>
      <c r="CD8" s="59" t="s">
        <v>122</v>
      </c>
      <c r="CE8" s="59" t="s">
        <v>122</v>
      </c>
      <c r="CF8" s="59" t="s">
        <v>122</v>
      </c>
      <c r="CG8" s="59" t="s">
        <v>122</v>
      </c>
      <c r="CH8" s="59" t="s">
        <v>122</v>
      </c>
      <c r="CI8" s="59" t="s">
        <v>122</v>
      </c>
      <c r="CJ8" s="59" t="s">
        <v>122</v>
      </c>
      <c r="CK8" s="59" t="s">
        <v>122</v>
      </c>
      <c r="CL8" s="56" t="s">
        <v>122</v>
      </c>
      <c r="CM8" s="58">
        <v>36182</v>
      </c>
      <c r="CN8" s="58">
        <v>0</v>
      </c>
      <c r="CO8" s="59" t="s">
        <v>122</v>
      </c>
      <c r="CP8" s="59" t="s">
        <v>122</v>
      </c>
      <c r="CQ8" s="59" t="s">
        <v>122</v>
      </c>
      <c r="CR8" s="59" t="s">
        <v>122</v>
      </c>
      <c r="CS8" s="59" t="s">
        <v>122</v>
      </c>
      <c r="CT8" s="59" t="s">
        <v>122</v>
      </c>
      <c r="CU8" s="59" t="s">
        <v>122</v>
      </c>
      <c r="CV8" s="59" t="s">
        <v>122</v>
      </c>
      <c r="CW8" s="59" t="s">
        <v>122</v>
      </c>
      <c r="CX8" s="59" t="s">
        <v>122</v>
      </c>
      <c r="CY8" s="56" t="s">
        <v>122</v>
      </c>
      <c r="CZ8" s="59" t="s">
        <v>122</v>
      </c>
      <c r="DA8" s="59">
        <v>0</v>
      </c>
      <c r="DB8" s="59">
        <v>0</v>
      </c>
      <c r="DC8" s="59">
        <v>0</v>
      </c>
      <c r="DD8" s="59">
        <v>0</v>
      </c>
      <c r="DE8" s="59" t="s">
        <v>122</v>
      </c>
      <c r="DF8" s="59">
        <v>70.3</v>
      </c>
      <c r="DG8" s="59">
        <v>70</v>
      </c>
      <c r="DH8" s="59">
        <v>47.6</v>
      </c>
      <c r="DI8" s="59">
        <v>36.1</v>
      </c>
      <c r="DJ8" s="56">
        <v>79</v>
      </c>
      <c r="DK8" s="59" t="s">
        <v>122</v>
      </c>
      <c r="DL8" s="59">
        <v>337.5</v>
      </c>
      <c r="DM8" s="59">
        <v>475</v>
      </c>
      <c r="DN8" s="59">
        <v>875</v>
      </c>
      <c r="DO8" s="59">
        <v>1037.5</v>
      </c>
      <c r="DP8" s="59" t="s">
        <v>122</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2025-01-27T11:13:47Z</cp:lastPrinted>
  <dcterms:created xsi:type="dcterms:W3CDTF">2024-12-19T01:07:36Z</dcterms:created>
  <dcterms:modified xsi:type="dcterms:W3CDTF">2025-02-21T06:15:08Z</dcterms:modified>
  <cp:category/>
</cp:coreProperties>
</file>