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17.63.44\健康増進課\◆感染症班\★事業ごとに整理★\！0001①国庫補助事業\10 感染症対応力強化施設・設備整備事業\R7\02 補助要望調査\01 起案\"/>
    </mc:Choice>
  </mc:AlternateContent>
  <xr:revisionPtr revIDLastSave="0" documentId="13_ncr:1_{1808BFF5-394F-45FF-9751-DB28307C7834}" xr6:coauthVersionLast="47" xr6:coauthVersionMax="47" xr10:uidLastSave="{00000000-0000-0000-0000-000000000000}"/>
  <bookViews>
    <workbookView xWindow="-120" yWindow="-120" windowWidth="20730" windowHeight="11160" tabRatio="832" xr2:uid="{00000000-000D-0000-FFFF-FFFF00000000}"/>
  </bookViews>
  <sheets>
    <sheet name="（様式１）事業費内訳書" sheetId="47" r:id="rId1"/>
    <sheet name="（様式３）事業計画書（病室以外）" sheetId="49" r:id="rId2"/>
    <sheet name="12-1 スプリンクラー（総括表）見直し前" sheetId="25" state="hidden" r:id="rId3"/>
    <sheet name="12-2スプリンクラー（個別計画書）見直し前" sheetId="26" state="hidden" r:id="rId4"/>
    <sheet name="管理用（このシートは削除しないでください）" sheetId="9" r:id="rId5"/>
  </sheets>
  <definedNames>
    <definedName name="_xlnm.Print_Area" localSheetId="0">'（様式１）事業費内訳書'!$A$1:$U$55</definedName>
    <definedName name="_xlnm.Print_Area" localSheetId="1">'（様式３）事業計画書（病室以外）'!$A$1:$K$57</definedName>
    <definedName name="_xlnm.Print_Area" localSheetId="2">'12-1 スプリンクラー（総括表）見直し前'!$A$1:$AI$43</definedName>
    <definedName name="_xlnm.Print_Area" localSheetId="3">'12-2スプリンクラー（個別計画書）見直し前'!$B$1:$BQ$41</definedName>
    <definedName name="_xlnm.Print_Area" localSheetId="4">'管理用（このシートは削除しないでください）'!$A$1:$W$72</definedName>
    <definedName name="_xlnm.Print_Titles" localSheetId="0">'（様式１）事業費内訳書'!$A:$C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workbook>
</file>

<file path=xl/calcChain.xml><?xml version="1.0" encoding="utf-8"?>
<calcChain xmlns="http://schemas.openxmlformats.org/spreadsheetml/2006/main">
  <c r="K32" i="49" l="1"/>
  <c r="K31" i="49"/>
  <c r="K30" i="49"/>
  <c r="K17" i="49"/>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31" authorId="0" shapeId="0" xr:uid="{2C231ACC-F653-4A6C-8730-AD9068ABDFF3}">
      <text>
        <r>
          <rPr>
            <sz val="9"/>
            <color indexed="81"/>
            <rFont val="ＭＳ Ｐゴシック"/>
            <family val="3"/>
            <charset val="128"/>
          </rPr>
          <t>上段：補助対象部分を再掲で記載</t>
        </r>
      </text>
    </comment>
    <comment ref="G32" authorId="0" shapeId="0" xr:uid="{A2B16AA1-32DC-437D-ADD2-A1E3EAB13B63}">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<sst xmlns="http://schemas.openxmlformats.org/spreadsheetml/2006/main" count="649" uniqueCount="428">
  <si>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</si>
  <si>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</si>
  <si>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</si>
  <si>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</si>
  <si>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</si>
  <si>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</si>
  <si>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</si>
  <si>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</si>
  <si>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</si>
  <si>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</si>
  <si>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</si>
  <si>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</si>
  <si>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</si>
  <si>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</si>
  <si>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</si>
  <si>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</si>
  <si>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</si>
  <si>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</si>
  <si>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</si>
  <si>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</si>
  <si>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</si>
  <si>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</si>
  <si>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</si>
  <si>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</si>
  <si>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</si>
  <si>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</si>
  <si>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</si>
  <si>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</si>
  <si>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</si>
  <si>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</si>
  <si>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</si>
  <si>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</si>
  <si>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</si>
  <si>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</si>
  <si>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</si>
  <si>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</si>
  <si>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</si>
  <si>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</si>
  <si>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</si>
  <si>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</si>
  <si>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</si>
  <si>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</si>
  <si>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</si>
  <si>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</si>
  <si>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</si>
  <si>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</si>
  <si>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</si>
  <si>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</si>
  <si>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</si>
  <si>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</si>
  <si>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</si>
  <si>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</si>
  <si>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</si>
  <si>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</si>
  <si>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</si>
  <si>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</si>
  <si>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</si>
  <si>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</si>
  <si>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</si>
  <si>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</si>
  <si>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</si>
  <si>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</si>
  <si>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</si>
  <si>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</si>
  <si>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</si>
  <si>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</si>
  <si>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</si>
  <si>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</si>
  <si>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</si>
  <si>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</si>
  <si>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</si>
  <si>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</si>
  <si>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</si>
  <si>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</si>
  <si>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</si>
  <si>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</si>
  <si>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</si>
  <si>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</si>
  <si>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</si>
  <si>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</si>
  <si>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</si>
  <si>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</si>
  <si>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</si>
  <si>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</si>
  <si>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</si>
  <si>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</si>
  <si>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</si>
  <si>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</si>
  <si>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</si>
  <si>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</si>
  <si>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</si>
  <si>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</si>
  <si>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</si>
  <si>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</si>
  <si>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</si>
  <si>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</si>
  <si>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</si>
  <si>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</si>
  <si>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</si>
  <si>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</si>
  <si>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</si>
  <si>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</si>
  <si>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</si>
  <si>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</si>
  <si>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</si>
  <si>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</si>
  <si>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</si>
  <si>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</si>
  <si>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</si>
  <si>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</si>
  <si>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</si>
  <si>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</si>
  <si>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</si>
  <si>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</si>
  <si>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</si>
  <si>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</si>
  <si>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</si>
  <si>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</si>
  <si>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</si>
  <si>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</si>
  <si>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</si>
  <si>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</si>
  <si>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</si>
  <si>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</si>
  <si>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</si>
  <si>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</si>
  <si>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</si>
  <si>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</si>
  <si>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</si>
  <si>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</si>
  <si>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</si>
  <si>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</si>
  <si>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</si>
  <si>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</si>
  <si>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</si>
  <si>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</si>
  <si>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</si>
  <si>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</si>
  <si>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</si>
  <si>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</si>
  <si>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</si>
  <si>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</si>
  <si>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</si>
  <si>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</si>
  <si>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</si>
  <si>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</si>
  <si>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</si>
  <si>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</si>
  <si>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</si>
  <si>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</si>
  <si>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</si>
  <si>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</si>
  <si>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</si>
  <si>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</si>
  <si>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</si>
  <si>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</si>
  <si>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</si>
  <si>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</si>
  <si>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</si>
  <si>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</si>
  <si>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</si>
  <si>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</si>
  <si>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</si>
  <si>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</si>
  <si>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</si>
  <si>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</si>
  <si>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</si>
  <si>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</si>
  <si>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</si>
  <si>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</si>
  <si>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</si>
  <si>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</si>
  <si>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</si>
  <si>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</si>
  <si>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</si>
  <si>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</si>
  <si>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</si>
  <si>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</si>
  <si>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</si>
  <si>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</si>
  <si>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</si>
  <si>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</si>
  <si>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</si>
  <si>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</si>
  <si>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</si>
  <si>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</si>
  <si>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</si>
  <si>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</si>
  <si>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</si>
  <si>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</si>
  <si>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</si>
  <si>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</si>
  <si>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</si>
  <si>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</si>
  <si>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</si>
  <si>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</si>
  <si>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</si>
  <si>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</si>
  <si>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</si>
  <si>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</si>
  <si>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</si>
  <si>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</si>
  <si>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</si>
  <si>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</si>
  <si>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</si>
  <si>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</si>
  <si>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</si>
  <si>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</si>
  <si>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</si>
  <si>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</si>
  <si>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</si>
  <si>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</si>
  <si>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</si>
  <si>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</si>
  <si>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</si>
  <si>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</si>
  <si>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</si>
  <si>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</si>
  <si>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</si>
  <si>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</si>
  <si>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</si>
  <si>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</si>
  <si>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</si>
  <si>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</si>
  <si>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</si>
  <si>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</si>
  <si>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</si>
  <si>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</si>
  <si>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</si>
  <si>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</si>
  <si>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</si>
  <si>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</si>
  <si>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</si>
  <si>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</si>
  <si>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</si>
  <si>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</si>
  <si>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</si>
  <si>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</si>
  <si>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</si>
  <si>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</si>
  <si>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</si>
  <si>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</si>
  <si>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</si>
  <si>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</si>
  <si>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</si>
  <si>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</si>
  <si>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</si>
  <si>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</si>
  <si>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</si>
  <si>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</si>
  <si>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</si>
  <si>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</si>
  <si>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</si>
  <si>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</si>
  <si>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</si>
  <si>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</si>
  <si>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</si>
  <si>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</si>
  <si>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</si>
  <si>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</si>
  <si>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</si>
  <si>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</si>
  <si>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</si>
  <si>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</si>
  <si>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</si>
  <si>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</si>
  <si>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</si>
  <si>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</si>
  <si>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</si>
  <si>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</si>
  <si>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</si>
  <si>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</si>
  <si>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</si>
  <si>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</si>
  <si>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</si>
  <si>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</si>
  <si>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</si>
  <si>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</si>
  <si>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</si>
  <si>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</si>
  <si>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</si>
  <si>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</si>
  <si>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</si>
  <si>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</si>
  <si>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</si>
  <si>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</si>
  <si>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</si>
  <si>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</si>
  <si>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</si>
  <si>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</si>
  <si>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</si>
  <si>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</si>
  <si>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</si>
  <si>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</si>
  <si>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</si>
  <si>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</si>
  <si>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</si>
  <si>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</si>
  <si>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</si>
  <si>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</si>
  <si>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</si>
  <si>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</si>
  <si>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</si>
  <si>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</si>
  <si>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</si>
  <si>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</si>
  <si>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</si>
  <si>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</si>
  <si>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</si>
  <si>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</si>
  <si>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</si>
  <si>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</si>
  <si>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</si>
  <si>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</si>
  <si>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</si>
  <si>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</si>
  <si>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</si>
  <si>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</si>
  <si>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</si>
  <si>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</si>
  <si>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</si>
  <si>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</si>
  <si>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</si>
  <si>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</si>
  <si>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</si>
  <si>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</si>
  <si>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</si>
  <si>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</si>
  <si>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</si>
  <si>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</si>
  <si>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</si>
  <si>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</si>
  <si>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</si>
  <si>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</si>
  <si>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</si>
  <si>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</si>
  <si>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</si>
  <si>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</si>
  <si>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</si>
  <si>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</si>
  <si>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</si>
  <si>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</si>
  <si>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</si>
  <si>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</si>
  <si>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</si>
  <si>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</si>
  <si>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</si>
  <si>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</si>
  <si>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</si>
  <si>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</si>
  <si>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</si>
  <si>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</si>
  <si>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</si>
  <si>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</si>
  <si>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</si>
  <si>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</si>
  <si>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</si>
  <si>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</si>
  <si>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</si>
  <si>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</si>
  <si>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</si>
  <si>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</si>
  <si>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</si>
  <si>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</si>
  <si>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</si>
  <si>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</si>
  <si>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</si>
  <si>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</si>
  <si>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</si>
  <si>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</si>
  <si>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</si>
  <si>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</si>
  <si>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</si>
  <si>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</si>
  <si>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</si>
  <si>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</si>
  <si>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</si>
  <si>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</si>
  <si>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</si>
  <si>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</si>
  <si>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</si>
  <si>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</si>
  <si>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</si>
  <si>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</si>
  <si>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</si>
  <si>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</si>
  <si>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</si>
  <si>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</si>
  <si>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</si>
  <si>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</si>
  <si>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</si>
  <si>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</si>
  <si>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</si>
  <si>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</si>
  <si>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</si>
  <si>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</si>
  <si>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</si>
  <si>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</si>
  <si>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</si>
  <si>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</si>
  <si>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</si>
  <si>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</si>
  <si>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</si>
  <si>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</si>
  <si>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</si>
  <si>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</si>
  <si>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</si>
  <si>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</si>
  <si>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</si>
  <si>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</si>
  <si>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</si>
  <si>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</si>
  <si>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</si>
  <si>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</si>
  <si>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</si>
  <si>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</si>
  <si>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</si>
  <si>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</si>
  <si>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</si>
  <si>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</si>
  <si>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</si>
  <si>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</si>
  <si>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</si>
  <si>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</si>
  <si>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</si>
  <si>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 xml:space="preserve">   令和6年 度</t>
    <rPh sb="3" eb="5">
      <t>レイワ</t>
    </rPh>
    <phoneticPr fontId="4"/>
  </si>
  <si>
    <t>様式１</t>
    <phoneticPr fontId="4"/>
  </si>
  <si>
    <t>様式３</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</si>
</sst>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s>
  <fonts count="5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10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63">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 xfId="0" applyFont="1" applyFill="1" applyBorder="1" applyAlignment="1">
      <alignment vertical="center"/>
    </xf>
    <xf numFmtId="0" fontId="22" fillId="0" borderId="10" xfId="0" applyFont="1" applyBorder="1" applyAlignment="1">
      <alignment vertical="center"/>
    </xf>
    <xf numFmtId="0" fontId="9" fillId="7" borderId="0" xfId="2" applyFont="1" applyFill="1">
      <alignment vertical="center"/>
    </xf>
    <xf numFmtId="0" fontId="9" fillId="6" borderId="0" xfId="2" applyFont="1" applyFill="1" applyAlignment="1">
      <alignment vertical="center" wrapTex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22" fillId="5" borderId="13" xfId="0" applyFont="1" applyFill="1" applyBorder="1" applyAlignment="1">
      <alignment vertical="center" shrinkToFit="1"/>
    </xf>
    <xf numFmtId="0" fontId="16" fillId="0" borderId="0" xfId="0" applyFont="1" applyAlignment="1">
      <alignment horizontal="center" vertical="center"/>
    </xf>
    <xf numFmtId="0" fontId="22" fillId="0" borderId="13" xfId="0" applyFont="1" applyBorder="1" applyAlignment="1">
      <alignment horizontal="left"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5" borderId="13" xfId="0" applyFont="1" applyFill="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wrapText="1"/>
    </xf>
    <xf numFmtId="0" fontId="22" fillId="5" borderId="13" xfId="0" applyFont="1" applyFill="1" applyBorder="1" applyAlignment="1">
      <alignment vertical="center"/>
    </xf>
    <xf numFmtId="0" fontId="22" fillId="0" borderId="2"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181" fontId="22" fillId="0" borderId="98" xfId="0" applyNumberFormat="1" applyFont="1" applyBorder="1" applyAlignment="1">
      <alignment horizontal="center" vertical="center"/>
    </xf>
    <xf numFmtId="181" fontId="22" fillId="0" borderId="99" xfId="0" applyNumberFormat="1" applyFont="1" applyBorder="1" applyAlignment="1">
      <alignment horizontal="center" vertical="center"/>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0" fontId="22" fillId="0" borderId="3" xfId="0" applyFont="1" applyBorder="1" applyAlignment="1">
      <alignment vertical="center"/>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5" xfId="0" applyFont="1" applyBorder="1" applyAlignment="1">
      <alignment vertical="center"/>
    </xf>
    <xf numFmtId="0" fontId="22" fillId="0" borderId="0" xfId="0" applyFont="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182" fontId="22" fillId="0" borderId="100" xfId="0" applyNumberFormat="1" applyFont="1" applyBorder="1" applyAlignment="1">
      <alignment horizontal="center" vertical="center"/>
    </xf>
    <xf numFmtId="182" fontId="22" fillId="0" borderId="101" xfId="0" applyNumberFormat="1" applyFont="1" applyBorder="1" applyAlignment="1">
      <alignment horizontal="center" vertical="center"/>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182" fontId="22" fillId="5" borderId="93" xfId="0" applyNumberFormat="1" applyFont="1" applyFill="1" applyBorder="1" applyAlignment="1">
      <alignment horizontal="center" vertical="center"/>
    </xf>
    <xf numFmtId="182" fontId="22" fillId="5" borderId="96" xfId="0" applyNumberFormat="1" applyFont="1" applyFill="1" applyBorder="1" applyAlignment="1">
      <alignment horizontal="center" vertical="center"/>
    </xf>
    <xf numFmtId="181" fontId="22" fillId="0" borderId="102" xfId="0" applyNumberFormat="1" applyFont="1" applyBorder="1" applyAlignment="1">
      <alignment horizontal="center" vertical="center"/>
    </xf>
    <xf numFmtId="181" fontId="22" fillId="0" borderId="103" xfId="0" applyNumberFormat="1" applyFont="1" applyBorder="1" applyAlignment="1">
      <alignment horizontal="center" vertical="center"/>
    </xf>
    <xf numFmtId="181" fontId="22" fillId="5" borderId="97"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tabSelected="1" view="pageBreakPreview" zoomScale="95" zoomScaleNormal="100" zoomScaleSheetLayoutView="95" workbookViewId="0">
      <selection activeCell="E5" sqref="E5:K5"/>
    </sheetView>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x14ac:dyDescent="0.15">
      <c r="A1" s="114" t="s">
        <v>426</v>
      </c>
    </row>
    <row r="2" spans="1:22" ht="17.25" customHeight="1" x14ac:dyDescent="0.15">
      <c r="A2" s="114"/>
      <c r="B2" s="114"/>
      <c r="C2" s="114"/>
      <c r="D2" s="223" t="s">
        <v>395</v>
      </c>
      <c r="E2" s="223"/>
      <c r="F2" s="223"/>
      <c r="G2" s="223"/>
      <c r="H2" s="223"/>
      <c r="I2" s="114"/>
      <c r="J2" s="114"/>
      <c r="K2" s="114"/>
      <c r="L2" s="114"/>
      <c r="M2" s="204"/>
      <c r="N2" s="204"/>
      <c r="O2" s="204"/>
      <c r="P2" s="204"/>
      <c r="Q2" s="204"/>
      <c r="R2" s="204"/>
      <c r="S2" s="204"/>
      <c r="T2" s="204"/>
      <c r="U2" s="204"/>
    </row>
    <row r="3" spans="1:22" ht="17.25" x14ac:dyDescent="0.15">
      <c r="A3" s="114"/>
      <c r="B3" s="114"/>
      <c r="C3" s="114"/>
      <c r="D3" s="223"/>
      <c r="E3" s="223"/>
      <c r="F3" s="223"/>
      <c r="G3" s="223"/>
      <c r="H3" s="223"/>
      <c r="I3" s="114"/>
      <c r="J3" s="114"/>
      <c r="K3" s="114"/>
      <c r="L3" s="114"/>
      <c r="M3" s="204"/>
      <c r="N3" s="204"/>
      <c r="O3" s="204"/>
      <c r="P3" s="204"/>
      <c r="Q3" s="204"/>
      <c r="R3" s="204"/>
      <c r="S3" s="204"/>
      <c r="T3" s="204"/>
      <c r="U3" s="204"/>
    </row>
    <row r="4" spans="1:22" ht="14.25" thickBot="1" x14ac:dyDescent="0.2">
      <c r="A4" s="5" t="s">
        <v>18</v>
      </c>
    </row>
    <row r="5" spans="1:22" s="7" customFormat="1" ht="19.5" customHeight="1" thickBot="1" x14ac:dyDescent="0.2">
      <c r="A5" s="256" t="s">
        <v>19</v>
      </c>
      <c r="B5" s="257"/>
      <c r="C5" s="205"/>
      <c r="D5" s="6" t="s">
        <v>46</v>
      </c>
      <c r="E5" s="259" t="s">
        <v>422</v>
      </c>
      <c r="F5" s="260"/>
      <c r="G5" s="260"/>
      <c r="H5" s="260"/>
      <c r="I5" s="260"/>
      <c r="J5" s="260"/>
      <c r="K5" s="261"/>
      <c r="V5" s="7" t="s">
        <v>81</v>
      </c>
    </row>
    <row r="6" spans="1:22" s="7" customFormat="1" ht="12.75" thickBot="1" x14ac:dyDescent="0.2">
      <c r="A6" s="3"/>
    </row>
    <row r="7" spans="1:22" s="7" customFormat="1" ht="18" customHeight="1" x14ac:dyDescent="0.15">
      <c r="A7" s="224" t="s">
        <v>37</v>
      </c>
      <c r="B7" s="225" t="s">
        <v>38</v>
      </c>
      <c r="C7" s="226"/>
      <c r="D7" s="224" t="s">
        <v>394</v>
      </c>
      <c r="E7" s="225"/>
      <c r="F7" s="226"/>
      <c r="G7" s="224" t="s">
        <v>20</v>
      </c>
      <c r="H7" s="225"/>
      <c r="I7" s="225"/>
      <c r="J7" s="225"/>
      <c r="K7" s="225"/>
      <c r="L7" s="226"/>
      <c r="M7" s="224" t="s">
        <v>20</v>
      </c>
      <c r="N7" s="225"/>
      <c r="O7" s="225"/>
      <c r="P7" s="225"/>
      <c r="Q7" s="225"/>
      <c r="R7" s="225"/>
      <c r="S7" s="225"/>
      <c r="T7" s="225"/>
      <c r="U7" s="226"/>
    </row>
    <row r="8" spans="1:22" s="7" customFormat="1" ht="18" customHeight="1" x14ac:dyDescent="0.15">
      <c r="A8" s="258"/>
      <c r="B8" s="244"/>
      <c r="C8" s="245"/>
      <c r="D8" s="258" t="s">
        <v>39</v>
      </c>
      <c r="E8" s="244" t="s">
        <v>40</v>
      </c>
      <c r="F8" s="245" t="s">
        <v>41</v>
      </c>
      <c r="G8" s="227" t="s">
        <v>425</v>
      </c>
      <c r="H8" s="228"/>
      <c r="I8" s="134" t="str">
        <f>IF(I28="","",ROUND(I28/F28*100,0))</f>
        <v/>
      </c>
      <c r="J8" s="229" t="s">
        <v>401</v>
      </c>
      <c r="K8" s="228"/>
      <c r="L8" s="135" t="str">
        <f>IF(I8="","",IF(I8=100,"",100-I8))</f>
        <v/>
      </c>
      <c r="M8" s="227" t="s">
        <v>332</v>
      </c>
      <c r="N8" s="228"/>
      <c r="O8" s="134" t="str">
        <f>IF(O28="","",ROUND(O28/L28*100,0))</f>
        <v/>
      </c>
      <c r="P8" s="227" t="s">
        <v>332</v>
      </c>
      <c r="Q8" s="228"/>
      <c r="R8" s="134" t="str">
        <f>IF(R28="","",ROUND(R28/O28*100,0))</f>
        <v/>
      </c>
      <c r="S8" s="229" t="s">
        <v>332</v>
      </c>
      <c r="T8" s="228"/>
      <c r="U8" s="135" t="str">
        <f>IF(O8="","",IF(O8=100,"",100-O8))</f>
        <v/>
      </c>
    </row>
    <row r="9" spans="1:22" s="7" customFormat="1" ht="18" customHeight="1" thickBot="1" x14ac:dyDescent="0.2">
      <c r="A9" s="251"/>
      <c r="B9" s="252"/>
      <c r="C9" s="253"/>
      <c r="D9" s="251"/>
      <c r="E9" s="252"/>
      <c r="F9" s="253"/>
      <c r="G9" s="199" t="s">
        <v>39</v>
      </c>
      <c r="H9" s="200" t="s">
        <v>40</v>
      </c>
      <c r="I9" s="200" t="s">
        <v>41</v>
      </c>
      <c r="J9" s="200" t="s">
        <v>39</v>
      </c>
      <c r="K9" s="200" t="s">
        <v>40</v>
      </c>
      <c r="L9" s="202" t="s">
        <v>41</v>
      </c>
      <c r="M9" s="199" t="s">
        <v>39</v>
      </c>
      <c r="N9" s="200" t="s">
        <v>40</v>
      </c>
      <c r="O9" s="200" t="s">
        <v>41</v>
      </c>
      <c r="P9" s="199" t="s">
        <v>39</v>
      </c>
      <c r="Q9" s="200" t="s">
        <v>40</v>
      </c>
      <c r="R9" s="200" t="s">
        <v>41</v>
      </c>
      <c r="S9" s="200" t="s">
        <v>39</v>
      </c>
      <c r="T9" s="200" t="s">
        <v>40</v>
      </c>
      <c r="U9" s="202" t="s">
        <v>41</v>
      </c>
    </row>
    <row r="10" spans="1:22" s="7" customFormat="1" ht="18" customHeight="1" x14ac:dyDescent="0.15">
      <c r="A10" s="235" t="s">
        <v>42</v>
      </c>
      <c r="B10" s="254"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x14ac:dyDescent="0.15">
      <c r="A11" s="236"/>
      <c r="B11" s="255"/>
      <c r="C11" s="203" t="s">
        <v>49</v>
      </c>
      <c r="D11" s="129"/>
      <c r="E11" s="130" t="str">
        <f>IF(D11="","",F11/D11)</f>
        <v/>
      </c>
      <c r="F11" s="131"/>
      <c r="G11" s="129"/>
      <c r="H11" s="130" t="str">
        <f>IF(G11="","",I11/G11)</f>
        <v/>
      </c>
      <c r="I11" s="132"/>
      <c r="J11" s="130"/>
      <c r="K11" s="130" t="str">
        <f>IF(J11="","",L11/J11)</f>
        <v/>
      </c>
      <c r="L11" s="133"/>
      <c r="M11" s="129"/>
      <c r="N11" s="130" t="str">
        <f>IF(M11="","",O11/M11)</f>
        <v/>
      </c>
      <c r="O11" s="132"/>
      <c r="P11" s="129"/>
      <c r="Q11" s="130" t="str">
        <f>IF(P11="","",R11/P11)</f>
        <v/>
      </c>
      <c r="R11" s="132"/>
      <c r="S11" s="130"/>
      <c r="T11" s="130" t="str">
        <f>IF(S11="","",U11/S11)</f>
        <v/>
      </c>
      <c r="U11" s="133"/>
    </row>
    <row r="12" spans="1:22" s="7" customFormat="1" ht="18" customHeight="1" x14ac:dyDescent="0.15">
      <c r="A12" s="236"/>
      <c r="B12" s="255"/>
      <c r="C12" s="136" t="s">
        <v>400</v>
      </c>
      <c r="D12" s="129"/>
      <c r="E12" s="130" t="str">
        <f>IF(D12="","",F12/D12)</f>
        <v/>
      </c>
      <c r="F12" s="131"/>
      <c r="G12" s="129"/>
      <c r="H12" s="130" t="str">
        <f>IF(G12="","",I12/G12)</f>
        <v/>
      </c>
      <c r="I12" s="132"/>
      <c r="J12" s="130"/>
      <c r="K12" s="130" t="str">
        <f t="shared" ref="K12:K47" si="0">IF(J12="","",L12/J12)</f>
        <v/>
      </c>
      <c r="L12" s="133"/>
      <c r="M12" s="129"/>
      <c r="N12" s="130" t="str">
        <f>IF(M12="","",O12/M12)</f>
        <v/>
      </c>
      <c r="O12" s="132"/>
      <c r="P12" s="129"/>
      <c r="Q12" s="130" t="str">
        <f>IF(P12="","",R12/P12)</f>
        <v/>
      </c>
      <c r="R12" s="132"/>
      <c r="S12" s="130"/>
      <c r="T12" s="130" t="str">
        <f t="shared" ref="T12:T47" si="1">IF(S12="","",U12/S12)</f>
        <v/>
      </c>
      <c r="U12" s="133"/>
    </row>
    <row r="13" spans="1:22" s="7" customFormat="1" ht="18" customHeight="1" x14ac:dyDescent="0.15">
      <c r="A13" s="236"/>
      <c r="B13" s="255"/>
      <c r="C13" s="206"/>
      <c r="D13" s="208"/>
      <c r="E13" s="197" t="str">
        <f>IF(D13="","",F13/D13)</f>
        <v/>
      </c>
      <c r="F13" s="158"/>
      <c r="G13" s="209"/>
      <c r="H13" s="157" t="str">
        <f>IF(G13="","",I13/G13)</f>
        <v/>
      </c>
      <c r="I13" s="160"/>
      <c r="J13" s="210"/>
      <c r="K13" s="157" t="str">
        <f t="shared" si="0"/>
        <v/>
      </c>
      <c r="L13" s="158"/>
      <c r="M13" s="159"/>
      <c r="N13" s="157" t="str">
        <f>IF(M13="","",O13/M13)</f>
        <v/>
      </c>
      <c r="O13" s="160"/>
      <c r="P13" s="159"/>
      <c r="Q13" s="157" t="str">
        <f>IF(P13="","",R13/P13)</f>
        <v/>
      </c>
      <c r="R13" s="160"/>
      <c r="S13" s="160"/>
      <c r="T13" s="157" t="str">
        <f t="shared" si="1"/>
        <v/>
      </c>
      <c r="U13" s="158"/>
    </row>
    <row r="14" spans="1:22" s="7" customFormat="1" ht="18" customHeight="1" x14ac:dyDescent="0.15">
      <c r="A14" s="236"/>
      <c r="B14" s="255"/>
      <c r="C14" s="203" t="s">
        <v>51</v>
      </c>
      <c r="D14" s="161"/>
      <c r="E14" s="157" t="str">
        <f t="shared" ref="E14:E47" si="2">IF(D14="","",F14/D14)</f>
        <v/>
      </c>
      <c r="F14" s="162"/>
      <c r="G14" s="161"/>
      <c r="H14" s="157" t="str">
        <f>IF(G14="","",I14/G14)</f>
        <v/>
      </c>
      <c r="I14" s="163"/>
      <c r="J14" s="157"/>
      <c r="K14" s="157" t="str">
        <f t="shared" si="0"/>
        <v/>
      </c>
      <c r="L14" s="162"/>
      <c r="M14" s="161"/>
      <c r="N14" s="157" t="str">
        <f>IF(M14="","",O14/M14)</f>
        <v/>
      </c>
      <c r="O14" s="163"/>
      <c r="P14" s="161"/>
      <c r="Q14" s="157" t="str">
        <f>IF(P14="","",R14/P14)</f>
        <v/>
      </c>
      <c r="R14" s="163"/>
      <c r="S14" s="157"/>
      <c r="T14" s="157" t="str">
        <f t="shared" si="1"/>
        <v/>
      </c>
      <c r="U14" s="162"/>
    </row>
    <row r="15" spans="1:22" s="7" customFormat="1" ht="18" customHeight="1" x14ac:dyDescent="0.15">
      <c r="A15" s="236"/>
      <c r="B15" s="255"/>
      <c r="C15" s="136"/>
      <c r="D15" s="212"/>
      <c r="E15" s="214" t="str">
        <f t="shared" si="2"/>
        <v/>
      </c>
      <c r="F15" s="160"/>
      <c r="G15" s="212"/>
      <c r="H15" s="213" t="str">
        <f t="shared" ref="H15:H47" si="3">IF(G15="","",I15/G15)</f>
        <v/>
      </c>
      <c r="I15" s="164"/>
      <c r="J15" s="160"/>
      <c r="K15" s="157" t="str">
        <f t="shared" si="0"/>
        <v/>
      </c>
      <c r="L15" s="158"/>
      <c r="M15" s="159"/>
      <c r="N15" s="157" t="str">
        <f t="shared" ref="N15:N47" si="4">IF(M15="","",O15/M15)</f>
        <v/>
      </c>
      <c r="O15" s="164"/>
      <c r="P15" s="159"/>
      <c r="Q15" s="157" t="str">
        <f t="shared" ref="Q15:Q47" si="5">IF(P15="","",R15/P15)</f>
        <v/>
      </c>
      <c r="R15" s="164"/>
      <c r="S15" s="160"/>
      <c r="T15" s="157" t="str">
        <f t="shared" si="1"/>
        <v/>
      </c>
      <c r="U15" s="158"/>
    </row>
    <row r="16" spans="1:22" s="7" customFormat="1" ht="18" customHeight="1" x14ac:dyDescent="0.15">
      <c r="A16" s="236"/>
      <c r="B16" s="255"/>
      <c r="C16" s="136"/>
      <c r="D16" s="212"/>
      <c r="E16" s="213" t="str">
        <f t="shared" si="2"/>
        <v/>
      </c>
      <c r="F16" s="158"/>
      <c r="G16" s="212"/>
      <c r="H16" s="213" t="str">
        <f t="shared" si="3"/>
        <v/>
      </c>
      <c r="I16" s="164"/>
      <c r="J16" s="160"/>
      <c r="K16" s="157" t="str">
        <f t="shared" si="0"/>
        <v/>
      </c>
      <c r="L16" s="158"/>
      <c r="M16" s="159"/>
      <c r="N16" s="157" t="str">
        <f t="shared" si="4"/>
        <v/>
      </c>
      <c r="O16" s="164"/>
      <c r="P16" s="159"/>
      <c r="Q16" s="157" t="str">
        <f t="shared" si="5"/>
        <v/>
      </c>
      <c r="R16" s="164"/>
      <c r="S16" s="160"/>
      <c r="T16" s="157" t="str">
        <f t="shared" si="1"/>
        <v/>
      </c>
      <c r="U16" s="158"/>
    </row>
    <row r="17" spans="1:24" s="7" customFormat="1" ht="18" customHeight="1" x14ac:dyDescent="0.15">
      <c r="A17" s="236"/>
      <c r="B17" s="255"/>
      <c r="C17" s="136"/>
      <c r="D17" s="215"/>
      <c r="E17" s="213" t="str">
        <f t="shared" si="2"/>
        <v/>
      </c>
      <c r="F17" s="158"/>
      <c r="G17" s="212"/>
      <c r="H17" s="213" t="str">
        <f t="shared" si="3"/>
        <v/>
      </c>
      <c r="I17" s="164"/>
      <c r="J17" s="211"/>
      <c r="K17" s="163"/>
      <c r="L17" s="158"/>
      <c r="M17" s="159"/>
      <c r="N17" s="157" t="str">
        <f t="shared" si="4"/>
        <v/>
      </c>
      <c r="O17" s="164"/>
      <c r="P17" s="159"/>
      <c r="Q17" s="157" t="str">
        <f t="shared" si="5"/>
        <v/>
      </c>
      <c r="R17" s="164"/>
      <c r="S17" s="164"/>
      <c r="T17" s="163" t="str">
        <f t="shared" si="1"/>
        <v/>
      </c>
      <c r="U17" s="158"/>
    </row>
    <row r="18" spans="1:24" s="7" customFormat="1" ht="18" customHeight="1" x14ac:dyDescent="0.15">
      <c r="A18" s="236"/>
      <c r="B18" s="255"/>
      <c r="C18" s="203" t="s">
        <v>50</v>
      </c>
      <c r="D18" s="161"/>
      <c r="E18" s="157" t="str">
        <f t="shared" si="2"/>
        <v/>
      </c>
      <c r="F18" s="162"/>
      <c r="G18" s="161"/>
      <c r="H18" s="163" t="str">
        <f t="shared" si="3"/>
        <v/>
      </c>
      <c r="I18" s="163"/>
      <c r="J18" s="163"/>
      <c r="K18" s="163" t="str">
        <f t="shared" si="0"/>
        <v/>
      </c>
      <c r="L18" s="162"/>
      <c r="M18" s="161"/>
      <c r="N18" s="163" t="str">
        <f t="shared" si="4"/>
        <v/>
      </c>
      <c r="O18" s="163"/>
      <c r="P18" s="161"/>
      <c r="Q18" s="163" t="str">
        <f t="shared" si="5"/>
        <v/>
      </c>
      <c r="R18" s="163"/>
      <c r="S18" s="163"/>
      <c r="T18" s="163" t="str">
        <f t="shared" si="1"/>
        <v/>
      </c>
      <c r="U18" s="162"/>
    </row>
    <row r="19" spans="1:24" s="7" customFormat="1" ht="18" customHeight="1" x14ac:dyDescent="0.15">
      <c r="A19" s="236"/>
      <c r="B19" s="255"/>
      <c r="C19" s="203" t="str">
        <f>C12</f>
        <v>&lt;改修工事&gt;</v>
      </c>
      <c r="D19" s="161"/>
      <c r="E19" s="157" t="str">
        <f t="shared" si="2"/>
        <v/>
      </c>
      <c r="F19" s="162"/>
      <c r="G19" s="165"/>
      <c r="H19" s="163" t="str">
        <f t="shared" si="3"/>
        <v/>
      </c>
      <c r="I19" s="163"/>
      <c r="J19" s="163"/>
      <c r="K19" s="163" t="str">
        <f t="shared" si="0"/>
        <v/>
      </c>
      <c r="L19" s="162"/>
      <c r="M19" s="165"/>
      <c r="N19" s="163" t="str">
        <f t="shared" si="4"/>
        <v/>
      </c>
      <c r="O19" s="163"/>
      <c r="P19" s="165"/>
      <c r="Q19" s="163" t="str">
        <f t="shared" si="5"/>
        <v/>
      </c>
      <c r="R19" s="163"/>
      <c r="S19" s="163"/>
      <c r="T19" s="163" t="str">
        <f t="shared" si="1"/>
        <v/>
      </c>
      <c r="U19" s="162"/>
    </row>
    <row r="20" spans="1:24" s="7" customFormat="1" ht="18" customHeight="1" x14ac:dyDescent="0.15">
      <c r="A20" s="236"/>
      <c r="B20" s="255"/>
      <c r="C20" s="203" t="str">
        <f>IF(C13="","",C13)</f>
        <v/>
      </c>
      <c r="D20" s="161"/>
      <c r="E20" s="157" t="str">
        <f t="shared" si="2"/>
        <v/>
      </c>
      <c r="F20" s="162"/>
      <c r="G20" s="165"/>
      <c r="H20" s="163" t="str">
        <f t="shared" si="3"/>
        <v/>
      </c>
      <c r="I20" s="163"/>
      <c r="J20" s="163"/>
      <c r="K20" s="163" t="str">
        <f t="shared" si="0"/>
        <v/>
      </c>
      <c r="L20" s="162"/>
      <c r="M20" s="165"/>
      <c r="N20" s="163" t="str">
        <f t="shared" si="4"/>
        <v/>
      </c>
      <c r="O20" s="163"/>
      <c r="P20" s="165"/>
      <c r="Q20" s="163" t="str">
        <f t="shared" si="5"/>
        <v/>
      </c>
      <c r="R20" s="163"/>
      <c r="S20" s="163"/>
      <c r="T20" s="163" t="str">
        <f t="shared" si="1"/>
        <v/>
      </c>
      <c r="U20" s="162"/>
    </row>
    <row r="21" spans="1:24" s="7" customFormat="1" ht="18" customHeight="1" x14ac:dyDescent="0.15">
      <c r="A21" s="236"/>
      <c r="B21" s="255"/>
      <c r="C21" s="203" t="s">
        <v>51</v>
      </c>
      <c r="D21" s="161"/>
      <c r="E21" s="157" t="str">
        <f t="shared" si="2"/>
        <v/>
      </c>
      <c r="F21" s="162"/>
      <c r="G21" s="165"/>
      <c r="H21" s="163" t="str">
        <f t="shared" si="3"/>
        <v/>
      </c>
      <c r="I21" s="163"/>
      <c r="J21" s="163"/>
      <c r="K21" s="163" t="str">
        <f t="shared" si="0"/>
        <v/>
      </c>
      <c r="L21" s="162"/>
      <c r="M21" s="165"/>
      <c r="N21" s="163" t="str">
        <f t="shared" si="4"/>
        <v/>
      </c>
      <c r="O21" s="163"/>
      <c r="P21" s="165"/>
      <c r="Q21" s="163" t="str">
        <f t="shared" si="5"/>
        <v/>
      </c>
      <c r="R21" s="163"/>
      <c r="S21" s="163"/>
      <c r="T21" s="163" t="str">
        <f t="shared" si="1"/>
        <v/>
      </c>
      <c r="U21" s="162"/>
    </row>
    <row r="22" spans="1:24" s="7" customFormat="1" ht="18" customHeight="1" x14ac:dyDescent="0.15">
      <c r="A22" s="236"/>
      <c r="B22" s="255"/>
      <c r="C22" s="136"/>
      <c r="D22" s="159"/>
      <c r="E22" s="157" t="str">
        <f t="shared" si="2"/>
        <v/>
      </c>
      <c r="F22" s="158"/>
      <c r="G22" s="166"/>
      <c r="H22" s="163" t="str">
        <f t="shared" si="3"/>
        <v/>
      </c>
      <c r="I22" s="164"/>
      <c r="J22" s="164"/>
      <c r="K22" s="163" t="str">
        <f t="shared" si="0"/>
        <v/>
      </c>
      <c r="L22" s="158"/>
      <c r="M22" s="166"/>
      <c r="N22" s="163" t="str">
        <f t="shared" si="4"/>
        <v/>
      </c>
      <c r="O22" s="164"/>
      <c r="P22" s="166"/>
      <c r="Q22" s="163" t="str">
        <f t="shared" si="5"/>
        <v/>
      </c>
      <c r="R22" s="164"/>
      <c r="S22" s="164"/>
      <c r="T22" s="163" t="str">
        <f t="shared" si="1"/>
        <v/>
      </c>
      <c r="U22" s="158"/>
    </row>
    <row r="23" spans="1:24" s="7" customFormat="1" ht="18" customHeight="1" x14ac:dyDescent="0.15">
      <c r="A23" s="236"/>
      <c r="B23" s="255"/>
      <c r="C23" s="136"/>
      <c r="D23" s="159"/>
      <c r="E23" s="157" t="str">
        <f t="shared" si="2"/>
        <v/>
      </c>
      <c r="F23" s="158"/>
      <c r="G23" s="166"/>
      <c r="H23" s="163" t="str">
        <f t="shared" si="3"/>
        <v/>
      </c>
      <c r="I23" s="164"/>
      <c r="J23" s="164"/>
      <c r="K23" s="163" t="str">
        <f t="shared" si="0"/>
        <v/>
      </c>
      <c r="L23" s="158"/>
      <c r="M23" s="166"/>
      <c r="N23" s="163" t="str">
        <f t="shared" si="4"/>
        <v/>
      </c>
      <c r="O23" s="164"/>
      <c r="P23" s="166"/>
      <c r="Q23" s="163" t="str">
        <f t="shared" si="5"/>
        <v/>
      </c>
      <c r="R23" s="164"/>
      <c r="S23" s="164"/>
      <c r="T23" s="163" t="str">
        <f t="shared" si="1"/>
        <v/>
      </c>
      <c r="U23" s="158"/>
    </row>
    <row r="24" spans="1:24" s="7" customFormat="1" ht="18" customHeight="1" x14ac:dyDescent="0.15">
      <c r="A24" s="236"/>
      <c r="B24" s="255"/>
      <c r="C24" s="136"/>
      <c r="D24" s="159"/>
      <c r="E24" s="157" t="str">
        <f t="shared" si="2"/>
        <v/>
      </c>
      <c r="F24" s="167"/>
      <c r="G24" s="166"/>
      <c r="H24" s="163" t="str">
        <f t="shared" si="3"/>
        <v/>
      </c>
      <c r="I24" s="164"/>
      <c r="J24" s="164"/>
      <c r="K24" s="163" t="str">
        <f t="shared" si="0"/>
        <v/>
      </c>
      <c r="L24" s="158"/>
      <c r="M24" s="166"/>
      <c r="N24" s="163" t="str">
        <f t="shared" si="4"/>
        <v/>
      </c>
      <c r="O24" s="164"/>
      <c r="P24" s="166"/>
      <c r="Q24" s="163" t="str">
        <f t="shared" si="5"/>
        <v/>
      </c>
      <c r="R24" s="164"/>
      <c r="S24" s="164"/>
      <c r="T24" s="163" t="str">
        <f t="shared" si="1"/>
        <v/>
      </c>
      <c r="U24" s="158"/>
    </row>
    <row r="25" spans="1:24" s="7" customFormat="1" ht="18" customHeight="1" x14ac:dyDescent="0.15">
      <c r="A25" s="236"/>
      <c r="B25" s="255"/>
      <c r="C25" s="136"/>
      <c r="D25" s="159"/>
      <c r="E25" s="157" t="str">
        <f t="shared" si="2"/>
        <v/>
      </c>
      <c r="F25" s="167"/>
      <c r="G25" s="166"/>
      <c r="H25" s="163" t="str">
        <f t="shared" si="3"/>
        <v/>
      </c>
      <c r="I25" s="164"/>
      <c r="J25" s="164"/>
      <c r="K25" s="163" t="str">
        <f t="shared" si="0"/>
        <v/>
      </c>
      <c r="L25" s="158"/>
      <c r="M25" s="166"/>
      <c r="N25" s="163" t="str">
        <f t="shared" si="4"/>
        <v/>
      </c>
      <c r="O25" s="164"/>
      <c r="P25" s="166"/>
      <c r="Q25" s="163" t="str">
        <f t="shared" si="5"/>
        <v/>
      </c>
      <c r="R25" s="164"/>
      <c r="S25" s="164"/>
      <c r="T25" s="163" t="str">
        <f t="shared" si="1"/>
        <v/>
      </c>
      <c r="U25" s="158"/>
    </row>
    <row r="26" spans="1:24" s="7" customFormat="1" ht="18" customHeight="1" x14ac:dyDescent="0.15">
      <c r="A26" s="236"/>
      <c r="B26" s="255"/>
      <c r="C26" s="136"/>
      <c r="D26" s="159"/>
      <c r="E26" s="157" t="str">
        <f t="shared" si="2"/>
        <v/>
      </c>
      <c r="F26" s="167"/>
      <c r="G26" s="166"/>
      <c r="H26" s="163" t="str">
        <f t="shared" si="3"/>
        <v/>
      </c>
      <c r="I26" s="164"/>
      <c r="J26" s="164"/>
      <c r="K26" s="163" t="str">
        <f t="shared" si="0"/>
        <v/>
      </c>
      <c r="L26" s="158"/>
      <c r="M26" s="166"/>
      <c r="N26" s="163" t="str">
        <f t="shared" si="4"/>
        <v/>
      </c>
      <c r="O26" s="164"/>
      <c r="P26" s="166"/>
      <c r="Q26" s="163" t="str">
        <f t="shared" si="5"/>
        <v/>
      </c>
      <c r="R26" s="164"/>
      <c r="S26" s="164"/>
      <c r="T26" s="163" t="str">
        <f t="shared" si="1"/>
        <v/>
      </c>
      <c r="U26" s="158"/>
    </row>
    <row r="27" spans="1:24" s="7" customFormat="1" ht="18" customHeight="1" x14ac:dyDescent="0.15">
      <c r="A27" s="236"/>
      <c r="B27" s="255"/>
      <c r="C27" s="136"/>
      <c r="D27" s="159"/>
      <c r="E27" s="163" t="str">
        <f t="shared" si="2"/>
        <v/>
      </c>
      <c r="F27" s="167"/>
      <c r="G27" s="166"/>
      <c r="H27" s="163" t="str">
        <f t="shared" si="3"/>
        <v/>
      </c>
      <c r="I27" s="164"/>
      <c r="J27" s="164"/>
      <c r="K27" s="163" t="str">
        <f t="shared" si="0"/>
        <v/>
      </c>
      <c r="L27" s="158"/>
      <c r="M27" s="166"/>
      <c r="N27" s="163" t="str">
        <f t="shared" si="4"/>
        <v/>
      </c>
      <c r="O27" s="164"/>
      <c r="P27" s="166"/>
      <c r="Q27" s="163" t="str">
        <f t="shared" si="5"/>
        <v/>
      </c>
      <c r="R27" s="164"/>
      <c r="S27" s="164"/>
      <c r="T27" s="163" t="str">
        <f t="shared" si="1"/>
        <v/>
      </c>
      <c r="U27" s="158"/>
    </row>
    <row r="28" spans="1:24" s="7" customFormat="1" ht="18" customHeight="1" x14ac:dyDescent="0.15">
      <c r="A28" s="236"/>
      <c r="B28" s="255"/>
      <c r="C28" s="201" t="s">
        <v>55</v>
      </c>
      <c r="D28" s="168"/>
      <c r="E28" s="169" t="str">
        <f t="shared" si="2"/>
        <v/>
      </c>
      <c r="F28" s="170" t="str">
        <f>IF(SUM(F12:F27)=0,"",SUM(F12:F27))</f>
        <v/>
      </c>
      <c r="G28" s="171"/>
      <c r="H28" s="169" t="str">
        <f t="shared" si="3"/>
        <v/>
      </c>
      <c r="I28" s="169" t="str">
        <f>IF(SUM(I12:I27)=0,"",SUM(I12:I27))</f>
        <v/>
      </c>
      <c r="J28" s="172"/>
      <c r="K28" s="169" t="str">
        <f t="shared" si="0"/>
        <v/>
      </c>
      <c r="L28" s="170" t="str">
        <f>IF(SUM(L12:L27)=0,"",SUM(L12:L27))</f>
        <v/>
      </c>
      <c r="M28" s="171"/>
      <c r="N28" s="169" t="str">
        <f t="shared" si="4"/>
        <v/>
      </c>
      <c r="O28" s="169" t="str">
        <f>IF(SUM(O12:O27)=0,"",SUM(O12:O27))</f>
        <v/>
      </c>
      <c r="P28" s="171"/>
      <c r="Q28" s="169" t="str">
        <f t="shared" si="5"/>
        <v/>
      </c>
      <c r="R28" s="169" t="str">
        <f>IF(SUM(R12:R27)=0,"",SUM(R12:R27))</f>
        <v/>
      </c>
      <c r="S28" s="172"/>
      <c r="T28" s="169" t="str">
        <f t="shared" si="1"/>
        <v/>
      </c>
      <c r="U28" s="170" t="str">
        <f>IF(SUM(U12:U27)=0,"",SUM(U12:U27))</f>
        <v/>
      </c>
    </row>
    <row r="29" spans="1:24" s="7" customFormat="1" ht="18" customHeight="1" x14ac:dyDescent="0.15">
      <c r="A29" s="236"/>
      <c r="B29" s="255" t="s">
        <v>45</v>
      </c>
      <c r="C29" s="138"/>
      <c r="D29" s="173"/>
      <c r="E29" s="174" t="str">
        <f t="shared" si="2"/>
        <v/>
      </c>
      <c r="F29" s="175"/>
      <c r="G29" s="173"/>
      <c r="H29" s="174" t="str">
        <f t="shared" si="3"/>
        <v/>
      </c>
      <c r="I29" s="176"/>
      <c r="J29" s="176"/>
      <c r="K29" s="174" t="str">
        <f t="shared" si="0"/>
        <v/>
      </c>
      <c r="L29" s="175"/>
      <c r="M29" s="173"/>
      <c r="N29" s="174" t="str">
        <f t="shared" si="4"/>
        <v/>
      </c>
      <c r="O29" s="176"/>
      <c r="P29" s="173"/>
      <c r="Q29" s="174" t="str">
        <f t="shared" si="5"/>
        <v/>
      </c>
      <c r="R29" s="176"/>
      <c r="S29" s="176"/>
      <c r="T29" s="174" t="str">
        <f t="shared" si="1"/>
        <v/>
      </c>
      <c r="U29" s="175"/>
    </row>
    <row r="30" spans="1:24" s="7" customFormat="1" ht="18" customHeight="1" x14ac:dyDescent="0.15">
      <c r="A30" s="236"/>
      <c r="B30" s="255"/>
      <c r="C30" s="139"/>
      <c r="D30" s="177"/>
      <c r="E30" s="178" t="str">
        <f t="shared" si="2"/>
        <v/>
      </c>
      <c r="F30" s="179"/>
      <c r="G30" s="177"/>
      <c r="H30" s="178" t="str">
        <f t="shared" si="3"/>
        <v/>
      </c>
      <c r="I30" s="180"/>
      <c r="J30" s="180"/>
      <c r="K30" s="178" t="str">
        <f t="shared" si="0"/>
        <v/>
      </c>
      <c r="L30" s="179"/>
      <c r="M30" s="177"/>
      <c r="N30" s="178" t="str">
        <f t="shared" si="4"/>
        <v/>
      </c>
      <c r="O30" s="180"/>
      <c r="P30" s="177"/>
      <c r="Q30" s="178" t="str">
        <f t="shared" si="5"/>
        <v/>
      </c>
      <c r="R30" s="180"/>
      <c r="S30" s="180"/>
      <c r="T30" s="178" t="str">
        <f t="shared" si="1"/>
        <v/>
      </c>
      <c r="U30" s="179"/>
    </row>
    <row r="31" spans="1:24" s="7" customFormat="1" ht="18" customHeight="1" x14ac:dyDescent="0.15">
      <c r="A31" s="236"/>
      <c r="B31" s="255"/>
      <c r="C31" s="139"/>
      <c r="D31" s="177"/>
      <c r="E31" s="178" t="str">
        <f t="shared" si="2"/>
        <v/>
      </c>
      <c r="F31" s="179"/>
      <c r="G31" s="177"/>
      <c r="H31" s="178" t="str">
        <f t="shared" si="3"/>
        <v/>
      </c>
      <c r="I31" s="180"/>
      <c r="J31" s="180"/>
      <c r="K31" s="178" t="str">
        <f t="shared" si="0"/>
        <v/>
      </c>
      <c r="L31" s="179"/>
      <c r="M31" s="177"/>
      <c r="N31" s="178" t="str">
        <f t="shared" si="4"/>
        <v/>
      </c>
      <c r="O31" s="180"/>
      <c r="P31" s="177"/>
      <c r="Q31" s="178" t="str">
        <f t="shared" si="5"/>
        <v/>
      </c>
      <c r="R31" s="180"/>
      <c r="S31" s="180"/>
      <c r="T31" s="178" t="str">
        <f t="shared" si="1"/>
        <v/>
      </c>
      <c r="U31" s="179"/>
    </row>
    <row r="32" spans="1:24" s="7" customFormat="1" ht="18" customHeight="1" x14ac:dyDescent="0.15">
      <c r="A32" s="236"/>
      <c r="B32" s="255"/>
      <c r="C32" s="139"/>
      <c r="D32" s="177"/>
      <c r="E32" s="178" t="str">
        <f t="shared" si="2"/>
        <v/>
      </c>
      <c r="F32" s="179"/>
      <c r="G32" s="177"/>
      <c r="H32" s="178" t="str">
        <f t="shared" si="3"/>
        <v/>
      </c>
      <c r="I32" s="180"/>
      <c r="J32" s="180"/>
      <c r="K32" s="178" t="str">
        <f t="shared" si="0"/>
        <v/>
      </c>
      <c r="L32" s="179"/>
      <c r="M32" s="177"/>
      <c r="N32" s="178" t="str">
        <f t="shared" si="4"/>
        <v/>
      </c>
      <c r="O32" s="180"/>
      <c r="P32" s="177"/>
      <c r="Q32" s="178" t="str">
        <f t="shared" si="5"/>
        <v/>
      </c>
      <c r="R32" s="180"/>
      <c r="S32" s="180"/>
      <c r="T32" s="178" t="str">
        <f t="shared" si="1"/>
        <v/>
      </c>
      <c r="U32" s="179"/>
      <c r="V32" s="242" t="s">
        <v>85</v>
      </c>
      <c r="W32" s="243"/>
      <c r="X32" s="243"/>
    </row>
    <row r="33" spans="1:24" s="7" customFormat="1" ht="18" customHeight="1" x14ac:dyDescent="0.15">
      <c r="A33" s="236"/>
      <c r="B33" s="255"/>
      <c r="C33" s="140"/>
      <c r="D33" s="181"/>
      <c r="E33" s="182" t="str">
        <f t="shared" si="2"/>
        <v/>
      </c>
      <c r="F33" s="183"/>
      <c r="G33" s="181"/>
      <c r="H33" s="182" t="str">
        <f t="shared" si="3"/>
        <v/>
      </c>
      <c r="I33" s="184"/>
      <c r="J33" s="184"/>
      <c r="K33" s="182" t="str">
        <f t="shared" si="0"/>
        <v/>
      </c>
      <c r="L33" s="183"/>
      <c r="M33" s="181"/>
      <c r="N33" s="182" t="str">
        <f t="shared" si="4"/>
        <v/>
      </c>
      <c r="O33" s="184"/>
      <c r="P33" s="181"/>
      <c r="Q33" s="182" t="str">
        <f t="shared" si="5"/>
        <v/>
      </c>
      <c r="R33" s="184"/>
      <c r="S33" s="184"/>
      <c r="T33" s="182" t="str">
        <f t="shared" si="1"/>
        <v/>
      </c>
      <c r="U33" s="183"/>
      <c r="V33" s="242"/>
      <c r="W33" s="243"/>
      <c r="X33" s="243"/>
    </row>
    <row r="34" spans="1:24" s="7" customFormat="1" ht="18" customHeight="1" x14ac:dyDescent="0.15">
      <c r="A34" s="236"/>
      <c r="B34" s="255"/>
      <c r="C34" s="198" t="s">
        <v>55</v>
      </c>
      <c r="D34" s="171"/>
      <c r="E34" s="169" t="str">
        <f t="shared" si="2"/>
        <v/>
      </c>
      <c r="F34" s="170" t="str">
        <f>IF(SUM(F29:F33)=0,"",(SUM(F29:F33)))</f>
        <v/>
      </c>
      <c r="G34" s="171"/>
      <c r="H34" s="169" t="str">
        <f t="shared" si="3"/>
        <v/>
      </c>
      <c r="I34" s="169" t="str">
        <f>IF(SUM(I29:I33)=0,"",(SUM(I29:I33)))</f>
        <v/>
      </c>
      <c r="J34" s="172"/>
      <c r="K34" s="169" t="str">
        <f t="shared" si="0"/>
        <v/>
      </c>
      <c r="L34" s="170" t="str">
        <f>IF(SUM(L29:L33)=0,"",(SUM(L29:L33)))</f>
        <v/>
      </c>
      <c r="M34" s="171"/>
      <c r="N34" s="169" t="str">
        <f t="shared" si="4"/>
        <v/>
      </c>
      <c r="O34" s="169" t="str">
        <f>IF(SUM(O29:O33)=0,"",(SUM(O29:O33)))</f>
        <v/>
      </c>
      <c r="P34" s="171"/>
      <c r="Q34" s="169" t="str">
        <f t="shared" si="5"/>
        <v/>
      </c>
      <c r="R34" s="169" t="str">
        <f>IF(SUM(R29:R33)=0,"",(SUM(R29:R33)))</f>
        <v/>
      </c>
      <c r="S34" s="172"/>
      <c r="T34" s="169" t="str">
        <f t="shared" si="1"/>
        <v/>
      </c>
      <c r="U34" s="170" t="str">
        <f>IF(SUM(U29:U33)=0,"",(SUM(U29:U33)))</f>
        <v/>
      </c>
    </row>
    <row r="35" spans="1:24" s="7" customFormat="1" ht="18" customHeight="1" x14ac:dyDescent="0.15">
      <c r="A35" s="236"/>
      <c r="B35" s="244" t="s">
        <v>53</v>
      </c>
      <c r="C35" s="245"/>
      <c r="D35" s="171"/>
      <c r="E35" s="169" t="str">
        <f t="shared" si="2"/>
        <v/>
      </c>
      <c r="F35" s="170" t="str">
        <f>IF(F28="","",IF(F34="",F28,F28+F34))</f>
        <v/>
      </c>
      <c r="G35" s="171"/>
      <c r="H35" s="169" t="str">
        <f t="shared" si="3"/>
        <v/>
      </c>
      <c r="I35" s="169" t="str">
        <f>IF(I28="","",IF(I34="",I28,I28+I34))</f>
        <v/>
      </c>
      <c r="J35" s="172"/>
      <c r="K35" s="169" t="str">
        <f t="shared" si="0"/>
        <v/>
      </c>
      <c r="L35" s="170" t="str">
        <f>IF(L28="","",IF(L34="",L28,L28+L34))</f>
        <v/>
      </c>
      <c r="M35" s="171"/>
      <c r="N35" s="169" t="str">
        <f t="shared" si="4"/>
        <v/>
      </c>
      <c r="O35" s="169" t="str">
        <f>IF(O28="","",IF(O34="",O28,O28+O34))</f>
        <v/>
      </c>
      <c r="P35" s="171"/>
      <c r="Q35" s="169" t="str">
        <f t="shared" si="5"/>
        <v/>
      </c>
      <c r="R35" s="169" t="str">
        <f>IF(R28="","",IF(R34="",R28,R28+R34))</f>
        <v/>
      </c>
      <c r="S35" s="172"/>
      <c r="T35" s="169" t="str">
        <f t="shared" si="1"/>
        <v/>
      </c>
      <c r="U35" s="170" t="str">
        <f>IF(U28="","",IF(U34="",U28,U28+U34))</f>
        <v/>
      </c>
    </row>
    <row r="36" spans="1:24" s="7" customFormat="1" ht="18" customHeight="1" x14ac:dyDescent="0.15">
      <c r="A36" s="236" t="s">
        <v>43</v>
      </c>
      <c r="B36" s="247" t="str">
        <f>C12</f>
        <v>&lt;改修工事&gt;</v>
      </c>
      <c r="C36" s="248"/>
      <c r="D36" s="185"/>
      <c r="E36" s="174" t="str">
        <f t="shared" si="2"/>
        <v/>
      </c>
      <c r="F36" s="186"/>
      <c r="G36" s="185"/>
      <c r="H36" s="174" t="str">
        <f t="shared" si="3"/>
        <v/>
      </c>
      <c r="I36" s="174"/>
      <c r="J36" s="174"/>
      <c r="K36" s="174" t="str">
        <f t="shared" si="0"/>
        <v/>
      </c>
      <c r="L36" s="186"/>
      <c r="M36" s="185"/>
      <c r="N36" s="174" t="str">
        <f t="shared" si="4"/>
        <v/>
      </c>
      <c r="O36" s="174"/>
      <c r="P36" s="185"/>
      <c r="Q36" s="174" t="str">
        <f t="shared" si="5"/>
        <v/>
      </c>
      <c r="R36" s="174"/>
      <c r="S36" s="174"/>
      <c r="T36" s="174" t="str">
        <f t="shared" si="1"/>
        <v/>
      </c>
      <c r="U36" s="186"/>
    </row>
    <row r="37" spans="1:24" s="7" customFormat="1" ht="18" customHeight="1" x14ac:dyDescent="0.15">
      <c r="A37" s="236"/>
      <c r="B37" s="247" t="str">
        <f>C20</f>
        <v/>
      </c>
      <c r="C37" s="248"/>
      <c r="D37" s="187"/>
      <c r="E37" s="178" t="str">
        <f t="shared" si="2"/>
        <v/>
      </c>
      <c r="F37" s="188"/>
      <c r="G37" s="187"/>
      <c r="H37" s="178" t="str">
        <f t="shared" si="3"/>
        <v/>
      </c>
      <c r="I37" s="178"/>
      <c r="J37" s="178"/>
      <c r="K37" s="178" t="str">
        <f t="shared" si="0"/>
        <v/>
      </c>
      <c r="L37" s="188"/>
      <c r="M37" s="187"/>
      <c r="N37" s="178" t="str">
        <f t="shared" si="4"/>
        <v/>
      </c>
      <c r="O37" s="178"/>
      <c r="P37" s="187"/>
      <c r="Q37" s="178" t="str">
        <f t="shared" si="5"/>
        <v/>
      </c>
      <c r="R37" s="178"/>
      <c r="S37" s="178"/>
      <c r="T37" s="178" t="str">
        <f t="shared" si="1"/>
        <v/>
      </c>
      <c r="U37" s="188"/>
    </row>
    <row r="38" spans="1:24" s="7" customFormat="1" ht="18" customHeight="1" x14ac:dyDescent="0.15">
      <c r="A38" s="236"/>
      <c r="B38" s="12" t="s">
        <v>48</v>
      </c>
      <c r="C38" s="136"/>
      <c r="D38" s="177"/>
      <c r="E38" s="178" t="str">
        <f t="shared" si="2"/>
        <v/>
      </c>
      <c r="F38" s="179"/>
      <c r="G38" s="177"/>
      <c r="H38" s="178" t="str">
        <f t="shared" si="3"/>
        <v/>
      </c>
      <c r="I38" s="180"/>
      <c r="J38" s="180"/>
      <c r="K38" s="178" t="str">
        <f t="shared" si="0"/>
        <v/>
      </c>
      <c r="L38" s="179"/>
      <c r="M38" s="177"/>
      <c r="N38" s="178" t="str">
        <f t="shared" si="4"/>
        <v/>
      </c>
      <c r="O38" s="180"/>
      <c r="P38" s="177"/>
      <c r="Q38" s="178" t="str">
        <f t="shared" si="5"/>
        <v/>
      </c>
      <c r="R38" s="180"/>
      <c r="S38" s="180"/>
      <c r="T38" s="178" t="str">
        <f t="shared" si="1"/>
        <v/>
      </c>
      <c r="U38" s="179"/>
    </row>
    <row r="39" spans="1:24" s="7" customFormat="1" ht="18" customHeight="1" x14ac:dyDescent="0.15">
      <c r="A39" s="236"/>
      <c r="B39" s="12" t="s">
        <v>48</v>
      </c>
      <c r="C39" s="136"/>
      <c r="D39" s="177"/>
      <c r="E39" s="178" t="str">
        <f t="shared" si="2"/>
        <v/>
      </c>
      <c r="F39" s="179"/>
      <c r="G39" s="177"/>
      <c r="H39" s="178" t="str">
        <f t="shared" si="3"/>
        <v/>
      </c>
      <c r="I39" s="180"/>
      <c r="J39" s="180"/>
      <c r="K39" s="178" t="str">
        <f t="shared" si="0"/>
        <v/>
      </c>
      <c r="L39" s="179"/>
      <c r="M39" s="177"/>
      <c r="N39" s="178" t="str">
        <f t="shared" si="4"/>
        <v/>
      </c>
      <c r="O39" s="180"/>
      <c r="P39" s="177"/>
      <c r="Q39" s="178" t="str">
        <f t="shared" si="5"/>
        <v/>
      </c>
      <c r="R39" s="180"/>
      <c r="S39" s="180"/>
      <c r="T39" s="178" t="str">
        <f t="shared" si="1"/>
        <v/>
      </c>
      <c r="U39" s="179"/>
    </row>
    <row r="40" spans="1:24" s="7" customFormat="1" ht="18" customHeight="1" x14ac:dyDescent="0.15">
      <c r="A40" s="236"/>
      <c r="B40" s="13" t="s">
        <v>47</v>
      </c>
      <c r="C40" s="136"/>
      <c r="D40" s="177"/>
      <c r="E40" s="178" t="str">
        <f t="shared" si="2"/>
        <v/>
      </c>
      <c r="F40" s="179"/>
      <c r="G40" s="177"/>
      <c r="H40" s="178" t="str">
        <f t="shared" si="3"/>
        <v/>
      </c>
      <c r="I40" s="180"/>
      <c r="J40" s="180"/>
      <c r="K40" s="178" t="str">
        <f t="shared" si="0"/>
        <v/>
      </c>
      <c r="L40" s="179"/>
      <c r="M40" s="177"/>
      <c r="N40" s="178" t="str">
        <f t="shared" si="4"/>
        <v/>
      </c>
      <c r="O40" s="180"/>
      <c r="P40" s="177"/>
      <c r="Q40" s="178" t="str">
        <f t="shared" si="5"/>
        <v/>
      </c>
      <c r="R40" s="180"/>
      <c r="S40" s="180"/>
      <c r="T40" s="178" t="str">
        <f t="shared" si="1"/>
        <v/>
      </c>
      <c r="U40" s="179"/>
    </row>
    <row r="41" spans="1:24" s="7" customFormat="1" ht="18" customHeight="1" x14ac:dyDescent="0.15">
      <c r="A41" s="236"/>
      <c r="B41" s="247" t="s">
        <v>52</v>
      </c>
      <c r="C41" s="248"/>
      <c r="D41" s="187"/>
      <c r="E41" s="178" t="str">
        <f t="shared" si="2"/>
        <v/>
      </c>
      <c r="F41" s="188"/>
      <c r="G41" s="187"/>
      <c r="H41" s="178" t="str">
        <f t="shared" si="3"/>
        <v/>
      </c>
      <c r="I41" s="178"/>
      <c r="J41" s="178"/>
      <c r="K41" s="178" t="str">
        <f t="shared" si="0"/>
        <v/>
      </c>
      <c r="L41" s="188"/>
      <c r="M41" s="187"/>
      <c r="N41" s="178" t="str">
        <f t="shared" si="4"/>
        <v/>
      </c>
      <c r="O41" s="178"/>
      <c r="P41" s="187"/>
      <c r="Q41" s="178" t="str">
        <f t="shared" si="5"/>
        <v/>
      </c>
      <c r="R41" s="178"/>
      <c r="S41" s="178"/>
      <c r="T41" s="178" t="str">
        <f t="shared" si="1"/>
        <v/>
      </c>
      <c r="U41" s="188"/>
    </row>
    <row r="42" spans="1:24" s="7" customFormat="1" ht="18" customHeight="1" x14ac:dyDescent="0.15">
      <c r="A42" s="236"/>
      <c r="B42" s="247" t="str">
        <f>C20</f>
        <v/>
      </c>
      <c r="C42" s="248"/>
      <c r="D42" s="187"/>
      <c r="E42" s="178" t="str">
        <f t="shared" si="2"/>
        <v/>
      </c>
      <c r="F42" s="188"/>
      <c r="G42" s="187"/>
      <c r="H42" s="178" t="str">
        <f t="shared" si="3"/>
        <v/>
      </c>
      <c r="I42" s="178"/>
      <c r="J42" s="178"/>
      <c r="K42" s="178" t="str">
        <f t="shared" si="0"/>
        <v/>
      </c>
      <c r="L42" s="188"/>
      <c r="M42" s="187"/>
      <c r="N42" s="178" t="str">
        <f t="shared" si="4"/>
        <v/>
      </c>
      <c r="O42" s="178"/>
      <c r="P42" s="187"/>
      <c r="Q42" s="178" t="str">
        <f t="shared" si="5"/>
        <v/>
      </c>
      <c r="R42" s="178"/>
      <c r="S42" s="178"/>
      <c r="T42" s="178" t="str">
        <f t="shared" si="1"/>
        <v/>
      </c>
      <c r="U42" s="188"/>
    </row>
    <row r="43" spans="1:24" s="7" customFormat="1" ht="18" customHeight="1" x14ac:dyDescent="0.15">
      <c r="A43" s="236"/>
      <c r="B43" s="13" t="s">
        <v>47</v>
      </c>
      <c r="C43" s="136"/>
      <c r="D43" s="177"/>
      <c r="E43" s="178" t="str">
        <f t="shared" si="2"/>
        <v/>
      </c>
      <c r="F43" s="179"/>
      <c r="G43" s="177"/>
      <c r="H43" s="178" t="str">
        <f t="shared" si="3"/>
        <v/>
      </c>
      <c r="I43" s="180"/>
      <c r="J43" s="180"/>
      <c r="K43" s="178" t="str">
        <f t="shared" si="0"/>
        <v/>
      </c>
      <c r="L43" s="179"/>
      <c r="M43" s="177"/>
      <c r="N43" s="178" t="str">
        <f t="shared" si="4"/>
        <v/>
      </c>
      <c r="O43" s="180"/>
      <c r="P43" s="177"/>
      <c r="Q43" s="178" t="str">
        <f t="shared" si="5"/>
        <v/>
      </c>
      <c r="R43" s="180"/>
      <c r="S43" s="180"/>
      <c r="T43" s="178" t="str">
        <f t="shared" si="1"/>
        <v/>
      </c>
      <c r="U43" s="179"/>
    </row>
    <row r="44" spans="1:24" s="7" customFormat="1" ht="18" customHeight="1" x14ac:dyDescent="0.15">
      <c r="A44" s="236"/>
      <c r="B44" s="12" t="s">
        <v>47</v>
      </c>
      <c r="C44" s="136"/>
      <c r="D44" s="177"/>
      <c r="E44" s="178" t="str">
        <f t="shared" si="2"/>
        <v/>
      </c>
      <c r="F44" s="179"/>
      <c r="G44" s="177"/>
      <c r="H44" s="178" t="str">
        <f t="shared" si="3"/>
        <v/>
      </c>
      <c r="I44" s="180"/>
      <c r="J44" s="180"/>
      <c r="K44" s="178" t="str">
        <f t="shared" si="0"/>
        <v/>
      </c>
      <c r="L44" s="179"/>
      <c r="M44" s="177"/>
      <c r="N44" s="178" t="str">
        <f t="shared" si="4"/>
        <v/>
      </c>
      <c r="O44" s="180"/>
      <c r="P44" s="177"/>
      <c r="Q44" s="178" t="str">
        <f t="shared" si="5"/>
        <v/>
      </c>
      <c r="R44" s="180"/>
      <c r="S44" s="180"/>
      <c r="T44" s="178" t="str">
        <f t="shared" si="1"/>
        <v/>
      </c>
      <c r="U44" s="179"/>
    </row>
    <row r="45" spans="1:24" s="7" customFormat="1" ht="18" customHeight="1" x14ac:dyDescent="0.15">
      <c r="A45" s="236"/>
      <c r="B45" s="14" t="s">
        <v>48</v>
      </c>
      <c r="C45" s="141"/>
      <c r="D45" s="181"/>
      <c r="E45" s="182" t="str">
        <f t="shared" si="2"/>
        <v/>
      </c>
      <c r="F45" s="183"/>
      <c r="G45" s="181"/>
      <c r="H45" s="182" t="str">
        <f t="shared" si="3"/>
        <v/>
      </c>
      <c r="I45" s="184"/>
      <c r="J45" s="184"/>
      <c r="K45" s="182" t="str">
        <f t="shared" si="0"/>
        <v/>
      </c>
      <c r="L45" s="183"/>
      <c r="M45" s="181"/>
      <c r="N45" s="182" t="str">
        <f t="shared" si="4"/>
        <v/>
      </c>
      <c r="O45" s="184"/>
      <c r="P45" s="181"/>
      <c r="Q45" s="182" t="str">
        <f t="shared" si="5"/>
        <v/>
      </c>
      <c r="R45" s="184"/>
      <c r="S45" s="184"/>
      <c r="T45" s="182" t="str">
        <f t="shared" si="1"/>
        <v/>
      </c>
      <c r="U45" s="183"/>
    </row>
    <row r="46" spans="1:24" s="7" customFormat="1" ht="18" customHeight="1" x14ac:dyDescent="0.15">
      <c r="A46" s="246"/>
      <c r="B46" s="249" t="s">
        <v>56</v>
      </c>
      <c r="C46" s="250"/>
      <c r="D46" s="171"/>
      <c r="E46" s="169" t="str">
        <f t="shared" si="2"/>
        <v/>
      </c>
      <c r="F46" s="170" t="str">
        <f>IF(SUM(F36:F45)=0,"",(SUM(F36:F45)))</f>
        <v/>
      </c>
      <c r="G46" s="171"/>
      <c r="H46" s="169" t="str">
        <f t="shared" si="3"/>
        <v/>
      </c>
      <c r="I46" s="169" t="str">
        <f>IF(SUM(I36:I45)=0,"",(SUM(I36:I45)))</f>
        <v/>
      </c>
      <c r="J46" s="172"/>
      <c r="K46" s="169" t="str">
        <f t="shared" si="0"/>
        <v/>
      </c>
      <c r="L46" s="170" t="str">
        <f>IF(SUM(L36:L45)=0,"",(SUM(L36:L45)))</f>
        <v/>
      </c>
      <c r="M46" s="171"/>
      <c r="N46" s="169" t="str">
        <f t="shared" si="4"/>
        <v/>
      </c>
      <c r="O46" s="169" t="str">
        <f>IF(SUM(O36:O45)=0,"",(SUM(O36:O45)))</f>
        <v/>
      </c>
      <c r="P46" s="171"/>
      <c r="Q46" s="169" t="str">
        <f t="shared" si="5"/>
        <v/>
      </c>
      <c r="R46" s="169" t="str">
        <f>IF(SUM(R36:R45)=0,"",(SUM(R36:R45)))</f>
        <v/>
      </c>
      <c r="S46" s="172"/>
      <c r="T46" s="169" t="str">
        <f t="shared" si="1"/>
        <v/>
      </c>
      <c r="U46" s="170" t="str">
        <f>IF(SUM(U36:U45)=0,"",(SUM(U36:U45)))</f>
        <v/>
      </c>
    </row>
    <row r="47" spans="1:24" s="7" customFormat="1" ht="18" customHeight="1" thickBot="1" x14ac:dyDescent="0.2">
      <c r="A47" s="251" t="s">
        <v>57</v>
      </c>
      <c r="B47" s="252"/>
      <c r="C47" s="253"/>
      <c r="D47" s="189"/>
      <c r="E47" s="190" t="str">
        <f t="shared" si="2"/>
        <v/>
      </c>
      <c r="F47" s="191" t="str">
        <f>IF(F35="","",IF(F46="",F35,F35+F46))</f>
        <v/>
      </c>
      <c r="G47" s="189"/>
      <c r="H47" s="190" t="str">
        <f t="shared" si="3"/>
        <v/>
      </c>
      <c r="I47" s="190" t="str">
        <f>IF(I35="","",IF(I46="",I35,I35+I46))</f>
        <v/>
      </c>
      <c r="J47" s="192"/>
      <c r="K47" s="190" t="str">
        <f t="shared" si="0"/>
        <v/>
      </c>
      <c r="L47" s="191" t="str">
        <f>IF(L35="","",IF(L46="",L35,L35+L46))</f>
        <v/>
      </c>
      <c r="M47" s="189"/>
      <c r="N47" s="190" t="str">
        <f t="shared" si="4"/>
        <v/>
      </c>
      <c r="O47" s="190" t="str">
        <f>IF(O35="","",IF(O46="",O35,O35+O46))</f>
        <v/>
      </c>
      <c r="P47" s="189"/>
      <c r="Q47" s="190" t="str">
        <f t="shared" si="5"/>
        <v/>
      </c>
      <c r="R47" s="190" t="str">
        <f>IF(R35="","",IF(R46="",R35,R35+R46))</f>
        <v/>
      </c>
      <c r="S47" s="192"/>
      <c r="T47" s="190" t="str">
        <f t="shared" si="1"/>
        <v/>
      </c>
      <c r="U47" s="191" t="str">
        <f>IF(U35="","",IF(U46="",U35,U35+U46))</f>
        <v/>
      </c>
    </row>
    <row r="48" spans="1:24" s="7" customFormat="1" ht="18" customHeight="1" x14ac:dyDescent="0.15">
      <c r="A48" s="235" t="s">
        <v>28</v>
      </c>
      <c r="B48" s="238" t="s">
        <v>29</v>
      </c>
      <c r="C48" s="239"/>
      <c r="D48" s="230" t="s">
        <v>24</v>
      </c>
      <c r="E48" s="220" t="s">
        <v>24</v>
      </c>
      <c r="F48" s="193"/>
      <c r="G48" s="230"/>
      <c r="H48" s="220"/>
      <c r="I48" s="194"/>
      <c r="J48" s="220"/>
      <c r="K48" s="220" t="s">
        <v>24</v>
      </c>
      <c r="L48" s="193"/>
      <c r="M48" s="230"/>
      <c r="N48" s="220"/>
      <c r="O48" s="194"/>
      <c r="P48" s="230"/>
      <c r="Q48" s="220"/>
      <c r="R48" s="194"/>
      <c r="S48" s="220"/>
      <c r="T48" s="220" t="s">
        <v>24</v>
      </c>
      <c r="U48" s="193" t="s">
        <v>24</v>
      </c>
    </row>
    <row r="49" spans="1:21" s="7" customFormat="1" ht="18" customHeight="1" x14ac:dyDescent="0.15">
      <c r="A49" s="236"/>
      <c r="B49" s="233" t="s">
        <v>333</v>
      </c>
      <c r="C49" s="234"/>
      <c r="D49" s="231"/>
      <c r="E49" s="221"/>
      <c r="F49" s="179" t="s">
        <v>24</v>
      </c>
      <c r="G49" s="231"/>
      <c r="H49" s="221"/>
      <c r="I49" s="180"/>
      <c r="J49" s="221"/>
      <c r="K49" s="221"/>
      <c r="L49" s="179" t="s">
        <v>24</v>
      </c>
      <c r="M49" s="231"/>
      <c r="N49" s="221"/>
      <c r="O49" s="180"/>
      <c r="P49" s="231"/>
      <c r="Q49" s="221"/>
      <c r="R49" s="180"/>
      <c r="S49" s="221"/>
      <c r="T49" s="221"/>
      <c r="U49" s="179" t="s">
        <v>24</v>
      </c>
    </row>
    <row r="50" spans="1:21" s="7" customFormat="1" ht="18" customHeight="1" x14ac:dyDescent="0.15">
      <c r="A50" s="236"/>
      <c r="B50" s="233" t="s">
        <v>30</v>
      </c>
      <c r="C50" s="234"/>
      <c r="D50" s="231"/>
      <c r="E50" s="221"/>
      <c r="F50" s="179" t="s">
        <v>24</v>
      </c>
      <c r="G50" s="231"/>
      <c r="H50" s="221"/>
      <c r="I50" s="180"/>
      <c r="J50" s="221"/>
      <c r="K50" s="221"/>
      <c r="L50" s="179" t="s">
        <v>24</v>
      </c>
      <c r="M50" s="231"/>
      <c r="N50" s="221"/>
      <c r="O50" s="180"/>
      <c r="P50" s="231"/>
      <c r="Q50" s="221"/>
      <c r="R50" s="180"/>
      <c r="S50" s="221"/>
      <c r="T50" s="221"/>
      <c r="U50" s="179" t="s">
        <v>24</v>
      </c>
    </row>
    <row r="51" spans="1:21" s="7" customFormat="1" ht="18" customHeight="1" x14ac:dyDescent="0.15">
      <c r="A51" s="236"/>
      <c r="B51" s="233" t="s">
        <v>31</v>
      </c>
      <c r="C51" s="234"/>
      <c r="D51" s="231"/>
      <c r="E51" s="221"/>
      <c r="F51" s="179" t="s">
        <v>34</v>
      </c>
      <c r="G51" s="231"/>
      <c r="H51" s="221"/>
      <c r="I51" s="180"/>
      <c r="J51" s="221"/>
      <c r="K51" s="221"/>
      <c r="L51" s="179" t="s">
        <v>24</v>
      </c>
      <c r="M51" s="231"/>
      <c r="N51" s="221"/>
      <c r="O51" s="180"/>
      <c r="P51" s="231"/>
      <c r="Q51" s="221"/>
      <c r="R51" s="180"/>
      <c r="S51" s="221"/>
      <c r="T51" s="221"/>
      <c r="U51" s="179" t="s">
        <v>24</v>
      </c>
    </row>
    <row r="52" spans="1:21" s="7" customFormat="1" ht="18" customHeight="1" x14ac:dyDescent="0.15">
      <c r="A52" s="236"/>
      <c r="B52" s="233" t="s">
        <v>106</v>
      </c>
      <c r="C52" s="234"/>
      <c r="D52" s="231"/>
      <c r="E52" s="221"/>
      <c r="F52" s="167"/>
      <c r="G52" s="231"/>
      <c r="H52" s="221"/>
      <c r="I52" s="180"/>
      <c r="J52" s="221"/>
      <c r="K52" s="221"/>
      <c r="L52" s="179" t="s">
        <v>24</v>
      </c>
      <c r="M52" s="231"/>
      <c r="N52" s="221"/>
      <c r="O52" s="180"/>
      <c r="P52" s="231"/>
      <c r="Q52" s="221"/>
      <c r="R52" s="180"/>
      <c r="S52" s="221"/>
      <c r="T52" s="221"/>
      <c r="U52" s="179" t="s">
        <v>24</v>
      </c>
    </row>
    <row r="53" spans="1:21" s="7" customFormat="1" ht="18" customHeight="1" x14ac:dyDescent="0.15">
      <c r="A53" s="236"/>
      <c r="B53" s="233" t="s">
        <v>32</v>
      </c>
      <c r="C53" s="234"/>
      <c r="D53" s="231"/>
      <c r="E53" s="221"/>
      <c r="F53" s="167"/>
      <c r="G53" s="231"/>
      <c r="H53" s="221"/>
      <c r="I53" s="180"/>
      <c r="J53" s="221"/>
      <c r="K53" s="221"/>
      <c r="L53" s="179" t="s">
        <v>24</v>
      </c>
      <c r="M53" s="231"/>
      <c r="N53" s="221"/>
      <c r="O53" s="180"/>
      <c r="P53" s="231"/>
      <c r="Q53" s="221"/>
      <c r="R53" s="180"/>
      <c r="S53" s="221"/>
      <c r="T53" s="221"/>
      <c r="U53" s="179" t="s">
        <v>24</v>
      </c>
    </row>
    <row r="54" spans="1:21" s="7" customFormat="1" ht="18" customHeight="1" x14ac:dyDescent="0.15">
      <c r="A54" s="236"/>
      <c r="B54" s="233" t="s">
        <v>33</v>
      </c>
      <c r="C54" s="234"/>
      <c r="D54" s="232"/>
      <c r="E54" s="222"/>
      <c r="F54" s="167"/>
      <c r="G54" s="232"/>
      <c r="H54" s="222"/>
      <c r="I54" s="184"/>
      <c r="J54" s="222"/>
      <c r="K54" s="222"/>
      <c r="L54" s="179"/>
      <c r="M54" s="232"/>
      <c r="N54" s="222"/>
      <c r="O54" s="184"/>
      <c r="P54" s="232"/>
      <c r="Q54" s="222"/>
      <c r="R54" s="184"/>
      <c r="S54" s="222"/>
      <c r="T54" s="222"/>
      <c r="U54" s="179" t="s">
        <v>24</v>
      </c>
    </row>
    <row r="55" spans="1:21" s="7" customFormat="1" ht="18" customHeight="1" thickBot="1" x14ac:dyDescent="0.2">
      <c r="A55" s="237"/>
      <c r="B55" s="240" t="s">
        <v>54</v>
      </c>
      <c r="C55" s="241"/>
      <c r="D55" s="195" t="s">
        <v>22</v>
      </c>
      <c r="E55" s="196" t="s">
        <v>22</v>
      </c>
      <c r="F55" s="191" t="str">
        <f>IF(SUM(F48:F54)=0,"",SUM(F48:F54))</f>
        <v/>
      </c>
      <c r="G55" s="195" t="s">
        <v>35</v>
      </c>
      <c r="H55" s="196" t="s">
        <v>35</v>
      </c>
      <c r="I55" s="190" t="str">
        <f>IF(SUM(I48:I54)=0,"",SUM(I48:I54))</f>
        <v/>
      </c>
      <c r="J55" s="196" t="s">
        <v>35</v>
      </c>
      <c r="K55" s="196" t="s">
        <v>35</v>
      </c>
      <c r="L55" s="191" t="str">
        <f>IF(SUM(L48:L54)=0,"",SUM(L48:L54))</f>
        <v/>
      </c>
      <c r="M55" s="195" t="s">
        <v>35</v>
      </c>
      <c r="N55" s="196" t="s">
        <v>35</v>
      </c>
      <c r="O55" s="190" t="str">
        <f>IF(SUM(O48:O54)=0,"",SUM(O48:O54))</f>
        <v/>
      </c>
      <c r="P55" s="195" t="s">
        <v>35</v>
      </c>
      <c r="Q55" s="196" t="s">
        <v>35</v>
      </c>
      <c r="R55" s="190" t="str">
        <f>IF(SUM(R48:R54)=0,"",SUM(R48:R54))</f>
        <v/>
      </c>
      <c r="S55" s="196" t="s">
        <v>35</v>
      </c>
      <c r="T55" s="196" t="s">
        <v>35</v>
      </c>
      <c r="U55" s="191" t="str">
        <f>IF(SUM(U48:U54)=0,"",SUM(U48:U54))</f>
        <v/>
      </c>
    </row>
    <row r="56" spans="1:21" x14ac:dyDescent="0.15">
      <c r="F56" s="137" t="str">
        <f>IF(F47=F55,"","↑【確認】「事業財源」の合計と「合計（総事業費）」が不一致")</f>
        <v/>
      </c>
    </row>
    <row r="57" spans="1:21" x14ac:dyDescent="0.15">
      <c r="F57" s="137"/>
    </row>
    <row r="58" spans="1:21" x14ac:dyDescent="0.15">
      <c r="A58" s="15" t="s">
        <v>36</v>
      </c>
    </row>
    <row r="59" spans="1:21" x14ac:dyDescent="0.15">
      <c r="A59" s="15"/>
    </row>
    <row r="60" spans="1:21" x14ac:dyDescent="0.15">
      <c r="A60" s="16" t="s">
        <v>93</v>
      </c>
      <c r="B60" s="142" t="s">
        <v>100</v>
      </c>
      <c r="C60" s="142"/>
      <c r="D60" s="142"/>
      <c r="E60" s="142"/>
      <c r="F60" s="142"/>
      <c r="G60" s="142"/>
      <c r="H60" s="142"/>
      <c r="I60" s="142"/>
      <c r="J60" s="142"/>
      <c r="K60" s="142"/>
      <c r="L60" s="142"/>
    </row>
    <row r="61" spans="1:21" x14ac:dyDescent="0.15">
      <c r="A61" s="16"/>
      <c r="B61" s="142" t="s">
        <v>396</v>
      </c>
      <c r="C61" s="142"/>
      <c r="D61" s="142"/>
      <c r="E61" s="142"/>
      <c r="F61" s="142"/>
      <c r="G61" s="142"/>
      <c r="H61" s="142"/>
      <c r="I61" s="142"/>
      <c r="J61" s="142"/>
      <c r="K61" s="142"/>
      <c r="L61" s="142"/>
    </row>
    <row r="62" spans="1:21" x14ac:dyDescent="0.15">
      <c r="A62" s="16" t="s">
        <v>94</v>
      </c>
      <c r="B62" s="142" t="s">
        <v>101</v>
      </c>
      <c r="C62" s="142"/>
      <c r="D62" s="142"/>
      <c r="E62" s="142"/>
      <c r="F62" s="142"/>
      <c r="G62" s="142"/>
      <c r="H62" s="142"/>
      <c r="I62" s="142"/>
      <c r="J62" s="142"/>
      <c r="K62" s="142"/>
      <c r="L62" s="142"/>
    </row>
    <row r="63" spans="1:21" x14ac:dyDescent="0.15">
      <c r="A63" s="16"/>
      <c r="B63" s="142" t="s">
        <v>82</v>
      </c>
      <c r="C63" s="142"/>
      <c r="D63" s="142"/>
      <c r="E63" s="142"/>
      <c r="F63" s="142"/>
      <c r="G63" s="142"/>
      <c r="H63" s="142"/>
      <c r="I63" s="142"/>
      <c r="J63" s="142"/>
      <c r="K63" s="142"/>
      <c r="L63" s="142"/>
    </row>
    <row r="64" spans="1:21" x14ac:dyDescent="0.15">
      <c r="A64" s="16" t="s">
        <v>83</v>
      </c>
      <c r="B64" s="142" t="s">
        <v>334</v>
      </c>
      <c r="C64" s="142"/>
      <c r="D64" s="142"/>
      <c r="E64" s="142"/>
      <c r="F64" s="142"/>
      <c r="G64" s="142"/>
      <c r="H64" s="142"/>
      <c r="I64" s="142"/>
      <c r="J64" s="142"/>
      <c r="K64" s="142"/>
      <c r="L64" s="142"/>
    </row>
    <row r="65" spans="1:12" x14ac:dyDescent="0.15">
      <c r="A65" s="16" t="s">
        <v>95</v>
      </c>
      <c r="B65" s="142" t="s">
        <v>102</v>
      </c>
      <c r="C65" s="142"/>
      <c r="D65" s="142"/>
      <c r="E65" s="142"/>
      <c r="F65" s="142"/>
      <c r="G65" s="142"/>
      <c r="H65" s="142"/>
      <c r="I65" s="142"/>
      <c r="J65" s="142"/>
      <c r="K65" s="142"/>
      <c r="L65" s="142"/>
    </row>
    <row r="66" spans="1:12" x14ac:dyDescent="0.15">
      <c r="A66" s="16"/>
      <c r="B66" s="142" t="s">
        <v>397</v>
      </c>
      <c r="C66" s="142"/>
      <c r="D66" s="142"/>
      <c r="E66" s="142"/>
      <c r="F66" s="142"/>
      <c r="G66" s="142"/>
      <c r="H66" s="142"/>
      <c r="I66" s="142"/>
      <c r="J66" s="142"/>
      <c r="K66" s="142"/>
      <c r="L66" s="142"/>
    </row>
    <row r="67" spans="1:12" x14ac:dyDescent="0.15">
      <c r="A67" s="16"/>
      <c r="B67" s="142" t="s">
        <v>398</v>
      </c>
      <c r="C67" s="142"/>
      <c r="D67" s="142"/>
      <c r="E67" s="142"/>
      <c r="F67" s="142"/>
      <c r="G67" s="142"/>
      <c r="H67" s="142"/>
      <c r="I67" s="142"/>
      <c r="J67" s="142"/>
      <c r="K67" s="142"/>
      <c r="L67" s="142"/>
    </row>
    <row r="68" spans="1:12" x14ac:dyDescent="0.15">
      <c r="A68" s="16"/>
      <c r="B68" s="142"/>
      <c r="C68" s="142"/>
      <c r="D68" s="142"/>
      <c r="E68" s="142"/>
      <c r="F68" s="142"/>
      <c r="G68" s="142"/>
      <c r="H68" s="142"/>
      <c r="I68" s="142"/>
      <c r="J68" s="142"/>
      <c r="K68" s="142"/>
      <c r="L68" s="142"/>
    </row>
    <row r="69" spans="1:12" x14ac:dyDescent="0.15">
      <c r="A69" s="16" t="s">
        <v>96</v>
      </c>
      <c r="B69" s="142" t="s">
        <v>399</v>
      </c>
      <c r="C69" s="142"/>
      <c r="D69" s="142"/>
      <c r="E69" s="142"/>
      <c r="F69" s="142"/>
      <c r="G69" s="142"/>
      <c r="H69" s="142"/>
      <c r="I69" s="142"/>
      <c r="J69" s="142"/>
      <c r="K69" s="142"/>
      <c r="L69" s="142"/>
    </row>
    <row r="70" spans="1:12" x14ac:dyDescent="0.15">
      <c r="A70" s="16"/>
      <c r="B70" s="142"/>
      <c r="C70" s="142"/>
      <c r="D70" s="142"/>
      <c r="E70" s="142"/>
      <c r="F70" s="142"/>
      <c r="G70" s="142"/>
      <c r="H70" s="142"/>
      <c r="I70" s="142"/>
      <c r="J70" s="142"/>
      <c r="K70" s="142"/>
      <c r="L70" s="142"/>
    </row>
    <row r="71" spans="1:12" x14ac:dyDescent="0.15">
      <c r="A71" s="16" t="s">
        <v>97</v>
      </c>
      <c r="B71" s="142" t="s">
        <v>86</v>
      </c>
      <c r="C71" s="142"/>
      <c r="D71" s="142"/>
      <c r="E71" s="142"/>
      <c r="F71" s="142"/>
      <c r="G71" s="142"/>
      <c r="H71" s="142"/>
      <c r="I71" s="142"/>
      <c r="J71" s="142"/>
      <c r="K71" s="142"/>
      <c r="L71" s="142"/>
    </row>
    <row r="72" spans="1:12" x14ac:dyDescent="0.15">
      <c r="A72" s="16" t="s">
        <v>87</v>
      </c>
      <c r="B72" s="142" t="s">
        <v>88</v>
      </c>
      <c r="C72" s="142"/>
      <c r="D72" s="142"/>
      <c r="E72" s="142"/>
      <c r="F72" s="142"/>
      <c r="G72" s="142"/>
      <c r="H72" s="142"/>
      <c r="I72" s="142"/>
      <c r="J72" s="142"/>
      <c r="K72" s="142"/>
      <c r="L72" s="142"/>
    </row>
    <row r="73" spans="1:12" x14ac:dyDescent="0.15">
      <c r="A73" s="16" t="s">
        <v>87</v>
      </c>
      <c r="B73" s="142" t="s">
        <v>103</v>
      </c>
      <c r="C73" s="142"/>
      <c r="D73" s="142"/>
      <c r="E73" s="142"/>
      <c r="F73" s="142"/>
      <c r="G73" s="142"/>
      <c r="H73" s="142"/>
      <c r="I73" s="142"/>
      <c r="J73" s="142"/>
      <c r="K73" s="142"/>
      <c r="L73" s="142"/>
    </row>
    <row r="74" spans="1:12" x14ac:dyDescent="0.15">
      <c r="A74" s="16" t="s">
        <v>89</v>
      </c>
      <c r="B74" s="143" t="s">
        <v>335</v>
      </c>
      <c r="C74" s="143"/>
      <c r="D74" s="142"/>
      <c r="E74" s="142"/>
      <c r="F74" s="142"/>
      <c r="G74" s="142"/>
      <c r="H74" s="142"/>
      <c r="I74" s="142"/>
      <c r="J74" s="142"/>
      <c r="K74" s="142"/>
      <c r="L74" s="142"/>
    </row>
    <row r="75" spans="1:12" x14ac:dyDescent="0.15">
      <c r="A75" s="16" t="s">
        <v>90</v>
      </c>
      <c r="B75" s="143" t="s">
        <v>104</v>
      </c>
      <c r="C75" s="143"/>
      <c r="D75" s="142"/>
      <c r="E75" s="142"/>
      <c r="F75" s="142"/>
      <c r="G75" s="142"/>
      <c r="H75" s="142"/>
      <c r="I75" s="142"/>
      <c r="J75" s="142"/>
      <c r="K75" s="142"/>
      <c r="L75" s="142"/>
    </row>
    <row r="76" spans="1:12" x14ac:dyDescent="0.15">
      <c r="A76" s="16" t="s">
        <v>87</v>
      </c>
      <c r="B76" s="143" t="s">
        <v>105</v>
      </c>
      <c r="C76" s="143"/>
      <c r="D76" s="142"/>
      <c r="E76" s="142"/>
      <c r="F76" s="142"/>
      <c r="G76" s="142"/>
      <c r="H76" s="142"/>
      <c r="I76" s="142"/>
      <c r="J76" s="142"/>
      <c r="K76" s="142"/>
      <c r="L76" s="142"/>
    </row>
    <row r="77" spans="1:12" x14ac:dyDescent="0.15">
      <c r="A77" s="16" t="s">
        <v>87</v>
      </c>
      <c r="B77" s="143" t="s">
        <v>336</v>
      </c>
      <c r="C77" s="143"/>
      <c r="D77" s="142"/>
      <c r="E77" s="142"/>
      <c r="F77" s="142"/>
      <c r="G77" s="142"/>
      <c r="H77" s="142"/>
      <c r="I77" s="142"/>
      <c r="J77" s="142"/>
      <c r="K77" s="142"/>
      <c r="L77" s="142"/>
    </row>
    <row r="78" spans="1:12" x14ac:dyDescent="0.15">
      <c r="A78" s="16" t="s">
        <v>98</v>
      </c>
      <c r="B78" s="142" t="s">
        <v>91</v>
      </c>
      <c r="C78" s="142"/>
      <c r="D78" s="142"/>
      <c r="E78" s="142"/>
      <c r="F78" s="142"/>
      <c r="G78" s="142"/>
      <c r="H78" s="142"/>
      <c r="I78" s="142"/>
      <c r="J78" s="142"/>
      <c r="K78" s="142"/>
      <c r="L78" s="142"/>
    </row>
    <row r="79" spans="1:12" x14ac:dyDescent="0.15">
      <c r="A79" s="16" t="s">
        <v>99</v>
      </c>
      <c r="B79" s="142" t="s">
        <v>92</v>
      </c>
      <c r="C79" s="142"/>
      <c r="D79" s="142"/>
      <c r="E79" s="142"/>
      <c r="F79" s="142"/>
      <c r="G79" s="142"/>
      <c r="H79" s="142"/>
      <c r="I79" s="142"/>
      <c r="J79" s="142"/>
      <c r="K79" s="142"/>
      <c r="L79" s="142"/>
    </row>
    <row r="80" spans="1:12" x14ac:dyDescent="0.15">
      <c r="A80" s="17"/>
      <c r="B80" s="142" t="s">
        <v>84</v>
      </c>
      <c r="C80" s="142"/>
      <c r="D80" s="142"/>
      <c r="E80" s="142"/>
      <c r="F80" s="142"/>
      <c r="G80" s="142"/>
      <c r="H80" s="142"/>
      <c r="I80" s="142"/>
      <c r="J80" s="142"/>
      <c r="K80" s="142"/>
      <c r="L80" s="142"/>
    </row>
    <row r="81" spans="1:1" x14ac:dyDescent="0.15">
      <c r="A81" s="17"/>
    </row>
  </sheetData>
  <mergeCells count="49">
    <mergeCell ref="A5:B5"/>
    <mergeCell ref="A7:A9"/>
    <mergeCell ref="B7:C9"/>
    <mergeCell ref="D7:F7"/>
    <mergeCell ref="G7:L7"/>
    <mergeCell ref="D8:D9"/>
    <mergeCell ref="E5:K5"/>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4"/>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dimension ref="A1:K49"/>
  <sheetViews>
    <sheetView view="pageBreakPreview" topLeftCell="B2" zoomScaleNormal="100" zoomScaleSheetLayoutView="100" workbookViewId="0">
      <selection activeCell="I27" sqref="I27"/>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427</v>
      </c>
    </row>
    <row r="2" spans="1:11" ht="18" customHeight="1" x14ac:dyDescent="0.15">
      <c r="A2" s="263" t="s">
        <v>238</v>
      </c>
      <c r="B2" s="263"/>
      <c r="C2" s="263"/>
      <c r="D2" s="263"/>
      <c r="E2" s="263"/>
      <c r="F2" s="263"/>
      <c r="G2" s="263"/>
      <c r="H2" s="263"/>
      <c r="I2" s="263"/>
      <c r="J2" s="263"/>
      <c r="K2" s="263"/>
    </row>
    <row r="5" spans="1:11" ht="18.75" customHeight="1" x14ac:dyDescent="0.15">
      <c r="A5" s="92" t="s">
        <v>58</v>
      </c>
      <c r="B5" s="265" t="s">
        <v>421</v>
      </c>
      <c r="C5" s="266"/>
      <c r="D5" s="266"/>
      <c r="E5" s="266"/>
      <c r="F5" s="266"/>
      <c r="G5" s="267"/>
    </row>
    <row r="6" spans="1:11" ht="12" customHeight="1" x14ac:dyDescent="0.15">
      <c r="A6" s="95"/>
      <c r="B6" s="96"/>
      <c r="C6" s="96"/>
      <c r="D6" s="96"/>
      <c r="E6" s="96"/>
      <c r="F6" s="96"/>
    </row>
    <row r="8" spans="1:11" x14ac:dyDescent="0.15">
      <c r="A8" s="264" t="s">
        <v>234</v>
      </c>
      <c r="B8" s="264"/>
      <c r="C8" s="264"/>
      <c r="D8" s="264" t="s">
        <v>263</v>
      </c>
      <c r="E8" s="264"/>
      <c r="F8" s="264"/>
      <c r="G8" s="264" t="s">
        <v>235</v>
      </c>
      <c r="H8" s="264"/>
      <c r="I8" s="264"/>
      <c r="J8" s="264"/>
      <c r="K8" s="264"/>
    </row>
    <row r="9" spans="1:11" ht="18.75" customHeight="1" x14ac:dyDescent="0.15">
      <c r="A9" s="262"/>
      <c r="B9" s="262"/>
      <c r="C9" s="262"/>
      <c r="D9" s="262"/>
      <c r="E9" s="262"/>
      <c r="F9" s="262"/>
      <c r="G9" s="262"/>
      <c r="H9" s="262"/>
      <c r="I9" s="262"/>
      <c r="J9" s="262"/>
      <c r="K9" s="262"/>
    </row>
    <row r="10" spans="1:11" ht="12" customHeight="1" x14ac:dyDescent="0.15">
      <c r="A10" s="94"/>
      <c r="B10" s="94"/>
      <c r="C10" s="94"/>
      <c r="D10" s="94"/>
      <c r="E10" s="94"/>
      <c r="F10" s="94"/>
      <c r="G10" s="94"/>
      <c r="H10" s="94"/>
      <c r="I10" s="94"/>
      <c r="J10" s="94"/>
      <c r="K10" s="94"/>
    </row>
    <row r="11" spans="1:11" ht="12" customHeight="1" x14ac:dyDescent="0.15">
      <c r="A11" s="94"/>
      <c r="B11" s="94"/>
      <c r="C11" s="94"/>
      <c r="D11" s="94"/>
      <c r="E11" s="94"/>
      <c r="F11" s="94"/>
      <c r="G11" s="94"/>
      <c r="H11" s="94"/>
      <c r="I11" s="94"/>
      <c r="J11" s="94"/>
      <c r="K11" s="94"/>
    </row>
    <row r="12" spans="1:11" x14ac:dyDescent="0.15">
      <c r="A12" s="91" t="s">
        <v>264</v>
      </c>
    </row>
    <row r="13" spans="1:11" ht="3.75" customHeight="1" x14ac:dyDescent="0.15"/>
    <row r="14" spans="1:11" x14ac:dyDescent="0.15">
      <c r="A14" s="272" t="s">
        <v>236</v>
      </c>
      <c r="B14" s="270" t="s">
        <v>239</v>
      </c>
      <c r="C14" s="270"/>
      <c r="D14" s="270"/>
      <c r="E14" s="270"/>
      <c r="F14" s="270"/>
      <c r="G14" s="270" t="s">
        <v>240</v>
      </c>
      <c r="H14" s="270"/>
      <c r="I14" s="270"/>
      <c r="J14" s="270"/>
      <c r="K14" s="270"/>
    </row>
    <row r="15" spans="1:11" ht="18.75" customHeight="1" x14ac:dyDescent="0.15">
      <c r="A15" s="269"/>
      <c r="B15" s="112" t="s">
        <v>321</v>
      </c>
      <c r="C15" s="120" t="s">
        <v>322</v>
      </c>
      <c r="D15" s="113" t="s">
        <v>323</v>
      </c>
      <c r="E15" s="113" t="s">
        <v>324</v>
      </c>
      <c r="F15" s="121" t="s">
        <v>322</v>
      </c>
      <c r="G15" s="112" t="s">
        <v>321</v>
      </c>
      <c r="H15" s="120" t="s">
        <v>322</v>
      </c>
      <c r="I15" s="113" t="s">
        <v>323</v>
      </c>
      <c r="J15" s="113" t="s">
        <v>324</v>
      </c>
      <c r="K15" s="121" t="s">
        <v>322</v>
      </c>
    </row>
    <row r="16" spans="1:11" ht="18.75" customHeight="1" x14ac:dyDescent="0.15">
      <c r="A16" s="92" t="s">
        <v>253</v>
      </c>
      <c r="B16" s="271"/>
      <c r="C16" s="271"/>
      <c r="D16" s="271"/>
      <c r="E16" s="271"/>
      <c r="F16" s="271"/>
      <c r="G16" s="273"/>
      <c r="H16" s="274"/>
      <c r="I16" s="274"/>
      <c r="J16" s="274"/>
      <c r="K16" s="275"/>
    </row>
    <row r="17" spans="1:11" ht="18.75" customHeight="1" x14ac:dyDescent="0.15">
      <c r="A17" s="119" t="s">
        <v>281</v>
      </c>
      <c r="B17" s="115" t="s">
        <v>325</v>
      </c>
      <c r="C17" s="127"/>
      <c r="D17" s="116" t="s">
        <v>326</v>
      </c>
      <c r="E17" s="128"/>
      <c r="F17" s="118" t="s">
        <v>327</v>
      </c>
      <c r="G17" s="128"/>
      <c r="H17" s="117" t="s">
        <v>328</v>
      </c>
      <c r="I17" s="128"/>
      <c r="J17" s="117" t="s">
        <v>329</v>
      </c>
      <c r="K17" s="207">
        <f>C17+E17+G17+I17</f>
        <v>0</v>
      </c>
    </row>
    <row r="18" spans="1:11" x14ac:dyDescent="0.15">
      <c r="A18" s="268" t="s">
        <v>243</v>
      </c>
      <c r="B18" s="270" t="s">
        <v>241</v>
      </c>
      <c r="C18" s="270"/>
      <c r="D18" s="270"/>
      <c r="E18" s="270"/>
      <c r="F18" s="270"/>
      <c r="G18" s="270" t="s">
        <v>242</v>
      </c>
      <c r="H18" s="270"/>
      <c r="I18" s="270"/>
      <c r="J18" s="270"/>
      <c r="K18" s="270"/>
    </row>
    <row r="19" spans="1:11" ht="18.75" customHeight="1" x14ac:dyDescent="0.15">
      <c r="A19" s="269"/>
      <c r="B19" s="271"/>
      <c r="C19" s="271"/>
      <c r="D19" s="271"/>
      <c r="E19" s="271"/>
      <c r="F19" s="271"/>
      <c r="G19" s="271"/>
      <c r="H19" s="271"/>
      <c r="I19" s="271"/>
      <c r="J19" s="271"/>
      <c r="K19" s="271"/>
    </row>
    <row r="20" spans="1:11" ht="12" customHeight="1" x14ac:dyDescent="0.15">
      <c r="A20" s="276" t="s">
        <v>244</v>
      </c>
      <c r="B20" s="92" t="s">
        <v>245</v>
      </c>
      <c r="C20" s="264" t="s">
        <v>246</v>
      </c>
      <c r="D20" s="264"/>
      <c r="E20" s="264"/>
      <c r="F20" s="264"/>
      <c r="G20" s="264"/>
      <c r="H20" s="264"/>
      <c r="I20" s="264"/>
      <c r="J20" s="264"/>
      <c r="K20" s="264"/>
    </row>
    <row r="21" spans="1:11" x14ac:dyDescent="0.15">
      <c r="A21" s="276"/>
      <c r="B21" s="271"/>
      <c r="C21" s="92" t="s">
        <v>247</v>
      </c>
      <c r="D21" s="92" t="s">
        <v>248</v>
      </c>
      <c r="E21" s="92" t="s">
        <v>249</v>
      </c>
      <c r="F21" s="273" t="s">
        <v>242</v>
      </c>
      <c r="G21" s="275"/>
      <c r="H21" s="270" t="s">
        <v>250</v>
      </c>
      <c r="I21" s="270"/>
      <c r="J21" s="270"/>
      <c r="K21" s="270"/>
    </row>
    <row r="22" spans="1:11" ht="18.75" customHeight="1" x14ac:dyDescent="0.15">
      <c r="A22" s="276"/>
      <c r="B22" s="271"/>
      <c r="C22" s="122"/>
      <c r="D22" s="123"/>
      <c r="E22" s="124"/>
      <c r="F22" s="277"/>
      <c r="G22" s="277"/>
      <c r="H22" s="93" t="s">
        <v>251</v>
      </c>
      <c r="I22" s="125"/>
      <c r="J22" s="93" t="s">
        <v>252</v>
      </c>
      <c r="K22" s="126"/>
    </row>
    <row r="23" spans="1:11" ht="18.75" customHeight="1" x14ac:dyDescent="0.15">
      <c r="A23" s="276"/>
      <c r="B23" s="271"/>
      <c r="C23" s="122"/>
      <c r="D23" s="123"/>
      <c r="E23" s="124"/>
      <c r="F23" s="277"/>
      <c r="G23" s="277"/>
      <c r="H23" s="93" t="s">
        <v>251</v>
      </c>
      <c r="I23" s="125"/>
      <c r="J23" s="93" t="s">
        <v>252</v>
      </c>
      <c r="K23" s="126"/>
    </row>
    <row r="26" spans="1:11" x14ac:dyDescent="0.15">
      <c r="A26" s="91" t="s">
        <v>265</v>
      </c>
    </row>
    <row r="27" spans="1:11" ht="3.75" customHeight="1" x14ac:dyDescent="0.15"/>
    <row r="28" spans="1:11" ht="19.5" customHeight="1" x14ac:dyDescent="0.15">
      <c r="A28" s="313" t="s">
        <v>37</v>
      </c>
      <c r="B28" s="314"/>
      <c r="C28" s="278" t="s">
        <v>411</v>
      </c>
      <c r="D28" s="279"/>
      <c r="E28" s="278" t="s">
        <v>416</v>
      </c>
      <c r="F28" s="279"/>
      <c r="G28" s="278" t="s">
        <v>412</v>
      </c>
      <c r="H28" s="279"/>
      <c r="I28" s="278" t="s">
        <v>413</v>
      </c>
      <c r="J28" s="279"/>
      <c r="K28" s="317" t="s">
        <v>237</v>
      </c>
    </row>
    <row r="29" spans="1:11" ht="24" customHeight="1" x14ac:dyDescent="0.15">
      <c r="A29" s="315"/>
      <c r="B29" s="316"/>
      <c r="C29" s="280"/>
      <c r="D29" s="281"/>
      <c r="E29" s="280"/>
      <c r="F29" s="281"/>
      <c r="G29" s="280"/>
      <c r="H29" s="281"/>
      <c r="I29" s="280"/>
      <c r="J29" s="281"/>
      <c r="K29" s="318"/>
    </row>
    <row r="30" spans="1:11" ht="30" customHeight="1" x14ac:dyDescent="0.15">
      <c r="A30" s="307" t="s">
        <v>330</v>
      </c>
      <c r="B30" s="308"/>
      <c r="C30" s="282"/>
      <c r="D30" s="283"/>
      <c r="E30" s="282"/>
      <c r="F30" s="283"/>
      <c r="G30" s="284"/>
      <c r="H30" s="285"/>
      <c r="I30" s="284"/>
      <c r="J30" s="285"/>
      <c r="K30" s="97" t="str">
        <f>IF(SUM(C30+E30+G30+I30)=0,"",SUM(C30+E30+G30+I30))</f>
        <v/>
      </c>
    </row>
    <row r="31" spans="1:11" ht="15" customHeight="1" x14ac:dyDescent="0.15">
      <c r="A31" s="309" t="s">
        <v>331</v>
      </c>
      <c r="B31" s="310"/>
      <c r="C31" s="311"/>
      <c r="D31" s="312"/>
      <c r="E31" s="311"/>
      <c r="F31" s="312"/>
      <c r="G31" s="319"/>
      <c r="H31" s="320"/>
      <c r="I31" s="319"/>
      <c r="J31" s="320"/>
      <c r="K31" s="98" t="str">
        <f t="shared" ref="K31:K32" si="0">IF(SUM(C31+E31+G31+I31)=0,"",SUM(C31+E31+G31+I31))</f>
        <v/>
      </c>
    </row>
    <row r="32" spans="1:11" ht="15" customHeight="1" x14ac:dyDescent="0.15">
      <c r="A32" s="309"/>
      <c r="B32" s="310"/>
      <c r="C32" s="321"/>
      <c r="D32" s="322"/>
      <c r="E32" s="321"/>
      <c r="F32" s="322"/>
      <c r="G32" s="323"/>
      <c r="H32" s="324"/>
      <c r="I32" s="323"/>
      <c r="J32" s="324"/>
      <c r="K32" s="99" t="str">
        <f t="shared" si="0"/>
        <v/>
      </c>
    </row>
    <row r="33" spans="1:11" ht="12" customHeight="1" x14ac:dyDescent="0.15">
      <c r="A33" s="286" t="s">
        <v>417</v>
      </c>
      <c r="B33" s="286"/>
      <c r="C33" s="286"/>
      <c r="D33" s="286"/>
      <c r="E33" s="286"/>
      <c r="F33" s="286"/>
      <c r="G33" s="286"/>
      <c r="H33" s="286"/>
      <c r="I33" s="286"/>
      <c r="J33" s="286"/>
      <c r="K33" s="286"/>
    </row>
    <row r="35" spans="1:11" x14ac:dyDescent="0.15">
      <c r="A35" s="91" t="s">
        <v>266</v>
      </c>
    </row>
    <row r="36" spans="1:11" ht="3.75" customHeight="1" x14ac:dyDescent="0.15"/>
    <row r="37" spans="1:11" ht="18.75" customHeight="1" x14ac:dyDescent="0.15">
      <c r="A37" s="287"/>
      <c r="B37" s="288"/>
      <c r="C37" s="288"/>
      <c r="D37" s="288"/>
      <c r="E37" s="288"/>
      <c r="F37" s="288"/>
      <c r="G37" s="288"/>
      <c r="H37" s="288"/>
      <c r="I37" s="288"/>
      <c r="J37" s="288"/>
      <c r="K37" s="289"/>
    </row>
    <row r="38" spans="1:11" ht="18.75" customHeight="1" x14ac:dyDescent="0.15">
      <c r="A38" s="290"/>
      <c r="B38" s="291"/>
      <c r="C38" s="291"/>
      <c r="D38" s="291"/>
      <c r="E38" s="291"/>
      <c r="F38" s="291"/>
      <c r="G38" s="291"/>
      <c r="H38" s="291"/>
      <c r="I38" s="291"/>
      <c r="J38" s="291"/>
      <c r="K38" s="292"/>
    </row>
    <row r="39" spans="1:11" ht="18.75" customHeight="1" x14ac:dyDescent="0.15">
      <c r="A39" s="290"/>
      <c r="B39" s="291"/>
      <c r="C39" s="291"/>
      <c r="D39" s="291"/>
      <c r="E39" s="291"/>
      <c r="F39" s="291"/>
      <c r="G39" s="291"/>
      <c r="H39" s="291"/>
      <c r="I39" s="291"/>
      <c r="J39" s="291"/>
      <c r="K39" s="292"/>
    </row>
    <row r="40" spans="1:11" ht="18.75" customHeight="1" x14ac:dyDescent="0.15">
      <c r="A40" s="293"/>
      <c r="B40" s="294"/>
      <c r="C40" s="294"/>
      <c r="D40" s="294"/>
      <c r="E40" s="294"/>
      <c r="F40" s="294"/>
      <c r="G40" s="294"/>
      <c r="H40" s="294"/>
      <c r="I40" s="294"/>
      <c r="J40" s="294"/>
      <c r="K40" s="295"/>
    </row>
    <row r="43" spans="1:11" x14ac:dyDescent="0.15">
      <c r="A43" s="91" t="s">
        <v>282</v>
      </c>
    </row>
    <row r="44" spans="1:11" ht="3.75" customHeight="1" x14ac:dyDescent="0.15"/>
    <row r="45" spans="1:11" ht="18.75" customHeight="1" x14ac:dyDescent="0.15">
      <c r="A45" s="217" t="s">
        <v>414</v>
      </c>
    </row>
    <row r="46" spans="1:11" ht="72" customHeight="1" x14ac:dyDescent="0.15">
      <c r="A46" s="296" t="s">
        <v>415</v>
      </c>
      <c r="B46" s="297"/>
      <c r="C46" s="298"/>
      <c r="D46" s="216"/>
    </row>
    <row r="47" spans="1:11" ht="18.75" customHeight="1" x14ac:dyDescent="0.15">
      <c r="A47" s="299" t="s">
        <v>406</v>
      </c>
      <c r="B47" s="300"/>
      <c r="C47" s="301"/>
      <c r="D47" s="302" t="s">
        <v>409</v>
      </c>
      <c r="E47" s="303"/>
      <c r="F47" s="303"/>
      <c r="G47" s="304"/>
      <c r="H47" s="305"/>
      <c r="I47" s="306"/>
    </row>
    <row r="48" spans="1:11" ht="21" customHeight="1" x14ac:dyDescent="0.15">
      <c r="A48" s="264" t="s">
        <v>410</v>
      </c>
      <c r="B48" s="264"/>
      <c r="C48" s="264"/>
      <c r="D48" s="271"/>
      <c r="E48" s="271"/>
    </row>
    <row r="49" ht="11.25" customHeight="1" x14ac:dyDescent="0.15"/>
  </sheetData>
  <mergeCells count="53">
    <mergeCell ref="I31:J31"/>
    <mergeCell ref="G31:H31"/>
    <mergeCell ref="C32:D32"/>
    <mergeCell ref="E32:F32"/>
    <mergeCell ref="E31:F31"/>
    <mergeCell ref="G32:H32"/>
    <mergeCell ref="I32:J32"/>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28:J29"/>
    <mergeCell ref="C30:D30"/>
    <mergeCell ref="E30:F30"/>
    <mergeCell ref="G30:H30"/>
    <mergeCell ref="I30:J30"/>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A8:C8"/>
    <mergeCell ref="D8:F8"/>
    <mergeCell ref="G8:K8"/>
    <mergeCell ref="B5:G5"/>
  </mergeCells>
  <phoneticPr fontId="4"/>
  <dataValidations count="6">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 type="list" allowBlank="1" showInputMessage="1" showErrorMessage="1" sqref="D48:E48" xr:uid="{D0E7A869-F795-4076-B661-D996D7E958D3}">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x14ac:dyDescent="0.15">
      <c r="A1" s="327" t="s">
        <v>115</v>
      </c>
      <c r="B1" s="327"/>
      <c r="C1" s="327"/>
      <c r="D1" s="327"/>
      <c r="E1" s="327"/>
      <c r="F1" s="327"/>
      <c r="G1" s="327"/>
      <c r="H1" s="327"/>
      <c r="I1" s="327"/>
      <c r="J1" s="327"/>
      <c r="K1" s="20"/>
      <c r="L1" s="20"/>
      <c r="M1" s="20"/>
      <c r="N1" s="20"/>
      <c r="O1" s="20"/>
      <c r="P1" s="20"/>
      <c r="Q1" s="21"/>
      <c r="R1" s="22"/>
      <c r="S1" s="328" t="s">
        <v>116</v>
      </c>
      <c r="T1" s="328"/>
      <c r="U1" s="328"/>
      <c r="V1" s="328"/>
      <c r="W1" s="328"/>
      <c r="X1" s="328"/>
      <c r="Y1" s="328"/>
      <c r="Z1" s="328"/>
      <c r="AA1" s="328"/>
      <c r="AB1" s="328"/>
      <c r="AC1" s="328"/>
      <c r="AD1" s="328"/>
      <c r="AE1" s="328"/>
      <c r="AF1" s="328"/>
      <c r="AG1" s="328"/>
      <c r="AH1" s="328"/>
      <c r="AI1" s="328"/>
    </row>
    <row r="2" spans="1:35" ht="40.5" customHeight="1" thickBot="1" x14ac:dyDescent="0.35">
      <c r="B2" s="329" t="s">
        <v>117</v>
      </c>
      <c r="C2" s="329"/>
      <c r="D2" s="329"/>
      <c r="E2" s="329"/>
      <c r="F2" s="329"/>
      <c r="G2" s="329"/>
      <c r="H2" s="329"/>
      <c r="I2" s="329"/>
      <c r="J2" s="329"/>
      <c r="K2" s="329"/>
      <c r="L2" s="329"/>
      <c r="M2" s="329"/>
      <c r="N2" s="329"/>
      <c r="O2" s="329"/>
      <c r="P2" s="329"/>
      <c r="Q2" s="329"/>
      <c r="R2" s="329"/>
      <c r="S2" s="328"/>
      <c r="T2" s="328"/>
      <c r="U2" s="328"/>
      <c r="V2" s="328"/>
      <c r="W2" s="328"/>
      <c r="X2" s="328"/>
      <c r="Y2" s="328"/>
      <c r="Z2" s="328"/>
      <c r="AA2" s="328"/>
      <c r="AB2" s="328"/>
      <c r="AC2" s="328"/>
      <c r="AD2" s="328"/>
      <c r="AE2" s="328"/>
      <c r="AF2" s="328"/>
      <c r="AG2" s="328"/>
      <c r="AH2" s="328"/>
      <c r="AI2" s="328"/>
    </row>
    <row r="3" spans="1:35" ht="20.100000000000001" customHeight="1" x14ac:dyDescent="0.15">
      <c r="B3" s="330" t="s">
        <v>118</v>
      </c>
      <c r="C3" s="332" t="s">
        <v>119</v>
      </c>
      <c r="D3" s="332" t="s">
        <v>120</v>
      </c>
      <c r="E3" s="332" t="s">
        <v>121</v>
      </c>
      <c r="F3" s="334" t="s">
        <v>122</v>
      </c>
      <c r="G3" s="332" t="s">
        <v>123</v>
      </c>
      <c r="H3" s="332" t="s">
        <v>124</v>
      </c>
      <c r="I3" s="332" t="s">
        <v>125</v>
      </c>
      <c r="J3" s="332" t="s">
        <v>126</v>
      </c>
      <c r="K3" s="332" t="s">
        <v>127</v>
      </c>
      <c r="L3" s="23" t="s">
        <v>0</v>
      </c>
      <c r="M3" s="23" t="s">
        <v>1</v>
      </c>
      <c r="N3" s="23" t="s">
        <v>2</v>
      </c>
      <c r="O3" s="24" t="s">
        <v>3</v>
      </c>
      <c r="P3" s="25"/>
      <c r="Q3" s="26"/>
      <c r="R3" s="27" t="s">
        <v>4</v>
      </c>
      <c r="S3" s="23" t="s">
        <v>5</v>
      </c>
      <c r="T3" s="23" t="s">
        <v>6</v>
      </c>
      <c r="U3" s="23" t="s">
        <v>7</v>
      </c>
      <c r="V3" s="28" t="s">
        <v>8</v>
      </c>
      <c r="W3" s="337" t="s">
        <v>128</v>
      </c>
      <c r="X3" s="337" t="s">
        <v>129</v>
      </c>
      <c r="Y3" s="325" t="s">
        <v>130</v>
      </c>
      <c r="Z3" s="332" t="s">
        <v>131</v>
      </c>
      <c r="AA3" s="332" t="s">
        <v>132</v>
      </c>
      <c r="AB3" s="325" t="s">
        <v>133</v>
      </c>
      <c r="AC3" s="325" t="s">
        <v>134</v>
      </c>
      <c r="AD3" s="325" t="s">
        <v>135</v>
      </c>
      <c r="AE3" s="325" t="s">
        <v>136</v>
      </c>
      <c r="AF3" s="325" t="s">
        <v>137</v>
      </c>
      <c r="AG3" s="325" t="s">
        <v>138</v>
      </c>
      <c r="AH3" s="325" t="s">
        <v>139</v>
      </c>
      <c r="AI3" s="339" t="s">
        <v>140</v>
      </c>
    </row>
    <row r="4" spans="1:35" ht="64.5" customHeight="1" x14ac:dyDescent="0.15">
      <c r="B4" s="331"/>
      <c r="C4" s="333"/>
      <c r="D4" s="333"/>
      <c r="E4" s="333"/>
      <c r="F4" s="335"/>
      <c r="G4" s="333"/>
      <c r="H4" s="333"/>
      <c r="I4" s="333"/>
      <c r="J4" s="333"/>
      <c r="K4" s="333"/>
      <c r="L4" s="29" t="s">
        <v>9</v>
      </c>
      <c r="M4" s="30" t="s">
        <v>10</v>
      </c>
      <c r="N4" s="29" t="s">
        <v>11</v>
      </c>
      <c r="O4" s="341" t="s">
        <v>141</v>
      </c>
      <c r="P4" s="343" t="s">
        <v>12</v>
      </c>
      <c r="Q4" s="344"/>
      <c r="R4" s="345"/>
      <c r="S4" s="346" t="s">
        <v>17</v>
      </c>
      <c r="T4" s="348" t="s">
        <v>13</v>
      </c>
      <c r="U4" s="350" t="s">
        <v>142</v>
      </c>
      <c r="V4" s="352" t="s">
        <v>143</v>
      </c>
      <c r="W4" s="338"/>
      <c r="X4" s="338"/>
      <c r="Y4" s="326"/>
      <c r="Z4" s="333"/>
      <c r="AA4" s="333"/>
      <c r="AB4" s="326"/>
      <c r="AC4" s="326"/>
      <c r="AD4" s="326"/>
      <c r="AE4" s="326"/>
      <c r="AF4" s="326"/>
      <c r="AG4" s="326"/>
      <c r="AH4" s="326"/>
      <c r="AI4" s="340"/>
    </row>
    <row r="5" spans="1:35" ht="39" customHeight="1" x14ac:dyDescent="0.15">
      <c r="B5" s="331"/>
      <c r="C5" s="333"/>
      <c r="D5" s="333"/>
      <c r="E5" s="333"/>
      <c r="F5" s="336"/>
      <c r="G5" s="333"/>
      <c r="H5" s="333"/>
      <c r="I5" s="333"/>
      <c r="J5" s="333"/>
      <c r="K5" s="333"/>
      <c r="L5" s="31"/>
      <c r="M5" s="31"/>
      <c r="N5" s="32"/>
      <c r="O5" s="342"/>
      <c r="P5" s="33" t="s">
        <v>144</v>
      </c>
      <c r="Q5" s="33" t="s">
        <v>14</v>
      </c>
      <c r="R5" s="33" t="s">
        <v>15</v>
      </c>
      <c r="S5" s="347"/>
      <c r="T5" s="349"/>
      <c r="U5" s="351"/>
      <c r="V5" s="353"/>
      <c r="W5" s="338"/>
      <c r="X5" s="338"/>
      <c r="Y5" s="326"/>
      <c r="Z5" s="333"/>
      <c r="AA5" s="333"/>
      <c r="AB5" s="326"/>
      <c r="AC5" s="326"/>
      <c r="AD5" s="326"/>
      <c r="AE5" s="326"/>
      <c r="AF5" s="326"/>
      <c r="AG5" s="326"/>
      <c r="AH5" s="326"/>
      <c r="AI5" s="340"/>
    </row>
    <row r="6" spans="1:35" s="34" customFormat="1" ht="56.25" x14ac:dyDescent="0.15">
      <c r="B6" s="35"/>
      <c r="C6" s="36"/>
      <c r="D6" s="36"/>
      <c r="E6" s="36"/>
      <c r="F6" s="36"/>
      <c r="G6" s="36"/>
      <c r="H6" s="36"/>
      <c r="I6" s="37" t="s">
        <v>145</v>
      </c>
      <c r="J6" s="37" t="s">
        <v>146</v>
      </c>
      <c r="K6" s="37" t="s">
        <v>147</v>
      </c>
      <c r="L6" s="38" t="s">
        <v>16</v>
      </c>
      <c r="M6" s="38" t="s">
        <v>16</v>
      </c>
      <c r="N6" s="38" t="s">
        <v>148</v>
      </c>
      <c r="O6" s="38" t="s">
        <v>16</v>
      </c>
      <c r="P6" s="38" t="s">
        <v>149</v>
      </c>
      <c r="Q6" s="38" t="s">
        <v>16</v>
      </c>
      <c r="R6" s="38" t="s">
        <v>16</v>
      </c>
      <c r="S6" s="38" t="s">
        <v>16</v>
      </c>
      <c r="T6" s="38" t="s">
        <v>16</v>
      </c>
      <c r="U6" s="39" t="s">
        <v>16</v>
      </c>
      <c r="V6" s="40" t="s">
        <v>16</v>
      </c>
      <c r="W6" s="41" t="s">
        <v>112</v>
      </c>
      <c r="X6" s="41" t="s">
        <v>112</v>
      </c>
      <c r="Y6" s="103" t="s">
        <v>109</v>
      </c>
      <c r="Z6" s="42" t="s">
        <v>150</v>
      </c>
      <c r="AA6" s="42" t="s">
        <v>151</v>
      </c>
      <c r="AB6" s="103" t="s">
        <v>152</v>
      </c>
      <c r="AC6" s="103" t="s">
        <v>109</v>
      </c>
      <c r="AD6" s="106" t="s">
        <v>153</v>
      </c>
      <c r="AE6" s="106" t="s">
        <v>154</v>
      </c>
      <c r="AF6" s="107" t="s">
        <v>155</v>
      </c>
      <c r="AG6" s="106" t="s">
        <v>156</v>
      </c>
      <c r="AH6" s="106" t="s">
        <v>156</v>
      </c>
      <c r="AI6" s="108" t="s">
        <v>156</v>
      </c>
    </row>
    <row r="7" spans="1:35" ht="19.5" customHeight="1" x14ac:dyDescent="0.15">
      <c r="B7" s="43">
        <v>1</v>
      </c>
      <c r="C7" s="44">
        <v>1</v>
      </c>
      <c r="D7" s="44" t="s">
        <v>157</v>
      </c>
      <c r="E7" s="44" t="s">
        <v>158</v>
      </c>
      <c r="F7" s="44" t="s">
        <v>159</v>
      </c>
      <c r="G7" s="44" t="s">
        <v>160</v>
      </c>
      <c r="H7" s="45" t="s">
        <v>161</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4"/>
      <c r="Z7" s="44"/>
      <c r="AA7" s="44"/>
      <c r="AB7" s="104"/>
      <c r="AC7" s="104"/>
      <c r="AD7" s="104"/>
      <c r="AE7" s="104"/>
      <c r="AF7" s="104"/>
      <c r="AG7" s="104"/>
      <c r="AH7" s="104"/>
      <c r="AI7" s="109"/>
    </row>
    <row r="8" spans="1:35" ht="20.100000000000001" customHeight="1" x14ac:dyDescent="0.15">
      <c r="B8" s="43">
        <v>1</v>
      </c>
      <c r="C8" s="44">
        <v>1</v>
      </c>
      <c r="D8" s="44" t="s">
        <v>157</v>
      </c>
      <c r="E8" s="44" t="s">
        <v>158</v>
      </c>
      <c r="F8" s="44"/>
      <c r="G8" s="44" t="s">
        <v>160</v>
      </c>
      <c r="H8" s="45" t="s">
        <v>162</v>
      </c>
      <c r="I8" s="45">
        <v>1</v>
      </c>
      <c r="J8" s="45">
        <v>2</v>
      </c>
      <c r="K8" s="45" t="s">
        <v>163</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4"/>
      <c r="Z8" s="44"/>
      <c r="AA8" s="44"/>
      <c r="AB8" s="104"/>
      <c r="AC8" s="104"/>
      <c r="AD8" s="104"/>
      <c r="AE8" s="104"/>
      <c r="AF8" s="104"/>
      <c r="AG8" s="104"/>
      <c r="AH8" s="104"/>
      <c r="AI8" s="109"/>
    </row>
    <row r="9" spans="1:35" ht="20.100000000000001" customHeight="1" x14ac:dyDescent="0.15">
      <c r="B9" s="43">
        <v>1</v>
      </c>
      <c r="C9" s="44">
        <v>1</v>
      </c>
      <c r="D9" s="44" t="s">
        <v>157</v>
      </c>
      <c r="E9" s="44" t="s">
        <v>158</v>
      </c>
      <c r="F9" s="44"/>
      <c r="G9" s="44" t="s">
        <v>160</v>
      </c>
      <c r="H9" s="45" t="s">
        <v>162</v>
      </c>
      <c r="I9" s="45">
        <v>1</v>
      </c>
      <c r="J9" s="45">
        <v>3</v>
      </c>
      <c r="K9" s="45" t="s">
        <v>162</v>
      </c>
      <c r="L9" s="47"/>
      <c r="M9" s="47"/>
      <c r="N9" s="47"/>
      <c r="O9" s="47"/>
      <c r="P9" s="48"/>
      <c r="Q9" s="49" t="str">
        <f t="shared" si="0"/>
        <v>-</v>
      </c>
      <c r="R9" s="47">
        <f t="shared" si="1"/>
        <v>310000</v>
      </c>
      <c r="S9" s="47">
        <f t="shared" si="2"/>
        <v>310000</v>
      </c>
      <c r="T9" s="50"/>
      <c r="U9" s="47">
        <f t="shared" si="3"/>
        <v>310000</v>
      </c>
      <c r="V9" s="51">
        <f t="shared" si="4"/>
        <v>310000</v>
      </c>
      <c r="W9" s="19"/>
      <c r="X9" s="19"/>
      <c r="Y9" s="104"/>
      <c r="Z9" s="44"/>
      <c r="AA9" s="44"/>
      <c r="AB9" s="104"/>
      <c r="AC9" s="104"/>
      <c r="AD9" s="104"/>
      <c r="AE9" s="104"/>
      <c r="AF9" s="104"/>
      <c r="AG9" s="104"/>
      <c r="AH9" s="104"/>
      <c r="AI9" s="109"/>
    </row>
    <row r="10" spans="1:35" ht="20.100000000000001" customHeight="1" x14ac:dyDescent="0.15">
      <c r="B10" s="43">
        <v>1</v>
      </c>
      <c r="C10" s="44">
        <v>2</v>
      </c>
      <c r="D10" s="44" t="s">
        <v>157</v>
      </c>
      <c r="E10" s="44" t="s">
        <v>164</v>
      </c>
      <c r="F10" s="44"/>
      <c r="G10" s="44" t="s">
        <v>165</v>
      </c>
      <c r="H10" s="45" t="s">
        <v>161</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4"/>
      <c r="Z10" s="44"/>
      <c r="AA10" s="44"/>
      <c r="AB10" s="104"/>
      <c r="AC10" s="104"/>
      <c r="AD10" s="104"/>
      <c r="AE10" s="104"/>
      <c r="AF10" s="104"/>
      <c r="AG10" s="104"/>
      <c r="AH10" s="104"/>
      <c r="AI10" s="109"/>
    </row>
    <row r="11" spans="1:35" ht="20.100000000000001" customHeight="1" x14ac:dyDescent="0.15">
      <c r="B11" s="43">
        <v>1</v>
      </c>
      <c r="C11" s="44">
        <v>2</v>
      </c>
      <c r="D11" s="44" t="s">
        <v>157</v>
      </c>
      <c r="E11" s="44" t="s">
        <v>164</v>
      </c>
      <c r="F11" s="44"/>
      <c r="G11" s="44" t="s">
        <v>165</v>
      </c>
      <c r="H11" s="45" t="s">
        <v>166</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4"/>
      <c r="Z11" s="44"/>
      <c r="AA11" s="44"/>
      <c r="AB11" s="104"/>
      <c r="AC11" s="104"/>
      <c r="AD11" s="104"/>
      <c r="AE11" s="104"/>
      <c r="AF11" s="104"/>
      <c r="AG11" s="104"/>
      <c r="AH11" s="104"/>
      <c r="AI11" s="109"/>
    </row>
    <row r="12" spans="1:35" ht="20.100000000000001" customHeight="1" x14ac:dyDescent="0.15">
      <c r="B12" s="43">
        <v>1</v>
      </c>
      <c r="C12" s="44">
        <v>2</v>
      </c>
      <c r="D12" s="44" t="s">
        <v>157</v>
      </c>
      <c r="E12" s="44" t="s">
        <v>164</v>
      </c>
      <c r="F12" s="44"/>
      <c r="G12" s="44" t="s">
        <v>165</v>
      </c>
      <c r="H12" s="45" t="s">
        <v>167</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4"/>
      <c r="Z12" s="44"/>
      <c r="AA12" s="44"/>
      <c r="AB12" s="104"/>
      <c r="AC12" s="104"/>
      <c r="AD12" s="104"/>
      <c r="AE12" s="104"/>
      <c r="AF12" s="104"/>
      <c r="AG12" s="104"/>
      <c r="AH12" s="104"/>
      <c r="AI12" s="109"/>
    </row>
    <row r="13" spans="1:35" ht="20.100000000000001" customHeight="1" x14ac:dyDescent="0.15">
      <c r="B13" s="43">
        <v>1</v>
      </c>
      <c r="C13" s="44">
        <v>2</v>
      </c>
      <c r="D13" s="44" t="s">
        <v>157</v>
      </c>
      <c r="E13" s="44" t="s">
        <v>164</v>
      </c>
      <c r="F13" s="44"/>
      <c r="G13" s="44" t="s">
        <v>165</v>
      </c>
      <c r="H13" s="45" t="s">
        <v>168</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4"/>
      <c r="Z13" s="44"/>
      <c r="AA13" s="44"/>
      <c r="AB13" s="104"/>
      <c r="AC13" s="104"/>
      <c r="AD13" s="104"/>
      <c r="AE13" s="104"/>
      <c r="AF13" s="104"/>
      <c r="AG13" s="104"/>
      <c r="AH13" s="104"/>
      <c r="AI13" s="109"/>
    </row>
    <row r="14" spans="1:35" ht="20.100000000000001" customHeight="1" x14ac:dyDescent="0.15">
      <c r="B14" s="43">
        <v>1</v>
      </c>
      <c r="C14" s="44">
        <v>2</v>
      </c>
      <c r="D14" s="44" t="s">
        <v>157</v>
      </c>
      <c r="E14" s="44" t="s">
        <v>164</v>
      </c>
      <c r="F14" s="44"/>
      <c r="G14" s="44" t="s">
        <v>165</v>
      </c>
      <c r="H14" s="45" t="s">
        <v>162</v>
      </c>
      <c r="I14" s="45">
        <v>2</v>
      </c>
      <c r="J14" s="45">
        <v>2</v>
      </c>
      <c r="K14" s="45" t="s">
        <v>162</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4"/>
      <c r="Z14" s="44"/>
      <c r="AA14" s="44"/>
      <c r="AB14" s="104"/>
      <c r="AC14" s="104"/>
      <c r="AD14" s="104"/>
      <c r="AE14" s="104"/>
      <c r="AF14" s="104"/>
      <c r="AG14" s="104"/>
      <c r="AH14" s="104"/>
      <c r="AI14" s="109"/>
    </row>
    <row r="15" spans="1:35" ht="20.100000000000001" customHeight="1" x14ac:dyDescent="0.15">
      <c r="B15" s="43">
        <v>1</v>
      </c>
      <c r="C15" s="44">
        <v>2</v>
      </c>
      <c r="D15" s="44" t="s">
        <v>157</v>
      </c>
      <c r="E15" s="44" t="s">
        <v>164</v>
      </c>
      <c r="F15" s="44"/>
      <c r="G15" s="44" t="s">
        <v>165</v>
      </c>
      <c r="H15" s="45" t="s">
        <v>162</v>
      </c>
      <c r="I15" s="45">
        <v>2</v>
      </c>
      <c r="J15" s="45">
        <v>4</v>
      </c>
      <c r="K15" s="45" t="s">
        <v>162</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4"/>
      <c r="Z15" s="44"/>
      <c r="AA15" s="44"/>
      <c r="AB15" s="104"/>
      <c r="AC15" s="104"/>
      <c r="AD15" s="104"/>
      <c r="AE15" s="104"/>
      <c r="AF15" s="104"/>
      <c r="AG15" s="104"/>
      <c r="AH15" s="104"/>
      <c r="AI15" s="109"/>
    </row>
    <row r="16" spans="1:35" ht="19.5" customHeight="1" x14ac:dyDescent="0.15">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4"/>
      <c r="Z16" s="44"/>
      <c r="AA16" s="44"/>
      <c r="AB16" s="104"/>
      <c r="AC16" s="104"/>
      <c r="AD16" s="104"/>
      <c r="AE16" s="104"/>
      <c r="AF16" s="104"/>
      <c r="AG16" s="104"/>
      <c r="AH16" s="104"/>
      <c r="AI16" s="109"/>
    </row>
    <row r="17" spans="2:35" ht="20.100000000000001" customHeight="1" x14ac:dyDescent="0.15">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4"/>
      <c r="Z17" s="44"/>
      <c r="AA17" s="44"/>
      <c r="AB17" s="104"/>
      <c r="AC17" s="104"/>
      <c r="AD17" s="104"/>
      <c r="AE17" s="104"/>
      <c r="AF17" s="104"/>
      <c r="AG17" s="104"/>
      <c r="AH17" s="104"/>
      <c r="AI17" s="109"/>
    </row>
    <row r="18" spans="2:35" ht="20.100000000000001" customHeight="1" x14ac:dyDescent="0.15">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4"/>
      <c r="Z18" s="44"/>
      <c r="AA18" s="44"/>
      <c r="AB18" s="104"/>
      <c r="AC18" s="104"/>
      <c r="AD18" s="104"/>
      <c r="AE18" s="104"/>
      <c r="AF18" s="104"/>
      <c r="AG18" s="104"/>
      <c r="AH18" s="104"/>
      <c r="AI18" s="109"/>
    </row>
    <row r="19" spans="2:35" ht="20.100000000000001" customHeight="1" x14ac:dyDescent="0.15">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4"/>
      <c r="Z19" s="44"/>
      <c r="AA19" s="44"/>
      <c r="AB19" s="104"/>
      <c r="AC19" s="104"/>
      <c r="AD19" s="104"/>
      <c r="AE19" s="104"/>
      <c r="AF19" s="104"/>
      <c r="AG19" s="104"/>
      <c r="AH19" s="104"/>
      <c r="AI19" s="109"/>
    </row>
    <row r="20" spans="2:35" ht="20.100000000000001" customHeight="1" x14ac:dyDescent="0.15">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4"/>
      <c r="Z20" s="44"/>
      <c r="AA20" s="44"/>
      <c r="AB20" s="104"/>
      <c r="AC20" s="104"/>
      <c r="AD20" s="104"/>
      <c r="AE20" s="104"/>
      <c r="AF20" s="104"/>
      <c r="AG20" s="104"/>
      <c r="AH20" s="104"/>
      <c r="AI20" s="109"/>
    </row>
    <row r="21" spans="2:35" ht="20.100000000000001" customHeight="1" x14ac:dyDescent="0.15">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4"/>
      <c r="Z21" s="44"/>
      <c r="AA21" s="44"/>
      <c r="AB21" s="104"/>
      <c r="AC21" s="104"/>
      <c r="AD21" s="104"/>
      <c r="AE21" s="104"/>
      <c r="AF21" s="104"/>
      <c r="AG21" s="104"/>
      <c r="AH21" s="104"/>
      <c r="AI21" s="109"/>
    </row>
    <row r="22" spans="2:35" ht="20.100000000000001" customHeight="1" x14ac:dyDescent="0.15">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4"/>
      <c r="Z22" s="44"/>
      <c r="AA22" s="44"/>
      <c r="AB22" s="104"/>
      <c r="AC22" s="104"/>
      <c r="AD22" s="104"/>
      <c r="AE22" s="104"/>
      <c r="AF22" s="104"/>
      <c r="AG22" s="104"/>
      <c r="AH22" s="104"/>
      <c r="AI22" s="109"/>
    </row>
    <row r="23" spans="2:35" ht="20.100000000000001" customHeight="1" x14ac:dyDescent="0.15">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4"/>
      <c r="Z23" s="44"/>
      <c r="AA23" s="44"/>
      <c r="AB23" s="104"/>
      <c r="AC23" s="104"/>
      <c r="AD23" s="104"/>
      <c r="AE23" s="104"/>
      <c r="AF23" s="104"/>
      <c r="AG23" s="104"/>
      <c r="AH23" s="104"/>
      <c r="AI23" s="109"/>
    </row>
    <row r="24" spans="2:35" ht="20.100000000000001" customHeight="1" x14ac:dyDescent="0.15">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4"/>
      <c r="Z24" s="44"/>
      <c r="AA24" s="44"/>
      <c r="AB24" s="104"/>
      <c r="AC24" s="104"/>
      <c r="AD24" s="104"/>
      <c r="AE24" s="104"/>
      <c r="AF24" s="104"/>
      <c r="AG24" s="104"/>
      <c r="AH24" s="104"/>
      <c r="AI24" s="109"/>
    </row>
    <row r="25" spans="2:35" ht="19.5" customHeight="1" x14ac:dyDescent="0.15">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4"/>
      <c r="Z25" s="44"/>
      <c r="AA25" s="44"/>
      <c r="AB25" s="104"/>
      <c r="AC25" s="104"/>
      <c r="AD25" s="104"/>
      <c r="AE25" s="104"/>
      <c r="AF25" s="104"/>
      <c r="AG25" s="104"/>
      <c r="AH25" s="104"/>
      <c r="AI25" s="109"/>
    </row>
    <row r="26" spans="2:35" ht="20.100000000000001" customHeight="1" x14ac:dyDescent="0.15">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4"/>
      <c r="Z26" s="44"/>
      <c r="AA26" s="44"/>
      <c r="AB26" s="104"/>
      <c r="AC26" s="104"/>
      <c r="AD26" s="104"/>
      <c r="AE26" s="104"/>
      <c r="AF26" s="104"/>
      <c r="AG26" s="104"/>
      <c r="AH26" s="104"/>
      <c r="AI26" s="109"/>
    </row>
    <row r="27" spans="2:35" ht="20.100000000000001" customHeight="1" x14ac:dyDescent="0.15">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4"/>
      <c r="Z27" s="44"/>
      <c r="AA27" s="44"/>
      <c r="AB27" s="104"/>
      <c r="AC27" s="104"/>
      <c r="AD27" s="104"/>
      <c r="AE27" s="104"/>
      <c r="AF27" s="104"/>
      <c r="AG27" s="104"/>
      <c r="AH27" s="104"/>
      <c r="AI27" s="109"/>
    </row>
    <row r="28" spans="2:35" ht="20.100000000000001" customHeight="1" x14ac:dyDescent="0.15">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4"/>
      <c r="Z28" s="44"/>
      <c r="AA28" s="44"/>
      <c r="AB28" s="104"/>
      <c r="AC28" s="104"/>
      <c r="AD28" s="104"/>
      <c r="AE28" s="104"/>
      <c r="AF28" s="104"/>
      <c r="AG28" s="104"/>
      <c r="AH28" s="104"/>
      <c r="AI28" s="109"/>
    </row>
    <row r="29" spans="2:35" ht="20.100000000000001" customHeight="1" x14ac:dyDescent="0.15">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4"/>
      <c r="Z29" s="44"/>
      <c r="AA29" s="44"/>
      <c r="AB29" s="104"/>
      <c r="AC29" s="104"/>
      <c r="AD29" s="104"/>
      <c r="AE29" s="104"/>
      <c r="AF29" s="104"/>
      <c r="AG29" s="104"/>
      <c r="AH29" s="104"/>
      <c r="AI29" s="109"/>
    </row>
    <row r="30" spans="2:35" ht="20.100000000000001" customHeight="1" x14ac:dyDescent="0.15">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4"/>
      <c r="Z30" s="44"/>
      <c r="AA30" s="44"/>
      <c r="AB30" s="104"/>
      <c r="AC30" s="104"/>
      <c r="AD30" s="104"/>
      <c r="AE30" s="104"/>
      <c r="AF30" s="104"/>
      <c r="AG30" s="104"/>
      <c r="AH30" s="104"/>
      <c r="AI30" s="109"/>
    </row>
    <row r="31" spans="2:35" ht="20.100000000000001" customHeight="1" x14ac:dyDescent="0.15">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4"/>
      <c r="Z31" s="44"/>
      <c r="AA31" s="44"/>
      <c r="AB31" s="104"/>
      <c r="AC31" s="104"/>
      <c r="AD31" s="104"/>
      <c r="AE31" s="104"/>
      <c r="AF31" s="104"/>
      <c r="AG31" s="104"/>
      <c r="AH31" s="104"/>
      <c r="AI31" s="109"/>
    </row>
    <row r="32" spans="2:35" ht="20.100000000000001" customHeight="1" x14ac:dyDescent="0.15">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4"/>
      <c r="Z32" s="44"/>
      <c r="AA32" s="44"/>
      <c r="AB32" s="104"/>
      <c r="AC32" s="104"/>
      <c r="AD32" s="104"/>
      <c r="AE32" s="104"/>
      <c r="AF32" s="104"/>
      <c r="AG32" s="104"/>
      <c r="AH32" s="104"/>
      <c r="AI32" s="109"/>
    </row>
    <row r="33" spans="2:35" ht="20.100000000000001" customHeight="1" x14ac:dyDescent="0.15">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4"/>
      <c r="Z33" s="44"/>
      <c r="AA33" s="44"/>
      <c r="AB33" s="104"/>
      <c r="AC33" s="104"/>
      <c r="AD33" s="104"/>
      <c r="AE33" s="104"/>
      <c r="AF33" s="104"/>
      <c r="AG33" s="104"/>
      <c r="AH33" s="104"/>
      <c r="AI33" s="109"/>
    </row>
    <row r="34" spans="2:35" ht="19.5" customHeight="1" x14ac:dyDescent="0.15">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4"/>
      <c r="Z34" s="44"/>
      <c r="AA34" s="44"/>
      <c r="AB34" s="104"/>
      <c r="AC34" s="104"/>
      <c r="AD34" s="104"/>
      <c r="AE34" s="104"/>
      <c r="AF34" s="104"/>
      <c r="AG34" s="104"/>
      <c r="AH34" s="104"/>
      <c r="AI34" s="109"/>
    </row>
    <row r="35" spans="2:35" ht="20.100000000000001" customHeight="1" x14ac:dyDescent="0.15">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4"/>
      <c r="Z35" s="44"/>
      <c r="AA35" s="44"/>
      <c r="AB35" s="104"/>
      <c r="AC35" s="104"/>
      <c r="AD35" s="104"/>
      <c r="AE35" s="104"/>
      <c r="AF35" s="104"/>
      <c r="AG35" s="104"/>
      <c r="AH35" s="104"/>
      <c r="AI35" s="109"/>
    </row>
    <row r="36" spans="2:35" ht="20.100000000000001" customHeight="1" x14ac:dyDescent="0.15">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4"/>
      <c r="Z36" s="44"/>
      <c r="AA36" s="44"/>
      <c r="AB36" s="104"/>
      <c r="AC36" s="104"/>
      <c r="AD36" s="104"/>
      <c r="AE36" s="104"/>
      <c r="AF36" s="104"/>
      <c r="AG36" s="104"/>
      <c r="AH36" s="104"/>
      <c r="AI36" s="109"/>
    </row>
    <row r="37" spans="2:35" ht="20.100000000000001" customHeight="1" x14ac:dyDescent="0.15">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4"/>
      <c r="Z37" s="44"/>
      <c r="AA37" s="44"/>
      <c r="AB37" s="104"/>
      <c r="AC37" s="104"/>
      <c r="AD37" s="104"/>
      <c r="AE37" s="104"/>
      <c r="AF37" s="104"/>
      <c r="AG37" s="104"/>
      <c r="AH37" s="104"/>
      <c r="AI37" s="109"/>
    </row>
    <row r="38" spans="2:35" ht="20.100000000000001" customHeight="1" x14ac:dyDescent="0.15">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4"/>
      <c r="Z38" s="44"/>
      <c r="AA38" s="44"/>
      <c r="AB38" s="104"/>
      <c r="AC38" s="104"/>
      <c r="AD38" s="104"/>
      <c r="AE38" s="104"/>
      <c r="AF38" s="104"/>
      <c r="AG38" s="104"/>
      <c r="AH38" s="104"/>
      <c r="AI38" s="109"/>
    </row>
    <row r="39" spans="2:35" ht="20.100000000000001" customHeight="1" x14ac:dyDescent="0.15">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4"/>
      <c r="Z39" s="44"/>
      <c r="AA39" s="44"/>
      <c r="AB39" s="104"/>
      <c r="AC39" s="104"/>
      <c r="AD39" s="104"/>
      <c r="AE39" s="104"/>
      <c r="AF39" s="104"/>
      <c r="AG39" s="104"/>
      <c r="AH39" s="104"/>
      <c r="AI39" s="109"/>
    </row>
    <row r="40" spans="2:35" ht="20.100000000000001" customHeight="1" x14ac:dyDescent="0.15">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4"/>
      <c r="Z40" s="44"/>
      <c r="AA40" s="44"/>
      <c r="AB40" s="104"/>
      <c r="AC40" s="104"/>
      <c r="AD40" s="104"/>
      <c r="AE40" s="104"/>
      <c r="AF40" s="104"/>
      <c r="AG40" s="104"/>
      <c r="AH40" s="104"/>
      <c r="AI40" s="109"/>
    </row>
    <row r="41" spans="2:35" ht="20.100000000000001" customHeight="1" x14ac:dyDescent="0.15">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4"/>
      <c r="Z41" s="44"/>
      <c r="AA41" s="44"/>
      <c r="AB41" s="104"/>
      <c r="AC41" s="104"/>
      <c r="AD41" s="104"/>
      <c r="AE41" s="104"/>
      <c r="AF41" s="104"/>
      <c r="AG41" s="104"/>
      <c r="AH41" s="104"/>
      <c r="AI41" s="109"/>
    </row>
    <row r="42" spans="2:35" ht="20.100000000000001" customHeight="1" thickBot="1" x14ac:dyDescent="0.2">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5"/>
      <c r="Z42" s="53"/>
      <c r="AA42" s="53"/>
      <c r="AB42" s="105"/>
      <c r="AC42" s="105"/>
      <c r="AD42" s="105"/>
      <c r="AE42" s="105"/>
      <c r="AF42" s="105"/>
      <c r="AG42" s="105"/>
      <c r="AH42" s="105"/>
      <c r="AI42" s="110"/>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x14ac:dyDescent="0.15">
      <c r="B1" s="62" t="s">
        <v>169</v>
      </c>
    </row>
    <row r="2" spans="2:65" ht="44.25" customHeight="1" x14ac:dyDescent="0.15">
      <c r="B2" s="354" t="s">
        <v>170</v>
      </c>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row>
    <row r="3" spans="2:65" ht="13.5" customHeight="1" thickBot="1" x14ac:dyDescent="0.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355" t="s">
        <v>107</v>
      </c>
      <c r="BA4" s="356"/>
      <c r="BB4" s="356"/>
      <c r="BC4" s="356"/>
      <c r="BD4" s="356"/>
      <c r="BE4" s="356"/>
      <c r="BF4" s="356"/>
      <c r="BG4" s="356"/>
      <c r="BH4" s="357"/>
      <c r="BI4" s="356" t="s">
        <v>171</v>
      </c>
      <c r="BJ4" s="356"/>
      <c r="BK4" s="356"/>
      <c r="BL4" s="356"/>
      <c r="BM4" s="357"/>
    </row>
    <row r="5" spans="2:65" ht="13.5" customHeight="1" x14ac:dyDescent="0.1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358"/>
      <c r="AG5" s="358"/>
      <c r="AH5" s="358"/>
      <c r="AI5" s="358"/>
      <c r="AJ5" s="358"/>
      <c r="AK5" s="358"/>
      <c r="AL5" s="358"/>
      <c r="AM5" s="358"/>
      <c r="AN5" s="358"/>
      <c r="AO5" s="358"/>
      <c r="AP5" s="358"/>
      <c r="AQ5" s="358"/>
      <c r="AR5" s="358"/>
      <c r="AS5" s="358"/>
      <c r="AT5" s="358"/>
      <c r="AU5" s="358"/>
      <c r="AV5" s="358"/>
      <c r="AW5" s="358"/>
      <c r="AX5" s="358"/>
      <c r="AZ5" s="65"/>
      <c r="BA5" s="65"/>
      <c r="BB5" s="65"/>
      <c r="BC5" s="65"/>
      <c r="BD5" s="65"/>
      <c r="BE5" s="65"/>
    </row>
    <row r="6" spans="2:65" ht="13.5" customHeight="1" x14ac:dyDescent="0.1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358"/>
      <c r="AG6" s="358"/>
      <c r="AH6" s="358"/>
      <c r="AI6" s="358"/>
      <c r="AJ6" s="358"/>
      <c r="AK6" s="358"/>
      <c r="AL6" s="358"/>
      <c r="AM6" s="358"/>
      <c r="AN6" s="358"/>
      <c r="AO6" s="358"/>
      <c r="AP6" s="358"/>
      <c r="AQ6" s="358"/>
      <c r="AR6" s="358"/>
      <c r="AS6" s="358"/>
      <c r="AT6" s="358"/>
      <c r="AU6" s="358"/>
      <c r="AV6" s="358"/>
      <c r="AW6" s="358"/>
      <c r="AX6" s="358"/>
      <c r="AY6" s="65"/>
      <c r="AZ6" s="65"/>
      <c r="BA6" s="65"/>
      <c r="BB6" s="65"/>
      <c r="BC6" s="65"/>
      <c r="BD6" s="65"/>
      <c r="BE6" s="65"/>
    </row>
    <row r="7" spans="2:65" ht="13.5" customHeight="1" thickBot="1" x14ac:dyDescent="0.2">
      <c r="B7" s="65"/>
      <c r="C7" s="65"/>
      <c r="D7" s="65"/>
      <c r="E7" s="65"/>
      <c r="F7" s="65"/>
      <c r="G7" s="65"/>
      <c r="H7" s="66"/>
      <c r="I7" s="66"/>
      <c r="J7" s="66"/>
      <c r="K7" s="66"/>
      <c r="L7" s="66"/>
      <c r="M7" s="66"/>
      <c r="N7" s="66"/>
      <c r="O7" s="66"/>
      <c r="P7" s="66"/>
      <c r="Q7" s="66"/>
      <c r="AF7" s="358"/>
      <c r="AG7" s="358"/>
      <c r="AH7" s="358"/>
      <c r="AI7" s="358"/>
      <c r="AJ7" s="358"/>
      <c r="AK7" s="358"/>
      <c r="AL7" s="358"/>
      <c r="AM7" s="358"/>
      <c r="AN7" s="358"/>
      <c r="AO7" s="358"/>
      <c r="AP7" s="358"/>
      <c r="AQ7" s="358"/>
      <c r="AR7" s="358"/>
      <c r="AS7" s="358"/>
      <c r="AT7" s="358"/>
      <c r="AU7" s="358"/>
      <c r="AV7" s="358"/>
      <c r="AW7" s="358"/>
      <c r="AX7" s="358"/>
    </row>
    <row r="8" spans="2:65" s="67" customFormat="1" ht="44.25" customHeight="1" thickBot="1" x14ac:dyDescent="0.2">
      <c r="B8" s="359" t="s">
        <v>172</v>
      </c>
      <c r="C8" s="360"/>
      <c r="D8" s="360"/>
      <c r="E8" s="360"/>
      <c r="F8" s="360"/>
      <c r="G8" s="360"/>
      <c r="H8" s="360"/>
      <c r="I8" s="360"/>
      <c r="J8" s="360"/>
      <c r="K8" s="360"/>
      <c r="L8" s="360"/>
      <c r="M8" s="360"/>
      <c r="N8" s="360"/>
      <c r="O8" s="360"/>
      <c r="P8" s="360"/>
      <c r="Q8" s="360"/>
      <c r="R8" s="360"/>
      <c r="S8" s="360"/>
      <c r="T8" s="360"/>
      <c r="U8" s="360"/>
      <c r="V8" s="360"/>
      <c r="W8" s="360"/>
      <c r="X8" s="360"/>
      <c r="Y8" s="361"/>
      <c r="AK8" s="68"/>
      <c r="AL8" s="68"/>
      <c r="AM8" s="68"/>
      <c r="AN8" s="68"/>
    </row>
    <row r="9" spans="2:65" s="67" customFormat="1" ht="44.25" customHeight="1" thickBot="1" x14ac:dyDescent="0.2">
      <c r="B9" s="362" t="s">
        <v>173</v>
      </c>
      <c r="C9" s="363"/>
      <c r="D9" s="363"/>
      <c r="E9" s="363"/>
      <c r="F9" s="364"/>
      <c r="G9" s="365" t="s">
        <v>174</v>
      </c>
      <c r="H9" s="365"/>
      <c r="I9" s="365"/>
      <c r="J9" s="365"/>
      <c r="K9" s="366" t="s">
        <v>175</v>
      </c>
      <c r="L9" s="366"/>
      <c r="M9" s="366"/>
      <c r="N9" s="366"/>
      <c r="O9" s="366"/>
      <c r="P9" s="366" t="s">
        <v>176</v>
      </c>
      <c r="Q9" s="366"/>
      <c r="R9" s="366"/>
      <c r="S9" s="366"/>
      <c r="T9" s="366"/>
      <c r="U9" s="366"/>
      <c r="V9" s="366"/>
      <c r="W9" s="366"/>
      <c r="X9" s="366"/>
      <c r="Y9" s="367"/>
    </row>
    <row r="10" spans="2:65" s="67" customFormat="1" ht="44.25" customHeight="1" thickBot="1" x14ac:dyDescent="0.2">
      <c r="B10" s="359" t="s">
        <v>177</v>
      </c>
      <c r="C10" s="376"/>
      <c r="D10" s="376"/>
      <c r="E10" s="376"/>
      <c r="F10" s="376"/>
      <c r="G10" s="376"/>
      <c r="H10" s="376"/>
      <c r="I10" s="376"/>
      <c r="J10" s="376"/>
      <c r="K10" s="376"/>
      <c r="L10" s="377"/>
      <c r="M10" s="359" t="s">
        <v>110</v>
      </c>
      <c r="N10" s="360"/>
      <c r="O10" s="360"/>
      <c r="P10" s="360"/>
      <c r="Q10" s="360"/>
      <c r="R10" s="360"/>
      <c r="S10" s="360"/>
      <c r="T10" s="360"/>
      <c r="U10" s="360"/>
      <c r="V10" s="360"/>
      <c r="W10" s="360"/>
      <c r="X10" s="360"/>
      <c r="Y10" s="360"/>
      <c r="Z10" s="360"/>
      <c r="AA10" s="361"/>
      <c r="AB10" s="378" t="s">
        <v>111</v>
      </c>
      <c r="AC10" s="379"/>
      <c r="AD10" s="379"/>
      <c r="AE10" s="379"/>
      <c r="AF10" s="379"/>
      <c r="AG10" s="379"/>
      <c r="AH10" s="379"/>
      <c r="AI10" s="379"/>
      <c r="AJ10" s="379"/>
      <c r="AK10" s="379"/>
      <c r="AL10" s="379"/>
      <c r="AM10" s="379"/>
      <c r="AN10" s="379"/>
      <c r="AO10" s="379"/>
      <c r="AP10" s="379"/>
      <c r="AQ10" s="379"/>
      <c r="AR10" s="379"/>
      <c r="AS10" s="379"/>
      <c r="AT10" s="379"/>
      <c r="AU10" s="380"/>
    </row>
    <row r="11" spans="2:65" s="67" customFormat="1" ht="44.25" customHeight="1" thickBot="1" x14ac:dyDescent="0.2">
      <c r="B11" s="359"/>
      <c r="C11" s="360"/>
      <c r="D11" s="360"/>
      <c r="E11" s="360"/>
      <c r="F11" s="360"/>
      <c r="G11" s="360"/>
      <c r="H11" s="360"/>
      <c r="I11" s="360"/>
      <c r="J11" s="360"/>
      <c r="K11" s="360"/>
      <c r="L11" s="361"/>
      <c r="M11" s="359"/>
      <c r="N11" s="360"/>
      <c r="O11" s="360"/>
      <c r="P11" s="360"/>
      <c r="Q11" s="360"/>
      <c r="R11" s="360"/>
      <c r="S11" s="360"/>
      <c r="T11" s="360"/>
      <c r="U11" s="360"/>
      <c r="V11" s="360"/>
      <c r="W11" s="360"/>
      <c r="X11" s="360"/>
      <c r="Y11" s="360"/>
      <c r="Z11" s="360"/>
      <c r="AA11" s="361"/>
      <c r="AB11" s="381"/>
      <c r="AC11" s="382"/>
      <c r="AD11" s="382"/>
      <c r="AE11" s="382"/>
      <c r="AF11" s="382"/>
      <c r="AG11" s="382"/>
      <c r="AH11" s="382"/>
      <c r="AI11" s="382"/>
      <c r="AJ11" s="382"/>
      <c r="AK11" s="382"/>
      <c r="AL11" s="382"/>
      <c r="AM11" s="382"/>
      <c r="AN11" s="382"/>
      <c r="AO11" s="382"/>
      <c r="AP11" s="382"/>
      <c r="AQ11" s="382"/>
      <c r="AR11" s="382"/>
      <c r="AS11" s="382"/>
      <c r="AT11" s="382"/>
      <c r="AU11" s="383"/>
    </row>
    <row r="12" spans="2:65" s="69" customFormat="1" ht="29.25" customHeight="1" x14ac:dyDescent="0.15"/>
    <row r="13" spans="2:65" s="67" customFormat="1" ht="44.25" customHeight="1" thickBot="1" x14ac:dyDescent="0.2">
      <c r="B13" s="67" t="s">
        <v>178</v>
      </c>
    </row>
    <row r="14" spans="2:65" s="67" customFormat="1" ht="44.25" customHeight="1" thickBot="1" x14ac:dyDescent="0.2">
      <c r="B14" s="368" t="s">
        <v>114</v>
      </c>
      <c r="C14" s="369"/>
      <c r="D14" s="369"/>
      <c r="E14" s="369"/>
      <c r="F14" s="369"/>
      <c r="G14" s="369"/>
      <c r="H14" s="370"/>
      <c r="I14" s="359" t="s">
        <v>179</v>
      </c>
      <c r="J14" s="360"/>
      <c r="K14" s="360"/>
      <c r="L14" s="360"/>
      <c r="M14" s="360"/>
      <c r="N14" s="360"/>
      <c r="O14" s="360"/>
      <c r="P14" s="360"/>
      <c r="Q14" s="360"/>
      <c r="R14" s="360"/>
      <c r="S14" s="360"/>
      <c r="T14" s="360"/>
      <c r="U14" s="360"/>
      <c r="V14" s="360"/>
      <c r="W14" s="360"/>
      <c r="X14" s="360"/>
      <c r="Y14" s="360"/>
      <c r="Z14" s="360"/>
      <c r="AA14" s="360"/>
      <c r="AB14" s="360"/>
      <c r="AC14" s="374"/>
      <c r="AD14" s="366"/>
      <c r="AE14" s="366"/>
      <c r="AF14" s="366"/>
      <c r="AG14" s="366"/>
      <c r="AH14" s="366"/>
      <c r="AI14" s="366"/>
      <c r="AJ14" s="366"/>
      <c r="AK14" s="366"/>
      <c r="AL14" s="366"/>
      <c r="AM14" s="366"/>
      <c r="AN14" s="366"/>
      <c r="AO14" s="366"/>
      <c r="AP14" s="366"/>
      <c r="AQ14" s="366"/>
      <c r="AR14" s="366"/>
      <c r="AS14" s="366"/>
      <c r="AT14" s="366"/>
      <c r="AU14" s="366"/>
    </row>
    <row r="15" spans="2:65" s="67" customFormat="1" ht="44.25" customHeight="1" thickBot="1" x14ac:dyDescent="0.2">
      <c r="B15" s="371"/>
      <c r="C15" s="372"/>
      <c r="D15" s="372"/>
      <c r="E15" s="372"/>
      <c r="F15" s="372"/>
      <c r="G15" s="372"/>
      <c r="H15" s="373"/>
      <c r="I15" s="359" t="s">
        <v>180</v>
      </c>
      <c r="J15" s="360"/>
      <c r="K15" s="70" t="s">
        <v>181</v>
      </c>
      <c r="L15" s="70"/>
      <c r="M15" s="70"/>
      <c r="N15" s="70" t="s">
        <v>182</v>
      </c>
      <c r="O15" s="70"/>
      <c r="P15" s="70" t="s">
        <v>183</v>
      </c>
      <c r="Q15" s="70"/>
      <c r="R15" s="71" t="s">
        <v>184</v>
      </c>
      <c r="S15" s="375" t="s">
        <v>185</v>
      </c>
      <c r="T15" s="360"/>
      <c r="U15" s="70" t="s">
        <v>181</v>
      </c>
      <c r="V15" s="70"/>
      <c r="W15" s="70"/>
      <c r="X15" s="70" t="s">
        <v>182</v>
      </c>
      <c r="Y15" s="70"/>
      <c r="Z15" s="70" t="s">
        <v>183</v>
      </c>
      <c r="AA15" s="70"/>
      <c r="AB15" s="72" t="s">
        <v>184</v>
      </c>
      <c r="AC15" s="366"/>
      <c r="AD15" s="366"/>
      <c r="AE15" s="366"/>
      <c r="AF15" s="366"/>
      <c r="AG15" s="366"/>
      <c r="AH15" s="366"/>
      <c r="AI15" s="366"/>
      <c r="AJ15" s="366"/>
      <c r="AK15" s="366"/>
      <c r="AL15" s="366"/>
      <c r="AM15" s="366"/>
      <c r="AN15" s="366"/>
      <c r="AO15" s="366"/>
      <c r="AP15" s="366"/>
      <c r="AQ15" s="366"/>
      <c r="AR15" s="366"/>
      <c r="AS15" s="366"/>
      <c r="AT15" s="366"/>
      <c r="AU15" s="366"/>
    </row>
    <row r="16" spans="2:65" s="69" customFormat="1" ht="25.5" customHeight="1" x14ac:dyDescent="0.15"/>
    <row r="17" spans="1:69" s="67" customFormat="1" ht="44.25" customHeight="1" thickBot="1" x14ac:dyDescent="0.35">
      <c r="B17" s="67" t="s">
        <v>186</v>
      </c>
      <c r="Q17" s="73" t="s">
        <v>187</v>
      </c>
      <c r="T17" s="73"/>
    </row>
    <row r="18" spans="1:69" s="67" customFormat="1" ht="114.75" customHeight="1" thickBot="1" x14ac:dyDescent="0.2">
      <c r="B18" s="384" t="s">
        <v>188</v>
      </c>
      <c r="C18" s="388"/>
      <c r="D18" s="388"/>
      <c r="E18" s="388"/>
      <c r="F18" s="384" t="s">
        <v>189</v>
      </c>
      <c r="G18" s="388"/>
      <c r="H18" s="388"/>
      <c r="I18" s="388"/>
      <c r="J18" s="394" t="s">
        <v>190</v>
      </c>
      <c r="K18" s="394"/>
      <c r="L18" s="394"/>
      <c r="M18" s="394"/>
      <c r="N18" s="384" t="s">
        <v>191</v>
      </c>
      <c r="O18" s="384"/>
      <c r="P18" s="384"/>
      <c r="Q18" s="384"/>
      <c r="R18" s="384" t="s">
        <v>192</v>
      </c>
      <c r="S18" s="384"/>
      <c r="T18" s="384"/>
      <c r="U18" s="384"/>
      <c r="V18" s="384" t="s">
        <v>129</v>
      </c>
      <c r="W18" s="384"/>
      <c r="X18" s="384"/>
      <c r="Y18" s="384"/>
      <c r="Z18" s="384" t="s">
        <v>130</v>
      </c>
      <c r="AA18" s="384"/>
      <c r="AB18" s="384"/>
      <c r="AC18" s="384"/>
      <c r="AD18" s="385" t="s">
        <v>193</v>
      </c>
      <c r="AE18" s="386"/>
      <c r="AF18" s="386"/>
      <c r="AG18" s="387"/>
      <c r="AH18" s="384" t="s">
        <v>132</v>
      </c>
      <c r="AI18" s="384"/>
      <c r="AJ18" s="384"/>
      <c r="AK18" s="384"/>
      <c r="AL18" s="384" t="s">
        <v>194</v>
      </c>
      <c r="AM18" s="384"/>
      <c r="AN18" s="384"/>
      <c r="AO18" s="384"/>
      <c r="AP18" s="384" t="s">
        <v>195</v>
      </c>
      <c r="AQ18" s="384"/>
      <c r="AR18" s="384"/>
      <c r="AS18" s="384"/>
      <c r="AT18" s="388" t="s">
        <v>196</v>
      </c>
      <c r="AU18" s="388"/>
      <c r="AV18" s="388"/>
      <c r="AW18" s="388"/>
      <c r="AX18" s="384" t="s">
        <v>136</v>
      </c>
      <c r="AY18" s="384"/>
      <c r="AZ18" s="384"/>
      <c r="BA18" s="384"/>
      <c r="BB18" s="384" t="s">
        <v>197</v>
      </c>
      <c r="BC18" s="384"/>
      <c r="BD18" s="384"/>
      <c r="BE18" s="384"/>
      <c r="BF18" s="385" t="s">
        <v>198</v>
      </c>
      <c r="BG18" s="386"/>
      <c r="BH18" s="386"/>
      <c r="BI18" s="387"/>
      <c r="BJ18" s="385" t="s">
        <v>139</v>
      </c>
      <c r="BK18" s="386"/>
      <c r="BL18" s="386"/>
      <c r="BM18" s="387"/>
      <c r="BN18" s="385" t="s">
        <v>199</v>
      </c>
      <c r="BO18" s="386"/>
      <c r="BP18" s="386"/>
      <c r="BQ18" s="387"/>
    </row>
    <row r="19" spans="1:69" s="69" customFormat="1" ht="135" customHeight="1" thickBot="1" x14ac:dyDescent="0.2">
      <c r="A19" s="67"/>
      <c r="B19" s="388"/>
      <c r="C19" s="388"/>
      <c r="D19" s="388"/>
      <c r="E19" s="388"/>
      <c r="F19" s="389" t="s">
        <v>200</v>
      </c>
      <c r="G19" s="390"/>
      <c r="H19" s="390"/>
      <c r="I19" s="391"/>
      <c r="J19" s="392" t="s">
        <v>150</v>
      </c>
      <c r="K19" s="392"/>
      <c r="L19" s="392"/>
      <c r="M19" s="392"/>
      <c r="N19" s="392" t="s">
        <v>113</v>
      </c>
      <c r="O19" s="392"/>
      <c r="P19" s="392"/>
      <c r="Q19" s="392"/>
      <c r="R19" s="392" t="s">
        <v>201</v>
      </c>
      <c r="S19" s="393"/>
      <c r="T19" s="393"/>
      <c r="U19" s="393"/>
      <c r="V19" s="392" t="s">
        <v>202</v>
      </c>
      <c r="W19" s="392"/>
      <c r="X19" s="392"/>
      <c r="Y19" s="392"/>
      <c r="Z19" s="392" t="s">
        <v>109</v>
      </c>
      <c r="AA19" s="392"/>
      <c r="AB19" s="392"/>
      <c r="AC19" s="392"/>
      <c r="AD19" s="393" t="s">
        <v>150</v>
      </c>
      <c r="AE19" s="393"/>
      <c r="AF19" s="393"/>
      <c r="AG19" s="393"/>
      <c r="AH19" s="402" t="s">
        <v>151</v>
      </c>
      <c r="AI19" s="402"/>
      <c r="AJ19" s="402"/>
      <c r="AK19" s="402"/>
      <c r="AL19" s="392" t="s">
        <v>203</v>
      </c>
      <c r="AM19" s="392"/>
      <c r="AN19" s="392"/>
      <c r="AO19" s="392"/>
      <c r="AP19" s="392" t="s">
        <v>109</v>
      </c>
      <c r="AQ19" s="392"/>
      <c r="AR19" s="392"/>
      <c r="AS19" s="392"/>
      <c r="AT19" s="385" t="s">
        <v>153</v>
      </c>
      <c r="AU19" s="395"/>
      <c r="AV19" s="395"/>
      <c r="AW19" s="396"/>
      <c r="AX19" s="385" t="s">
        <v>204</v>
      </c>
      <c r="AY19" s="395"/>
      <c r="AZ19" s="395"/>
      <c r="BA19" s="396"/>
      <c r="BB19" s="398" t="s">
        <v>155</v>
      </c>
      <c r="BC19" s="398"/>
      <c r="BD19" s="398"/>
      <c r="BE19" s="398"/>
      <c r="BF19" s="399" t="s">
        <v>156</v>
      </c>
      <c r="BG19" s="400"/>
      <c r="BH19" s="400"/>
      <c r="BI19" s="401"/>
      <c r="BJ19" s="399" t="s">
        <v>156</v>
      </c>
      <c r="BK19" s="400"/>
      <c r="BL19" s="400"/>
      <c r="BM19" s="401"/>
      <c r="BN19" s="399" t="s">
        <v>156</v>
      </c>
      <c r="BO19" s="400"/>
      <c r="BP19" s="400"/>
      <c r="BQ19" s="401"/>
    </row>
    <row r="20" spans="1:69" s="69" customFormat="1" ht="35.25" customHeight="1" thickBot="1" x14ac:dyDescent="0.2">
      <c r="B20" s="74" t="s">
        <v>205</v>
      </c>
      <c r="C20" s="404"/>
      <c r="D20" s="404"/>
      <c r="E20" s="405"/>
      <c r="F20" s="406"/>
      <c r="G20" s="397"/>
      <c r="H20" s="397"/>
      <c r="I20" s="397"/>
      <c r="J20" s="406"/>
      <c r="K20" s="406"/>
      <c r="L20" s="406"/>
      <c r="M20" s="406"/>
      <c r="N20" s="407"/>
      <c r="O20" s="407"/>
      <c r="P20" s="407"/>
      <c r="Q20" s="407"/>
      <c r="R20" s="406"/>
      <c r="S20" s="397"/>
      <c r="T20" s="397"/>
      <c r="U20" s="397"/>
      <c r="V20" s="408"/>
      <c r="W20" s="409"/>
      <c r="X20" s="409"/>
      <c r="Y20" s="410"/>
      <c r="Z20" s="406"/>
      <c r="AA20" s="406"/>
      <c r="AB20" s="406"/>
      <c r="AC20" s="406"/>
      <c r="AD20" s="397"/>
      <c r="AE20" s="397"/>
      <c r="AF20" s="397"/>
      <c r="AG20" s="397"/>
      <c r="AH20" s="406"/>
      <c r="AI20" s="406"/>
      <c r="AJ20" s="406"/>
      <c r="AK20" s="406"/>
      <c r="AL20" s="406"/>
      <c r="AM20" s="406"/>
      <c r="AN20" s="406"/>
      <c r="AO20" s="406"/>
      <c r="AP20" s="406"/>
      <c r="AQ20" s="406"/>
      <c r="AR20" s="406"/>
      <c r="AS20" s="406"/>
      <c r="AT20" s="397"/>
      <c r="AU20" s="397"/>
      <c r="AV20" s="397"/>
      <c r="AW20" s="397"/>
      <c r="AX20" s="397"/>
      <c r="AY20" s="397"/>
      <c r="AZ20" s="397"/>
      <c r="BA20" s="397"/>
      <c r="BB20" s="397"/>
      <c r="BC20" s="397"/>
      <c r="BD20" s="397"/>
      <c r="BE20" s="397"/>
      <c r="BF20" s="403"/>
      <c r="BG20" s="404"/>
      <c r="BH20" s="404"/>
      <c r="BI20" s="405"/>
      <c r="BJ20" s="403"/>
      <c r="BK20" s="404"/>
      <c r="BL20" s="404"/>
      <c r="BM20" s="405"/>
      <c r="BN20" s="403"/>
      <c r="BO20" s="404"/>
      <c r="BP20" s="404"/>
      <c r="BQ20" s="405"/>
    </row>
    <row r="21" spans="1:69" s="69" customFormat="1" ht="35.25" customHeight="1" thickBot="1" x14ac:dyDescent="0.2">
      <c r="B21" s="74" t="s">
        <v>206</v>
      </c>
      <c r="C21" s="404"/>
      <c r="D21" s="404"/>
      <c r="E21" s="405"/>
      <c r="F21" s="406"/>
      <c r="G21" s="397"/>
      <c r="H21" s="397"/>
      <c r="I21" s="397"/>
      <c r="J21" s="406"/>
      <c r="K21" s="406"/>
      <c r="L21" s="406"/>
      <c r="M21" s="406"/>
      <c r="N21" s="406"/>
      <c r="O21" s="406"/>
      <c r="P21" s="406"/>
      <c r="Q21" s="406"/>
      <c r="R21" s="406"/>
      <c r="S21" s="397"/>
      <c r="T21" s="397"/>
      <c r="U21" s="397"/>
      <c r="V21" s="411"/>
      <c r="W21" s="412"/>
      <c r="X21" s="412"/>
      <c r="Y21" s="413"/>
      <c r="Z21" s="406"/>
      <c r="AA21" s="406"/>
      <c r="AB21" s="406"/>
      <c r="AC21" s="406"/>
      <c r="AD21" s="397"/>
      <c r="AE21" s="397"/>
      <c r="AF21" s="397"/>
      <c r="AG21" s="397"/>
      <c r="AH21" s="406"/>
      <c r="AI21" s="406"/>
      <c r="AJ21" s="406"/>
      <c r="AK21" s="406"/>
      <c r="AL21" s="406"/>
      <c r="AM21" s="406"/>
      <c r="AN21" s="406"/>
      <c r="AO21" s="406"/>
      <c r="AP21" s="406"/>
      <c r="AQ21" s="406"/>
      <c r="AR21" s="406"/>
      <c r="AS21" s="406"/>
      <c r="AT21" s="397"/>
      <c r="AU21" s="397"/>
      <c r="AV21" s="397"/>
      <c r="AW21" s="397"/>
      <c r="AX21" s="397"/>
      <c r="AY21" s="397"/>
      <c r="AZ21" s="397"/>
      <c r="BA21" s="397"/>
      <c r="BB21" s="397"/>
      <c r="BC21" s="397"/>
      <c r="BD21" s="397"/>
      <c r="BE21" s="397"/>
      <c r="BF21" s="403"/>
      <c r="BG21" s="404"/>
      <c r="BH21" s="404"/>
      <c r="BI21" s="405"/>
      <c r="BJ21" s="403"/>
      <c r="BK21" s="404"/>
      <c r="BL21" s="404"/>
      <c r="BM21" s="405"/>
      <c r="BN21" s="403"/>
      <c r="BO21" s="404"/>
      <c r="BP21" s="404"/>
      <c r="BQ21" s="405"/>
    </row>
    <row r="22" spans="1:69" s="69" customFormat="1" ht="35.25" customHeight="1" thickBot="1" x14ac:dyDescent="0.2">
      <c r="B22" s="74" t="s">
        <v>207</v>
      </c>
      <c r="C22" s="404"/>
      <c r="D22" s="404"/>
      <c r="E22" s="405"/>
      <c r="F22" s="406"/>
      <c r="G22" s="397"/>
      <c r="H22" s="397"/>
      <c r="I22" s="397"/>
      <c r="J22" s="406"/>
      <c r="K22" s="406"/>
      <c r="L22" s="406"/>
      <c r="M22" s="406"/>
      <c r="N22" s="406"/>
      <c r="O22" s="406"/>
      <c r="P22" s="406"/>
      <c r="Q22" s="406"/>
      <c r="R22" s="406"/>
      <c r="S22" s="397"/>
      <c r="T22" s="397"/>
      <c r="U22" s="397"/>
      <c r="V22" s="414"/>
      <c r="W22" s="415"/>
      <c r="X22" s="415"/>
      <c r="Y22" s="416"/>
      <c r="Z22" s="406"/>
      <c r="AA22" s="406"/>
      <c r="AB22" s="406"/>
      <c r="AC22" s="406"/>
      <c r="AD22" s="397"/>
      <c r="AE22" s="397"/>
      <c r="AF22" s="397"/>
      <c r="AG22" s="397"/>
      <c r="AH22" s="406"/>
      <c r="AI22" s="406"/>
      <c r="AJ22" s="406"/>
      <c r="AK22" s="406"/>
      <c r="AL22" s="406"/>
      <c r="AM22" s="406"/>
      <c r="AN22" s="406"/>
      <c r="AO22" s="406"/>
      <c r="AP22" s="406"/>
      <c r="AQ22" s="406"/>
      <c r="AR22" s="406"/>
      <c r="AS22" s="406"/>
      <c r="AT22" s="397"/>
      <c r="AU22" s="397"/>
      <c r="AV22" s="397"/>
      <c r="AW22" s="397"/>
      <c r="AX22" s="397"/>
      <c r="AY22" s="397"/>
      <c r="AZ22" s="397"/>
      <c r="BA22" s="397"/>
      <c r="BB22" s="397"/>
      <c r="BC22" s="397"/>
      <c r="BD22" s="397"/>
      <c r="BE22" s="397"/>
      <c r="BF22" s="403"/>
      <c r="BG22" s="404"/>
      <c r="BH22" s="404"/>
      <c r="BI22" s="405"/>
      <c r="BJ22" s="403"/>
      <c r="BK22" s="404"/>
      <c r="BL22" s="404"/>
      <c r="BM22" s="405"/>
      <c r="BN22" s="403"/>
      <c r="BO22" s="404"/>
      <c r="BP22" s="404"/>
      <c r="BQ22" s="405"/>
    </row>
    <row r="23" spans="1:69" s="69" customFormat="1" ht="30.75" customHeight="1" x14ac:dyDescent="0.15">
      <c r="B23" s="417"/>
      <c r="C23" s="417"/>
      <c r="D23" s="417"/>
      <c r="E23" s="417"/>
      <c r="F23" s="412"/>
      <c r="G23" s="417"/>
      <c r="H23" s="417"/>
      <c r="I23" s="417"/>
      <c r="J23" s="412"/>
      <c r="K23" s="412"/>
      <c r="L23" s="412"/>
      <c r="M23" s="412"/>
      <c r="N23" s="412"/>
      <c r="O23" s="412"/>
      <c r="P23" s="412"/>
      <c r="Q23" s="412"/>
      <c r="R23" s="412"/>
      <c r="S23" s="417"/>
      <c r="T23" s="417"/>
      <c r="U23" s="417"/>
      <c r="V23" s="412"/>
      <c r="W23" s="412"/>
      <c r="X23" s="412"/>
      <c r="Y23" s="412"/>
      <c r="Z23" s="417"/>
      <c r="AA23" s="417"/>
      <c r="AB23" s="417"/>
      <c r="AC23" s="417"/>
      <c r="AD23" s="412"/>
      <c r="AE23" s="412"/>
      <c r="AF23" s="412"/>
      <c r="AG23" s="412"/>
      <c r="AH23" s="412"/>
      <c r="AI23" s="412"/>
      <c r="AJ23" s="412"/>
      <c r="AK23" s="412"/>
      <c r="AL23" s="412"/>
      <c r="AM23" s="412"/>
      <c r="AN23" s="412"/>
      <c r="AO23" s="412"/>
      <c r="AP23" s="412"/>
      <c r="AQ23" s="412"/>
      <c r="AR23" s="412"/>
      <c r="AS23" s="412"/>
      <c r="AT23" s="417"/>
      <c r="AU23" s="417"/>
      <c r="AV23" s="417"/>
      <c r="AW23" s="417"/>
      <c r="AX23" s="417"/>
      <c r="AY23" s="417"/>
      <c r="AZ23" s="417"/>
      <c r="BA23" s="417"/>
      <c r="BB23" s="75"/>
      <c r="BC23" s="75"/>
      <c r="BD23" s="75"/>
      <c r="BE23" s="75"/>
      <c r="BF23" s="417"/>
      <c r="BG23" s="417"/>
      <c r="BH23" s="417"/>
      <c r="BI23" s="417"/>
      <c r="BJ23" s="417"/>
      <c r="BK23" s="417"/>
      <c r="BL23" s="417"/>
      <c r="BM23" s="417"/>
      <c r="BN23" s="418"/>
      <c r="BO23" s="419"/>
      <c r="BP23" s="419"/>
      <c r="BQ23" s="420"/>
    </row>
    <row r="24" spans="1:69" s="67" customFormat="1" ht="30.75" customHeight="1" thickBot="1" x14ac:dyDescent="0.2">
      <c r="B24" s="365" t="s">
        <v>208</v>
      </c>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c r="BE24" s="365"/>
      <c r="BF24" s="365"/>
      <c r="BG24" s="365"/>
      <c r="BH24" s="365"/>
      <c r="BI24" s="365"/>
      <c r="BJ24" s="365"/>
      <c r="BK24" s="365"/>
      <c r="BL24" s="365"/>
      <c r="BM24" s="365"/>
      <c r="BN24" s="76"/>
      <c r="BO24" s="76"/>
      <c r="BP24" s="76"/>
      <c r="BQ24" s="76"/>
    </row>
    <row r="25" spans="1:69" s="67" customFormat="1" ht="96" customHeight="1" thickTop="1" thickBot="1" x14ac:dyDescent="0.2">
      <c r="B25" s="402" t="s">
        <v>209</v>
      </c>
      <c r="C25" s="398"/>
      <c r="D25" s="398"/>
      <c r="E25" s="398"/>
      <c r="F25" s="398"/>
      <c r="G25" s="398"/>
      <c r="H25" s="398"/>
      <c r="I25" s="398"/>
      <c r="J25" s="398"/>
      <c r="K25" s="398"/>
      <c r="L25" s="398"/>
      <c r="M25" s="402" t="s">
        <v>210</v>
      </c>
      <c r="N25" s="402"/>
      <c r="O25" s="402"/>
      <c r="P25" s="402"/>
      <c r="Q25" s="402"/>
      <c r="R25" s="402"/>
      <c r="S25" s="402"/>
      <c r="T25" s="402" t="s">
        <v>211</v>
      </c>
      <c r="U25" s="402"/>
      <c r="V25" s="402"/>
      <c r="W25" s="402"/>
      <c r="X25" s="402"/>
      <c r="Y25" s="402"/>
      <c r="Z25" s="402"/>
      <c r="AA25" s="402" t="s">
        <v>212</v>
      </c>
      <c r="AB25" s="398"/>
      <c r="AC25" s="398"/>
      <c r="AD25" s="398"/>
      <c r="AE25" s="398"/>
      <c r="AF25" s="398"/>
      <c r="AG25" s="398"/>
      <c r="AH25" s="398"/>
      <c r="AI25" s="398"/>
      <c r="AJ25" s="398"/>
      <c r="AK25" s="359"/>
      <c r="AL25" s="421" t="s">
        <v>213</v>
      </c>
      <c r="AM25" s="422"/>
      <c r="AN25" s="422"/>
      <c r="AO25" s="422"/>
      <c r="AP25" s="422"/>
      <c r="AQ25" s="422"/>
      <c r="AR25" s="422"/>
      <c r="AS25" s="422"/>
      <c r="AT25" s="422"/>
      <c r="AU25" s="422"/>
      <c r="AV25" s="423"/>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
      <c r="B26" s="424" t="s">
        <v>214</v>
      </c>
      <c r="C26" s="425"/>
      <c r="D26" s="426">
        <f>N20</f>
        <v>0</v>
      </c>
      <c r="E26" s="426"/>
      <c r="F26" s="426"/>
      <c r="G26" s="426"/>
      <c r="H26" s="426"/>
      <c r="I26" s="426"/>
      <c r="J26" s="426"/>
      <c r="K26" s="361" t="s">
        <v>113</v>
      </c>
      <c r="L26" s="398"/>
      <c r="M26" s="427">
        <f>J20</f>
        <v>0</v>
      </c>
      <c r="N26" s="428"/>
      <c r="O26" s="428"/>
      <c r="P26" s="428"/>
      <c r="Q26" s="428"/>
      <c r="R26" s="428"/>
      <c r="S26" s="77" t="s">
        <v>215</v>
      </c>
      <c r="T26" s="402" t="s">
        <v>216</v>
      </c>
      <c r="U26" s="402"/>
      <c r="V26" s="402"/>
      <c r="W26" s="402"/>
      <c r="X26" s="402"/>
      <c r="Y26" s="402"/>
      <c r="Z26" s="402"/>
      <c r="AA26" s="429">
        <f>M26*17500</f>
        <v>0</v>
      </c>
      <c r="AB26" s="430"/>
      <c r="AC26" s="430"/>
      <c r="AD26" s="430"/>
      <c r="AE26" s="430"/>
      <c r="AF26" s="430"/>
      <c r="AG26" s="430"/>
      <c r="AH26" s="430"/>
      <c r="AI26" s="430"/>
      <c r="AJ26" s="360" t="s">
        <v>113</v>
      </c>
      <c r="AK26" s="360"/>
      <c r="AL26" s="431">
        <f>ROUNDDOWN(MIN(D26,AA26),-3)</f>
        <v>0</v>
      </c>
      <c r="AM26" s="430"/>
      <c r="AN26" s="430"/>
      <c r="AO26" s="430"/>
      <c r="AP26" s="430"/>
      <c r="AQ26" s="430"/>
      <c r="AR26" s="430"/>
      <c r="AS26" s="430"/>
      <c r="AT26" s="430"/>
      <c r="AU26" s="360" t="s">
        <v>113</v>
      </c>
      <c r="AV26" s="360"/>
      <c r="AW26" s="78"/>
      <c r="AX26" s="76"/>
      <c r="AY26" s="76"/>
      <c r="AZ26" s="76"/>
      <c r="BA26" s="79"/>
      <c r="BB26" s="79"/>
      <c r="BC26" s="79"/>
      <c r="BD26" s="79"/>
      <c r="BE26" s="79"/>
      <c r="BN26" s="76"/>
      <c r="BO26" s="76"/>
      <c r="BP26" s="76"/>
      <c r="BQ26" s="76"/>
    </row>
    <row r="27" spans="1:69" s="67" customFormat="1" ht="35.25" customHeight="1" thickBot="1" x14ac:dyDescent="0.2">
      <c r="B27" s="424" t="s">
        <v>217</v>
      </c>
      <c r="C27" s="425"/>
      <c r="D27" s="426">
        <f>N21</f>
        <v>0</v>
      </c>
      <c r="E27" s="426"/>
      <c r="F27" s="426"/>
      <c r="G27" s="426"/>
      <c r="H27" s="426"/>
      <c r="I27" s="426"/>
      <c r="J27" s="426"/>
      <c r="K27" s="361" t="s">
        <v>113</v>
      </c>
      <c r="L27" s="398"/>
      <c r="M27" s="427">
        <f>J21</f>
        <v>0</v>
      </c>
      <c r="N27" s="428"/>
      <c r="O27" s="428"/>
      <c r="P27" s="428"/>
      <c r="Q27" s="428"/>
      <c r="R27" s="428"/>
      <c r="S27" s="77" t="s">
        <v>215</v>
      </c>
      <c r="T27" s="402" t="s">
        <v>216</v>
      </c>
      <c r="U27" s="402"/>
      <c r="V27" s="402"/>
      <c r="W27" s="402"/>
      <c r="X27" s="402"/>
      <c r="Y27" s="402"/>
      <c r="Z27" s="402"/>
      <c r="AA27" s="429">
        <f>M27*17500</f>
        <v>0</v>
      </c>
      <c r="AB27" s="430"/>
      <c r="AC27" s="430"/>
      <c r="AD27" s="430"/>
      <c r="AE27" s="430"/>
      <c r="AF27" s="430"/>
      <c r="AG27" s="430"/>
      <c r="AH27" s="430"/>
      <c r="AI27" s="430"/>
      <c r="AJ27" s="360" t="s">
        <v>113</v>
      </c>
      <c r="AK27" s="360"/>
      <c r="AL27" s="431">
        <f>ROUNDDOWN(MIN(D27,AA27),-3)</f>
        <v>0</v>
      </c>
      <c r="AM27" s="430"/>
      <c r="AN27" s="430"/>
      <c r="AO27" s="430"/>
      <c r="AP27" s="430"/>
      <c r="AQ27" s="430"/>
      <c r="AR27" s="430"/>
      <c r="AS27" s="430"/>
      <c r="AT27" s="430"/>
      <c r="AU27" s="360" t="s">
        <v>113</v>
      </c>
      <c r="AV27" s="360"/>
      <c r="AW27" s="78"/>
      <c r="AX27" s="76"/>
      <c r="AY27" s="76"/>
      <c r="AZ27" s="76"/>
      <c r="BN27" s="76"/>
      <c r="BO27" s="76"/>
      <c r="BP27" s="76"/>
      <c r="BQ27" s="76"/>
    </row>
    <row r="28" spans="1:69" s="67" customFormat="1" ht="35.25" customHeight="1" thickBot="1" x14ac:dyDescent="0.2">
      <c r="B28" s="424" t="s">
        <v>218</v>
      </c>
      <c r="C28" s="425"/>
      <c r="D28" s="426">
        <f>N22</f>
        <v>0</v>
      </c>
      <c r="E28" s="426"/>
      <c r="F28" s="426"/>
      <c r="G28" s="426"/>
      <c r="H28" s="426"/>
      <c r="I28" s="426"/>
      <c r="J28" s="426"/>
      <c r="K28" s="361" t="s">
        <v>113</v>
      </c>
      <c r="L28" s="398"/>
      <c r="M28" s="427">
        <f>J22</f>
        <v>0</v>
      </c>
      <c r="N28" s="428"/>
      <c r="O28" s="428"/>
      <c r="P28" s="428"/>
      <c r="Q28" s="428"/>
      <c r="R28" s="428"/>
      <c r="S28" s="77" t="s">
        <v>215</v>
      </c>
      <c r="T28" s="402" t="s">
        <v>216</v>
      </c>
      <c r="U28" s="402"/>
      <c r="V28" s="402"/>
      <c r="W28" s="402"/>
      <c r="X28" s="402"/>
      <c r="Y28" s="402"/>
      <c r="Z28" s="402"/>
      <c r="AA28" s="429">
        <f>M28*17500</f>
        <v>0</v>
      </c>
      <c r="AB28" s="430"/>
      <c r="AC28" s="430"/>
      <c r="AD28" s="430"/>
      <c r="AE28" s="430"/>
      <c r="AF28" s="430"/>
      <c r="AG28" s="430"/>
      <c r="AH28" s="430"/>
      <c r="AI28" s="430"/>
      <c r="AJ28" s="360" t="s">
        <v>113</v>
      </c>
      <c r="AK28" s="360"/>
      <c r="AL28" s="432">
        <f>ROUNDDOWN(MIN(D28,AA28),-3)</f>
        <v>0</v>
      </c>
      <c r="AM28" s="433"/>
      <c r="AN28" s="433"/>
      <c r="AO28" s="433"/>
      <c r="AP28" s="433"/>
      <c r="AQ28" s="433"/>
      <c r="AR28" s="433"/>
      <c r="AS28" s="433"/>
      <c r="AT28" s="433"/>
      <c r="AU28" s="369" t="s">
        <v>113</v>
      </c>
      <c r="AV28" s="434"/>
      <c r="AW28" s="80"/>
    </row>
    <row r="29" spans="1:69" s="67" customFormat="1" ht="30.75" customHeight="1" thickTop="1" x14ac:dyDescent="0.15">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
      <c r="B30" s="365" t="s">
        <v>219</v>
      </c>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5"/>
      <c r="BI30" s="365"/>
      <c r="BJ30" s="365"/>
      <c r="BK30" s="365"/>
      <c r="BL30" s="365"/>
      <c r="BM30" s="365"/>
    </row>
    <row r="31" spans="1:69" s="67" customFormat="1" ht="96" customHeight="1" thickBot="1" x14ac:dyDescent="0.2">
      <c r="B31" s="399" t="s">
        <v>126</v>
      </c>
      <c r="C31" s="400"/>
      <c r="D31" s="400"/>
      <c r="E31" s="400"/>
      <c r="F31" s="400"/>
      <c r="G31" s="400"/>
      <c r="H31" s="400"/>
      <c r="I31" s="401"/>
      <c r="J31" s="384" t="s">
        <v>192</v>
      </c>
      <c r="K31" s="384"/>
      <c r="L31" s="384"/>
      <c r="M31" s="384"/>
      <c r="N31" s="402" t="s">
        <v>130</v>
      </c>
      <c r="O31" s="402"/>
      <c r="P31" s="402"/>
      <c r="Q31" s="402"/>
      <c r="R31" s="435" t="s">
        <v>193</v>
      </c>
      <c r="S31" s="436"/>
      <c r="T31" s="436"/>
      <c r="U31" s="437"/>
      <c r="V31" s="402" t="s">
        <v>132</v>
      </c>
      <c r="W31" s="402"/>
      <c r="X31" s="402"/>
      <c r="Y31" s="402"/>
      <c r="Z31" s="438" t="s">
        <v>194</v>
      </c>
      <c r="AA31" s="438"/>
      <c r="AB31" s="438"/>
      <c r="AC31" s="438"/>
      <c r="AD31" s="402" t="s">
        <v>195</v>
      </c>
      <c r="AE31" s="402"/>
      <c r="AF31" s="402"/>
      <c r="AG31" s="402"/>
      <c r="AH31" s="398" t="s">
        <v>196</v>
      </c>
      <c r="AI31" s="398"/>
      <c r="AJ31" s="398"/>
      <c r="AK31" s="398"/>
      <c r="AL31" s="402" t="s">
        <v>136</v>
      </c>
      <c r="AM31" s="402"/>
      <c r="AN31" s="402"/>
      <c r="AO31" s="402"/>
      <c r="AP31" s="402" t="s">
        <v>197</v>
      </c>
      <c r="AQ31" s="402"/>
      <c r="AR31" s="402"/>
      <c r="AS31" s="402"/>
      <c r="AT31" s="399" t="s">
        <v>220</v>
      </c>
      <c r="AU31" s="400"/>
      <c r="AV31" s="400"/>
      <c r="AW31" s="401"/>
      <c r="AX31" s="402" t="s">
        <v>139</v>
      </c>
      <c r="AY31" s="402"/>
      <c r="AZ31" s="402"/>
      <c r="BA31" s="402"/>
      <c r="BB31" s="402" t="s">
        <v>221</v>
      </c>
      <c r="BC31" s="402"/>
      <c r="BD31" s="402"/>
      <c r="BE31" s="402"/>
      <c r="BF31" s="439"/>
      <c r="BG31" s="439"/>
      <c r="BH31" s="439"/>
      <c r="BI31" s="439"/>
      <c r="BJ31" s="439"/>
      <c r="BK31" s="439"/>
      <c r="BL31" s="439"/>
      <c r="BM31" s="439"/>
    </row>
    <row r="32" spans="1:69" s="67" customFormat="1" ht="129" customHeight="1" thickBot="1" x14ac:dyDescent="0.2">
      <c r="B32" s="399"/>
      <c r="C32" s="400"/>
      <c r="D32" s="400"/>
      <c r="E32" s="400"/>
      <c r="F32" s="400"/>
      <c r="G32" s="400"/>
      <c r="H32" s="400"/>
      <c r="I32" s="401"/>
      <c r="J32" s="392" t="s">
        <v>201</v>
      </c>
      <c r="K32" s="393"/>
      <c r="L32" s="393"/>
      <c r="M32" s="393"/>
      <c r="N32" s="392" t="s">
        <v>109</v>
      </c>
      <c r="O32" s="392"/>
      <c r="P32" s="392"/>
      <c r="Q32" s="392"/>
      <c r="R32" s="393" t="s">
        <v>150</v>
      </c>
      <c r="S32" s="393"/>
      <c r="T32" s="393"/>
      <c r="U32" s="393"/>
      <c r="V32" s="402" t="s">
        <v>151</v>
      </c>
      <c r="W32" s="402"/>
      <c r="X32" s="402"/>
      <c r="Y32" s="402"/>
      <c r="Z32" s="392" t="s">
        <v>203</v>
      </c>
      <c r="AA32" s="392"/>
      <c r="AB32" s="392"/>
      <c r="AC32" s="392"/>
      <c r="AD32" s="392" t="s">
        <v>109</v>
      </c>
      <c r="AE32" s="392"/>
      <c r="AF32" s="392"/>
      <c r="AG32" s="392"/>
      <c r="AH32" s="385" t="s">
        <v>153</v>
      </c>
      <c r="AI32" s="395"/>
      <c r="AJ32" s="395"/>
      <c r="AK32" s="396"/>
      <c r="AL32" s="385" t="s">
        <v>204</v>
      </c>
      <c r="AM32" s="395"/>
      <c r="AN32" s="395"/>
      <c r="AO32" s="396"/>
      <c r="AP32" s="398" t="s">
        <v>155</v>
      </c>
      <c r="AQ32" s="398"/>
      <c r="AR32" s="398"/>
      <c r="AS32" s="398"/>
      <c r="AT32" s="402" t="s">
        <v>156</v>
      </c>
      <c r="AU32" s="398"/>
      <c r="AV32" s="398"/>
      <c r="AW32" s="398"/>
      <c r="AX32" s="402" t="s">
        <v>156</v>
      </c>
      <c r="AY32" s="398"/>
      <c r="AZ32" s="398"/>
      <c r="BA32" s="398"/>
      <c r="BB32" s="402" t="s">
        <v>156</v>
      </c>
      <c r="BC32" s="398"/>
      <c r="BD32" s="398"/>
      <c r="BE32" s="398"/>
      <c r="BF32" s="439"/>
      <c r="BG32" s="366"/>
      <c r="BH32" s="366"/>
      <c r="BI32" s="366"/>
      <c r="BJ32" s="439"/>
      <c r="BK32" s="366"/>
      <c r="BL32" s="366"/>
      <c r="BM32" s="366"/>
    </row>
    <row r="33" spans="2:65" s="67" customFormat="1" ht="35.25" customHeight="1" thickBot="1" x14ac:dyDescent="0.2">
      <c r="B33" s="399" t="s">
        <v>222</v>
      </c>
      <c r="C33" s="400"/>
      <c r="D33" s="400"/>
      <c r="E33" s="400"/>
      <c r="F33" s="400"/>
      <c r="G33" s="400"/>
      <c r="H33" s="400"/>
      <c r="I33" s="401"/>
      <c r="J33" s="402"/>
      <c r="K33" s="398"/>
      <c r="L33" s="398"/>
      <c r="M33" s="398"/>
      <c r="N33" s="402"/>
      <c r="O33" s="402"/>
      <c r="P33" s="402"/>
      <c r="Q33" s="402"/>
      <c r="R33" s="398"/>
      <c r="S33" s="398"/>
      <c r="T33" s="398"/>
      <c r="U33" s="398"/>
      <c r="V33" s="402"/>
      <c r="W33" s="402"/>
      <c r="X33" s="402"/>
      <c r="Y33" s="402"/>
      <c r="Z33" s="402"/>
      <c r="AA33" s="402"/>
      <c r="AB33" s="402"/>
      <c r="AC33" s="402"/>
      <c r="AD33" s="402"/>
      <c r="AE33" s="402"/>
      <c r="AF33" s="402"/>
      <c r="AG33" s="402"/>
      <c r="AH33" s="398"/>
      <c r="AI33" s="398"/>
      <c r="AJ33" s="398"/>
      <c r="AK33" s="398"/>
      <c r="AL33" s="398"/>
      <c r="AM33" s="398"/>
      <c r="AN33" s="398"/>
      <c r="AO33" s="398"/>
      <c r="AP33" s="398"/>
      <c r="AQ33" s="398"/>
      <c r="AR33" s="398"/>
      <c r="AS33" s="398"/>
      <c r="AT33" s="398"/>
      <c r="AU33" s="398"/>
      <c r="AV33" s="398"/>
      <c r="AW33" s="398"/>
      <c r="AX33" s="398"/>
      <c r="AY33" s="398"/>
      <c r="AZ33" s="398"/>
      <c r="BA33" s="398"/>
      <c r="BB33" s="398"/>
      <c r="BC33" s="398"/>
      <c r="BD33" s="398"/>
      <c r="BE33" s="398"/>
      <c r="BF33" s="366"/>
      <c r="BG33" s="366"/>
      <c r="BH33" s="366"/>
      <c r="BI33" s="366"/>
      <c r="BJ33" s="366"/>
      <c r="BK33" s="366"/>
      <c r="BL33" s="366"/>
      <c r="BM33" s="366"/>
    </row>
    <row r="34" spans="2:65" s="67" customFormat="1" ht="35.25" customHeight="1" thickBot="1" x14ac:dyDescent="0.2">
      <c r="B34" s="399" t="s">
        <v>223</v>
      </c>
      <c r="C34" s="400"/>
      <c r="D34" s="400"/>
      <c r="E34" s="400"/>
      <c r="F34" s="400"/>
      <c r="G34" s="400"/>
      <c r="H34" s="400"/>
      <c r="I34" s="401"/>
      <c r="J34" s="402"/>
      <c r="K34" s="398"/>
      <c r="L34" s="398"/>
      <c r="M34" s="398"/>
      <c r="N34" s="402"/>
      <c r="O34" s="402"/>
      <c r="P34" s="402"/>
      <c r="Q34" s="402"/>
      <c r="R34" s="398"/>
      <c r="S34" s="398"/>
      <c r="T34" s="398"/>
      <c r="U34" s="398"/>
      <c r="V34" s="402"/>
      <c r="W34" s="402"/>
      <c r="X34" s="402"/>
      <c r="Y34" s="402"/>
      <c r="Z34" s="402"/>
      <c r="AA34" s="402"/>
      <c r="AB34" s="402"/>
      <c r="AC34" s="402"/>
      <c r="AD34" s="402"/>
      <c r="AE34" s="402"/>
      <c r="AF34" s="402"/>
      <c r="AG34" s="402"/>
      <c r="AH34" s="398"/>
      <c r="AI34" s="398"/>
      <c r="AJ34" s="398"/>
      <c r="AK34" s="398"/>
      <c r="AL34" s="398"/>
      <c r="AM34" s="398"/>
      <c r="AN34" s="398"/>
      <c r="AO34" s="398"/>
      <c r="AP34" s="398"/>
      <c r="AQ34" s="398"/>
      <c r="AR34" s="398"/>
      <c r="AS34" s="398"/>
      <c r="AT34" s="398"/>
      <c r="AU34" s="398"/>
      <c r="AV34" s="398"/>
      <c r="AW34" s="398"/>
      <c r="AX34" s="398"/>
      <c r="AY34" s="398"/>
      <c r="AZ34" s="398"/>
      <c r="BA34" s="398"/>
      <c r="BB34" s="398"/>
      <c r="BC34" s="398"/>
      <c r="BD34" s="398"/>
      <c r="BE34" s="398"/>
      <c r="BF34" s="366"/>
      <c r="BG34" s="366"/>
      <c r="BH34" s="366"/>
      <c r="BI34" s="366"/>
      <c r="BJ34" s="366"/>
      <c r="BK34" s="366"/>
      <c r="BL34" s="366"/>
      <c r="BM34" s="366"/>
    </row>
    <row r="35" spans="2:65" s="67" customFormat="1" ht="30.75" customHeight="1" x14ac:dyDescent="0.15">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
      <c r="B36" s="365" t="s">
        <v>224</v>
      </c>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365"/>
      <c r="AU36" s="365"/>
      <c r="AV36" s="365"/>
      <c r="AW36" s="365"/>
      <c r="AX36" s="365"/>
      <c r="AY36" s="365"/>
      <c r="AZ36" s="365"/>
      <c r="BA36" s="365"/>
      <c r="BB36" s="365"/>
      <c r="BC36" s="365"/>
      <c r="BD36" s="365"/>
      <c r="BE36" s="365"/>
      <c r="BF36" s="365"/>
      <c r="BG36" s="365"/>
      <c r="BH36" s="365"/>
      <c r="BI36" s="365"/>
      <c r="BJ36" s="365"/>
      <c r="BK36" s="365"/>
      <c r="BL36" s="365"/>
      <c r="BM36" s="365"/>
    </row>
    <row r="37" spans="2:65" s="67" customFormat="1" ht="96" customHeight="1" thickTop="1" thickBot="1" x14ac:dyDescent="0.2">
      <c r="B37" s="398"/>
      <c r="C37" s="398"/>
      <c r="D37" s="398"/>
      <c r="E37" s="398"/>
      <c r="F37" s="398"/>
      <c r="G37" s="398"/>
      <c r="H37" s="398"/>
      <c r="I37" s="398"/>
      <c r="J37" s="398"/>
      <c r="K37" s="398"/>
      <c r="L37" s="398"/>
      <c r="M37" s="398"/>
      <c r="N37" s="398"/>
      <c r="O37" s="438" t="s">
        <v>225</v>
      </c>
      <c r="P37" s="440"/>
      <c r="Q37" s="440"/>
      <c r="R37" s="440"/>
      <c r="S37" s="440"/>
      <c r="T37" s="440"/>
      <c r="U37" s="440"/>
      <c r="V37" s="435" t="s">
        <v>226</v>
      </c>
      <c r="W37" s="436"/>
      <c r="X37" s="437"/>
      <c r="Y37" s="399" t="s">
        <v>227</v>
      </c>
      <c r="Z37" s="400"/>
      <c r="AA37" s="400"/>
      <c r="AB37" s="400"/>
      <c r="AC37" s="400"/>
      <c r="AD37" s="400"/>
      <c r="AE37" s="441"/>
      <c r="AF37" s="421" t="s">
        <v>228</v>
      </c>
      <c r="AG37" s="422"/>
      <c r="AH37" s="422"/>
      <c r="AI37" s="422"/>
      <c r="AJ37" s="422"/>
      <c r="AK37" s="422"/>
      <c r="AL37" s="423"/>
      <c r="AM37" s="442"/>
      <c r="AN37" s="366"/>
      <c r="AO37" s="366"/>
      <c r="AP37" s="366"/>
      <c r="AQ37" s="366"/>
      <c r="AR37" s="366"/>
      <c r="AS37" s="366"/>
    </row>
    <row r="38" spans="2:65" s="67" customFormat="1" ht="35.25" customHeight="1" thickBot="1" x14ac:dyDescent="0.2">
      <c r="B38" s="398" t="s">
        <v>229</v>
      </c>
      <c r="C38" s="398"/>
      <c r="D38" s="398"/>
      <c r="E38" s="398"/>
      <c r="F38" s="398"/>
      <c r="G38" s="398"/>
      <c r="H38" s="398"/>
      <c r="I38" s="398"/>
      <c r="J38" s="398"/>
      <c r="K38" s="398"/>
      <c r="L38" s="398"/>
      <c r="M38" s="398"/>
      <c r="N38" s="398"/>
      <c r="O38" s="429">
        <v>0</v>
      </c>
      <c r="P38" s="430"/>
      <c r="Q38" s="430"/>
      <c r="R38" s="430"/>
      <c r="S38" s="430"/>
      <c r="T38" s="360" t="s">
        <v>113</v>
      </c>
      <c r="U38" s="361"/>
      <c r="V38" s="460"/>
      <c r="W38" s="461"/>
      <c r="X38" s="462"/>
      <c r="Y38" s="87"/>
      <c r="Z38" s="430">
        <v>1030000</v>
      </c>
      <c r="AA38" s="430"/>
      <c r="AB38" s="430"/>
      <c r="AC38" s="430"/>
      <c r="AD38" s="360" t="s">
        <v>113</v>
      </c>
      <c r="AE38" s="361"/>
      <c r="AF38" s="432">
        <f>ROUNDDOWN(MIN(O38,Y38),-3)</f>
        <v>0</v>
      </c>
      <c r="AG38" s="433"/>
      <c r="AH38" s="433"/>
      <c r="AI38" s="433"/>
      <c r="AJ38" s="433"/>
      <c r="AK38" s="369" t="s">
        <v>113</v>
      </c>
      <c r="AL38" s="434"/>
      <c r="AM38" s="366"/>
      <c r="AN38" s="366"/>
      <c r="AO38" s="366"/>
      <c r="AP38" s="366"/>
      <c r="AQ38" s="366"/>
      <c r="AR38" s="366"/>
      <c r="AS38" s="366"/>
      <c r="AT38" s="88"/>
      <c r="AU38" s="88"/>
      <c r="AV38" s="88"/>
    </row>
    <row r="39" spans="2:65" s="67" customFormat="1" ht="65.25" customHeight="1" thickTop="1" x14ac:dyDescent="0.15">
      <c r="B39" s="452" t="s">
        <v>230</v>
      </c>
      <c r="C39" s="369"/>
      <c r="D39" s="369"/>
      <c r="E39" s="369"/>
      <c r="F39" s="369"/>
      <c r="G39" s="369"/>
      <c r="H39" s="369"/>
      <c r="I39" s="369"/>
      <c r="J39" s="369"/>
      <c r="K39" s="369"/>
      <c r="L39" s="369"/>
      <c r="M39" s="369"/>
      <c r="N39" s="369"/>
      <c r="O39" s="453">
        <v>0</v>
      </c>
      <c r="P39" s="433"/>
      <c r="Q39" s="433"/>
      <c r="R39" s="433"/>
      <c r="S39" s="433"/>
      <c r="T39" s="369" t="s">
        <v>113</v>
      </c>
      <c r="U39" s="370"/>
      <c r="V39" s="368" t="s">
        <v>108</v>
      </c>
      <c r="W39" s="369"/>
      <c r="X39" s="370"/>
      <c r="Y39" s="89"/>
      <c r="Z39" s="433">
        <v>310000</v>
      </c>
      <c r="AA39" s="433"/>
      <c r="AB39" s="433"/>
      <c r="AC39" s="433"/>
      <c r="AD39" s="369" t="s">
        <v>113</v>
      </c>
      <c r="AE39" s="369"/>
      <c r="AF39" s="456">
        <f>ROUNDDOWN(MIN(O39,IF(V39="無",Z39,Z40)),-3)</f>
        <v>0</v>
      </c>
      <c r="AG39" s="457"/>
      <c r="AH39" s="457"/>
      <c r="AI39" s="457"/>
      <c r="AJ39" s="457"/>
      <c r="AK39" s="443" t="s">
        <v>113</v>
      </c>
      <c r="AL39" s="444"/>
      <c r="AM39" s="366"/>
      <c r="AN39" s="366"/>
      <c r="AO39" s="366"/>
      <c r="AP39" s="366"/>
      <c r="AQ39" s="366"/>
      <c r="AR39" s="366"/>
      <c r="AS39" s="366"/>
      <c r="AU39" s="67" t="s">
        <v>231</v>
      </c>
    </row>
    <row r="40" spans="2:65" s="67" customFormat="1" ht="65.25" customHeight="1" thickBot="1" x14ac:dyDescent="0.2">
      <c r="B40" s="371"/>
      <c r="C40" s="372"/>
      <c r="D40" s="372"/>
      <c r="E40" s="372"/>
      <c r="F40" s="372"/>
      <c r="G40" s="372"/>
      <c r="H40" s="372"/>
      <c r="I40" s="372"/>
      <c r="J40" s="372"/>
      <c r="K40" s="372"/>
      <c r="L40" s="372"/>
      <c r="M40" s="372"/>
      <c r="N40" s="372"/>
      <c r="O40" s="454"/>
      <c r="P40" s="455"/>
      <c r="Q40" s="455"/>
      <c r="R40" s="455"/>
      <c r="S40" s="455"/>
      <c r="T40" s="372"/>
      <c r="U40" s="373"/>
      <c r="V40" s="371"/>
      <c r="W40" s="372"/>
      <c r="X40" s="373"/>
      <c r="Y40" s="90"/>
      <c r="Z40" s="447">
        <v>378000</v>
      </c>
      <c r="AA40" s="447"/>
      <c r="AB40" s="447"/>
      <c r="AC40" s="447"/>
      <c r="AD40" s="448" t="s">
        <v>232</v>
      </c>
      <c r="AE40" s="449"/>
      <c r="AF40" s="458"/>
      <c r="AG40" s="459"/>
      <c r="AH40" s="459"/>
      <c r="AI40" s="459"/>
      <c r="AJ40" s="459"/>
      <c r="AK40" s="445"/>
      <c r="AL40" s="446"/>
      <c r="AM40" s="76"/>
      <c r="AN40" s="76"/>
      <c r="AO40" s="76"/>
      <c r="AP40" s="76"/>
      <c r="AQ40" s="76"/>
      <c r="AR40" s="76"/>
      <c r="AS40" s="76"/>
    </row>
    <row r="41" spans="2:65" ht="82.5" customHeight="1" x14ac:dyDescent="0.3">
      <c r="B41" s="450" t="s">
        <v>233</v>
      </c>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451"/>
      <c r="AX41" s="451"/>
      <c r="AY41" s="451"/>
      <c r="AZ41" s="451"/>
      <c r="BA41" s="451"/>
      <c r="BB41" s="451"/>
      <c r="BC41" s="451"/>
      <c r="BD41" s="451"/>
      <c r="BE41" s="451"/>
      <c r="BF41" s="451"/>
      <c r="BG41" s="451"/>
      <c r="BH41" s="451"/>
      <c r="BI41" s="451"/>
      <c r="BJ41" s="451"/>
      <c r="BK41" s="451"/>
      <c r="BL41" s="451"/>
      <c r="BM41" s="451"/>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election activeCell="R16" sqref="R16"/>
    </sheetView>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x14ac:dyDescent="0.15">
      <c r="B1" s="100" t="s">
        <v>58</v>
      </c>
      <c r="D1" s="101" t="s">
        <v>59</v>
      </c>
      <c r="F1" s="101" t="s">
        <v>60</v>
      </c>
      <c r="H1" s="149" t="s">
        <v>337</v>
      </c>
      <c r="I1" s="150"/>
      <c r="J1" s="150"/>
      <c r="K1" s="150"/>
      <c r="L1" s="150"/>
      <c r="M1" s="150"/>
      <c r="N1" s="150"/>
      <c r="O1" s="150"/>
      <c r="P1" s="150"/>
      <c r="Q1" s="150"/>
      <c r="R1" s="150"/>
      <c r="S1" s="150"/>
      <c r="T1" s="150"/>
      <c r="U1" s="150"/>
      <c r="V1" s="150"/>
    </row>
    <row r="2" spans="2:22" x14ac:dyDescent="0.15">
      <c r="H2" s="150"/>
      <c r="I2" s="150"/>
      <c r="J2" s="150"/>
      <c r="K2" s="150"/>
      <c r="L2" s="150"/>
      <c r="M2" s="150"/>
      <c r="N2" s="150"/>
      <c r="O2" s="150"/>
      <c r="P2" s="150"/>
      <c r="Q2" s="150"/>
      <c r="R2" s="150"/>
      <c r="S2" s="150"/>
      <c r="T2" s="150"/>
      <c r="U2" s="150"/>
      <c r="V2" s="150"/>
    </row>
    <row r="3" spans="2:22" ht="94.5" x14ac:dyDescent="0.15">
      <c r="B3" s="1" t="s">
        <v>61</v>
      </c>
      <c r="D3" s="2" t="s">
        <v>276</v>
      </c>
      <c r="F3" s="2" t="s">
        <v>62</v>
      </c>
      <c r="H3" s="156" t="s">
        <v>351</v>
      </c>
      <c r="I3" s="156" t="s">
        <v>352</v>
      </c>
      <c r="J3" s="156" t="s">
        <v>353</v>
      </c>
      <c r="K3" s="156" t="s">
        <v>354</v>
      </c>
      <c r="L3" s="156" t="s">
        <v>355</v>
      </c>
      <c r="M3" s="156" t="s">
        <v>356</v>
      </c>
      <c r="N3" s="156" t="s">
        <v>357</v>
      </c>
      <c r="O3" s="156" t="s">
        <v>358</v>
      </c>
      <c r="P3" s="156" t="s">
        <v>359</v>
      </c>
      <c r="Q3" s="156" t="s">
        <v>360</v>
      </c>
      <c r="R3" s="156" t="s">
        <v>361</v>
      </c>
      <c r="S3" s="156" t="s">
        <v>362</v>
      </c>
      <c r="T3" s="219" t="s">
        <v>419</v>
      </c>
      <c r="U3" s="219" t="s">
        <v>418</v>
      </c>
      <c r="V3" s="156" t="s">
        <v>363</v>
      </c>
    </row>
    <row r="4" spans="2:22" x14ac:dyDescent="0.15">
      <c r="B4" s="1" t="s">
        <v>63</v>
      </c>
      <c r="D4" s="2" t="s">
        <v>277</v>
      </c>
      <c r="F4" s="2" t="s">
        <v>64</v>
      </c>
      <c r="H4" s="150" t="s">
        <v>338</v>
      </c>
      <c r="I4" s="150" t="s">
        <v>338</v>
      </c>
      <c r="J4" s="150" t="s">
        <v>343</v>
      </c>
      <c r="K4" s="150" t="s">
        <v>348</v>
      </c>
      <c r="L4" s="150" t="s">
        <v>348</v>
      </c>
      <c r="M4" s="150" t="s">
        <v>346</v>
      </c>
      <c r="N4" s="150" t="s">
        <v>348</v>
      </c>
      <c r="O4" s="150" t="s">
        <v>348</v>
      </c>
      <c r="P4" s="150" t="s">
        <v>346</v>
      </c>
      <c r="Q4" s="150" t="s">
        <v>346</v>
      </c>
      <c r="R4" s="150" t="s">
        <v>348</v>
      </c>
      <c r="S4" s="150" t="s">
        <v>349</v>
      </c>
      <c r="T4" s="150"/>
      <c r="U4" s="150"/>
      <c r="V4" s="150" t="s">
        <v>348</v>
      </c>
    </row>
    <row r="5" spans="2:22" x14ac:dyDescent="0.15">
      <c r="B5" s="1" t="s">
        <v>65</v>
      </c>
      <c r="D5" s="2" t="s">
        <v>278</v>
      </c>
      <c r="F5" s="2" t="s">
        <v>66</v>
      </c>
      <c r="H5" s="150" t="s">
        <v>339</v>
      </c>
      <c r="I5" s="150" t="s">
        <v>339</v>
      </c>
      <c r="J5" s="150" t="s">
        <v>344</v>
      </c>
      <c r="K5" s="150"/>
      <c r="L5" s="150"/>
      <c r="M5" s="150" t="s">
        <v>339</v>
      </c>
      <c r="N5" s="150"/>
      <c r="O5" s="150"/>
      <c r="P5" s="150" t="s">
        <v>347</v>
      </c>
      <c r="Q5" s="150" t="s">
        <v>347</v>
      </c>
      <c r="R5" s="150"/>
      <c r="S5" s="150" t="s">
        <v>350</v>
      </c>
      <c r="T5" s="150"/>
      <c r="U5" s="150"/>
      <c r="V5" s="150"/>
    </row>
    <row r="6" spans="2:22" x14ac:dyDescent="0.15">
      <c r="B6" s="1" t="s">
        <v>67</v>
      </c>
      <c r="D6" s="2" t="s">
        <v>279</v>
      </c>
      <c r="F6" s="2" t="s">
        <v>68</v>
      </c>
      <c r="H6" s="150" t="s">
        <v>341</v>
      </c>
      <c r="I6" s="150" t="s">
        <v>341</v>
      </c>
      <c r="J6" s="150" t="s">
        <v>345</v>
      </c>
      <c r="K6" s="150"/>
      <c r="L6" s="150"/>
      <c r="M6" s="150"/>
      <c r="N6" s="150"/>
      <c r="O6" s="150"/>
      <c r="P6" s="150"/>
      <c r="Q6" s="150"/>
      <c r="R6" s="150"/>
      <c r="S6" s="150"/>
      <c r="T6" s="150"/>
      <c r="U6" s="150"/>
      <c r="V6" s="150"/>
    </row>
    <row r="7" spans="2:22" x14ac:dyDescent="0.15">
      <c r="B7" s="1" t="s">
        <v>69</v>
      </c>
      <c r="D7" s="2" t="s">
        <v>280</v>
      </c>
      <c r="F7" s="2" t="s">
        <v>70</v>
      </c>
      <c r="H7" s="150" t="s">
        <v>340</v>
      </c>
      <c r="I7" s="150" t="s">
        <v>340</v>
      </c>
      <c r="J7" s="150"/>
      <c r="K7" s="150"/>
      <c r="L7" s="150"/>
      <c r="M7" s="150"/>
      <c r="N7" s="150"/>
      <c r="O7" s="150"/>
      <c r="P7" s="150"/>
      <c r="Q7" s="150"/>
      <c r="R7" s="150"/>
      <c r="S7" s="150"/>
      <c r="T7" s="150"/>
      <c r="U7" s="150"/>
      <c r="V7" s="150"/>
    </row>
    <row r="8" spans="2:22" x14ac:dyDescent="0.15">
      <c r="B8" s="1" t="s">
        <v>71</v>
      </c>
      <c r="F8" s="2" t="s">
        <v>72</v>
      </c>
      <c r="H8" s="150" t="s">
        <v>342</v>
      </c>
      <c r="I8" s="150"/>
      <c r="J8" s="150"/>
      <c r="K8" s="150"/>
      <c r="L8" s="150"/>
      <c r="M8" s="150"/>
      <c r="N8" s="150"/>
      <c r="O8" s="150"/>
      <c r="P8" s="150"/>
      <c r="Q8" s="150"/>
      <c r="R8" s="150"/>
      <c r="S8" s="150"/>
      <c r="T8" s="150"/>
      <c r="U8" s="150"/>
      <c r="V8" s="150"/>
    </row>
    <row r="9" spans="2:22" x14ac:dyDescent="0.15">
      <c r="B9" s="1" t="s">
        <v>73</v>
      </c>
      <c r="F9" s="2" t="s">
        <v>74</v>
      </c>
      <c r="H9" s="1"/>
      <c r="I9" s="1"/>
      <c r="J9" s="1"/>
      <c r="K9" s="1"/>
    </row>
    <row r="10" spans="2:22" x14ac:dyDescent="0.15">
      <c r="B10" s="1" t="s">
        <v>75</v>
      </c>
      <c r="F10" s="2" t="s">
        <v>320</v>
      </c>
      <c r="H10" s="1"/>
      <c r="I10" s="1"/>
      <c r="J10" s="1"/>
      <c r="K10" s="1"/>
    </row>
    <row r="11" spans="2:22" x14ac:dyDescent="0.15">
      <c r="B11" s="1" t="s">
        <v>76</v>
      </c>
      <c r="H11" s="1"/>
      <c r="I11" s="1"/>
      <c r="J11" s="1"/>
      <c r="K11" s="1"/>
      <c r="T11" s="1" t="s">
        <v>407</v>
      </c>
    </row>
    <row r="12" spans="2:22" x14ac:dyDescent="0.15">
      <c r="B12" s="1" t="s">
        <v>77</v>
      </c>
      <c r="H12" s="1"/>
      <c r="I12" s="1"/>
      <c r="J12" s="1"/>
      <c r="K12" s="1"/>
      <c r="T12" s="1" t="s">
        <v>408</v>
      </c>
    </row>
    <row r="13" spans="2:22" x14ac:dyDescent="0.15">
      <c r="B13" s="1" t="s">
        <v>78</v>
      </c>
      <c r="H13" s="144"/>
      <c r="I13" s="146"/>
      <c r="J13" s="147"/>
      <c r="K13" s="147"/>
      <c r="L13" s="147"/>
      <c r="M13" s="147"/>
    </row>
    <row r="14" spans="2:22" x14ac:dyDescent="0.15">
      <c r="B14" s="1" t="s">
        <v>79</v>
      </c>
      <c r="H14" s="144"/>
      <c r="I14" s="148"/>
      <c r="J14" s="145"/>
      <c r="K14" s="145"/>
      <c r="L14" s="145"/>
      <c r="M14" s="145"/>
    </row>
    <row r="15" spans="2:22" x14ac:dyDescent="0.15">
      <c r="B15" s="218" t="s">
        <v>402</v>
      </c>
      <c r="H15" s="144"/>
      <c r="I15" s="148"/>
      <c r="J15" s="145"/>
      <c r="K15" s="145"/>
      <c r="L15" s="145"/>
      <c r="M15" s="145"/>
    </row>
    <row r="16" spans="2:22" x14ac:dyDescent="0.15">
      <c r="B16" s="218" t="s">
        <v>80</v>
      </c>
      <c r="H16" s="144"/>
      <c r="I16" s="148"/>
      <c r="J16" s="145"/>
      <c r="K16" s="145"/>
      <c r="L16" s="145"/>
      <c r="M16" s="145"/>
    </row>
    <row r="17" spans="2:13" x14ac:dyDescent="0.15">
      <c r="B17" s="218" t="s">
        <v>420</v>
      </c>
      <c r="H17" s="144"/>
      <c r="I17" s="148"/>
      <c r="J17" s="145"/>
      <c r="K17" s="145"/>
      <c r="L17" s="145"/>
      <c r="M17" s="145"/>
    </row>
    <row r="18" spans="2:13" x14ac:dyDescent="0.15">
      <c r="B18" s="218" t="s">
        <v>422</v>
      </c>
      <c r="H18" s="144"/>
      <c r="I18" s="148"/>
      <c r="J18" s="145"/>
      <c r="K18" s="145"/>
      <c r="L18" s="145"/>
      <c r="M18" s="145"/>
    </row>
    <row r="19" spans="2:13" x14ac:dyDescent="0.15">
      <c r="B19" s="218"/>
      <c r="H19" s="144"/>
      <c r="I19" s="148"/>
      <c r="J19" s="145"/>
      <c r="K19" s="145"/>
      <c r="L19" s="145"/>
      <c r="M19" s="145"/>
    </row>
    <row r="20" spans="2:13" x14ac:dyDescent="0.15">
      <c r="H20" s="144"/>
      <c r="I20" s="148"/>
      <c r="J20" s="145"/>
      <c r="K20" s="145"/>
      <c r="L20" s="145"/>
      <c r="M20" s="145"/>
    </row>
    <row r="21" spans="2:13" x14ac:dyDescent="0.15">
      <c r="H21" s="144"/>
      <c r="I21" s="148"/>
      <c r="J21" s="145"/>
      <c r="K21" s="145"/>
      <c r="L21" s="145"/>
      <c r="M21" s="145"/>
    </row>
    <row r="22" spans="2:13" x14ac:dyDescent="0.15">
      <c r="B22" s="100" t="s">
        <v>254</v>
      </c>
      <c r="D22" s="101" t="s">
        <v>283</v>
      </c>
      <c r="H22" s="149" t="s">
        <v>364</v>
      </c>
      <c r="I22" s="150"/>
      <c r="J22" s="150"/>
      <c r="K22" s="150"/>
      <c r="L22" s="150"/>
      <c r="M22" s="150"/>
    </row>
    <row r="23" spans="2:13" x14ac:dyDescent="0.15">
      <c r="H23" s="150"/>
      <c r="I23" s="150"/>
      <c r="J23" s="150"/>
      <c r="K23" s="150"/>
      <c r="L23" s="150"/>
      <c r="M23" s="150"/>
    </row>
    <row r="24" spans="2:13" ht="42" x14ac:dyDescent="0.15">
      <c r="B24" s="1" t="s">
        <v>405</v>
      </c>
      <c r="C24" s="1" t="s">
        <v>256</v>
      </c>
      <c r="D24" s="2" t="s">
        <v>284</v>
      </c>
      <c r="H24" s="151"/>
      <c r="I24" s="152" t="s">
        <v>365</v>
      </c>
      <c r="J24" s="153" t="s">
        <v>366</v>
      </c>
      <c r="K24" s="153" t="s">
        <v>367</v>
      </c>
      <c r="L24" s="153" t="s">
        <v>368</v>
      </c>
      <c r="M24" s="153" t="s">
        <v>369</v>
      </c>
    </row>
    <row r="25" spans="2:13" x14ac:dyDescent="0.15">
      <c r="B25" s="1" t="s">
        <v>274</v>
      </c>
      <c r="C25" s="1" t="s">
        <v>260</v>
      </c>
      <c r="D25" s="2" t="s">
        <v>285</v>
      </c>
      <c r="H25" s="151" t="s">
        <v>370</v>
      </c>
      <c r="I25" s="154" t="s">
        <v>371</v>
      </c>
      <c r="J25" s="155">
        <v>0.5</v>
      </c>
      <c r="K25" s="155" t="s">
        <v>372</v>
      </c>
      <c r="L25" s="155">
        <v>0.5</v>
      </c>
      <c r="M25" s="155">
        <v>1</v>
      </c>
    </row>
    <row r="26" spans="2:13" x14ac:dyDescent="0.15">
      <c r="B26" s="1" t="s">
        <v>275</v>
      </c>
      <c r="C26" s="1" t="s">
        <v>261</v>
      </c>
      <c r="D26" s="2" t="s">
        <v>286</v>
      </c>
      <c r="H26" s="151" t="s">
        <v>373</v>
      </c>
      <c r="I26" s="154" t="s">
        <v>371</v>
      </c>
      <c r="J26" s="155">
        <v>0.75</v>
      </c>
      <c r="K26" s="155" t="s">
        <v>374</v>
      </c>
      <c r="L26" s="155">
        <v>0.5</v>
      </c>
      <c r="M26" s="155">
        <v>0.66666666666666663</v>
      </c>
    </row>
    <row r="27" spans="2:13" x14ac:dyDescent="0.15">
      <c r="B27" s="1" t="s">
        <v>267</v>
      </c>
      <c r="C27" s="1" t="s">
        <v>268</v>
      </c>
      <c r="D27" s="2" t="s">
        <v>287</v>
      </c>
      <c r="H27" s="151" t="s">
        <v>375</v>
      </c>
      <c r="I27" s="154" t="s">
        <v>371</v>
      </c>
      <c r="J27" s="155">
        <v>0.33333333333333331</v>
      </c>
      <c r="K27" s="155" t="s">
        <v>374</v>
      </c>
      <c r="L27" s="155">
        <v>0.33333333333333331</v>
      </c>
      <c r="M27" s="155">
        <v>1</v>
      </c>
    </row>
    <row r="28" spans="2:13" x14ac:dyDescent="0.15">
      <c r="B28" s="1" t="s">
        <v>404</v>
      </c>
      <c r="C28" s="1" t="s">
        <v>255</v>
      </c>
      <c r="D28" s="2" t="s">
        <v>288</v>
      </c>
      <c r="H28" s="151" t="s">
        <v>376</v>
      </c>
      <c r="I28" s="154" t="s">
        <v>377</v>
      </c>
      <c r="J28" s="155" t="s">
        <v>378</v>
      </c>
      <c r="K28" s="155" t="s">
        <v>374</v>
      </c>
      <c r="L28" s="155">
        <v>0.5</v>
      </c>
      <c r="M28" s="155">
        <v>0.5</v>
      </c>
    </row>
    <row r="29" spans="2:13" x14ac:dyDescent="0.15">
      <c r="B29" s="1" t="s">
        <v>269</v>
      </c>
      <c r="C29" s="1" t="s">
        <v>257</v>
      </c>
      <c r="D29" s="2" t="s">
        <v>289</v>
      </c>
      <c r="H29" s="151" t="s">
        <v>379</v>
      </c>
      <c r="I29" s="154" t="s">
        <v>377</v>
      </c>
      <c r="J29" s="155" t="s">
        <v>378</v>
      </c>
      <c r="K29" s="155" t="s">
        <v>374</v>
      </c>
      <c r="L29" s="155">
        <v>0.5</v>
      </c>
      <c r="M29" s="155">
        <v>0.5</v>
      </c>
    </row>
    <row r="30" spans="2:13" x14ac:dyDescent="0.15">
      <c r="B30" s="1" t="s">
        <v>270</v>
      </c>
      <c r="C30" s="1" t="s">
        <v>258</v>
      </c>
      <c r="D30" s="2" t="s">
        <v>290</v>
      </c>
      <c r="H30" s="151" t="s">
        <v>380</v>
      </c>
      <c r="I30" s="154" t="s">
        <v>381</v>
      </c>
      <c r="J30" s="155" t="s">
        <v>378</v>
      </c>
      <c r="K30" s="155" t="s">
        <v>374</v>
      </c>
      <c r="L30" s="155">
        <v>0.5</v>
      </c>
      <c r="M30" s="155">
        <v>0.5</v>
      </c>
    </row>
    <row r="31" spans="2:13" x14ac:dyDescent="0.15">
      <c r="B31" s="1" t="s">
        <v>271</v>
      </c>
      <c r="C31" s="1" t="s">
        <v>259</v>
      </c>
      <c r="D31" s="2" t="s">
        <v>291</v>
      </c>
      <c r="H31" s="151" t="s">
        <v>382</v>
      </c>
      <c r="I31" s="154" t="s">
        <v>383</v>
      </c>
      <c r="J31" s="155">
        <v>0.66666666666666663</v>
      </c>
      <c r="K31" s="155" t="s">
        <v>374</v>
      </c>
      <c r="L31" s="155">
        <v>0.33333333333333331</v>
      </c>
      <c r="M31" s="155">
        <v>0.5</v>
      </c>
    </row>
    <row r="32" spans="2:13" x14ac:dyDescent="0.15">
      <c r="B32" s="1" t="s">
        <v>272</v>
      </c>
      <c r="C32" s="1" t="s">
        <v>262</v>
      </c>
      <c r="D32" s="2" t="s">
        <v>292</v>
      </c>
      <c r="H32" s="151" t="s">
        <v>384</v>
      </c>
      <c r="I32" s="154" t="s">
        <v>385</v>
      </c>
      <c r="J32" s="155">
        <v>0.66666666666666663</v>
      </c>
      <c r="K32" s="155" t="s">
        <v>374</v>
      </c>
      <c r="L32" s="155">
        <v>0.33333333333333331</v>
      </c>
      <c r="M32" s="155">
        <v>0.5</v>
      </c>
    </row>
    <row r="33" spans="1:13" x14ac:dyDescent="0.15">
      <c r="B33" s="1" t="s">
        <v>273</v>
      </c>
      <c r="D33" s="2" t="s">
        <v>293</v>
      </c>
      <c r="H33" s="151" t="s">
        <v>386</v>
      </c>
      <c r="I33" s="154" t="s">
        <v>371</v>
      </c>
      <c r="J33" s="155">
        <v>0.5</v>
      </c>
      <c r="K33" s="155" t="s">
        <v>374</v>
      </c>
      <c r="L33" s="155">
        <v>0.5</v>
      </c>
      <c r="M33" s="155">
        <v>1</v>
      </c>
    </row>
    <row r="34" spans="1:13" x14ac:dyDescent="0.15">
      <c r="D34" s="2" t="s">
        <v>294</v>
      </c>
      <c r="H34" s="151" t="s">
        <v>387</v>
      </c>
      <c r="I34" s="154" t="s">
        <v>371</v>
      </c>
      <c r="J34" s="155">
        <v>0.5</v>
      </c>
      <c r="K34" s="155" t="s">
        <v>374</v>
      </c>
      <c r="L34" s="155">
        <v>0.5</v>
      </c>
      <c r="M34" s="155">
        <v>1</v>
      </c>
    </row>
    <row r="35" spans="1:13" x14ac:dyDescent="0.15">
      <c r="D35" s="2" t="s">
        <v>295</v>
      </c>
      <c r="H35" s="151" t="s">
        <v>388</v>
      </c>
      <c r="I35" s="154" t="s">
        <v>371</v>
      </c>
      <c r="J35" s="155">
        <v>0.5</v>
      </c>
      <c r="K35" s="155" t="s">
        <v>374</v>
      </c>
      <c r="L35" s="155">
        <v>0.5</v>
      </c>
      <c r="M35" s="155">
        <v>1</v>
      </c>
    </row>
    <row r="36" spans="1:13" x14ac:dyDescent="0.15">
      <c r="D36" s="2" t="s">
        <v>296</v>
      </c>
      <c r="H36" s="151" t="s">
        <v>389</v>
      </c>
      <c r="I36" s="154" t="s">
        <v>390</v>
      </c>
      <c r="J36" s="155" t="s">
        <v>391</v>
      </c>
      <c r="K36" s="155" t="s">
        <v>392</v>
      </c>
      <c r="L36" s="155" t="s">
        <v>391</v>
      </c>
      <c r="M36" s="155">
        <v>1</v>
      </c>
    </row>
    <row r="37" spans="1:13" x14ac:dyDescent="0.15">
      <c r="D37" s="2" t="s">
        <v>297</v>
      </c>
      <c r="H37" s="151" t="s">
        <v>403</v>
      </c>
      <c r="I37" s="154" t="s">
        <v>371</v>
      </c>
      <c r="J37" s="155">
        <v>0.5</v>
      </c>
      <c r="K37" s="155" t="s">
        <v>374</v>
      </c>
      <c r="L37" s="155">
        <v>0.5</v>
      </c>
      <c r="M37" s="155">
        <v>1</v>
      </c>
    </row>
    <row r="38" spans="1:13" x14ac:dyDescent="0.15">
      <c r="D38" s="2" t="s">
        <v>298</v>
      </c>
      <c r="H38" s="151" t="s">
        <v>423</v>
      </c>
      <c r="I38" s="154" t="s">
        <v>381</v>
      </c>
      <c r="J38" s="155">
        <v>0.66666666666666663</v>
      </c>
      <c r="K38" s="155" t="s">
        <v>374</v>
      </c>
      <c r="L38" s="155">
        <v>0.33333333333333331</v>
      </c>
      <c r="M38" s="155">
        <v>0.5</v>
      </c>
    </row>
    <row r="39" spans="1:13" x14ac:dyDescent="0.15">
      <c r="D39" s="2" t="s">
        <v>299</v>
      </c>
      <c r="H39" s="151" t="s">
        <v>424</v>
      </c>
      <c r="I39" s="154" t="s">
        <v>381</v>
      </c>
      <c r="J39" s="155" t="s">
        <v>378</v>
      </c>
      <c r="K39" s="155" t="s">
        <v>374</v>
      </c>
      <c r="L39" s="155">
        <v>0.5</v>
      </c>
      <c r="M39" s="155">
        <v>0.5</v>
      </c>
    </row>
    <row r="40" spans="1:13" x14ac:dyDescent="0.15">
      <c r="D40" s="2" t="s">
        <v>300</v>
      </c>
      <c r="H40" s="151" t="s">
        <v>393</v>
      </c>
      <c r="I40" s="154" t="s">
        <v>371</v>
      </c>
      <c r="J40" s="155">
        <v>0.33333333333333331</v>
      </c>
      <c r="K40" s="155" t="s">
        <v>374</v>
      </c>
      <c r="L40" s="155">
        <v>0.33333333333333331</v>
      </c>
      <c r="M40" s="155">
        <v>1</v>
      </c>
    </row>
    <row r="41" spans="1:13" x14ac:dyDescent="0.15">
      <c r="D41" s="2" t="s">
        <v>301</v>
      </c>
      <c r="H41" s="1"/>
      <c r="I41" s="1"/>
      <c r="J41" s="1"/>
      <c r="K41" s="1"/>
    </row>
    <row r="42" spans="1:13" x14ac:dyDescent="0.15">
      <c r="D42" s="2" t="s">
        <v>302</v>
      </c>
      <c r="H42" s="1"/>
      <c r="I42" s="1"/>
      <c r="J42" s="1"/>
      <c r="K42" s="1"/>
    </row>
    <row r="43" spans="1:13" x14ac:dyDescent="0.15">
      <c r="D43" s="2" t="s">
        <v>303</v>
      </c>
      <c r="H43" s="1"/>
      <c r="I43" s="1"/>
      <c r="J43" s="1"/>
      <c r="K43" s="1"/>
    </row>
    <row r="44" spans="1:13" x14ac:dyDescent="0.15">
      <c r="D44" s="2" t="s">
        <v>304</v>
      </c>
      <c r="H44" s="1"/>
      <c r="I44" s="1"/>
      <c r="J44" s="1"/>
      <c r="K44" s="1"/>
    </row>
    <row r="45" spans="1:13" x14ac:dyDescent="0.15">
      <c r="D45" s="2" t="s">
        <v>305</v>
      </c>
      <c r="H45" s="1"/>
      <c r="I45" s="1"/>
      <c r="J45" s="1"/>
      <c r="K45" s="1"/>
    </row>
    <row r="46" spans="1:13" x14ac:dyDescent="0.15">
      <c r="H46" s="1"/>
      <c r="I46" s="1"/>
      <c r="J46" s="1"/>
      <c r="K46" s="1"/>
    </row>
    <row r="47" spans="1:13" x14ac:dyDescent="0.15">
      <c r="A47" s="1">
        <v>9</v>
      </c>
      <c r="B47" s="100" t="s">
        <v>306</v>
      </c>
      <c r="H47" s="1"/>
      <c r="I47" s="1"/>
      <c r="J47" s="1"/>
      <c r="K47" s="1"/>
    </row>
    <row r="48" spans="1:13" x14ac:dyDescent="0.15">
      <c r="H48" s="1"/>
      <c r="I48" s="1"/>
      <c r="J48" s="1"/>
      <c r="K48" s="1"/>
    </row>
    <row r="49" spans="1:11" ht="27" x14ac:dyDescent="0.15">
      <c r="B49" s="102" t="s">
        <v>311</v>
      </c>
      <c r="H49" s="1"/>
      <c r="I49" s="1"/>
      <c r="J49" s="1"/>
      <c r="K49" s="1"/>
    </row>
    <row r="50" spans="1:11" x14ac:dyDescent="0.15">
      <c r="B50" s="102" t="s">
        <v>312</v>
      </c>
      <c r="H50" s="1"/>
      <c r="I50" s="1"/>
      <c r="J50" s="1"/>
      <c r="K50" s="1"/>
    </row>
    <row r="51" spans="1:11" x14ac:dyDescent="0.15">
      <c r="B51" s="102" t="s">
        <v>307</v>
      </c>
      <c r="H51" s="1"/>
      <c r="I51" s="1"/>
      <c r="J51" s="1"/>
      <c r="K51" s="1"/>
    </row>
    <row r="52" spans="1:11" x14ac:dyDescent="0.15">
      <c r="B52" s="102" t="s">
        <v>308</v>
      </c>
      <c r="H52" s="1"/>
      <c r="I52" s="1"/>
      <c r="J52" s="1"/>
      <c r="K52" s="1"/>
    </row>
    <row r="53" spans="1:11" x14ac:dyDescent="0.15">
      <c r="B53" s="102" t="s">
        <v>309</v>
      </c>
      <c r="H53" s="1"/>
      <c r="I53" s="1"/>
      <c r="J53" s="1"/>
      <c r="K53" s="1"/>
    </row>
    <row r="54" spans="1:11" x14ac:dyDescent="0.15">
      <c r="B54" s="102" t="s">
        <v>310</v>
      </c>
      <c r="H54" s="1"/>
      <c r="I54" s="1"/>
      <c r="J54" s="1"/>
      <c r="K54" s="1"/>
    </row>
    <row r="55" spans="1:11" x14ac:dyDescent="0.15">
      <c r="B55" s="102"/>
      <c r="H55" s="1"/>
      <c r="I55" s="1"/>
      <c r="J55" s="1"/>
      <c r="K55" s="1"/>
    </row>
    <row r="56" spans="1:11" x14ac:dyDescent="0.15">
      <c r="B56" s="102"/>
      <c r="H56" s="1"/>
      <c r="I56" s="1"/>
      <c r="J56" s="1"/>
      <c r="K56" s="1"/>
    </row>
    <row r="57" spans="1:11" x14ac:dyDescent="0.15">
      <c r="H57" s="1"/>
      <c r="I57" s="1"/>
      <c r="J57" s="1"/>
      <c r="K57" s="1"/>
    </row>
    <row r="58" spans="1:11" x14ac:dyDescent="0.15">
      <c r="A58" s="1">
        <v>12</v>
      </c>
      <c r="B58" s="100" t="s">
        <v>313</v>
      </c>
      <c r="H58" s="1"/>
      <c r="I58" s="1"/>
      <c r="J58" s="1"/>
      <c r="K58" s="1"/>
    </row>
    <row r="59" spans="1:11" x14ac:dyDescent="0.15">
      <c r="B59" s="1" t="s">
        <v>314</v>
      </c>
      <c r="H59" s="1"/>
      <c r="I59" s="1"/>
      <c r="J59" s="1"/>
      <c r="K59" s="1"/>
    </row>
    <row r="60" spans="1:11" x14ac:dyDescent="0.15">
      <c r="B60" s="1" t="s">
        <v>315</v>
      </c>
      <c r="H60" s="1"/>
      <c r="I60" s="1"/>
      <c r="J60" s="1"/>
      <c r="K60" s="1"/>
    </row>
    <row r="61" spans="1:11" x14ac:dyDescent="0.15">
      <c r="B61" s="1" t="s">
        <v>316</v>
      </c>
      <c r="H61" s="1"/>
      <c r="I61" s="1"/>
      <c r="J61" s="1"/>
      <c r="K61" s="1"/>
    </row>
    <row r="62" spans="1:11" x14ac:dyDescent="0.15">
      <c r="H62" s="1"/>
      <c r="I62" s="1"/>
      <c r="J62" s="1"/>
      <c r="K62" s="1"/>
    </row>
    <row r="63" spans="1:11" x14ac:dyDescent="0.15">
      <c r="B63" s="1" t="s">
        <v>317</v>
      </c>
      <c r="H63" s="1"/>
      <c r="I63" s="1"/>
      <c r="J63" s="1"/>
      <c r="K63" s="1"/>
    </row>
    <row r="64" spans="1:11" x14ac:dyDescent="0.15">
      <c r="B64" s="1" t="s">
        <v>319</v>
      </c>
      <c r="C64" s="111">
        <v>378000</v>
      </c>
      <c r="H64" s="1"/>
      <c r="I64" s="1"/>
      <c r="J64" s="1"/>
      <c r="K64" s="1"/>
    </row>
    <row r="65" spans="2:11" x14ac:dyDescent="0.15">
      <c r="B65" s="1" t="s">
        <v>318</v>
      </c>
      <c r="C65" s="111">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row r="73" spans="2:11" x14ac:dyDescent="0.15">
      <c r="H73" s="1"/>
      <c r="I73" s="1"/>
      <c r="J73" s="1"/>
      <c r="K73" s="1"/>
    </row>
    <row r="74" spans="2:11" x14ac:dyDescent="0.15">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（様式１）事業費内訳書</vt:lpstr>
      <vt:lpstr>（様式３）事業計画書（病室以外）</vt:lpstr>
      <vt:lpstr>12-1 スプリンクラー（総括表）見直し前</vt:lpstr>
      <vt:lpstr>12-2スプリンクラー（個別計画書）見直し前</vt:lpstr>
      <vt:lpstr>管理用（このシートは削除しないでください）</vt:lpstr>
      <vt:lpstr>'（様式１）事業費内訳書'!Print_Area</vt:lpstr>
      <vt:lpstr>'（様式３）事業計画書（病室以外）'!Print_Area</vt:lpstr>
      <vt:lpstr>'12-1 スプリンクラー（総括表）見直し前'!Print_Area</vt:lpstr>
      <vt:lpstr>'12-2スプリンクラー（個別計画書）見直し前'!Print_Area</vt:lpstr>
      <vt:lpstr>'管理用（このシートは削除しないでください）'!Print_Area</vt:lpstr>
      <vt:lpstr>'（様式１）事業費内訳書'!Print_Titles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長田　将吾</cp:lastModifiedBy>
  <cp:lastPrinted>2025-03-11T04:49:44Z</cp:lastPrinted>
  <dcterms:created xsi:type="dcterms:W3CDTF">2000-07-04T04:40:42Z</dcterms:created>
  <dcterms:modified xsi:type="dcterms:W3CDTF">2025-03-11T04:49:46Z</dcterms:modified>
</cp:coreProperties>
</file>