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3 山口市 △\04 最終\"/>
    </mc:Choice>
  </mc:AlternateContent>
  <xr:revisionPtr revIDLastSave="0" documentId="13_ncr:1_{E373A00E-31B0-4C8B-9467-2D421B24ED4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BW34" i="10"/>
  <c r="BW35" i="10" s="1"/>
  <c r="BW36" i="10" s="1"/>
  <c r="BW37" i="10" s="1"/>
  <c r="BW38" i="10" s="1"/>
  <c r="BW39" i="10" s="1"/>
  <c r="BW40" i="10" s="1"/>
  <c r="BW41" i="10" s="1"/>
  <c r="BW42" i="10" s="1"/>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AM34" i="10"/>
  <c r="AM35" i="10" s="1"/>
  <c r="AM36" i="10" s="1"/>
  <c r="AM37" i="10" s="1"/>
  <c r="AM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<sst xmlns="http://schemas.openxmlformats.org/spreadsheetml/2006/main" count="1131" uniqueCount="585">
  <si>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</si>
  <si>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</si>
  <si>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</si>
  <si>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</si>
  <si>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</si>
  <si>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</si>
  <si>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</si>
  <si>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</si>
  <si>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</si>
  <si>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</si>
  <si>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</si>
  <si>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</si>
  <si>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</si>
  <si>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</si>
  <si>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</si>
  <si>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</si>
  <si>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</si>
  <si>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</si>
  <si>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</si>
  <si>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</si>
  <si>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</si>
  <si>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</si>
  <si>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</si>
  <si>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</si>
  <si>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</si>
  <si>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</si>
  <si>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</si>
  <si>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</si>
  <si>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</si>
  <si>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</si>
  <si>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</si>
  <si>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</si>
  <si>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</si>
  <si>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</si>
  <si>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</si>
  <si>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</si>
  <si>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</si>
  <si>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</si>
  <si>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</si>
  <si>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</si>
  <si>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</si>
  <si>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</si>
  <si>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</si>
  <si>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</si>
  <si>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</si>
  <si>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</si>
  <si>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</si>
  <si>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</si>
  <si>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</si>
  <si>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</si>
  <si>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</si>
  <si>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</si>
  <si>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</si>
  <si>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</si>
  <si>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</si>
  <si>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</si>
  <si>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</si>
  <si>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</si>
  <si>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</si>
  <si>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</si>
  <si>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</si>
  <si>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</si>
  <si>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</si>
  <si>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</si>
  <si>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</si>
  <si>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</si>
  <si>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</si>
  <si>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</si>
  <si>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</si>
  <si>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</si>
  <si>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</si>
  <si>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</si>
  <si>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</si>
  <si>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</si>
  <si>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</si>
  <si>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</si>
  <si>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</si>
  <si>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</si>
  <si>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</si>
  <si>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</si>
  <si>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</si>
  <si>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</si>
  <si>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</si>
  <si>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</si>
  <si>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</si>
  <si>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</si>
  <si>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</si>
  <si>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</si>
  <si>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</si>
  <si>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</si>
  <si>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</si>
  <si>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</si>
  <si>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</si>
  <si>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</si>
  <si>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</si>
  <si>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</si>
  <si>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</si>
  <si>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</si>
  <si>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</si>
  <si>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</si>
  <si>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</si>
  <si>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</si>
  <si>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</si>
  <si>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</si>
  <si>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</si>
  <si>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</si>
  <si>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</si>
  <si>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</si>
  <si>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</si>
  <si>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</si>
  <si>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</si>
  <si>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</si>
  <si>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</si>
  <si>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</si>
  <si>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</si>
  <si>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</si>
  <si>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</si>
  <si>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</si>
  <si>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</si>
  <si>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</si>
  <si>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</si>
  <si>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</si>
  <si>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</si>
  <si>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</si>
  <si>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</si>
  <si>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</si>
  <si>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</si>
  <si>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</si>
  <si>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</si>
  <si>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</si>
  <si>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</si>
  <si>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</si>
  <si>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</si>
  <si>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</si>
  <si>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</si>
  <si>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</si>
  <si>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</si>
  <si>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</si>
  <si>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</si>
  <si>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</si>
  <si>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</si>
  <si>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</si>
  <si>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</si>
  <si>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</si>
  <si>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</si>
  <si>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</si>
  <si>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</si>
  <si>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</si>
  <si>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</si>
  <si>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</si>
  <si>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</si>
  <si>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</si>
  <si>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</si>
  <si>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</si>
  <si>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</si>
  <si>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</si>
  <si>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</si>
  <si>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</si>
  <si>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</si>
  <si>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</si>
  <si>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</si>
  <si>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</si>
  <si>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</si>
  <si>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</si>
  <si>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</si>
  <si>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</si>
  <si>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</si>
  <si>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</si>
  <si>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</si>
  <si>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</si>
  <si>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</si>
  <si>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</si>
  <si>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</si>
  <si>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</si>
  <si>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</si>
  <si>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</si>
  <si>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</si>
  <si>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</si>
  <si>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</si>
  <si>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</si>
  <si>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</si>
  <si>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</si>
  <si>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</si>
  <si>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</si>
  <si>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</si>
  <si>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</si>
  <si>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</si>
  <si>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</si>
  <si>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</si>
  <si>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</si>
  <si>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</si>
  <si>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</si>
  <si>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</si>
  <si>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</si>
  <si>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</si>
  <si>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</si>
  <si>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</si>
  <si>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</si>
  <si>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</si>
  <si>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</si>
  <si>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</si>
  <si>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</si>
  <si>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</si>
  <si>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山口県山口市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</si>
  <si>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</si>
  <si>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</si>
  <si>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</si>
  <si>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</si>
  <si>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</si>
  <si>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</si>
  <si>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</si>
  <si>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</si>
  <si>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</si>
  <si>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</si>
  <si>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</si>
  <si>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</si>
  <si>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</si>
  <si>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</si>
  <si>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</si>
  <si>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</si>
  <si>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</si>
  <si>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</si>
  <si>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</si>
  <si>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</si>
  <si>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</si>
  <si>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</si>
  <si>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</si>
  <si>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</si>
  <si>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</si>
  <si>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</si>
  <si>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</si>
  <si>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</si>
  <si>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</si>
  <si>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</si>
  <si>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</si>
  <si>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</si>
  <si>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</si>
  <si>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</si>
  <si>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</si>
  <si>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</si>
  <si>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</si>
  <si>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</si>
  <si>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</si>
  <si>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</si>
  <si>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</si>
  <si>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</si>
  <si>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</si>
  <si>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</si>
  <si>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</si>
  <si>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</si>
  <si>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</si>
  <si>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</si>
  <si>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</si>
  <si>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</si>
  <si>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</si>
  <si>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</si>
  <si>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</si>
  <si>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</si>
  <si>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</si>
  <si>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</si>
  <si>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</si>
  <si>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</si>
  <si>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</si>
  <si>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</si>
  <si>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</si>
  <si>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</si>
  <si>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</si>
  <si>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</si>
  <si>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</si>
  <si>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</si>
  <si>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</si>
  <si>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</si>
  <si>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</si>
  <si>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</si>
  <si>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</si>
  <si>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</si>
  <si>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</si>
  <si>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</si>
  <si>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</si>
  <si>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</si>
  <si>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</si>
  <si>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</si>
  <si>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</si>
  <si>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</si>
  <si>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</si>
  <si>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</si>
  <si>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</si>
  <si>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</si>
  <si>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</si>
  <si>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</si>
  <si>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</si>
  <si>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</si>
  <si>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</si>
  <si>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</si>
  <si>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</si>
  <si>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</si>
  <si>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</si>
  <si>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</si>
  <si>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</si>
  <si>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</si>
  <si>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</si>
  <si>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</si>
  <si>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</si>
  <si>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</si>
  <si>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</si>
  <si>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</si>
  <si>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</si>
  <si>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</si>
  <si>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</si>
  <si>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</si>
  <si>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</si>
  <si>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</si>
  <si>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</si>
  <si>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</si>
  <si>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</si>
  <si>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</si>
  <si>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</si>
  <si>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</si>
  <si>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</si>
  <si>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</si>
  <si>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</si>
  <si>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</si>
  <si>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</si>
  <si>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</si>
  <si>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</si>
  <si>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</si>
  <si>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</si>
  <si>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</si>
  <si>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</si>
  <si>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</si>
  <si>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</si>
  <si>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</si>
  <si>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</si>
  <si>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</si>
  <si>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</si>
  <si>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</si>
  <si>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</si>
  <si>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</si>
  <si>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</si>
  <si>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</si>
  <si>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</si>
  <si>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</si>
  <si>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</si>
  <si>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</si>
  <si>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</si>
  <si>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</si>
  <si>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</si>
  <si>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</si>
  <si>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</si>
  <si>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</si>
  <si>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</si>
  <si>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</si>
  <si>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</si>
  <si>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</si>
  <si>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山口県山口市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</si>
  <si>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</si>
  <si>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</si>
  <si>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</si>
  <si>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</si>
  <si>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</si>
  <si>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</si>
  <si>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</si>
  <si>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</si>
  <si>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</si>
  <si>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</si>
  <si>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</si>
  <si>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</si>
  <si>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</si>
  <si>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</si>
  <si>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</si>
  <si>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</si>
  <si>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</si>
  <si>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</si>
  <si>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</si>
  <si>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</si>
  <si>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</si>
  <si>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</si>
  <si>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</si>
  <si>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</si>
  <si>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</si>
  <si>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</si>
  <si>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</si>
  <si>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</si>
  <si>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</si>
  <si>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</si>
  <si>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</si>
  <si>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</si>
  <si>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</si>
  <si>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</si>
  <si>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</si>
  <si>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</si>
  <si>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</si>
  <si>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</si>
  <si>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</si>
  <si>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</si>
  <si>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</si>
  <si>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</si>
  <si>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</si>
  <si>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</si>
  <si>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</si>
  <si>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</si>
  <si>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</si>
  <si>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</si>
  <si>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</si>
  <si>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</si>
  <si>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</si>
  <si>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</si>
  <si>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</si>
  <si>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</si>
  <si>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</si>
  <si>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</si>
  <si>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</si>
  <si>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</si>
  <si>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</si>
  <si>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</si>
  <si>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</si>
  <si>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</si>
  <si>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</si>
  <si>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</si>
  <si>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</si>
  <si>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</si>
  <si>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</si>
  <si>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</si>
  <si>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</si>
  <si>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</si>
  <si>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</si>
  <si>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</si>
  <si>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</si>
  <si>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</si>
  <si>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</si>
  <si>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</si>
  <si>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</si>
  <si>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</si>
  <si>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</si>
  <si>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</si>
  <si>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</si>
  <si>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</si>
  <si>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</si>
  <si>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</si>
  <si>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</si>
  <si>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</si>
  <si>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</si>
  <si>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</si>
  <si>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</si>
  <si>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</si>
  <si>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</si>
  <si>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</si>
  <si>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</si>
  <si>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</si>
  <si>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</si>
  <si>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</si>
  <si>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</si>
  <si>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</si>
  <si>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</si>
  <si>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</si>
  <si>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</si>
  <si>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</si>
  <si>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</si>
  <si>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</si>
  <si>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</si>
  <si>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</si>
  <si>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</si>
  <si>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</si>
  <si>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</si>
  <si>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</si>
  <si>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</si>
  <si>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</si>
  <si>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</si>
  <si>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</si>
  <si>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</si>
  <si>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</si>
  <si>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</si>
  <si>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</si>
  <si>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</si>
  <si>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</si>
  <si>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</si>
  <si>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</si>
  <si>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</si>
  <si>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</si>
  <si>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</si>
  <si>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</si>
  <si>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</si>
  <si>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</si>
  <si>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</si>
  <si>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</si>
  <si>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</si>
  <si>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</si>
  <si>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</si>
  <si>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</si>
  <si>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</si>
  <si>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</si>
  <si>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</si>
  <si>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</si>
  <si>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</si>
  <si>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</si>
  <si>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</si>
  <si>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</si>
  <si>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</si>
  <si>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</si>
  <si>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</si>
  <si>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</si>
  <si>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</si>
  <si>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</si>
  <si>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</si>
  <si>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</si>
  <si>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</si>
  <si>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</si>
  <si>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</si>
  <si>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</si>
  <si>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</si>
  <si>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</si>
  <si>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</si>
  <si>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</si>
  <si>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</si>
  <si>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</si>
  <si>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</si>
  <si>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</si>
  <si>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</si>
  <si>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</si>
  <si>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</si>
  <si>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</si>
  <si>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</si>
  <si>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</si>
  <si>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</si>
  <si>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</si>
  <si>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</si>
  <si>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</si>
  <si>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</si>
  <si>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</si>
  <si>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</si>
  <si>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</si>
  <si>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</si>
  <si>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</si>
  <si>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</si>
  <si>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</si>
  <si>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</si>
  <si>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</si>
  <si>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</si>
  <si>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4.11</t>
  </si>
  <si>
    <t>▲ 2.68</t>
  </si>
  <si>
    <t>▲ 0.02</t>
  </si>
  <si>
    <t>▲ 0.73</t>
  </si>
  <si>
    <t>▲ 3.20</t>
  </si>
  <si>
    <t>水道事業会計</t>
  </si>
  <si>
    <t>公共下水道事業会計</t>
  </si>
  <si>
    <t>一般会計</t>
  </si>
  <si>
    <t>介護保険特別会計</t>
  </si>
  <si>
    <t>簡易水道事業会計</t>
  </si>
  <si>
    <t>国民健康保険特別会計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</si>
  <si>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</si>
  <si>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</si>
  <si>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</si>
  <si>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</si>
  <si>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</si>
  <si>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</si>
  <si>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</si>
  <si>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</si>
  <si>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</si>
  <si>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庁舎建設基金</t>
    <rPh sb="0" eb="6">
      <t>チョウシャケンセツキキン</t>
    </rPh>
    <phoneticPr fontId="5"/>
  </si>
  <si>
    <t>職員退職手当基金</t>
    <rPh sb="0" eb="2">
      <t>ショクイン</t>
    </rPh>
    <rPh sb="2" eb="6">
      <t>タイショクテアテ</t>
    </rPh>
    <rPh sb="6" eb="8">
      <t>キキン</t>
    </rPh>
    <phoneticPr fontId="10"/>
  </si>
  <si>
    <t>地域振興基金</t>
    <rPh sb="0" eb="6">
      <t>チイキシンコウキキン</t>
    </rPh>
    <phoneticPr fontId="10"/>
  </si>
  <si>
    <t>合併特例基金</t>
    <rPh sb="0" eb="6">
      <t>ガッペイトクレイキキン</t>
    </rPh>
    <phoneticPr fontId="10"/>
  </si>
  <si>
    <t>こども基金</t>
    <rPh sb="3" eb="5">
      <t>キキン</t>
    </rPh>
    <phoneticPr fontId="10"/>
  </si>
  <si>
    <t>山口市文化振興財団</t>
    <rPh sb="0" eb="9">
      <t>ヤマグチシブンカシンコウザイダン</t>
    </rPh>
    <phoneticPr fontId="10"/>
  </si>
  <si>
    <t>山口観光コンベンション協会</t>
    <rPh sb="0" eb="2">
      <t>ヤマグチ</t>
    </rPh>
    <rPh sb="2" eb="4">
      <t>カンコウ</t>
    </rPh>
    <rPh sb="11" eb="13">
      <t>キョウカイ</t>
    </rPh>
    <phoneticPr fontId="10"/>
  </si>
  <si>
    <t>願成就</t>
    <rPh sb="0" eb="3">
      <t>ガンジョウジュ</t>
    </rPh>
    <phoneticPr fontId="10"/>
  </si>
  <si>
    <t>街づくり山口</t>
    <rPh sb="0" eb="1">
      <t>マチ</t>
    </rPh>
    <rPh sb="4" eb="6">
      <t>ヤマグチ</t>
    </rPh>
    <phoneticPr fontId="10"/>
  </si>
  <si>
    <t>阿知須まち開発</t>
    <rPh sb="0" eb="3">
      <t>アジス</t>
    </rPh>
    <rPh sb="5" eb="7">
      <t>カイハツ</t>
    </rPh>
    <phoneticPr fontId="10"/>
  </si>
  <si>
    <t>山口市徳地農業公社</t>
    <rPh sb="0" eb="2">
      <t>ヤマグチ</t>
    </rPh>
    <rPh sb="2" eb="3">
      <t>シ</t>
    </rPh>
    <rPh sb="3" eb="5">
      <t>トクヂ</t>
    </rPh>
    <rPh sb="5" eb="7">
      <t>ノウギョウ</t>
    </rPh>
    <rPh sb="7" eb="9">
      <t>コウシャ</t>
    </rPh>
    <phoneticPr fontId="10"/>
  </si>
  <si>
    <t>ふるさと振興公社</t>
    <rPh sb="4" eb="8">
      <t>シンコウコウシャ</t>
    </rPh>
    <phoneticPr fontId="10"/>
  </si>
  <si>
    <t>やまぐち農林振興公社</t>
    <rPh sb="4" eb="10">
      <t>ノウリンシンコウコウシャ</t>
    </rPh>
    <phoneticPr fontId="10"/>
  </si>
  <si>
    <t>山口県施設管理財団</t>
    <rPh sb="0" eb="3">
      <t>ヤマグチケン</t>
    </rPh>
    <rPh sb="3" eb="9">
      <t>シセツカンリ</t>
    </rPh>
    <phoneticPr fontId="10"/>
  </si>
  <si>
    <t>山口県デジタル技術振興財団</t>
    <rPh sb="0" eb="3">
      <t>ヤマグチケン</t>
    </rPh>
    <rPh sb="7" eb="13">
      <t>ギジュツシンコウザイダン</t>
    </rPh>
    <phoneticPr fontId="10"/>
  </si>
  <si>
    <t>山口県流通センター</t>
    <rPh sb="0" eb="3">
      <t>ヤマグチケン</t>
    </rPh>
    <rPh sb="3" eb="5">
      <t>リュウツウ</t>
    </rPh>
    <phoneticPr fontId="10"/>
  </si>
  <si>
    <t>山口県市町総合事務組合（一般会計）</t>
    <rPh sb="0" eb="3">
      <t>ヤマグチケン</t>
    </rPh>
    <rPh sb="3" eb="5">
      <t>シマチ</t>
    </rPh>
    <rPh sb="5" eb="11">
      <t>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</si>
  <si>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</si>
  <si>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9">
      <t>ホショウトウ</t>
    </rPh>
    <rPh sb="19" eb="23">
      <t>トクベツカイケイ</t>
    </rPh>
    <phoneticPr fontId="2"/>
  </si>
  <si>
    <t>山口県市町総合事務組合（非常勤職員公務災害補償特別会計）</t>
    <rPh sb="0" eb="11">
      <t>ヤマグチケンシマチソウゴウジムクミアイ</t>
    </rPh>
    <rPh sb="12" eb="17">
      <t>ヒジョウキンショクイン</t>
    </rPh>
    <rPh sb="17" eb="23">
      <t>コウムサイガイホショウ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</si>
  <si>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7">
      <t>シマチ</t>
    </rPh>
    <rPh sb="17" eb="19">
      <t>コウヘイ</t>
    </rPh>
    <rPh sb="19" eb="22">
      <t>イインカイ</t>
    </rPh>
    <rPh sb="22" eb="24">
      <t>トクベツ</t>
    </rPh>
    <rPh sb="24" eb="26">
      <t>カイケイ</t>
    </rPh>
    <phoneticPr fontId="2"/>
  </si>
  <si>
    <t>山口県市町総合事務組合（交通災害共済特別会計）</t>
    <rPh sb="0" eb="11">
      <t>ヤマグチケンシマチソウゴウジムクミアイ</t>
    </rPh>
    <rPh sb="12" eb="22">
      <t>コウツウサイガイキョウサイトクベツカイケイ</t>
    </rPh>
    <phoneticPr fontId="2"/>
  </si>
  <si>
    <t>山口県市町総合事務組合（山口県自治会館管理特別会計）</t>
    <rPh sb="0" eb="11">
      <t>ヤマグチケンシマチソウゴウジムクミアイ</t>
    </rPh>
    <rPh sb="12" eb="15">
      <t>ヤマグチケン</t>
    </rPh>
    <rPh sb="15" eb="25">
      <t>ジチカイカンカンリトクベツカイケイ</t>
    </rPh>
    <phoneticPr fontId="2"/>
  </si>
  <si>
    <t>山口県後期高齢者医療広域連合（一般会計）</t>
    <rPh sb="0" eb="3">
      <t>ヤマグチケン</t>
    </rPh>
    <rPh sb="3" eb="8">
      <t>コウキコウレイシャ</t>
    </rPh>
    <rPh sb="8" eb="14">
      <t>イリョウコウイキレンゴウ</t>
    </rPh>
    <rPh sb="15" eb="19">
      <t>イッパンカイケイ</t>
    </rPh>
    <phoneticPr fontId="2"/>
  </si>
  <si>
    <t>山口県後期高齢者医療広域連合（後期高齢者医療特別会計）</t>
    <rPh sb="0" eb="3">
      <t>ヤマグチケン</t>
    </rPh>
    <rPh sb="3" eb="8">
      <t>コウキコウレイシャ</t>
    </rPh>
    <rPh sb="8" eb="14">
      <t>イリョウコウイキレンゴウ</t>
    </rPh>
    <rPh sb="15" eb="26">
      <t>コウキコウレイシャイリョウトクベツカイケイ</t>
    </rPh>
    <phoneticPr fontId="2"/>
  </si>
  <si>
    <t>-</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</si>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</sst>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B73-4002-A11E-3917AFDB6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102656</c:v>
                </c:pt>
                <c:pt idx="1">
                  <c:v>108158</c:v>
                </c:pt>
                <c:pt idx="2">
                  <c:v>70777</c:v>
                </c:pt>
                <c:pt idx="3">
                  <c:v>58387</c:v>
                </c:pt>
                <c:pt idx="4">
                  <c:v>82571</c:v>
                </c:pt>
              </c:numCache>
            </c:numRef>
          </c:val>
          <c:smooth val="0"/>
          <c:extLst>
            <c:ext xmlns:c16="http://schemas.microsoft.com/office/drawing/2014/chart" uri="{C3380CC4-5D6E-409C-BE32-E72D297353CC}">
              <c16:uniqueId val="{00000001-AB73-4002-A11E-3917AFDB67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1.67</c:v>
                </c:pt>
                <c:pt idx="2">
                  <c:v>1.48</c:v>
                </c:pt>
                <c:pt idx="3">
                  <c:v>1.73</c:v>
                </c:pt>
                <c:pt idx="4">
                  <c:v>1.41</c:v>
                </c:pt>
              </c:numCache>
            </c:numRef>
          </c:val>
          <c:extLst>
            <c:ext xmlns:c16="http://schemas.microsoft.com/office/drawing/2014/chart" uri="{C3380CC4-5D6E-409C-BE32-E72D297353CC}">
              <c16:uniqueId val="{00000000-EEB4-415F-B6C9-EDF6E9CE08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9.64</c:v>
                </c:pt>
                <c:pt idx="1">
                  <c:v>7.5</c:v>
                </c:pt>
                <c:pt idx="2">
                  <c:v>8.18</c:v>
                </c:pt>
                <c:pt idx="3">
                  <c:v>8.2100000000000009</c:v>
                </c:pt>
                <c:pt idx="4">
                  <c:v>6.07</c:v>
                </c:pt>
              </c:numCache>
            </c:numRef>
          </c:val>
          <c:extLst>
            <c:ext xmlns:c16="http://schemas.microsoft.com/office/drawing/2014/chart" uri="{C3380CC4-5D6E-409C-BE32-E72D297353CC}">
              <c16:uniqueId val="{00000001-EEB4-415F-B6C9-EDF6E9CE08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-4.1100000000000003</c:v>
                </c:pt>
                <c:pt idx="1">
                  <c:v>-2.68</c:v>
                </c:pt>
                <c:pt idx="2">
                  <c:v>-0.02</c:v>
                </c:pt>
                <c:pt idx="3">
                  <c:v>-0.73</c:v>
                </c:pt>
                <c:pt idx="4">
                  <c:v>-3.2</c:v>
                </c:pt>
              </c:numCache>
            </c:numRef>
          </c:val>
          <c:smooth val="0"/>
          <c:extLst>
            <c:ext xmlns:c16="http://schemas.microsoft.com/office/drawing/2014/chart" uri="{C3380CC4-5D6E-409C-BE32-E72D297353CC}">
              <c16:uniqueId val="{00000002-EEB4-415F-B6C9-EDF6E9CE08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5072-42C0-8D6D-9D282D5239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72-42C0-8D6D-9D282D5239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0.03</c:v>
                </c:pt>
                <c:pt idx="4">
                  <c:v>#N/A</c:v>
                </c:pt>
                <c:pt idx="5">
                  <c:v>0.08</c:v>
                </c:pt>
                <c:pt idx="6">
                  <c:v>#N/A</c:v>
                </c:pt>
                <c:pt idx="7">
                  <c:v>0.04</c:v>
                </c:pt>
                <c:pt idx="8">
                  <c:v>#N/A</c:v>
                </c:pt>
                <c:pt idx="9">
                  <c:v>0.04</c:v>
                </c:pt>
              </c:numCache>
            </c:numRef>
          </c:val>
          <c:extLst>
            <c:ext xmlns:c16="http://schemas.microsoft.com/office/drawing/2014/chart" uri="{C3380CC4-5D6E-409C-BE32-E72D297353CC}">
              <c16:uniqueId val="{00000002-5072-42C0-8D6D-9D282D5239B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3-5072-42C0-8D6D-9D282D5239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0.27</c:v>
                </c:pt>
                <c:pt idx="4">
                  <c:v>#N/A</c:v>
                </c:pt>
                <c:pt idx="5">
                  <c:v>0.08</c:v>
                </c:pt>
                <c:pt idx="6">
                  <c:v>#N/A</c:v>
                </c:pt>
                <c:pt idx="7">
                  <c:v>0.14000000000000001</c:v>
                </c:pt>
                <c:pt idx="8">
                  <c:v>#N/A</c:v>
                </c:pt>
                <c:pt idx="9">
                  <c:v>0.13</c:v>
                </c:pt>
              </c:numCache>
            </c:numRef>
          </c:val>
          <c:extLst>
            <c:ext xmlns:c16="http://schemas.microsoft.com/office/drawing/2014/chart" uri="{C3380CC4-5D6E-409C-BE32-E72D297353CC}">
              <c16:uniqueId val="{00000004-5072-42C0-8D6D-9D282D5239B2}"/>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0.15</c:v>
                </c:pt>
                <c:pt idx="4">
                  <c:v>#N/A</c:v>
                </c:pt>
                <c:pt idx="5">
                  <c:v>0.19</c:v>
                </c:pt>
                <c:pt idx="6">
                  <c:v>#N/A</c:v>
                </c:pt>
                <c:pt idx="7">
                  <c:v>0.2</c:v>
                </c:pt>
                <c:pt idx="8">
                  <c:v>#N/A</c:v>
                </c:pt>
                <c:pt idx="9">
                  <c:v>0.21</c:v>
                </c:pt>
              </c:numCache>
            </c:numRef>
          </c:val>
          <c:extLst>
            <c:ext xmlns:c16="http://schemas.microsoft.com/office/drawing/2014/chart" uri="{C3380CC4-5D6E-409C-BE32-E72D297353CC}">
              <c16:uniqueId val="{00000005-5072-42C0-8D6D-9D282D5239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1.08</c:v>
                </c:pt>
                <c:pt idx="2">
                  <c:v>#N/A</c:v>
                </c:pt>
                <c:pt idx="3">
                  <c:v>0.42</c:v>
                </c:pt>
                <c:pt idx="4">
                  <c:v>#N/A</c:v>
                </c:pt>
                <c:pt idx="5">
                  <c:v>0.6</c:v>
                </c:pt>
                <c:pt idx="6">
                  <c:v>#N/A</c:v>
                </c:pt>
                <c:pt idx="7">
                  <c:v>0.67</c:v>
                </c:pt>
                <c:pt idx="8">
                  <c:v>#N/A</c:v>
                </c:pt>
                <c:pt idx="9">
                  <c:v>1.05</c:v>
                </c:pt>
              </c:numCache>
            </c:numRef>
          </c:val>
          <c:extLst>
            <c:ext xmlns:c16="http://schemas.microsoft.com/office/drawing/2014/chart" uri="{C3380CC4-5D6E-409C-BE32-E72D297353CC}">
              <c16:uniqueId val="{00000006-5072-42C0-8D6D-9D282D5239B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1.66</c:v>
                </c:pt>
                <c:pt idx="4">
                  <c:v>#N/A</c:v>
                </c:pt>
                <c:pt idx="5">
                  <c:v>1.47</c:v>
                </c:pt>
                <c:pt idx="6">
                  <c:v>#N/A</c:v>
                </c:pt>
                <c:pt idx="7">
                  <c:v>1.72</c:v>
                </c:pt>
                <c:pt idx="8">
                  <c:v>#N/A</c:v>
                </c:pt>
                <c:pt idx="9">
                  <c:v>1.4</c:v>
                </c:pt>
              </c:numCache>
            </c:numRef>
          </c:val>
          <c:extLst>
            <c:ext xmlns:c16="http://schemas.microsoft.com/office/drawing/2014/chart" uri="{C3380CC4-5D6E-409C-BE32-E72D297353CC}">
              <c16:uniqueId val="{00000007-5072-42C0-8D6D-9D282D5239B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1.96</c:v>
                </c:pt>
                <c:pt idx="2">
                  <c:v>#N/A</c:v>
                </c:pt>
                <c:pt idx="3">
                  <c:v>2.46</c:v>
                </c:pt>
                <c:pt idx="4">
                  <c:v>#N/A</c:v>
                </c:pt>
                <c:pt idx="5">
                  <c:v>2.61</c:v>
                </c:pt>
                <c:pt idx="6">
                  <c:v>#N/A</c:v>
                </c:pt>
                <c:pt idx="7">
                  <c:v>2.66</c:v>
                </c:pt>
                <c:pt idx="8">
                  <c:v>#N/A</c:v>
                </c:pt>
                <c:pt idx="9">
                  <c:v>2.54</c:v>
                </c:pt>
              </c:numCache>
            </c:numRef>
          </c:val>
          <c:extLst>
            <c:ext xmlns:c16="http://schemas.microsoft.com/office/drawing/2014/chart" uri="{C3380CC4-5D6E-409C-BE32-E72D297353CC}">
              <c16:uniqueId val="{00000008-5072-42C0-8D6D-9D282D5239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6.55</c:v>
                </c:pt>
                <c:pt idx="2">
                  <c:v>#N/A</c:v>
                </c:pt>
                <c:pt idx="3">
                  <c:v>7.17</c:v>
                </c:pt>
                <c:pt idx="4">
                  <c:v>#N/A</c:v>
                </c:pt>
                <c:pt idx="5">
                  <c:v>7.08</c:v>
                </c:pt>
                <c:pt idx="6">
                  <c:v>#N/A</c:v>
                </c:pt>
                <c:pt idx="7">
                  <c:v>6.91</c:v>
                </c:pt>
                <c:pt idx="8">
                  <c:v>#N/A</c:v>
                </c:pt>
                <c:pt idx="9">
                  <c:v>6.83</c:v>
                </c:pt>
              </c:numCache>
            </c:numRef>
          </c:val>
          <c:extLst>
            <c:ext xmlns:c16="http://schemas.microsoft.com/office/drawing/2014/chart" uri="{C3380CC4-5D6E-409C-BE32-E72D297353CC}">
              <c16:uniqueId val="{00000009-5072-42C0-8D6D-9D282D5239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9955</c:v>
                </c:pt>
                <c:pt idx="5">
                  <c:v>9966</c:v>
                </c:pt>
                <c:pt idx="8">
                  <c:v>9851</c:v>
                </c:pt>
                <c:pt idx="11">
                  <c:v>9922</c:v>
                </c:pt>
                <c:pt idx="14">
                  <c:v>9863</c:v>
                </c:pt>
              </c:numCache>
            </c:numRef>
          </c:val>
          <c:extLst>
            <c:ext xmlns:c16="http://schemas.microsoft.com/office/drawing/2014/chart" uri="{C3380CC4-5D6E-409C-BE32-E72D297353CC}">
              <c16:uniqueId val="{00000000-1586-49C1-B945-0A76E6CB8A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86-49C1-B945-0A76E6CB8A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222</c:v>
                </c:pt>
                <c:pt idx="3">
                  <c:v>211</c:v>
                </c:pt>
                <c:pt idx="6">
                  <c:v>210</c:v>
                </c:pt>
                <c:pt idx="9">
                  <c:v>209</c:v>
                </c:pt>
                <c:pt idx="12">
                  <c:v>209</c:v>
                </c:pt>
              </c:numCache>
            </c:numRef>
          </c:val>
          <c:extLst>
            <c:ext xmlns:c16="http://schemas.microsoft.com/office/drawing/2014/chart" uri="{C3380CC4-5D6E-409C-BE32-E72D297353CC}">
              <c16:uniqueId val="{00000002-1586-49C1-B945-0A76E6CB8A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175</c:v>
                </c:pt>
                <c:pt idx="3">
                  <c:v>173</c:v>
                </c:pt>
                <c:pt idx="6">
                  <c:v>0</c:v>
                </c:pt>
                <c:pt idx="9">
                  <c:v>0</c:v>
                </c:pt>
                <c:pt idx="12">
                  <c:v>0</c:v>
                </c:pt>
              </c:numCache>
            </c:numRef>
          </c:val>
          <c:extLst>
            <c:ext xmlns:c16="http://schemas.microsoft.com/office/drawing/2014/chart" uri="{C3380CC4-5D6E-409C-BE32-E72D297353CC}">
              <c16:uniqueId val="{00000003-1586-49C1-B945-0A76E6CB8A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1864</c:v>
                </c:pt>
                <c:pt idx="3">
                  <c:v>1835</c:v>
                </c:pt>
                <c:pt idx="6">
                  <c:v>1984</c:v>
                </c:pt>
                <c:pt idx="9">
                  <c:v>2101</c:v>
                </c:pt>
                <c:pt idx="12">
                  <c:v>2027</c:v>
                </c:pt>
              </c:numCache>
            </c:numRef>
          </c:val>
          <c:extLst>
            <c:ext xmlns:c16="http://schemas.microsoft.com/office/drawing/2014/chart" uri="{C3380CC4-5D6E-409C-BE32-E72D297353CC}">
              <c16:uniqueId val="{00000004-1586-49C1-B945-0A76E6CB8A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6-49C1-B945-0A76E6CB8A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86-49C1-B945-0A76E6CB8A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9829</c:v>
                </c:pt>
                <c:pt idx="3">
                  <c:v>9813</c:v>
                </c:pt>
                <c:pt idx="6">
                  <c:v>9974</c:v>
                </c:pt>
                <c:pt idx="9">
                  <c:v>10160</c:v>
                </c:pt>
                <c:pt idx="12">
                  <c:v>10108</c:v>
                </c:pt>
              </c:numCache>
            </c:numRef>
          </c:val>
          <c:extLst>
            <c:ext xmlns:c16="http://schemas.microsoft.com/office/drawing/2014/chart" uri="{C3380CC4-5D6E-409C-BE32-E72D297353CC}">
              <c16:uniqueId val="{00000007-1586-49C1-B945-0A76E6CB8A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2135</c:v>
                </c:pt>
                <c:pt idx="2">
                  <c:v>#N/A</c:v>
                </c:pt>
                <c:pt idx="3">
                  <c:v>#N/A</c:v>
                </c:pt>
                <c:pt idx="4">
                  <c:v>2066</c:v>
                </c:pt>
                <c:pt idx="5">
                  <c:v>#N/A</c:v>
                </c:pt>
                <c:pt idx="6">
                  <c:v>#N/A</c:v>
                </c:pt>
                <c:pt idx="7">
                  <c:v>2317</c:v>
                </c:pt>
                <c:pt idx="8">
                  <c:v>#N/A</c:v>
                </c:pt>
                <c:pt idx="9">
                  <c:v>#N/A</c:v>
                </c:pt>
                <c:pt idx="10">
                  <c:v>2548</c:v>
                </c:pt>
                <c:pt idx="11">
                  <c:v>#N/A</c:v>
                </c:pt>
                <c:pt idx="12">
                  <c:v>#N/A</c:v>
                </c:pt>
                <c:pt idx="13">
                  <c:v>2481</c:v>
                </c:pt>
                <c:pt idx="14">
                  <c:v>#N/A</c:v>
                </c:pt>
              </c:numCache>
            </c:numRef>
          </c:val>
          <c:smooth val="0"/>
          <c:extLst>
            <c:ext xmlns:c16="http://schemas.microsoft.com/office/drawing/2014/chart" uri="{C3380CC4-5D6E-409C-BE32-E72D297353CC}">
              <c16:uniqueId val="{00000008-1586-49C1-B945-0A76E6CB8A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99808</c:v>
                </c:pt>
                <c:pt idx="5">
                  <c:v>98299</c:v>
                </c:pt>
                <c:pt idx="8">
                  <c:v>95979</c:v>
                </c:pt>
                <c:pt idx="11">
                  <c:v>91471</c:v>
                </c:pt>
                <c:pt idx="14">
                  <c:v>89022</c:v>
                </c:pt>
              </c:numCache>
            </c:numRef>
          </c:val>
          <c:extLst>
            <c:ext xmlns:c16="http://schemas.microsoft.com/office/drawing/2014/chart" uri="{C3380CC4-5D6E-409C-BE32-E72D297353CC}">
              <c16:uniqueId val="{00000000-5F6B-4CBA-86AD-199F3A94BB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17458</c:v>
                </c:pt>
                <c:pt idx="5">
                  <c:v>17567</c:v>
                </c:pt>
                <c:pt idx="8">
                  <c:v>17254</c:v>
                </c:pt>
                <c:pt idx="11">
                  <c:v>16926</c:v>
                </c:pt>
                <c:pt idx="14">
                  <c:v>16553</c:v>
                </c:pt>
              </c:numCache>
            </c:numRef>
          </c:val>
          <c:extLst>
            <c:ext xmlns:c16="http://schemas.microsoft.com/office/drawing/2014/chart" uri="{C3380CC4-5D6E-409C-BE32-E72D297353CC}">
              <c16:uniqueId val="{00000001-5F6B-4CBA-86AD-199F3A94BB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18654</c:v>
                </c:pt>
                <c:pt idx="5">
                  <c:v>15619</c:v>
                </c:pt>
                <c:pt idx="8">
                  <c:v>16713</c:v>
                </c:pt>
                <c:pt idx="11">
                  <c:v>18592</c:v>
                </c:pt>
                <c:pt idx="14">
                  <c:v>14395</c:v>
                </c:pt>
              </c:numCache>
            </c:numRef>
          </c:val>
          <c:extLst>
            <c:ext xmlns:c16="http://schemas.microsoft.com/office/drawing/2014/chart" uri="{C3380CC4-5D6E-409C-BE32-E72D297353CC}">
              <c16:uniqueId val="{00000002-5F6B-4CBA-86AD-199F3A94BB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B-4CBA-86AD-199F3A94BB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B-4CBA-86AD-199F3A94BB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B-4CBA-86AD-199F3A94BB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13570</c:v>
                </c:pt>
                <c:pt idx="3">
                  <c:v>13687</c:v>
                </c:pt>
                <c:pt idx="6">
                  <c:v>13723</c:v>
                </c:pt>
                <c:pt idx="9">
                  <c:v>13562</c:v>
                </c:pt>
                <c:pt idx="12">
                  <c:v>13993</c:v>
                </c:pt>
              </c:numCache>
            </c:numRef>
          </c:val>
          <c:extLst>
            <c:ext xmlns:c16="http://schemas.microsoft.com/office/drawing/2014/chart" uri="{C3380CC4-5D6E-409C-BE32-E72D297353CC}">
              <c16:uniqueId val="{00000006-5F6B-4CBA-86AD-199F3A94BB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1702</c:v>
                </c:pt>
                <c:pt idx="3">
                  <c:v>1555</c:v>
                </c:pt>
                <c:pt idx="6">
                  <c:v>0</c:v>
                </c:pt>
                <c:pt idx="9">
                  <c:v>0</c:v>
                </c:pt>
                <c:pt idx="12">
                  <c:v>0</c:v>
                </c:pt>
              </c:numCache>
            </c:numRef>
          </c:val>
          <c:extLst>
            <c:ext xmlns:c16="http://schemas.microsoft.com/office/drawing/2014/chart" uri="{C3380CC4-5D6E-409C-BE32-E72D297353CC}">
              <c16:uniqueId val="{00000007-5F6B-4CBA-86AD-199F3A94BB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26366</c:v>
                </c:pt>
                <c:pt idx="3">
                  <c:v>26355</c:v>
                </c:pt>
                <c:pt idx="6">
                  <c:v>27525</c:v>
                </c:pt>
                <c:pt idx="9">
                  <c:v>28061</c:v>
                </c:pt>
                <c:pt idx="12">
                  <c:v>25176</c:v>
                </c:pt>
              </c:numCache>
            </c:numRef>
          </c:val>
          <c:extLst>
            <c:ext xmlns:c16="http://schemas.microsoft.com/office/drawing/2014/chart" uri="{C3380CC4-5D6E-409C-BE32-E72D297353CC}">
              <c16:uniqueId val="{00000008-5F6B-4CBA-86AD-199F3A94BB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7</c:v>
                </c:pt>
                <c:pt idx="6">
                  <c:v>5</c:v>
                </c:pt>
                <c:pt idx="9">
                  <c:v>3</c:v>
                </c:pt>
                <c:pt idx="12">
                  <c:v>1</c:v>
                </c:pt>
              </c:numCache>
            </c:numRef>
          </c:val>
          <c:extLst>
            <c:ext xmlns:c16="http://schemas.microsoft.com/office/drawing/2014/chart" uri="{C3380CC4-5D6E-409C-BE32-E72D297353CC}">
              <c16:uniqueId val="{00000009-5F6B-4CBA-86AD-199F3A94BB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108319</c:v>
                </c:pt>
                <c:pt idx="3">
                  <c:v>111427</c:v>
                </c:pt>
                <c:pt idx="6">
                  <c:v>113182</c:v>
                </c:pt>
                <c:pt idx="9">
                  <c:v>109806</c:v>
                </c:pt>
                <c:pt idx="12">
                  <c:v>109699</c:v>
                </c:pt>
              </c:numCache>
            </c:numRef>
          </c:val>
          <c:extLst>
            <c:ext xmlns:c16="http://schemas.microsoft.com/office/drawing/2014/chart" uri="{C3380CC4-5D6E-409C-BE32-E72D297353CC}">
              <c16:uniqueId val="{0000000A-5F6B-4CBA-86AD-199F3A94BB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14048</c:v>
                </c:pt>
                <c:pt idx="2">
                  <c:v>#N/A</c:v>
                </c:pt>
                <c:pt idx="3">
                  <c:v>#N/A</c:v>
                </c:pt>
                <c:pt idx="4">
                  <c:v>21547</c:v>
                </c:pt>
                <c:pt idx="5">
                  <c:v>#N/A</c:v>
                </c:pt>
                <c:pt idx="6">
                  <c:v>#N/A</c:v>
                </c:pt>
                <c:pt idx="7">
                  <c:v>24488</c:v>
                </c:pt>
                <c:pt idx="8">
                  <c:v>#N/A</c:v>
                </c:pt>
                <c:pt idx="9">
                  <c:v>#N/A</c:v>
                </c:pt>
                <c:pt idx="10">
                  <c:v>24442</c:v>
                </c:pt>
                <c:pt idx="11">
                  <c:v>#N/A</c:v>
                </c:pt>
                <c:pt idx="12">
                  <c:v>#N/A</c:v>
                </c:pt>
                <c:pt idx="13">
                  <c:v>28898</c:v>
                </c:pt>
                <c:pt idx="14">
                  <c:v>#N/A</c:v>
                </c:pt>
              </c:numCache>
            </c:numRef>
          </c:val>
          <c:smooth val="0"/>
          <c:extLst>
            <c:ext xmlns:c16="http://schemas.microsoft.com/office/drawing/2014/chart" uri="{C3380CC4-5D6E-409C-BE32-E72D297353CC}">
              <c16:uniqueId val="{0000000B-5F6B-4CBA-86AD-199F3A94BB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3985</c:v>
                </c:pt>
                <c:pt idx="1">
                  <c:v>3927</c:v>
                </c:pt>
                <c:pt idx="2">
                  <c:v>2941</c:v>
                </c:pt>
              </c:numCache>
            </c:numRef>
          </c:val>
          <c:extLst>
            <c:ext xmlns:c16="http://schemas.microsoft.com/office/drawing/2014/chart" uri="{C3380CC4-5D6E-409C-BE32-E72D297353CC}">
              <c16:uniqueId val="{00000000-002C-452D-BD0D-7421AB262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5136</c:v>
                </c:pt>
                <c:pt idx="1">
                  <c:v>4544</c:v>
                </c:pt>
                <c:pt idx="2">
                  <c:v>3953</c:v>
                </c:pt>
              </c:numCache>
            </c:numRef>
          </c:val>
          <c:extLst>
            <c:ext xmlns:c16="http://schemas.microsoft.com/office/drawing/2014/chart" uri="{C3380CC4-5D6E-409C-BE32-E72D297353CC}">
              <c16:uniqueId val="{00000001-002C-452D-BD0D-7421AB262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11449</c:v>
                </c:pt>
                <c:pt idx="1">
                  <c:v>10807</c:v>
                </c:pt>
                <c:pt idx="2">
                  <c:v>9736</c:v>
                </c:pt>
              </c:numCache>
            </c:numRef>
          </c:val>
          <c:extLst>
            <c:ext xmlns:c16="http://schemas.microsoft.com/office/drawing/2014/chart" uri="{C3380CC4-5D6E-409C-BE32-E72D297353CC}">
              <c16:uniqueId val="{00000002-002C-452D-BD0D-7421AB262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単年度の比較では、令和５年度の数値（</a:t>
          </a:r>
          <a:r>
            <a:rPr kumimoji="1" lang="en-US" altLang="ja-JP" sz="1300">
              <a:latin typeface="ＭＳ Ｐゴシック" panose="020B0600070205080204" pitchFamily="50" charset="-128"/>
              <a:ea typeface="ＭＳ Ｐゴシック" panose="020B0600070205080204" pitchFamily="50" charset="-128"/>
            </a:rPr>
            <a:t>0.618</a:t>
          </a:r>
          <a:r>
            <a:rPr kumimoji="1" lang="ja-JP" altLang="en-US" sz="1300">
              <a:latin typeface="ＭＳ Ｐゴシック" panose="020B0600070205080204" pitchFamily="50" charset="-128"/>
              <a:ea typeface="ＭＳ Ｐゴシック" panose="020B0600070205080204" pitchFamily="50" charset="-128"/>
            </a:rPr>
            <a:t>）でも前年度数値（</a:t>
          </a:r>
          <a:r>
            <a:rPr kumimoji="1" lang="en-US" altLang="ja-JP" sz="1300">
              <a:latin typeface="ＭＳ Ｐゴシック" panose="020B0600070205080204" pitchFamily="50" charset="-128"/>
              <a:ea typeface="ＭＳ Ｐゴシック" panose="020B0600070205080204" pitchFamily="50" charset="-128"/>
            </a:rPr>
            <a:t>0.619</a:t>
          </a:r>
          <a:r>
            <a:rPr kumimoji="1" lang="ja-JP" altLang="en-US" sz="1300">
              <a:latin typeface="ＭＳ Ｐゴシック" panose="020B0600070205080204" pitchFamily="50" charset="-128"/>
              <a:ea typeface="ＭＳ Ｐゴシック" panose="020B0600070205080204" pitchFamily="50" charset="-128"/>
            </a:rPr>
            <a:t>）より下がったが、主な原因は３か年平均であるため高かった令和２年度の単年度の数値（</a:t>
          </a:r>
          <a:r>
            <a:rPr kumimoji="1" lang="en-US" altLang="ja-JP" sz="1300">
              <a:latin typeface="ＭＳ Ｐゴシック" panose="020B0600070205080204" pitchFamily="50" charset="-128"/>
              <a:ea typeface="ＭＳ Ｐゴシック" panose="020B0600070205080204" pitchFamily="50" charset="-128"/>
            </a:rPr>
            <a:t>0.646</a:t>
          </a:r>
          <a:r>
            <a:rPr kumimoji="1" lang="ja-JP" altLang="en-US" sz="1300">
              <a:latin typeface="ＭＳ Ｐゴシック" panose="020B0600070205080204" pitchFamily="50" charset="-128"/>
              <a:ea typeface="ＭＳ Ｐゴシック" panose="020B0600070205080204" pitchFamily="50" charset="-128"/>
            </a:rPr>
            <a:t>）が算定から外れたことによるもの。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分母である経常一般財源歳入額については、臨時財政対策債が減少したものの地方税や普通交付税の増等により、全体では増加となっている。</a:t>
          </a:r>
        </a:p>
        <a:p>
          <a:r>
            <a:rPr kumimoji="1" lang="ja-JP" altLang="en-US" sz="1300">
              <a:latin typeface="ＭＳ Ｐゴシック" panose="020B0600070205080204" pitchFamily="50" charset="-128"/>
              <a:ea typeface="ＭＳ Ｐゴシック" panose="020B0600070205080204" pitchFamily="50" charset="-128"/>
            </a:rPr>
            <a:t>分子である経常経費充当一般財源についてはこども医療費助成事業の増等により、全体で増加となっている。</a:t>
          </a:r>
        </a:p>
        <a:p>
          <a:r>
            <a:rPr kumimoji="1" lang="ja-JP" altLang="en-US" sz="1300">
              <a:latin typeface="ＭＳ Ｐゴシック" panose="020B0600070205080204" pitchFamily="50" charset="-128"/>
              <a:ea typeface="ＭＳ Ｐゴシック" panose="020B0600070205080204" pitchFamily="50" charset="-128"/>
            </a:rPr>
            <a:t>経常経費充当一般財源の伸びが経常一般財源歳入額の伸びを上回ったことから、経常収支比率は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147955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845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2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80989</xdr:rowOff>
    </xdr:from>
    <xdr:to>
      <xdr:col>23</xdr:col>
      <xdr:colOff>133350</xdr:colOff>
      <xdr:row>85</xdr:row>
      <xdr:rowOff>87128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54239"/>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156535</xdr:rowOff>
    </xdr:from>
    <xdr:to>
      <xdr:col>19</xdr:col>
      <xdr:colOff>133350</xdr:colOff>
      <xdr:row>85</xdr:row>
      <xdr:rowOff>87128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8335"/>
          <a:ext cx="8890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171087</xdr:rowOff>
    </xdr:from>
    <xdr:to>
      <xdr:col>15</xdr:col>
      <xdr:colOff>82550</xdr:colOff>
      <xdr:row>84</xdr:row>
      <xdr:rowOff>156535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1437"/>
          <a:ext cx="8890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142064</xdr:rowOff>
    </xdr:from>
    <xdr:to>
      <xdr:col>11</xdr:col>
      <xdr:colOff>31750</xdr:colOff>
      <xdr:row>83</xdr:row>
      <xdr:rowOff>171087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30189</xdr:rowOff>
    </xdr:from>
    <xdr:to>
      <xdr:col>23</xdr:col>
      <xdr:colOff>184150</xdr:colOff>
      <xdr:row>85</xdr:row>
      <xdr:rowOff>131789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7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36328</xdr:rowOff>
    </xdr:from>
    <xdr:to>
      <xdr:col>19</xdr:col>
      <xdr:colOff>184150</xdr:colOff>
      <xdr:row>85</xdr:row>
      <xdr:rowOff>137928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122705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105735</xdr:rowOff>
    </xdr:from>
    <xdr:to>
      <xdr:col>15</xdr:col>
      <xdr:colOff>133350</xdr:colOff>
      <xdr:row>85</xdr:row>
      <xdr:rowOff>35885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20662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9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120287</xdr:rowOff>
    </xdr:from>
    <xdr:to>
      <xdr:col>11</xdr:col>
      <xdr:colOff>82550</xdr:colOff>
      <xdr:row>84</xdr:row>
      <xdr:rowOff>50437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91264</xdr:rowOff>
    </xdr:from>
    <xdr:to>
      <xdr:col>7</xdr:col>
      <xdr:colOff>31750</xdr:colOff>
      <xdr:row>84</xdr:row>
      <xdr:rowOff>21414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446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本市は広大な面積を有することから、類似団体内で著しく人口密度が低く、効率的な行政運営が困難であるため、相対的に職員数が多くならざるを得ないことを要因として、類似団体平均を上回っている。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54973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6722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34290</xdr:rowOff>
    </xdr:from>
    <xdr:to>
      <xdr:col>77</xdr:col>
      <xdr:colOff>44450</xdr:colOff>
      <xdr:row>66</xdr:row>
      <xdr:rowOff>51526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499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20501</xdr:rowOff>
    </xdr:from>
    <xdr:to>
      <xdr:col>72</xdr:col>
      <xdr:colOff>203200</xdr:colOff>
      <xdr:row>66</xdr:row>
      <xdr:rowOff>34290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362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13607</xdr:rowOff>
    </xdr:from>
    <xdr:to>
      <xdr:col>68</xdr:col>
      <xdr:colOff>152400</xdr:colOff>
      <xdr:row>66</xdr:row>
      <xdr:rowOff>20501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4173</xdr:rowOff>
    </xdr:from>
    <xdr:to>
      <xdr:col>81</xdr:col>
      <xdr:colOff>95250</xdr:colOff>
      <xdr:row>66</xdr:row>
      <xdr:rowOff>105773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147700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29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154940</xdr:rowOff>
    </xdr:from>
    <xdr:to>
      <xdr:col>73</xdr:col>
      <xdr:colOff>44450</xdr:colOff>
      <xdr:row>66</xdr:row>
      <xdr:rowOff>85090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69867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141151</xdr:rowOff>
    </xdr:from>
    <xdr:to>
      <xdr:col>68</xdr:col>
      <xdr:colOff>203200</xdr:colOff>
      <xdr:row>66</xdr:row>
      <xdr:rowOff>71301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56078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134257</xdr:rowOff>
    </xdr:from>
    <xdr:to>
      <xdr:col>64</xdr:col>
      <xdr:colOff>152400</xdr:colOff>
      <xdr:row>66</xdr:row>
      <xdr:rowOff>64407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49184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単年度の比較では、分子については、元利償還金等が減少したため減額、分母については標準財政規模が増加したため増額となったことから前年度（</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）より下がっている。３か年平均では、算定から外れる令和２年度の単年度数値（</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）が算定から外れたことにより、前年度と比較して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今後は、建設事業の実施に伴い元利償還金が増加していく見込みであることに加え、有利な地方債である合併特例債の償還が終了していくことにより、基準財政需要額算入額の減少が見込まれることから、実質公債費比率は上昇していくものと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139398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て、分子については、分子から控除する充当可能基金及び基準財政需要額算入見込額が減少したため増額、分母については標準財政規模が増加したため増額となったが、分母の増額以上に分子の増額幅が大きかったため、</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ポイントの増となった。　今後も、建設事業実施の影響から数年間は地方債現在高は増加する見通しであり、多額の基金取り崩しが必要となる状況が見込まれることなどから、さらに比率が上昇すると考えられる。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20955</xdr:rowOff>
    </xdr:from>
    <xdr:to>
      <xdr:col>81</xdr:col>
      <xdr:colOff>44450</xdr:colOff>
      <xdr:row>22</xdr:row>
      <xdr:rowOff>48578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62140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162242</xdr:rowOff>
    </xdr:from>
    <xdr:to>
      <xdr:col>77</xdr:col>
      <xdr:colOff>44450</xdr:colOff>
      <xdr:row>21</xdr:row>
      <xdr:rowOff>20955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59124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67733</xdr:rowOff>
    </xdr:from>
    <xdr:to>
      <xdr:col>72</xdr:col>
      <xdr:colOff>203200</xdr:colOff>
      <xdr:row>20</xdr:row>
      <xdr:rowOff>162242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49673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36618</xdr:rowOff>
    </xdr:from>
    <xdr:to>
      <xdr:col>68</xdr:col>
      <xdr:colOff>152400</xdr:colOff>
      <xdr:row>20</xdr:row>
      <xdr:rowOff>67733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22718"/>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169228</xdr:rowOff>
    </xdr:from>
    <xdr:to>
      <xdr:col>81</xdr:col>
      <xdr:colOff>95250</xdr:colOff>
      <xdr:row>22</xdr:row>
      <xdr:rowOff>99378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7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65105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141605</xdr:rowOff>
    </xdr:from>
    <xdr:to>
      <xdr:col>77</xdr:col>
      <xdr:colOff>95250</xdr:colOff>
      <xdr:row>21</xdr:row>
      <xdr:rowOff>71755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56532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111442</xdr:rowOff>
    </xdr:from>
    <xdr:to>
      <xdr:col>73</xdr:col>
      <xdr:colOff>44450</xdr:colOff>
      <xdr:row>21</xdr:row>
      <xdr:rowOff>41592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26369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16933</xdr:rowOff>
    </xdr:from>
    <xdr:to>
      <xdr:col>68</xdr:col>
      <xdr:colOff>203200</xdr:colOff>
      <xdr:row>20</xdr:row>
      <xdr:rowOff>118533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103310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45357</xdr:rowOff>
    </xdr:from>
    <xdr:to>
      <xdr:col>19</xdr:col>
      <xdr:colOff>187325</xdr:colOff>
      <xdr:row>41</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03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41</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03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41</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815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40822</xdr:rowOff>
    </xdr:from>
    <xdr:to>
      <xdr:col>11</xdr:col>
      <xdr:colOff>60325</xdr:colOff>
      <xdr:row>41</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144235</xdr:rowOff>
    </xdr:from>
    <xdr:to>
      <xdr:col>6</xdr:col>
      <xdr:colOff>171450</xdr:colOff>
      <xdr:row>40</xdr:row>
      <xdr:rowOff>74385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59162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公債費や人件費の割合が高いことに加え、財政運営計画に基づき、内部管理経費の縮減に取り組んできたことから、類似団体平均を下回る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1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公債費や人件費の割合が高いことから、類似団体と比較すると、数値は平均値を下回る</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公債費や人件費の割合が高いことに加え、特別会計、企業会計への操出については基準内の操出を原則とし、特別会計等の健全化に取り組んできたことから、類似団体平均を下回る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35</xdr:row>
      <xdr:rowOff>129722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19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129722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8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支払利息の縮減に向け、償還期間を圧縮した借り入れ等を実施してきたため、単年度の公債費が増加してきていることや、平成１７年度の合併以降、合併特例債を活用した事業を多数行ってき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51888</xdr:rowOff>
    </xdr:from>
    <xdr:to>
      <xdr:col>24</xdr:col>
      <xdr:colOff>25400</xdr:colOff>
      <xdr:row>80</xdr:row>
      <xdr:rowOff>78014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678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78014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7156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171087</xdr:rowOff>
    </xdr:from>
    <xdr:to>
      <xdr:col>15</xdr:col>
      <xdr:colOff>98425</xdr:colOff>
      <xdr:row>80</xdr:row>
      <xdr:rowOff>71482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7156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71482</xdr:rowOff>
    </xdr:from>
    <xdr:to>
      <xdr:col>11</xdr:col>
      <xdr:colOff>9525</xdr:colOff>
      <xdr:row>80</xdr:row>
      <xdr:rowOff>84545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1088</xdr:rowOff>
    </xdr:from>
    <xdr:to>
      <xdr:col>24</xdr:col>
      <xdr:colOff>76200</xdr:colOff>
      <xdr:row>80</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81115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2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120287</xdr:rowOff>
    </xdr:from>
    <xdr:to>
      <xdr:col>15</xdr:col>
      <xdr:colOff>149225</xdr:colOff>
      <xdr:row>80</xdr:row>
      <xdr:rowOff>50437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35214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20682</xdr:rowOff>
    </xdr:from>
    <xdr:to>
      <xdr:col>11</xdr:col>
      <xdr:colOff>60325</xdr:colOff>
      <xdr:row>80</xdr:row>
      <xdr:rowOff>122282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107059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33745</xdr:rowOff>
    </xdr:from>
    <xdr:to>
      <xdr:col>6</xdr:col>
      <xdr:colOff>171450</xdr:colOff>
      <xdr:row>80</xdr:row>
      <xdr:rowOff>135345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120122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公債費の割合が類似団体と比較して高いことから、、類似団体平均と比較して下回っているが、今後も引き続き定員管理や内部管理経費の縮減等、適正な執行に努めていく。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81</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51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788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121429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494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6314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75</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63142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147574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69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149352</xdr:rowOff>
    </xdr:from>
    <xdr:to>
      <xdr:col>69</xdr:col>
      <xdr:colOff>142875</xdr:colOff>
      <xdr:row>79</xdr:row>
      <xdr:rowOff>79502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121514</xdr:rowOff>
    </xdr:from>
    <xdr:to>
      <xdr:col>29</xdr:col>
      <xdr:colOff>127000</xdr:colOff>
      <xdr:row>14</xdr:row>
      <xdr:rowOff>12624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7989"/>
          <a:ext cx="6477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12624</xdr:rowOff>
    </xdr:from>
    <xdr:to>
      <xdr:col>26</xdr:col>
      <xdr:colOff>50800</xdr:colOff>
      <xdr:row>14</xdr:row>
      <xdr:rowOff>58191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0549"/>
          <a:ext cx="698500" cy="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54267</xdr:rowOff>
    </xdr:from>
    <xdr:to>
      <xdr:col>22</xdr:col>
      <xdr:colOff>114300</xdr:colOff>
      <xdr:row>14</xdr:row>
      <xdr:rowOff>58191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02192"/>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54267</xdr:rowOff>
    </xdr:from>
    <xdr:to>
      <xdr:col>18</xdr:col>
      <xdr:colOff>177800</xdr:colOff>
      <xdr:row>14</xdr:row>
      <xdr:rowOff>130429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70714</xdr:rowOff>
    </xdr:from>
    <xdr:to>
      <xdr:col>29</xdr:col>
      <xdr:colOff>177800</xdr:colOff>
      <xdr:row>14</xdr:row>
      <xdr:rowOff>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87241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133274</xdr:rowOff>
    </xdr:from>
    <xdr:to>
      <xdr:col>26</xdr:col>
      <xdr:colOff>101600</xdr:colOff>
      <xdr:row>14</xdr:row>
      <xdr:rowOff>63424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73601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7391</xdr:rowOff>
    </xdr:from>
    <xdr:to>
      <xdr:col>22</xdr:col>
      <xdr:colOff>165100</xdr:colOff>
      <xdr:row>14</xdr:row>
      <xdr:rowOff>108991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119168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3467</xdr:rowOff>
    </xdr:from>
    <xdr:to>
      <xdr:col>19</xdr:col>
      <xdr:colOff>38100</xdr:colOff>
      <xdr:row>14</xdr:row>
      <xdr:rowOff>105067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79629</xdr:rowOff>
    </xdr:from>
    <xdr:to>
      <xdr:col>15</xdr:col>
      <xdr:colOff>101600</xdr:colOff>
      <xdr:row>15</xdr:row>
      <xdr:rowOff>9779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19956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50229</xdr:rowOff>
    </xdr:from>
    <xdr:to>
      <xdr:col>29</xdr:col>
      <xdr:colOff>127000</xdr:colOff>
      <xdr:row>35</xdr:row>
      <xdr:rowOff>61011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60579"/>
          <a:ext cx="6477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50229</xdr:rowOff>
    </xdr:from>
    <xdr:to>
      <xdr:col>26</xdr:col>
      <xdr:colOff>50800</xdr:colOff>
      <xdr:row>35</xdr:row>
      <xdr:rowOff>99568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60579"/>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99568</xdr:rowOff>
    </xdr:from>
    <xdr:to>
      <xdr:col>22</xdr:col>
      <xdr:colOff>114300</xdr:colOff>
      <xdr:row>35</xdr:row>
      <xdr:rowOff>152489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9918"/>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140488</xdr:rowOff>
    </xdr:from>
    <xdr:to>
      <xdr:col>18</xdr:col>
      <xdr:colOff>177800</xdr:colOff>
      <xdr:row>35</xdr:row>
      <xdr:rowOff>152489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10211</xdr:rowOff>
    </xdr:from>
    <xdr:to>
      <xdr:col>29</xdr:col>
      <xdr:colOff>177800</xdr:colOff>
      <xdr:row>35</xdr:row>
      <xdr:rowOff>111811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198188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342329</xdr:rowOff>
    </xdr:from>
    <xdr:to>
      <xdr:col>26</xdr:col>
      <xdr:colOff>101600</xdr:colOff>
      <xdr:row>35</xdr:row>
      <xdr:rowOff>101029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0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111205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7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48768</xdr:rowOff>
    </xdr:from>
    <xdr:to>
      <xdr:col>22</xdr:col>
      <xdr:colOff>165100</xdr:colOff>
      <xdr:row>35</xdr:row>
      <xdr:rowOff>150368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101689</xdr:rowOff>
    </xdr:from>
    <xdr:to>
      <xdr:col>19</xdr:col>
      <xdr:colOff>38100</xdr:colOff>
      <xdr:row>35</xdr:row>
      <xdr:rowOff>203289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213466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89688</xdr:rowOff>
    </xdr:from>
    <xdr:to>
      <xdr:col>15</xdr:col>
      <xdr:colOff>101600</xdr:colOff>
      <xdr:row>35</xdr:row>
      <xdr:rowOff>191288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201465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68300</xdr:rowOff>
    </xdr:from>
    <xdr:to>
      <xdr:col>24</xdr:col>
      <xdr:colOff>63500</xdr:colOff>
      <xdr:row>33</xdr:row>
      <xdr:rowOff>10808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4700"/>
          <a:ext cx="8382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68300</xdr:rowOff>
    </xdr:from>
    <xdr:to>
      <xdr:col>19</xdr:col>
      <xdr:colOff>177800</xdr:colOff>
      <xdr:row>33</xdr:row>
      <xdr:rowOff>3950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4700"/>
          <a:ext cx="8890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3950</xdr:rowOff>
    </xdr:from>
    <xdr:to>
      <xdr:col>15</xdr:col>
      <xdr:colOff>50800</xdr:colOff>
      <xdr:row>33</xdr:row>
      <xdr:rowOff>37402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180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37402</xdr:rowOff>
    </xdr:from>
    <xdr:to>
      <xdr:col>10</xdr:col>
      <xdr:colOff>114300</xdr:colOff>
      <xdr:row>34</xdr:row>
      <xdr:rowOff>88608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5252"/>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131458</xdr:rowOff>
    </xdr:from>
    <xdr:to>
      <xdr:col>24</xdr:col>
      <xdr:colOff>114300</xdr:colOff>
      <xdr:row>33</xdr:row>
      <xdr:rowOff>61608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17500</xdr:rowOff>
    </xdr:from>
    <xdr:to>
      <xdr:col>20</xdr:col>
      <xdr:colOff>38100</xdr:colOff>
      <xdr:row>32</xdr:row>
      <xdr:rowOff>119100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135627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124600</xdr:rowOff>
    </xdr:from>
    <xdr:to>
      <xdr:col>15</xdr:col>
      <xdr:colOff>101600</xdr:colOff>
      <xdr:row>33</xdr:row>
      <xdr:rowOff>54750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71277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158052</xdr:rowOff>
    </xdr:from>
    <xdr:to>
      <xdr:col>10</xdr:col>
      <xdr:colOff>165100</xdr:colOff>
      <xdr:row>33</xdr:row>
      <xdr:rowOff>88202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1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37808</xdr:rowOff>
    </xdr:from>
    <xdr:to>
      <xdr:col>6</xdr:col>
      <xdr:colOff>38100</xdr:colOff>
      <xdr:row>34</xdr:row>
      <xdr:rowOff>139408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155935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62147</xdr:rowOff>
    </xdr:from>
    <xdr:to>
      <xdr:col>24</xdr:col>
      <xdr:colOff>63500</xdr:colOff>
      <xdr:row>55</xdr:row>
      <xdr:rowOff>97352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91897"/>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62147</xdr:rowOff>
    </xdr:from>
    <xdr:to>
      <xdr:col>19</xdr:col>
      <xdr:colOff>177800</xdr:colOff>
      <xdr:row>56</xdr:row>
      <xdr:rowOff>16961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1897"/>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16961</xdr:rowOff>
    </xdr:from>
    <xdr:to>
      <xdr:col>15</xdr:col>
      <xdr:colOff>50800</xdr:colOff>
      <xdr:row>57</xdr:row>
      <xdr:rowOff>68738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8161"/>
          <a:ext cx="8890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148806</xdr:rowOff>
    </xdr:from>
    <xdr:to>
      <xdr:col>10</xdr:col>
      <xdr:colOff>114300</xdr:colOff>
      <xdr:row>57</xdr:row>
      <xdr:rowOff>68738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46552</xdr:rowOff>
    </xdr:from>
    <xdr:to>
      <xdr:col>24</xdr:col>
      <xdr:colOff>114300</xdr:colOff>
      <xdr:row>55</xdr:row>
      <xdr:rowOff>148152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69429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11347</xdr:rowOff>
    </xdr:from>
    <xdr:to>
      <xdr:col>20</xdr:col>
      <xdr:colOff>38100</xdr:colOff>
      <xdr:row>55</xdr:row>
      <xdr:rowOff>112947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129474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137611</xdr:rowOff>
    </xdr:from>
    <xdr:to>
      <xdr:col>15</xdr:col>
      <xdr:colOff>101600</xdr:colOff>
      <xdr:row>56</xdr:row>
      <xdr:rowOff>67761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17938</xdr:rowOff>
    </xdr:from>
    <xdr:to>
      <xdr:col>10</xdr:col>
      <xdr:colOff>165100</xdr:colOff>
      <xdr:row>57</xdr:row>
      <xdr:rowOff>119538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98006</xdr:rowOff>
    </xdr:from>
    <xdr:to>
      <xdr:col>6</xdr:col>
      <xdr:colOff>38100</xdr:colOff>
      <xdr:row>57</xdr:row>
      <xdr:rowOff>28156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141909</xdr:rowOff>
    </xdr:from>
    <xdr:to>
      <xdr:col>24</xdr:col>
      <xdr:colOff>63500</xdr:colOff>
      <xdr:row>77</xdr:row>
      <xdr:rowOff>156617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559"/>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137871</xdr:rowOff>
    </xdr:from>
    <xdr:to>
      <xdr:col>19</xdr:col>
      <xdr:colOff>177800</xdr:colOff>
      <xdr:row>77</xdr:row>
      <xdr:rowOff>141909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952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137871</xdr:rowOff>
    </xdr:from>
    <xdr:to>
      <xdr:col>15</xdr:col>
      <xdr:colOff>50800</xdr:colOff>
      <xdr:row>77</xdr:row>
      <xdr:rowOff>142520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952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142520</xdr:rowOff>
    </xdr:from>
    <xdr:to>
      <xdr:col>10</xdr:col>
      <xdr:colOff>114300</xdr:colOff>
      <xdr:row>77</xdr:row>
      <xdr:rowOff>164312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4170"/>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105817</xdr:rowOff>
    </xdr:from>
    <xdr:to>
      <xdr:col>24</xdr:col>
      <xdr:colOff>114300</xdr:colOff>
      <xdr:row>78</xdr:row>
      <xdr:rowOff>35967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91109</xdr:rowOff>
    </xdr:from>
    <xdr:to>
      <xdr:col>20</xdr:col>
      <xdr:colOff>38100</xdr:colOff>
      <xdr:row>78</xdr:row>
      <xdr:rowOff>21259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37786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87071</xdr:rowOff>
    </xdr:from>
    <xdr:to>
      <xdr:col>15</xdr:col>
      <xdr:colOff>101600</xdr:colOff>
      <xdr:row>78</xdr:row>
      <xdr:rowOff>17221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33748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91720</xdr:rowOff>
    </xdr:from>
    <xdr:to>
      <xdr:col>10</xdr:col>
      <xdr:colOff>165100</xdr:colOff>
      <xdr:row>78</xdr:row>
      <xdr:rowOff>21870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38397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113512</xdr:rowOff>
    </xdr:from>
    <xdr:to>
      <xdr:col>6</xdr:col>
      <xdr:colOff>38100</xdr:colOff>
      <xdr:row>78</xdr:row>
      <xdr:rowOff>43662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34789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33020</xdr:rowOff>
    </xdr:from>
    <xdr:to>
      <xdr:col>24</xdr:col>
      <xdr:colOff>63500</xdr:colOff>
      <xdr:row>98</xdr:row>
      <xdr:rowOff>19011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3670"/>
          <a:ext cx="838200" cy="15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163970</xdr:rowOff>
    </xdr:from>
    <xdr:to>
      <xdr:col>19</xdr:col>
      <xdr:colOff>177800</xdr:colOff>
      <xdr:row>98</xdr:row>
      <xdr:rowOff>19011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23170"/>
          <a:ext cx="889000" cy="1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163970</xdr:rowOff>
    </xdr:from>
    <xdr:to>
      <xdr:col>15</xdr:col>
      <xdr:colOff>50800</xdr:colOff>
      <xdr:row>99</xdr:row>
      <xdr:rowOff>18338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3170"/>
          <a:ext cx="889000" cy="3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18338</xdr:rowOff>
    </xdr:from>
    <xdr:to>
      <xdr:col>10</xdr:col>
      <xdr:colOff>114300</xdr:colOff>
      <xdr:row>99</xdr:row>
      <xdr:rowOff>82055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1888"/>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153670</xdr:rowOff>
    </xdr:from>
    <xdr:to>
      <xdr:col>24</xdr:col>
      <xdr:colOff>114300</xdr:colOff>
      <xdr:row>97</xdr:row>
      <xdr:rowOff>83820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132097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139661</xdr:rowOff>
    </xdr:from>
    <xdr:to>
      <xdr:col>20</xdr:col>
      <xdr:colOff>38100</xdr:colOff>
      <xdr:row>98</xdr:row>
      <xdr:rowOff>69811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60938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113170</xdr:rowOff>
    </xdr:from>
    <xdr:to>
      <xdr:col>15</xdr:col>
      <xdr:colOff>101600</xdr:colOff>
      <xdr:row>97</xdr:row>
      <xdr:rowOff>43320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34447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138988</xdr:rowOff>
    </xdr:from>
    <xdr:to>
      <xdr:col>10</xdr:col>
      <xdr:colOff>165100</xdr:colOff>
      <xdr:row>99</xdr:row>
      <xdr:rowOff>69138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60265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31255</xdr:rowOff>
    </xdr:from>
    <xdr:to>
      <xdr:col>6</xdr:col>
      <xdr:colOff>38100</xdr:colOff>
      <xdr:row>99</xdr:row>
      <xdr:rowOff>132855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123982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98280</xdr:rowOff>
    </xdr:from>
    <xdr:to>
      <xdr:col>55</xdr:col>
      <xdr:colOff>0</xdr:colOff>
      <xdr:row>36</xdr:row>
      <xdr:rowOff>156660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70480"/>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98280</xdr:rowOff>
    </xdr:from>
    <xdr:to>
      <xdr:col>50</xdr:col>
      <xdr:colOff>114300</xdr:colOff>
      <xdr:row>36</xdr:row>
      <xdr:rowOff>127072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70480"/>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35208</xdr:rowOff>
    </xdr:from>
    <xdr:to>
      <xdr:col>45</xdr:col>
      <xdr:colOff>177800</xdr:colOff>
      <xdr:row>36</xdr:row>
      <xdr:rowOff>127072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78708"/>
          <a:ext cx="8890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35208</xdr:rowOff>
    </xdr:from>
    <xdr:to>
      <xdr:col>41</xdr:col>
      <xdr:colOff>50800</xdr:colOff>
      <xdr:row>37</xdr:row>
      <xdr:rowOff>45081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105860</xdr:rowOff>
    </xdr:from>
    <xdr:to>
      <xdr:col>55</xdr:col>
      <xdr:colOff>50800</xdr:colOff>
      <xdr:row>37</xdr:row>
      <xdr:rowOff>36010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128737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47480</xdr:rowOff>
    </xdr:from>
    <xdr:to>
      <xdr:col>50</xdr:col>
      <xdr:colOff>165100</xdr:colOff>
      <xdr:row>36</xdr:row>
      <xdr:rowOff>149080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165607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76272</xdr:rowOff>
    </xdr:from>
    <xdr:to>
      <xdr:col>46</xdr:col>
      <xdr:colOff>38100</xdr:colOff>
      <xdr:row>37</xdr:row>
      <xdr:rowOff>6422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22949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155858</xdr:rowOff>
    </xdr:from>
    <xdr:to>
      <xdr:col>41</xdr:col>
      <xdr:colOff>101600</xdr:colOff>
      <xdr:row>30</xdr:row>
      <xdr:rowOff>86008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102535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165731</xdr:rowOff>
    </xdr:from>
    <xdr:to>
      <xdr:col>36</xdr:col>
      <xdr:colOff>165100</xdr:colOff>
      <xdr:row>37</xdr:row>
      <xdr:rowOff>95881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112408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145938</xdr:rowOff>
    </xdr:from>
    <xdr:to>
      <xdr:col>54</xdr:col>
      <xdr:colOff>189865</xdr:colOff>
      <xdr:row>59</xdr:row>
      <xdr:rowOff>144207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061338"/>
          <a:ext cx="1270" cy="119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148034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144207</xdr:rowOff>
    </xdr:from>
    <xdr:to>
      <xdr:col>55</xdr:col>
      <xdr:colOff>88900</xdr:colOff>
      <xdr:row>59</xdr:row>
      <xdr:rowOff>144207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92615</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145938</xdr:rowOff>
    </xdr:from>
    <xdr:to>
      <xdr:col>55</xdr:col>
      <xdr:colOff>88900</xdr:colOff>
      <xdr:row>52</xdr:row>
      <xdr:rowOff>145938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0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105883</xdr:rowOff>
    </xdr:from>
    <xdr:to>
      <xdr:col>55</xdr:col>
      <xdr:colOff>0</xdr:colOff>
      <xdr:row>55</xdr:row>
      <xdr:rowOff>157874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92733"/>
          <a:ext cx="838200" cy="3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91346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112919</xdr:rowOff>
    </xdr:from>
    <xdr:to>
      <xdr:col>55</xdr:col>
      <xdr:colOff>50800</xdr:colOff>
      <xdr:row>58</xdr:row>
      <xdr:rowOff>43069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127012</xdr:rowOff>
    </xdr:from>
    <xdr:to>
      <xdr:col>50</xdr:col>
      <xdr:colOff>114300</xdr:colOff>
      <xdr:row>55</xdr:row>
      <xdr:rowOff>157874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385312"/>
          <a:ext cx="889000" cy="2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143503</xdr:rowOff>
    </xdr:from>
    <xdr:to>
      <xdr:col>50</xdr:col>
      <xdr:colOff>165100</xdr:colOff>
      <xdr:row>58</xdr:row>
      <xdr:rowOff>73653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64780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0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30984</xdr:rowOff>
    </xdr:from>
    <xdr:to>
      <xdr:col>45</xdr:col>
      <xdr:colOff>177800</xdr:colOff>
      <xdr:row>54</xdr:row>
      <xdr:rowOff>127012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774934"/>
          <a:ext cx="889000" cy="6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87823</xdr:rowOff>
    </xdr:from>
    <xdr:to>
      <xdr:col>46</xdr:col>
      <xdr:colOff>38100</xdr:colOff>
      <xdr:row>58</xdr:row>
      <xdr:rowOff>17973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9100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30984</xdr:rowOff>
    </xdr:from>
    <xdr:to>
      <xdr:col>41</xdr:col>
      <xdr:colOff>50800</xdr:colOff>
      <xdr:row>51</xdr:row>
      <xdr:rowOff>120824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774934"/>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77127</xdr:rowOff>
    </xdr:from>
    <xdr:to>
      <xdr:col>41</xdr:col>
      <xdr:colOff>101600</xdr:colOff>
      <xdr:row>58</xdr:row>
      <xdr:rowOff>7277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102877</xdr:rowOff>
    </xdr:from>
    <xdr:to>
      <xdr:col>36</xdr:col>
      <xdr:colOff>165100</xdr:colOff>
      <xdr:row>58</xdr:row>
      <xdr:rowOff>33027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55083</xdr:rowOff>
    </xdr:from>
    <xdr:to>
      <xdr:col>55</xdr:col>
      <xdr:colOff>50800</xdr:colOff>
      <xdr:row>53</xdr:row>
      <xdr:rowOff>156683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77960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107074</xdr:rowOff>
    </xdr:from>
    <xdr:to>
      <xdr:col>50</xdr:col>
      <xdr:colOff>165100</xdr:colOff>
      <xdr:row>56</xdr:row>
      <xdr:rowOff>37224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53751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76212</xdr:rowOff>
    </xdr:from>
    <xdr:to>
      <xdr:col>46</xdr:col>
      <xdr:colOff>38100</xdr:colOff>
      <xdr:row>55</xdr:row>
      <xdr:rowOff>6362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0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151634</xdr:rowOff>
    </xdr:from>
    <xdr:to>
      <xdr:col>41</xdr:col>
      <xdr:colOff>101600</xdr:colOff>
      <xdr:row>51</xdr:row>
      <xdr:rowOff>81784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98311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4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70024</xdr:rowOff>
    </xdr:from>
    <xdr:to>
      <xdr:col>36</xdr:col>
      <xdr:colOff>165100</xdr:colOff>
      <xdr:row>52</xdr:row>
      <xdr:rowOff>174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16701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5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152616</xdr:rowOff>
    </xdr:from>
    <xdr:to>
      <xdr:col>54</xdr:col>
      <xdr:colOff>189865</xdr:colOff>
      <xdr:row>78</xdr:row>
      <xdr:rowOff>130580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668466"/>
          <a:ext cx="1270" cy="83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134407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130580</xdr:rowOff>
    </xdr:from>
    <xdr:to>
      <xdr:col>55</xdr:col>
      <xdr:colOff>88900</xdr:colOff>
      <xdr:row>78</xdr:row>
      <xdr:rowOff>130580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99293</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4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152616</xdr:rowOff>
    </xdr:from>
    <xdr:to>
      <xdr:col>55</xdr:col>
      <xdr:colOff>88900</xdr:colOff>
      <xdr:row>73</xdr:row>
      <xdr:rowOff>152616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66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80080</xdr:rowOff>
    </xdr:from>
    <xdr:to>
      <xdr:col>55</xdr:col>
      <xdr:colOff>0</xdr:colOff>
      <xdr:row>77</xdr:row>
      <xdr:rowOff>94529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1730"/>
          <a:ext cx="8382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74779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96352</xdr:rowOff>
    </xdr:from>
    <xdr:to>
      <xdr:col>55</xdr:col>
      <xdr:colOff>50800</xdr:colOff>
      <xdr:row>78</xdr:row>
      <xdr:rowOff>26502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94529</xdr:rowOff>
    </xdr:from>
    <xdr:to>
      <xdr:col>50</xdr:col>
      <xdr:colOff>114300</xdr:colOff>
      <xdr:row>77</xdr:row>
      <xdr:rowOff>96083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961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105770</xdr:rowOff>
    </xdr:from>
    <xdr:to>
      <xdr:col>50</xdr:col>
      <xdr:colOff>165100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105204</xdr:rowOff>
    </xdr:from>
    <xdr:to>
      <xdr:col>45</xdr:col>
      <xdr:colOff>177800</xdr:colOff>
      <xdr:row>77</xdr:row>
      <xdr:rowOff>96083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106704"/>
          <a:ext cx="8890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79642</xdr:rowOff>
    </xdr:from>
    <xdr:to>
      <xdr:col>46</xdr:col>
      <xdr:colOff>38100</xdr:colOff>
      <xdr:row>78</xdr:row>
      <xdr:rowOff>9792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105204</xdr:rowOff>
    </xdr:from>
    <xdr:to>
      <xdr:col>41</xdr:col>
      <xdr:colOff>50800</xdr:colOff>
      <xdr:row>75</xdr:row>
      <xdr:rowOff>60010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26332</xdr:rowOff>
    </xdr:from>
    <xdr:to>
      <xdr:col>41</xdr:col>
      <xdr:colOff>101600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29280</xdr:rowOff>
    </xdr:from>
    <xdr:to>
      <xdr:col>55</xdr:col>
      <xdr:colOff>50800</xdr:colOff>
      <xdr:row>77</xdr:row>
      <xdr:rowOff>130880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52157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43729</xdr:rowOff>
    </xdr:from>
    <xdr:to>
      <xdr:col>50</xdr:col>
      <xdr:colOff>165100</xdr:colOff>
      <xdr:row>77</xdr:row>
      <xdr:rowOff>145329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161856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45283</xdr:rowOff>
    </xdr:from>
    <xdr:to>
      <xdr:col>46</xdr:col>
      <xdr:colOff>38100</xdr:colOff>
      <xdr:row>77</xdr:row>
      <xdr:rowOff>146883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163410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02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54404</xdr:rowOff>
    </xdr:from>
    <xdr:to>
      <xdr:col>41</xdr:col>
      <xdr:colOff>101600</xdr:colOff>
      <xdr:row>70</xdr:row>
      <xdr:rowOff>156004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9210</xdr:rowOff>
    </xdr:from>
    <xdr:to>
      <xdr:col>36</xdr:col>
      <xdr:colOff>165100</xdr:colOff>
      <xdr:row>75</xdr:row>
      <xdr:rowOff>110810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83852</xdr:rowOff>
    </xdr:from>
    <xdr:to>
      <xdr:col>55</xdr:col>
      <xdr:colOff>0</xdr:colOff>
      <xdr:row>93</xdr:row>
      <xdr:rowOff>87099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514352"/>
          <a:ext cx="838200" cy="5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168275</xdr:rowOff>
    </xdr:from>
    <xdr:to>
      <xdr:col>50</xdr:col>
      <xdr:colOff>114300</xdr:colOff>
      <xdr:row>93</xdr:row>
      <xdr:rowOff>87099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770225"/>
          <a:ext cx="889000" cy="2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168275</xdr:rowOff>
    </xdr:from>
    <xdr:to>
      <xdr:col>45</xdr:col>
      <xdr:colOff>177800</xdr:colOff>
      <xdr:row>93</xdr:row>
      <xdr:rowOff>128659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770225"/>
          <a:ext cx="889000" cy="3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50684</xdr:rowOff>
    </xdr:from>
    <xdr:to>
      <xdr:col>41</xdr:col>
      <xdr:colOff>50800</xdr:colOff>
      <xdr:row>93</xdr:row>
      <xdr:rowOff>128659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5652634"/>
          <a:ext cx="889000" cy="4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33052</xdr:rowOff>
    </xdr:from>
    <xdr:to>
      <xdr:col>55</xdr:col>
      <xdr:colOff>50800</xdr:colOff>
      <xdr:row>90</xdr:row>
      <xdr:rowOff>134652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4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119429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3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36299</xdr:rowOff>
    </xdr:from>
    <xdr:to>
      <xdr:col>50</xdr:col>
      <xdr:colOff>165100</xdr:colOff>
      <xdr:row>93</xdr:row>
      <xdr:rowOff>137899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154426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75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117475</xdr:rowOff>
    </xdr:from>
    <xdr:to>
      <xdr:col>46</xdr:col>
      <xdr:colOff>38100</xdr:colOff>
      <xdr:row>92</xdr:row>
      <xdr:rowOff>47625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64152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4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77859</xdr:rowOff>
    </xdr:from>
    <xdr:to>
      <xdr:col>41</xdr:col>
      <xdr:colOff>101600</xdr:colOff>
      <xdr:row>94</xdr:row>
      <xdr:rowOff>8009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24536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171334</xdr:rowOff>
    </xdr:from>
    <xdr:to>
      <xdr:col>36</xdr:col>
      <xdr:colOff>165100</xdr:colOff>
      <xdr:row>91</xdr:row>
      <xdr:rowOff>101484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118011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3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69291</xdr:rowOff>
    </xdr:from>
    <xdr:to>
      <xdr:col>85</xdr:col>
      <xdr:colOff>127000</xdr:colOff>
      <xdr:row>37</xdr:row>
      <xdr:rowOff>49860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384241"/>
          <a:ext cx="838200" cy="10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49860</xdr:rowOff>
    </xdr:from>
    <xdr:to>
      <xdr:col>81</xdr:col>
      <xdr:colOff>50800</xdr:colOff>
      <xdr:row>37</xdr:row>
      <xdr:rowOff>120498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393510"/>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120498</xdr:rowOff>
    </xdr:from>
    <xdr:to>
      <xdr:col>76</xdr:col>
      <xdr:colOff>114300</xdr:colOff>
      <xdr:row>37</xdr:row>
      <xdr:rowOff>169646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64148"/>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57404</xdr:rowOff>
    </xdr:from>
    <xdr:to>
      <xdr:col>71</xdr:col>
      <xdr:colOff>177800</xdr:colOff>
      <xdr:row>37</xdr:row>
      <xdr:rowOff>169646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01054"/>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18491</xdr:rowOff>
    </xdr:from>
    <xdr:to>
      <xdr:col>85</xdr:col>
      <xdr:colOff>177800</xdr:colOff>
      <xdr:row>31</xdr:row>
      <xdr:rowOff>120091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142968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2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170510</xdr:rowOff>
    </xdr:from>
    <xdr:to>
      <xdr:col>81</xdr:col>
      <xdr:colOff>101600</xdr:colOff>
      <xdr:row>37</xdr:row>
      <xdr:rowOff>100660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117187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1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69698</xdr:rowOff>
    </xdr:from>
    <xdr:to>
      <xdr:col>76</xdr:col>
      <xdr:colOff>165100</xdr:colOff>
      <xdr:row>37</xdr:row>
      <xdr:rowOff>171298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16375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118847</xdr:rowOff>
    </xdr:from>
    <xdr:to>
      <xdr:col>72</xdr:col>
      <xdr:colOff>38100</xdr:colOff>
      <xdr:row>38</xdr:row>
      <xdr:rowOff>48997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65524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6604</xdr:rowOff>
    </xdr:from>
    <xdr:to>
      <xdr:col>67</xdr:col>
      <xdr:colOff>101600</xdr:colOff>
      <xdr:row>37</xdr:row>
      <xdr:rowOff>108204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124731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46089</xdr:rowOff>
    </xdr:from>
    <xdr:to>
      <xdr:col>85</xdr:col>
      <xdr:colOff>127000</xdr:colOff>
      <xdr:row>73</xdr:row>
      <xdr:rowOff>46869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61939"/>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46869</xdr:rowOff>
    </xdr:from>
    <xdr:to>
      <xdr:col>81</xdr:col>
      <xdr:colOff>50800</xdr:colOff>
      <xdr:row>73</xdr:row>
      <xdr:rowOff>70872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56271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70872</xdr:rowOff>
    </xdr:from>
    <xdr:to>
      <xdr:col>76</xdr:col>
      <xdr:colOff>114300</xdr:colOff>
      <xdr:row>73</xdr:row>
      <xdr:rowOff>92666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5867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92666</xdr:rowOff>
    </xdr:from>
    <xdr:to>
      <xdr:col>71</xdr:col>
      <xdr:colOff>177800</xdr:colOff>
      <xdr:row>73</xdr:row>
      <xdr:rowOff>95466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166739</xdr:rowOff>
    </xdr:from>
    <xdr:to>
      <xdr:col>85</xdr:col>
      <xdr:colOff>177800</xdr:colOff>
      <xdr:row>73</xdr:row>
      <xdr:rowOff>96889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18166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167519</xdr:rowOff>
    </xdr:from>
    <xdr:to>
      <xdr:col>81</xdr:col>
      <xdr:colOff>101600</xdr:colOff>
      <xdr:row>73</xdr:row>
      <xdr:rowOff>97669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114196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20072</xdr:rowOff>
    </xdr:from>
    <xdr:to>
      <xdr:col>76</xdr:col>
      <xdr:colOff>165100</xdr:colOff>
      <xdr:row>73</xdr:row>
      <xdr:rowOff>121672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138199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41866</xdr:rowOff>
    </xdr:from>
    <xdr:to>
      <xdr:col>72</xdr:col>
      <xdr:colOff>38100</xdr:colOff>
      <xdr:row>73</xdr:row>
      <xdr:rowOff>143466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159993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44666</xdr:rowOff>
    </xdr:from>
    <xdr:to>
      <xdr:col>67</xdr:col>
      <xdr:colOff>101600</xdr:colOff>
      <xdr:row>73</xdr:row>
      <xdr:rowOff>146266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162793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64915</xdr:rowOff>
    </xdr:from>
    <xdr:to>
      <xdr:col>85</xdr:col>
      <xdr:colOff>127000</xdr:colOff>
      <xdr:row>98</xdr:row>
      <xdr:rowOff>166283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67015"/>
          <a:ext cx="8382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73504</xdr:rowOff>
    </xdr:from>
    <xdr:to>
      <xdr:col>81</xdr:col>
      <xdr:colOff>50800</xdr:colOff>
      <xdr:row>98</xdr:row>
      <xdr:rowOff>64915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4154"/>
          <a:ext cx="889000" cy="16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73504</xdr:rowOff>
    </xdr:from>
    <xdr:to>
      <xdr:col>76</xdr:col>
      <xdr:colOff>114300</xdr:colOff>
      <xdr:row>99</xdr:row>
      <xdr:rowOff>18869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04154"/>
          <a:ext cx="889000" cy="2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135063</xdr:rowOff>
    </xdr:from>
    <xdr:to>
      <xdr:col>71</xdr:col>
      <xdr:colOff>177800</xdr:colOff>
      <xdr:row>99</xdr:row>
      <xdr:rowOff>18869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37163"/>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115483</xdr:rowOff>
    </xdr:from>
    <xdr:to>
      <xdr:col>85</xdr:col>
      <xdr:colOff>177800</xdr:colOff>
      <xdr:row>99</xdr:row>
      <xdr:rowOff>45633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30410</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14115</xdr:rowOff>
    </xdr:from>
    <xdr:to>
      <xdr:col>81</xdr:col>
      <xdr:colOff>101600</xdr:colOff>
      <xdr:row>98</xdr:row>
      <xdr:rowOff>115715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106842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22704</xdr:rowOff>
    </xdr:from>
    <xdr:to>
      <xdr:col>76</xdr:col>
      <xdr:colOff>165100</xdr:colOff>
      <xdr:row>97</xdr:row>
      <xdr:rowOff>124304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139519</xdr:rowOff>
    </xdr:from>
    <xdr:to>
      <xdr:col>72</xdr:col>
      <xdr:colOff>38100</xdr:colOff>
      <xdr:row>99</xdr:row>
      <xdr:rowOff>69669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60796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84263</xdr:rowOff>
    </xdr:from>
    <xdr:to>
      <xdr:col>67</xdr:col>
      <xdr:colOff>101600</xdr:colOff>
      <xdr:row>99</xdr:row>
      <xdr:rowOff>14413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39769</xdr:rowOff>
    </xdr:from>
    <xdr:to>
      <xdr:col>116</xdr:col>
      <xdr:colOff>63500</xdr:colOff>
      <xdr:row>39</xdr:row>
      <xdr:rowOff>49240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26319"/>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39769</xdr:rowOff>
    </xdr:from>
    <xdr:to>
      <xdr:col>111</xdr:col>
      <xdr:colOff>177800</xdr:colOff>
      <xdr:row>39</xdr:row>
      <xdr:rowOff>41402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2631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30625</xdr:rowOff>
    </xdr:from>
    <xdr:to>
      <xdr:col>107</xdr:col>
      <xdr:colOff>50800</xdr:colOff>
      <xdr:row>39</xdr:row>
      <xdr:rowOff>41402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17175"/>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12664</xdr:rowOff>
    </xdr:from>
    <xdr:to>
      <xdr:col>102</xdr:col>
      <xdr:colOff>114300</xdr:colOff>
      <xdr:row>39</xdr:row>
      <xdr:rowOff>30625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9921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169890</xdr:rowOff>
    </xdr:from>
    <xdr:to>
      <xdr:col>116</xdr:col>
      <xdr:colOff>114300</xdr:colOff>
      <xdr:row>39</xdr:row>
      <xdr:rowOff>100040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84817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160419</xdr:rowOff>
    </xdr:from>
    <xdr:to>
      <xdr:col>112</xdr:col>
      <xdr:colOff>38100</xdr:colOff>
      <xdr:row>39</xdr:row>
      <xdr:rowOff>90569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81696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83329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151275</xdr:rowOff>
    </xdr:from>
    <xdr:to>
      <xdr:col>102</xdr:col>
      <xdr:colOff>165100</xdr:colOff>
      <xdr:row>39</xdr:row>
      <xdr:rowOff>81425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72552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133314</xdr:rowOff>
    </xdr:from>
    <xdr:to>
      <xdr:col>98</xdr:col>
      <xdr:colOff>38100</xdr:colOff>
      <xdr:row>39</xdr:row>
      <xdr:rowOff>63464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54591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19739</xdr:rowOff>
    </xdr:from>
    <xdr:to>
      <xdr:col>116</xdr:col>
      <xdr:colOff>63500</xdr:colOff>
      <xdr:row>56</xdr:row>
      <xdr:rowOff>55662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2093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55662</xdr:rowOff>
    </xdr:from>
    <xdr:to>
      <xdr:col>111</xdr:col>
      <xdr:colOff>177800</xdr:colOff>
      <xdr:row>56</xdr:row>
      <xdr:rowOff>153960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5686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144381</xdr:rowOff>
    </xdr:from>
    <xdr:to>
      <xdr:col>107</xdr:col>
      <xdr:colOff>50800</xdr:colOff>
      <xdr:row>56</xdr:row>
      <xdr:rowOff>153960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74558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144381</xdr:rowOff>
    </xdr:from>
    <xdr:to>
      <xdr:col>102</xdr:col>
      <xdr:colOff>114300</xdr:colOff>
      <xdr:row>56</xdr:row>
      <xdr:rowOff>150695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45581"/>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140389</xdr:rowOff>
    </xdr:from>
    <xdr:to>
      <xdr:col>116</xdr:col>
      <xdr:colOff>114300</xdr:colOff>
      <xdr:row>56</xdr:row>
      <xdr:rowOff>70539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163266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4862</xdr:rowOff>
    </xdr:from>
    <xdr:to>
      <xdr:col>112</xdr:col>
      <xdr:colOff>38100</xdr:colOff>
      <xdr:row>56</xdr:row>
      <xdr:rowOff>106462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122989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38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103160</xdr:rowOff>
    </xdr:from>
    <xdr:to>
      <xdr:col>107</xdr:col>
      <xdr:colOff>101600</xdr:colOff>
      <xdr:row>57</xdr:row>
      <xdr:rowOff>33310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49837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7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93581</xdr:rowOff>
    </xdr:from>
    <xdr:to>
      <xdr:col>102</xdr:col>
      <xdr:colOff>165100</xdr:colOff>
      <xdr:row>57</xdr:row>
      <xdr:rowOff>23731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40258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99895</xdr:rowOff>
    </xdr:from>
    <xdr:to>
      <xdr:col>98</xdr:col>
      <xdr:colOff>38100</xdr:colOff>
      <xdr:row>57</xdr:row>
      <xdr:rowOff>30045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46572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4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86893</xdr:rowOff>
    </xdr:from>
    <xdr:to>
      <xdr:col>116</xdr:col>
      <xdr:colOff>63500</xdr:colOff>
      <xdr:row>73</xdr:row>
      <xdr:rowOff>149575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602743"/>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86893</xdr:rowOff>
    </xdr:from>
    <xdr:to>
      <xdr:col>111</xdr:col>
      <xdr:colOff>177800</xdr:colOff>
      <xdr:row>73</xdr:row>
      <xdr:rowOff>134168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02743"/>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134168</xdr:rowOff>
    </xdr:from>
    <xdr:to>
      <xdr:col>107</xdr:col>
      <xdr:colOff>50800</xdr:colOff>
      <xdr:row>74</xdr:row>
      <xdr:rowOff>13376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5001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13376</xdr:rowOff>
    </xdr:from>
    <xdr:to>
      <xdr:col>102</xdr:col>
      <xdr:colOff>114300</xdr:colOff>
      <xdr:row>74</xdr:row>
      <xdr:rowOff>26086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98775</xdr:rowOff>
    </xdr:from>
    <xdr:to>
      <xdr:col>116</xdr:col>
      <xdr:colOff>114300</xdr:colOff>
      <xdr:row>74</xdr:row>
      <xdr:rowOff>28925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121652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36093</xdr:rowOff>
    </xdr:from>
    <xdr:to>
      <xdr:col>112</xdr:col>
      <xdr:colOff>38100</xdr:colOff>
      <xdr:row>73</xdr:row>
      <xdr:rowOff>137693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154220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83368</xdr:rowOff>
    </xdr:from>
    <xdr:to>
      <xdr:col>107</xdr:col>
      <xdr:colOff>101600</xdr:colOff>
      <xdr:row>74</xdr:row>
      <xdr:rowOff>13518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134026</xdr:rowOff>
    </xdr:from>
    <xdr:to>
      <xdr:col>102</xdr:col>
      <xdr:colOff>165100</xdr:colOff>
      <xdr:row>74</xdr:row>
      <xdr:rowOff>64176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80703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146736</xdr:rowOff>
    </xdr:from>
    <xdr:to>
      <xdr:col>98</xdr:col>
      <xdr:colOff>38100</xdr:colOff>
      <xdr:row>74</xdr:row>
      <xdr:rowOff>76886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77,883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困難である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82,571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円となっており、類似団体と比較して高い水準となっている。これは、新本庁舎整備事業など、将来に向けた社会基盤整備に集中的に取り組んでいることによるものである。</a:t>
          </a:r>
        </a:p>
        <a:p>
          <a:r>
            <a:rPr kumimoji="1" lang="ja-JP" altLang="en-US" sz="1300">
              <a:latin typeface="ＭＳ Ｐゴシック" panose="020B0600070205080204" pitchFamily="50" charset="-128"/>
              <a:ea typeface="ＭＳ Ｐゴシック" panose="020B0600070205080204" pitchFamily="50" charset="-128"/>
            </a:rPr>
            <a:t>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185,294
1,023.22
96,204,599
94,373,740
682,930
48,477,665
109,699,255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125069</xdr:rowOff>
    </xdr:from>
    <xdr:to>
      <xdr:col>24</xdr:col>
      <xdr:colOff>63500</xdr:colOff>
      <xdr:row>34</xdr:row>
      <xdr:rowOff>156159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4369"/>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34</xdr:row>
      <xdr:rowOff>128727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436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80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117754</xdr:rowOff>
    </xdr:from>
    <xdr:to>
      <xdr:col>10</xdr:col>
      <xdr:colOff>114300</xdr:colOff>
      <xdr:row>34</xdr:row>
      <xdr:rowOff>132385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105359</xdr:rowOff>
    </xdr:from>
    <xdr:to>
      <xdr:col>24</xdr:col>
      <xdr:colOff>114300</xdr:colOff>
      <xdr:row>35</xdr:row>
      <xdr:rowOff>35509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74269</xdr:rowOff>
    </xdr:from>
    <xdr:to>
      <xdr:col>20</xdr:col>
      <xdr:colOff>38100</xdr:colOff>
      <xdr:row>35</xdr:row>
      <xdr:rowOff>4419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24604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81585</xdr:rowOff>
    </xdr:from>
    <xdr:to>
      <xdr:col>10</xdr:col>
      <xdr:colOff>165100</xdr:colOff>
      <xdr:row>35</xdr:row>
      <xdr:rowOff>11735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162963</xdr:rowOff>
    </xdr:from>
    <xdr:to>
      <xdr:col>24</xdr:col>
      <xdr:colOff>63500</xdr:colOff>
      <xdr:row>55</xdr:row>
      <xdr:rowOff>69868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21263"/>
          <a:ext cx="838200" cy="7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27250</xdr:rowOff>
    </xdr:from>
    <xdr:to>
      <xdr:col>19</xdr:col>
      <xdr:colOff>177800</xdr:colOff>
      <xdr:row>55</xdr:row>
      <xdr:rowOff>69868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700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160524</xdr:rowOff>
    </xdr:from>
    <xdr:to>
      <xdr:col>15</xdr:col>
      <xdr:colOff>50800</xdr:colOff>
      <xdr:row>55</xdr:row>
      <xdr:rowOff>27250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61574"/>
          <a:ext cx="889000" cy="89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160524</xdr:rowOff>
    </xdr:from>
    <xdr:to>
      <xdr:col>10</xdr:col>
      <xdr:colOff>114300</xdr:colOff>
      <xdr:row>55</xdr:row>
      <xdr:rowOff>145045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61574"/>
          <a:ext cx="889000" cy="10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112163</xdr:rowOff>
    </xdr:from>
    <xdr:to>
      <xdr:col>24</xdr:col>
      <xdr:colOff>114300</xdr:colOff>
      <xdr:row>55</xdr:row>
      <xdr:rowOff>42313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27090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19068</xdr:rowOff>
    </xdr:from>
    <xdr:to>
      <xdr:col>20</xdr:col>
      <xdr:colOff>38100</xdr:colOff>
      <xdr:row>55</xdr:row>
      <xdr:rowOff>120668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137195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2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147900</xdr:rowOff>
    </xdr:from>
    <xdr:to>
      <xdr:col>15</xdr:col>
      <xdr:colOff>101600</xdr:colOff>
      <xdr:row>55</xdr:row>
      <xdr:rowOff>78050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94577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1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109724</xdr:rowOff>
    </xdr:from>
    <xdr:to>
      <xdr:col>10</xdr:col>
      <xdr:colOff>165100</xdr:colOff>
      <xdr:row>50</xdr:row>
      <xdr:rowOff>39874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56401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28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94245</xdr:rowOff>
    </xdr:from>
    <xdr:to>
      <xdr:col>6</xdr:col>
      <xdr:colOff>38100</xdr:colOff>
      <xdr:row>56</xdr:row>
      <xdr:rowOff>24395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40922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74180</xdr:rowOff>
    </xdr:from>
    <xdr:to>
      <xdr:col>24</xdr:col>
      <xdr:colOff>63500</xdr:colOff>
      <xdr:row>77</xdr:row>
      <xdr:rowOff>90996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4380"/>
          <a:ext cx="838200" cy="1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105804</xdr:rowOff>
    </xdr:from>
    <xdr:to>
      <xdr:col>19</xdr:col>
      <xdr:colOff>177800</xdr:colOff>
      <xdr:row>77</xdr:row>
      <xdr:rowOff>90996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6004"/>
          <a:ext cx="889000" cy="1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105804</xdr:rowOff>
    </xdr:from>
    <xdr:to>
      <xdr:col>15</xdr:col>
      <xdr:colOff>50800</xdr:colOff>
      <xdr:row>78</xdr:row>
      <xdr:rowOff>125488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6004"/>
          <a:ext cx="889000" cy="3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125488</xdr:rowOff>
    </xdr:from>
    <xdr:to>
      <xdr:col>10</xdr:col>
      <xdr:colOff>114300</xdr:colOff>
      <xdr:row>79</xdr:row>
      <xdr:rowOff>77890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8588"/>
          <a:ext cx="8890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23380</xdr:rowOff>
    </xdr:from>
    <xdr:to>
      <xdr:col>24</xdr:col>
      <xdr:colOff>114300</xdr:colOff>
      <xdr:row>76</xdr:row>
      <xdr:rowOff>124980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40196</xdr:rowOff>
    </xdr:from>
    <xdr:to>
      <xdr:col>20</xdr:col>
      <xdr:colOff>38100</xdr:colOff>
      <xdr:row>77</xdr:row>
      <xdr:rowOff>141796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55004</xdr:rowOff>
    </xdr:from>
    <xdr:to>
      <xdr:col>15</xdr:col>
      <xdr:colOff>101600</xdr:colOff>
      <xdr:row>76</xdr:row>
      <xdr:rowOff>156604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147731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74688</xdr:rowOff>
    </xdr:from>
    <xdr:to>
      <xdr:col>10</xdr:col>
      <xdr:colOff>165100</xdr:colOff>
      <xdr:row>79</xdr:row>
      <xdr:rowOff>4838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27090</xdr:rowOff>
    </xdr:from>
    <xdr:to>
      <xdr:col>6</xdr:col>
      <xdr:colOff>38100</xdr:colOff>
      <xdr:row>79</xdr:row>
      <xdr:rowOff>128690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119817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6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113902</xdr:rowOff>
    </xdr:from>
    <xdr:to>
      <xdr:col>24</xdr:col>
      <xdr:colOff>63500</xdr:colOff>
      <xdr:row>96</xdr:row>
      <xdr:rowOff>4728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1652"/>
          <a:ext cx="8382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41500</xdr:rowOff>
    </xdr:from>
    <xdr:to>
      <xdr:col>19</xdr:col>
      <xdr:colOff>177800</xdr:colOff>
      <xdr:row>95</xdr:row>
      <xdr:rowOff>113902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29250"/>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41500</xdr:rowOff>
    </xdr:from>
    <xdr:to>
      <xdr:col>15</xdr:col>
      <xdr:colOff>50800</xdr:colOff>
      <xdr:row>97</xdr:row>
      <xdr:rowOff>127845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9250"/>
          <a:ext cx="889000" cy="4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128924</xdr:rowOff>
    </xdr:from>
    <xdr:to>
      <xdr:col>10</xdr:col>
      <xdr:colOff>114300</xdr:colOff>
      <xdr:row>97</xdr:row>
      <xdr:rowOff>127845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73774"/>
          <a:ext cx="889000" cy="6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125378</xdr:rowOff>
    </xdr:from>
    <xdr:to>
      <xdr:col>24</xdr:col>
      <xdr:colOff>114300</xdr:colOff>
      <xdr:row>96</xdr:row>
      <xdr:rowOff>55528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63102</xdr:rowOff>
    </xdr:from>
    <xdr:to>
      <xdr:col>20</xdr:col>
      <xdr:colOff>38100</xdr:colOff>
      <xdr:row>95</xdr:row>
      <xdr:rowOff>164702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162150</xdr:rowOff>
    </xdr:from>
    <xdr:to>
      <xdr:col>15</xdr:col>
      <xdr:colOff>101600</xdr:colOff>
      <xdr:row>95</xdr:row>
      <xdr:rowOff>92300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108827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77045</xdr:rowOff>
    </xdr:from>
    <xdr:to>
      <xdr:col>10</xdr:col>
      <xdr:colOff>165100</xdr:colOff>
      <xdr:row>98</xdr:row>
      <xdr:rowOff>7195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78124</xdr:rowOff>
    </xdr:from>
    <xdr:to>
      <xdr:col>6</xdr:col>
      <xdr:colOff>38100</xdr:colOff>
      <xdr:row>94</xdr:row>
      <xdr:rowOff>8274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24801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7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117983</xdr:rowOff>
    </xdr:from>
    <xdr:to>
      <xdr:col>55</xdr:col>
      <xdr:colOff>0</xdr:colOff>
      <xdr:row>37</xdr:row>
      <xdr:rowOff>147701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6163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147701</xdr:rowOff>
    </xdr:from>
    <xdr:to>
      <xdr:col>50</xdr:col>
      <xdr:colOff>114300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9135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156845</xdr:rowOff>
    </xdr:from>
    <xdr:to>
      <xdr:col>45</xdr:col>
      <xdr:colOff>177800</xdr:colOff>
      <xdr:row>38</xdr:row>
      <xdr:rowOff>5207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004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156845</xdr:rowOff>
    </xdr:from>
    <xdr:to>
      <xdr:col>41</xdr:col>
      <xdr:colOff>50800</xdr:colOff>
      <xdr:row>38</xdr:row>
      <xdr:rowOff>60452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45610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96901</xdr:rowOff>
    </xdr:from>
    <xdr:to>
      <xdr:col>50</xdr:col>
      <xdr:colOff>165100</xdr:colOff>
      <xdr:row>38</xdr:row>
      <xdr:rowOff>27051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125857</xdr:rowOff>
    </xdr:from>
    <xdr:to>
      <xdr:col>46</xdr:col>
      <xdr:colOff>38100</xdr:colOff>
      <xdr:row>38</xdr:row>
      <xdr:rowOff>56007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47134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106045</xdr:rowOff>
    </xdr:from>
    <xdr:to>
      <xdr:col>41</xdr:col>
      <xdr:colOff>101600</xdr:colOff>
      <xdr:row>38</xdr:row>
      <xdr:rowOff>36195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27322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128442</xdr:rowOff>
    </xdr:from>
    <xdr:to>
      <xdr:col>54</xdr:col>
      <xdr:colOff>189865</xdr:colOff>
      <xdr:row>58</xdr:row>
      <xdr:rowOff>23114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72392"/>
          <a:ext cx="1270" cy="10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26941</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23114</xdr:rowOff>
    </xdr:from>
    <xdr:to>
      <xdr:col>55</xdr:col>
      <xdr:colOff>88900</xdr:colOff>
      <xdr:row>58</xdr:row>
      <xdr:rowOff>23114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75119</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128442</xdr:rowOff>
    </xdr:from>
    <xdr:to>
      <xdr:col>55</xdr:col>
      <xdr:colOff>88900</xdr:colOff>
      <xdr:row>51</xdr:row>
      <xdr:rowOff>128442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40087</xdr:rowOff>
    </xdr:from>
    <xdr:to>
      <xdr:col>55</xdr:col>
      <xdr:colOff>0</xdr:colOff>
      <xdr:row>51</xdr:row>
      <xdr:rowOff>128442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84037"/>
          <a:ext cx="8382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145908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167481</xdr:rowOff>
    </xdr:from>
    <xdr:to>
      <xdr:col>55</xdr:col>
      <xdr:colOff>50800</xdr:colOff>
      <xdr:row>57</xdr:row>
      <xdr:rowOff>97631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40087</xdr:rowOff>
    </xdr:from>
    <xdr:to>
      <xdr:col>50</xdr:col>
      <xdr:colOff>114300</xdr:colOff>
      <xdr:row>53</xdr:row>
      <xdr:rowOff>2025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84037"/>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165253</xdr:rowOff>
    </xdr:from>
    <xdr:to>
      <xdr:col>50</xdr:col>
      <xdr:colOff>165100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86530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71463</xdr:rowOff>
    </xdr:from>
    <xdr:to>
      <xdr:col>45</xdr:col>
      <xdr:colOff>177800</xdr:colOff>
      <xdr:row>53</xdr:row>
      <xdr:rowOff>2025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86863"/>
          <a:ext cx="889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170396</xdr:rowOff>
    </xdr:from>
    <xdr:to>
      <xdr:col>46</xdr:col>
      <xdr:colOff>38100</xdr:colOff>
      <xdr:row>57</xdr:row>
      <xdr:rowOff>100546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91673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26943</xdr:rowOff>
    </xdr:from>
    <xdr:to>
      <xdr:col>41</xdr:col>
      <xdr:colOff>50800</xdr:colOff>
      <xdr:row>52</xdr:row>
      <xdr:rowOff>71463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42343"/>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162109</xdr:rowOff>
    </xdr:from>
    <xdr:to>
      <xdr:col>41</xdr:col>
      <xdr:colOff>101600</xdr:colOff>
      <xdr:row>57</xdr:row>
      <xdr:rowOff>92259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83386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166853</xdr:rowOff>
    </xdr:from>
    <xdr:to>
      <xdr:col>36</xdr:col>
      <xdr:colOff>165100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77642</xdr:rowOff>
    </xdr:from>
    <xdr:to>
      <xdr:col>55</xdr:col>
      <xdr:colOff>50800</xdr:colOff>
      <xdr:row>52</xdr:row>
      <xdr:rowOff>7792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30669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160737</xdr:rowOff>
    </xdr:from>
    <xdr:to>
      <xdr:col>50</xdr:col>
      <xdr:colOff>165100</xdr:colOff>
      <xdr:row>51</xdr:row>
      <xdr:rowOff>90887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107414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5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122675</xdr:rowOff>
    </xdr:from>
    <xdr:to>
      <xdr:col>46</xdr:col>
      <xdr:colOff>38100</xdr:colOff>
      <xdr:row>53</xdr:row>
      <xdr:rowOff>52825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69352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20663</xdr:rowOff>
    </xdr:from>
    <xdr:to>
      <xdr:col>41</xdr:col>
      <xdr:colOff>101600</xdr:colOff>
      <xdr:row>52</xdr:row>
      <xdr:rowOff>122263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138790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147593</xdr:rowOff>
    </xdr:from>
    <xdr:to>
      <xdr:col>36</xdr:col>
      <xdr:colOff>165100</xdr:colOff>
      <xdr:row>52</xdr:row>
      <xdr:rowOff>77743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94270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15753</xdr:rowOff>
    </xdr:from>
    <xdr:to>
      <xdr:col>55</xdr:col>
      <xdr:colOff>0</xdr:colOff>
      <xdr:row>72</xdr:row>
      <xdr:rowOff>39984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360153"/>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167177</xdr:rowOff>
    </xdr:from>
    <xdr:to>
      <xdr:col>50</xdr:col>
      <xdr:colOff>114300</xdr:colOff>
      <xdr:row>72</xdr:row>
      <xdr:rowOff>39984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34012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167177</xdr:rowOff>
    </xdr:from>
    <xdr:to>
      <xdr:col>45</xdr:col>
      <xdr:colOff>177800</xdr:colOff>
      <xdr:row>72</xdr:row>
      <xdr:rowOff>146375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340127"/>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146375</xdr:rowOff>
    </xdr:from>
    <xdr:to>
      <xdr:col>41</xdr:col>
      <xdr:colOff>50800</xdr:colOff>
      <xdr:row>74</xdr:row>
      <xdr:rowOff>138465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136403</xdr:rowOff>
    </xdr:from>
    <xdr:to>
      <xdr:col>55</xdr:col>
      <xdr:colOff>50800</xdr:colOff>
      <xdr:row>72</xdr:row>
      <xdr:rowOff>66553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3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89430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160634</xdr:rowOff>
    </xdr:from>
    <xdr:to>
      <xdr:col>50</xdr:col>
      <xdr:colOff>165100</xdr:colOff>
      <xdr:row>72</xdr:row>
      <xdr:rowOff>90784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107311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1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116377</xdr:rowOff>
    </xdr:from>
    <xdr:to>
      <xdr:col>46</xdr:col>
      <xdr:colOff>38100</xdr:colOff>
      <xdr:row>72</xdr:row>
      <xdr:rowOff>46527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63054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0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95575</xdr:rowOff>
    </xdr:from>
    <xdr:to>
      <xdr:col>41</xdr:col>
      <xdr:colOff>101600</xdr:colOff>
      <xdr:row>73</xdr:row>
      <xdr:rowOff>25725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42252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87665</xdr:rowOff>
    </xdr:from>
    <xdr:to>
      <xdr:col>36</xdr:col>
      <xdr:colOff>165100</xdr:colOff>
      <xdr:row>75</xdr:row>
      <xdr:rowOff>17815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34342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105296</xdr:rowOff>
    </xdr:from>
    <xdr:to>
      <xdr:col>54</xdr:col>
      <xdr:colOff>189865</xdr:colOff>
      <xdr:row>98</xdr:row>
      <xdr:rowOff>144066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78696"/>
          <a:ext cx="1270" cy="10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147893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144066</xdr:rowOff>
    </xdr:from>
    <xdr:to>
      <xdr:col>55</xdr:col>
      <xdr:colOff>88900</xdr:colOff>
      <xdr:row>98</xdr:row>
      <xdr:rowOff>144066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4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51973</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105296</xdr:rowOff>
    </xdr:from>
    <xdr:to>
      <xdr:col>55</xdr:col>
      <xdr:colOff>88900</xdr:colOff>
      <xdr:row>92</xdr:row>
      <xdr:rowOff>105296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7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20599</xdr:rowOff>
    </xdr:from>
    <xdr:to>
      <xdr:col>55</xdr:col>
      <xdr:colOff>0</xdr:colOff>
      <xdr:row>96</xdr:row>
      <xdr:rowOff>103101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79799"/>
          <a:ext cx="838200" cy="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57954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17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79527</xdr:rowOff>
    </xdr:from>
    <xdr:to>
      <xdr:col>55</xdr:col>
      <xdr:colOff>50800</xdr:colOff>
      <xdr:row>97</xdr:row>
      <xdr:rowOff>9677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20599</xdr:rowOff>
    </xdr:from>
    <xdr:to>
      <xdr:col>50</xdr:col>
      <xdr:colOff>114300</xdr:colOff>
      <xdr:row>96</xdr:row>
      <xdr:rowOff>54615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79799"/>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107393</xdr:rowOff>
    </xdr:from>
    <xdr:to>
      <xdr:col>50</xdr:col>
      <xdr:colOff>165100</xdr:colOff>
      <xdr:row>97</xdr:row>
      <xdr:rowOff>37543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28670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131218</xdr:rowOff>
    </xdr:from>
    <xdr:to>
      <xdr:col>45</xdr:col>
      <xdr:colOff>177800</xdr:colOff>
      <xdr:row>96</xdr:row>
      <xdr:rowOff>54615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561718"/>
          <a:ext cx="8890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143650</xdr:rowOff>
    </xdr:from>
    <xdr:to>
      <xdr:col>46</xdr:col>
      <xdr:colOff>38100</xdr:colOff>
      <xdr:row>97</xdr:row>
      <xdr:rowOff>73800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64927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131218</xdr:rowOff>
    </xdr:from>
    <xdr:to>
      <xdr:col>41</xdr:col>
      <xdr:colOff>50800</xdr:colOff>
      <xdr:row>93</xdr:row>
      <xdr:rowOff>106164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97152</xdr:rowOff>
    </xdr:from>
    <xdr:to>
      <xdr:col>41</xdr:col>
      <xdr:colOff>101600</xdr:colOff>
      <xdr:row>97</xdr:row>
      <xdr:rowOff>27302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18429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135649</xdr:rowOff>
    </xdr:from>
    <xdr:to>
      <xdr:col>36</xdr:col>
      <xdr:colOff>165100</xdr:colOff>
      <xdr:row>97</xdr:row>
      <xdr:rowOff>65799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52301</xdr:rowOff>
    </xdr:from>
    <xdr:to>
      <xdr:col>55</xdr:col>
      <xdr:colOff>50800</xdr:colOff>
      <xdr:row>96</xdr:row>
      <xdr:rowOff>153901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75178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141249</xdr:rowOff>
    </xdr:from>
    <xdr:to>
      <xdr:col>50</xdr:col>
      <xdr:colOff>165100</xdr:colOff>
      <xdr:row>96</xdr:row>
      <xdr:rowOff>71399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87926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xdr:rowOff>
    </xdr:from>
    <xdr:to>
      <xdr:col>46</xdr:col>
      <xdr:colOff>38100</xdr:colOff>
      <xdr:row>96</xdr:row>
      <xdr:rowOff>105415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80418</xdr:rowOff>
    </xdr:from>
    <xdr:to>
      <xdr:col>41</xdr:col>
      <xdr:colOff>101600</xdr:colOff>
      <xdr:row>91</xdr:row>
      <xdr:rowOff>10568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27095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55364</xdr:rowOff>
    </xdr:from>
    <xdr:to>
      <xdr:col>36</xdr:col>
      <xdr:colOff>165100</xdr:colOff>
      <xdr:row>93</xdr:row>
      <xdr:rowOff>156964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2041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138237</xdr:rowOff>
    </xdr:from>
    <xdr:to>
      <xdr:col>85</xdr:col>
      <xdr:colOff>127000</xdr:colOff>
      <xdr:row>35</xdr:row>
      <xdr:rowOff>144272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453187"/>
          <a:ext cx="838200" cy="69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66731</xdr:rowOff>
    </xdr:from>
    <xdr:to>
      <xdr:col>81</xdr:col>
      <xdr:colOff>50800</xdr:colOff>
      <xdr:row>35</xdr:row>
      <xdr:rowOff>144272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724581"/>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66731</xdr:rowOff>
    </xdr:from>
    <xdr:to>
      <xdr:col>76</xdr:col>
      <xdr:colOff>114300</xdr:colOff>
      <xdr:row>34</xdr:row>
      <xdr:rowOff>57130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2458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57130</xdr:rowOff>
    </xdr:from>
    <xdr:to>
      <xdr:col>71</xdr:col>
      <xdr:colOff>177800</xdr:colOff>
      <xdr:row>35</xdr:row>
      <xdr:rowOff>55484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86430"/>
          <a:ext cx="889000" cy="1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87437</xdr:rowOff>
    </xdr:from>
    <xdr:to>
      <xdr:col>85</xdr:col>
      <xdr:colOff>177800</xdr:colOff>
      <xdr:row>32</xdr:row>
      <xdr:rowOff>17587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4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110314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93472</xdr:rowOff>
    </xdr:from>
    <xdr:to>
      <xdr:col>81</xdr:col>
      <xdr:colOff>101600</xdr:colOff>
      <xdr:row>36</xdr:row>
      <xdr:rowOff>23622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15931</xdr:rowOff>
    </xdr:from>
    <xdr:to>
      <xdr:col>76</xdr:col>
      <xdr:colOff>165100</xdr:colOff>
      <xdr:row>33</xdr:row>
      <xdr:rowOff>117531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6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134058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6330</xdr:rowOff>
    </xdr:from>
    <xdr:to>
      <xdr:col>72</xdr:col>
      <xdr:colOff>38100</xdr:colOff>
      <xdr:row>34</xdr:row>
      <xdr:rowOff>107930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61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4684</xdr:rowOff>
    </xdr:from>
    <xdr:to>
      <xdr:col>67</xdr:col>
      <xdr:colOff>101600</xdr:colOff>
      <xdr:row>35</xdr:row>
      <xdr:rowOff>106284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122811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40374</xdr:rowOff>
    </xdr:from>
    <xdr:to>
      <xdr:col>85</xdr:col>
      <xdr:colOff>127000</xdr:colOff>
      <xdr:row>57</xdr:row>
      <xdr:rowOff>61138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13024"/>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4959</xdr:rowOff>
    </xdr:from>
    <xdr:to>
      <xdr:col>81</xdr:col>
      <xdr:colOff>50800</xdr:colOff>
      <xdr:row>57</xdr:row>
      <xdr:rowOff>40374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777609"/>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160560</xdr:rowOff>
    </xdr:from>
    <xdr:to>
      <xdr:col>76</xdr:col>
      <xdr:colOff>114300</xdr:colOff>
      <xdr:row>57</xdr:row>
      <xdr:rowOff>4959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90310"/>
          <a:ext cx="889000" cy="1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160560</xdr:rowOff>
    </xdr:from>
    <xdr:to>
      <xdr:col>71</xdr:col>
      <xdr:colOff>177800</xdr:colOff>
      <xdr:row>57</xdr:row>
      <xdr:rowOff>3245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90310"/>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10338</xdr:rowOff>
    </xdr:from>
    <xdr:to>
      <xdr:col>85</xdr:col>
      <xdr:colOff>177800</xdr:colOff>
      <xdr:row>57</xdr:row>
      <xdr:rowOff>111938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160215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161024</xdr:rowOff>
    </xdr:from>
    <xdr:to>
      <xdr:col>81</xdr:col>
      <xdr:colOff>101600</xdr:colOff>
      <xdr:row>57</xdr:row>
      <xdr:rowOff>91174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82301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125609</xdr:rowOff>
    </xdr:from>
    <xdr:to>
      <xdr:col>76</xdr:col>
      <xdr:colOff>165100</xdr:colOff>
      <xdr:row>57</xdr:row>
      <xdr:rowOff>55759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46886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109760</xdr:rowOff>
    </xdr:from>
    <xdr:to>
      <xdr:col>72</xdr:col>
      <xdr:colOff>38100</xdr:colOff>
      <xdr:row>56</xdr:row>
      <xdr:rowOff>39910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56437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123895</xdr:rowOff>
    </xdr:from>
    <xdr:to>
      <xdr:col>67</xdr:col>
      <xdr:colOff>101600</xdr:colOff>
      <xdr:row>57</xdr:row>
      <xdr:rowOff>54045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45172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69291</xdr:rowOff>
    </xdr:from>
    <xdr:to>
      <xdr:col>85</xdr:col>
      <xdr:colOff>127000</xdr:colOff>
      <xdr:row>77</xdr:row>
      <xdr:rowOff>49861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242241"/>
          <a:ext cx="838200" cy="10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49861</xdr:rowOff>
    </xdr:from>
    <xdr:to>
      <xdr:col>81</xdr:col>
      <xdr:colOff>50800</xdr:colOff>
      <xdr:row>77</xdr:row>
      <xdr:rowOff>120498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251511"/>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120498</xdr:rowOff>
    </xdr:from>
    <xdr:to>
      <xdr:col>76</xdr:col>
      <xdr:colOff>114300</xdr:colOff>
      <xdr:row>77</xdr:row>
      <xdr:rowOff>169647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214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57404</xdr:rowOff>
    </xdr:from>
    <xdr:to>
      <xdr:col>71</xdr:col>
      <xdr:colOff>177800</xdr:colOff>
      <xdr:row>77</xdr:row>
      <xdr:rowOff>169647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59054"/>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18491</xdr:rowOff>
    </xdr:from>
    <xdr:to>
      <xdr:col>85</xdr:col>
      <xdr:colOff>177800</xdr:colOff>
      <xdr:row>71</xdr:row>
      <xdr:rowOff>120091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1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142968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14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170511</xdr:rowOff>
    </xdr:from>
    <xdr:to>
      <xdr:col>81</xdr:col>
      <xdr:colOff>101600</xdr:colOff>
      <xdr:row>77</xdr:row>
      <xdr:rowOff>100661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117188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9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69698</xdr:rowOff>
    </xdr:from>
    <xdr:to>
      <xdr:col>76</xdr:col>
      <xdr:colOff>165100</xdr:colOff>
      <xdr:row>77</xdr:row>
      <xdr:rowOff>171298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16375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04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118847</xdr:rowOff>
    </xdr:from>
    <xdr:to>
      <xdr:col>72</xdr:col>
      <xdr:colOff>38100</xdr:colOff>
      <xdr:row>78</xdr:row>
      <xdr:rowOff>48997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65524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9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6604</xdr:rowOff>
    </xdr:from>
    <xdr:to>
      <xdr:col>67</xdr:col>
      <xdr:colOff>101600</xdr:colOff>
      <xdr:row>77</xdr:row>
      <xdr:rowOff>108204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124731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9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46069</xdr:rowOff>
    </xdr:from>
    <xdr:to>
      <xdr:col>85</xdr:col>
      <xdr:colOff>127000</xdr:colOff>
      <xdr:row>93</xdr:row>
      <xdr:rowOff>46850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5990919"/>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46850</xdr:rowOff>
    </xdr:from>
    <xdr:to>
      <xdr:col>81</xdr:col>
      <xdr:colOff>50800</xdr:colOff>
      <xdr:row>93</xdr:row>
      <xdr:rowOff>70853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599170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70853</xdr:rowOff>
    </xdr:from>
    <xdr:to>
      <xdr:col>76</xdr:col>
      <xdr:colOff>114300</xdr:colOff>
      <xdr:row>93</xdr:row>
      <xdr:rowOff>92551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1570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92551</xdr:rowOff>
    </xdr:from>
    <xdr:to>
      <xdr:col>71</xdr:col>
      <xdr:colOff>177800</xdr:colOff>
      <xdr:row>93</xdr:row>
      <xdr:rowOff>95428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166719</xdr:rowOff>
    </xdr:from>
    <xdr:to>
      <xdr:col>85</xdr:col>
      <xdr:colOff>177800</xdr:colOff>
      <xdr:row>93</xdr:row>
      <xdr:rowOff>96869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9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18146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7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167500</xdr:rowOff>
    </xdr:from>
    <xdr:to>
      <xdr:col>81</xdr:col>
      <xdr:colOff>101600</xdr:colOff>
      <xdr:row>93</xdr:row>
      <xdr:rowOff>97650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9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114177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7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20053</xdr:rowOff>
    </xdr:from>
    <xdr:to>
      <xdr:col>76</xdr:col>
      <xdr:colOff>165100</xdr:colOff>
      <xdr:row>93</xdr:row>
      <xdr:rowOff>121653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138180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41751</xdr:rowOff>
    </xdr:from>
    <xdr:to>
      <xdr:col>72</xdr:col>
      <xdr:colOff>38100</xdr:colOff>
      <xdr:row>93</xdr:row>
      <xdr:rowOff>143351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159878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44628</xdr:rowOff>
    </xdr:from>
    <xdr:to>
      <xdr:col>67</xdr:col>
      <xdr:colOff>101600</xdr:colOff>
      <xdr:row>93</xdr:row>
      <xdr:rowOff>146228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162755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農林水産業費・商工費・災害復旧費は、類似団体の中で最も高い水準となっている。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商工費については、湯田温泉パーク整備事業等が増加したことが要因として挙げられる。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災害復旧費については、大雨災害に伴う現年発生土木災害復旧事業等が増加したことが要因として挙げられる。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将来に向けた社会基盤整備等の対応のための財源不足を補うために財政調整基金の取り崩しを行っており基金残高は減少が続いている。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今後については、これまで積み立ててきた基金の活用も図りつつ、財政運営計画に基づく歳入・歳出両面からの取り組みを進める。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全ての会計で黒字となっている。</a:t>
          </a:r>
        </a:p>
        <a:p>
          <a:r>
            <a:rPr kumimoji="1" lang="ja-JP" altLang="en-US" sz="1400">
              <a:latin typeface="ＭＳ ゴシック" pitchFamily="49" charset="-128"/>
              <a:ea typeface="ＭＳ ゴシック" pitchFamily="49" charset="-128"/>
            </a:rPr>
            <a:t>標準財政規模比については、各年度において多少の増減はあるものの、おおむね横ばいで推移している。</a:t>
          </a:r>
        </a:p>
        <a:p>
          <a:r>
            <a:rPr kumimoji="1" lang="ja-JP" altLang="en-US" sz="1400">
              <a:latin typeface="ＭＳ ゴシック" pitchFamily="49" charset="-128"/>
              <a:ea typeface="ＭＳ ゴシック" pitchFamily="49" charset="-128"/>
            </a:rPr>
            <a:t>今後も赤字や資金不足とならないよう、適正な会計管理に努めていく。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令和５年度は元利償還金及び公営企業債の元利償還金に対する繰入金の額が減少したことにより実質公債費率の分子の額は減少した。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建設事業実施に伴い元利償還金が増加していく見込みであることに加え、有利な地方債である合併特例債の償還が終了していくことにより、基準財政需要額算入見込額などの減少も見込まれることから、実質公債費比率は上昇していくもの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分子から控除する充当可能基金が減少した。また、同じく分子から控除する基準財政需要額算入見込み額が減少したことに伴い、将来負担比率の分子全体としては増加となった。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今後も建設事業の実施の影響から、地方債現在高は増加する見通しであり、新本庁舎の整備により多額の基金取り崩しが必要となる状況が見込まれることから、当該比率は上昇していくと考えられる。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・庁舎建設基金：新本庁舎建設に要する経費等に充当するため、約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・合併特例基金：小学校施設長寿命化事業等に充当するため、約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・今後、市債残高増加に伴う公債費の増が見込まれる中、これまでに実施した償還期間の圧縮等の影響額に対して基金を充当していく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96204599</v>
      </c>
      <c r="BO4" s="436"/>
      <c r="BP4" s="436"/>
      <c r="BQ4" s="436"/>
      <c r="BR4" s="436"/>
      <c r="BS4" s="436"/>
      <c r="BT4" s="436"/>
      <c r="BU4" s="437"/>
      <c r="BV4" s="435">
        <v>91202219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1.4</v>
      </c>
      <c r="CU4" s="576"/>
      <c r="CV4" s="576"/>
      <c r="CW4" s="576"/>
      <c r="CX4" s="576"/>
      <c r="CY4" s="576"/>
      <c r="CZ4" s="576"/>
      <c r="DA4" s="577"/>
      <c r="DB4" s="575">
        <v>1.7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94373740</v>
      </c>
      <c r="BO5" s="407"/>
      <c r="BP5" s="407"/>
      <c r="BQ5" s="407"/>
      <c r="BR5" s="407"/>
      <c r="BS5" s="407"/>
      <c r="BT5" s="407"/>
      <c r="BU5" s="408"/>
      <c r="BV5" s="406">
        <v>89937702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95.4</v>
      </c>
      <c r="CU5" s="404"/>
      <c r="CV5" s="404"/>
      <c r="CW5" s="404"/>
      <c r="CX5" s="404"/>
      <c r="CY5" s="404"/>
      <c r="CZ5" s="404"/>
      <c r="DA5" s="405"/>
      <c r="DB5" s="403">
        <v>94.8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1830859</v>
      </c>
      <c r="BO6" s="407"/>
      <c r="BP6" s="407"/>
      <c r="BQ6" s="407"/>
      <c r="BR6" s="407"/>
      <c r="BS6" s="407"/>
      <c r="BT6" s="407"/>
      <c r="BU6" s="408"/>
      <c r="BV6" s="406">
        <v>1264517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96.2</v>
      </c>
      <c r="CU6" s="550"/>
      <c r="CV6" s="550"/>
      <c r="CW6" s="550"/>
      <c r="CX6" s="550"/>
      <c r="CY6" s="550"/>
      <c r="CZ6" s="550"/>
      <c r="DA6" s="551"/>
      <c r="DB6" s="549">
        <v>96.6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1147929</v>
      </c>
      <c r="BO7" s="407"/>
      <c r="BP7" s="407"/>
      <c r="BQ7" s="407"/>
      <c r="BR7" s="407"/>
      <c r="BS7" s="407"/>
      <c r="BT7" s="407"/>
      <c r="BU7" s="408"/>
      <c r="BV7" s="406">
        <v>437349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48477665</v>
      </c>
      <c r="CU7" s="407"/>
      <c r="CV7" s="407"/>
      <c r="CW7" s="407"/>
      <c r="CX7" s="407"/>
      <c r="CY7" s="407"/>
      <c r="CZ7" s="407"/>
      <c r="DA7" s="408"/>
      <c r="DB7" s="406">
        <v>47804659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682930</v>
      </c>
      <c r="BO8" s="407"/>
      <c r="BP8" s="407"/>
      <c r="BQ8" s="407"/>
      <c r="BR8" s="407"/>
      <c r="BS8" s="407"/>
      <c r="BT8" s="407"/>
      <c r="BU8" s="408"/>
      <c r="BV8" s="406">
        <v>827168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0.62</v>
      </c>
      <c r="CU8" s="510"/>
      <c r="CV8" s="510"/>
      <c r="CW8" s="510"/>
      <c r="CX8" s="510"/>
      <c r="CY8" s="510"/>
      <c r="CZ8" s="510"/>
      <c r="DA8" s="511"/>
      <c r="DB8" s="509">
        <v>0.63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193966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-144238</v>
      </c>
      <c r="BO9" s="407"/>
      <c r="BP9" s="407"/>
      <c r="BQ9" s="407"/>
      <c r="BR9" s="407"/>
      <c r="BS9" s="407"/>
      <c r="BT9" s="407"/>
      <c r="BU9" s="408"/>
      <c r="BV9" s="406">
        <v>106914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16.3</v>
      </c>
      <c r="CU9" s="404"/>
      <c r="CV9" s="404"/>
      <c r="CW9" s="404"/>
      <c r="CX9" s="404"/>
      <c r="CY9" s="404"/>
      <c r="CZ9" s="404"/>
      <c r="DA9" s="405"/>
      <c r="DB9" s="403">
        <v>17.100000000000001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197422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339798</v>
      </c>
      <c r="BO10" s="407"/>
      <c r="BP10" s="407"/>
      <c r="BQ10" s="407"/>
      <c r="BR10" s="407"/>
      <c r="BS10" s="407"/>
      <c r="BT10" s="407"/>
      <c r="BU10" s="408"/>
      <c r="BV10" s="406">
        <v>927123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187494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1745606</v>
      </c>
      <c r="BO12" s="407"/>
      <c r="BP12" s="407"/>
      <c r="BQ12" s="407"/>
      <c r="BR12" s="407"/>
      <c r="BS12" s="407"/>
      <c r="BT12" s="407"/>
      <c r="BU12" s="408"/>
      <c r="BV12" s="406">
        <v>1385258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185294</v>
      </c>
      <c r="S13" s="494"/>
      <c r="T13" s="494"/>
      <c r="U13" s="494"/>
      <c r="V13" s="495"/>
      <c r="W13" s="496" t="s">
        <v>131</v>
      </c>
      <c r="X13" s="392"/>
      <c r="Y13" s="392"/>
      <c r="Z13" s="392"/>
      <c r="AA13" s="392"/>
      <c r="AB13" s="393"/>
      <c r="AC13" s="359">
        <v>3975</v>
      </c>
      <c r="AD13" s="360"/>
      <c r="AE13" s="360"/>
      <c r="AF13" s="360"/>
      <c r="AG13" s="361"/>
      <c r="AH13" s="359">
        <v>4750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-1550046</v>
      </c>
      <c r="BO13" s="407"/>
      <c r="BP13" s="407"/>
      <c r="BQ13" s="407"/>
      <c r="BR13" s="407"/>
      <c r="BS13" s="407"/>
      <c r="BT13" s="407"/>
      <c r="BU13" s="408"/>
      <c r="BV13" s="406">
        <v>-351221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6.1</v>
      </c>
      <c r="CU13" s="404"/>
      <c r="CV13" s="404"/>
      <c r="CW13" s="404"/>
      <c r="CX13" s="404"/>
      <c r="CY13" s="404"/>
      <c r="CZ13" s="404"/>
      <c r="DA13" s="405"/>
      <c r="DB13" s="403">
        <v>5.8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188598</v>
      </c>
      <c r="S14" s="494"/>
      <c r="T14" s="494"/>
      <c r="U14" s="494"/>
      <c r="V14" s="495"/>
      <c r="W14" s="497"/>
      <c r="X14" s="395"/>
      <c r="Y14" s="395"/>
      <c r="Z14" s="395"/>
      <c r="AA14" s="395"/>
      <c r="AB14" s="396"/>
      <c r="AC14" s="486">
        <v>4.4000000000000004</v>
      </c>
      <c r="AD14" s="487"/>
      <c r="AE14" s="487"/>
      <c r="AF14" s="487"/>
      <c r="AG14" s="488"/>
      <c r="AH14" s="486">
        <v>5.2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72.099999999999994</v>
      </c>
      <c r="CU14" s="504"/>
      <c r="CV14" s="504"/>
      <c r="CW14" s="504"/>
      <c r="CX14" s="504"/>
      <c r="CY14" s="504"/>
      <c r="CZ14" s="504"/>
      <c r="DA14" s="505"/>
      <c r="DB14" s="503">
        <v>62.2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186661</v>
      </c>
      <c r="S15" s="494"/>
      <c r="T15" s="494"/>
      <c r="U15" s="494"/>
      <c r="V15" s="495"/>
      <c r="W15" s="496" t="s">
        <v>137</v>
      </c>
      <c r="X15" s="392"/>
      <c r="Y15" s="392"/>
      <c r="Z15" s="392"/>
      <c r="AA15" s="392"/>
      <c r="AB15" s="393"/>
      <c r="AC15" s="359">
        <v>15767</v>
      </c>
      <c r="AD15" s="360"/>
      <c r="AE15" s="360"/>
      <c r="AF15" s="360"/>
      <c r="AG15" s="361"/>
      <c r="AH15" s="359">
        <v>15871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25559658</v>
      </c>
      <c r="BO15" s="436"/>
      <c r="BP15" s="436"/>
      <c r="BQ15" s="436"/>
      <c r="BR15" s="436"/>
      <c r="BS15" s="436"/>
      <c r="BT15" s="436"/>
      <c r="BU15" s="437"/>
      <c r="BV15" s="435">
        <v>24916643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17.3</v>
      </c>
      <c r="AD16" s="487"/>
      <c r="AE16" s="487"/>
      <c r="AF16" s="487"/>
      <c r="AG16" s="488"/>
      <c r="AH16" s="486">
        <v>17.5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41343206</v>
      </c>
      <c r="BO16" s="407"/>
      <c r="BP16" s="407"/>
      <c r="BQ16" s="407"/>
      <c r="BR16" s="407"/>
      <c r="BS16" s="407"/>
      <c r="BT16" s="407"/>
      <c r="BU16" s="408"/>
      <c r="BV16" s="406">
        <v>40282428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71456</v>
      </c>
      <c r="AD17" s="360"/>
      <c r="AE17" s="360"/>
      <c r="AF17" s="360"/>
      <c r="AG17" s="361"/>
      <c r="AH17" s="359">
        <v>69932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32321860</v>
      </c>
      <c r="BO17" s="407"/>
      <c r="BP17" s="407"/>
      <c r="BQ17" s="407"/>
      <c r="BR17" s="407"/>
      <c r="BS17" s="407"/>
      <c r="BT17" s="407"/>
      <c r="BU17" s="408"/>
      <c r="BV17" s="406">
        <v>31517815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1023.22</v>
      </c>
      <c r="M18" s="459"/>
      <c r="N18" s="459"/>
      <c r="O18" s="459"/>
      <c r="P18" s="459"/>
      <c r="Q18" s="459"/>
      <c r="R18" s="460"/>
      <c r="S18" s="460"/>
      <c r="T18" s="460"/>
      <c r="U18" s="460"/>
      <c r="V18" s="461"/>
      <c r="W18" s="477"/>
      <c r="X18" s="478"/>
      <c r="Y18" s="478"/>
      <c r="Z18" s="478"/>
      <c r="AA18" s="478"/>
      <c r="AB18" s="502"/>
      <c r="AC18" s="376">
        <v>78.400000000000006</v>
      </c>
      <c r="AD18" s="377"/>
      <c r="AE18" s="377"/>
      <c r="AF18" s="377"/>
      <c r="AG18" s="462"/>
      <c r="AH18" s="376">
        <v>77.2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47660513</v>
      </c>
      <c r="BO18" s="407"/>
      <c r="BP18" s="407"/>
      <c r="BQ18" s="407"/>
      <c r="BR18" s="407"/>
      <c r="BS18" s="407"/>
      <c r="BT18" s="407"/>
      <c r="BU18" s="408"/>
      <c r="BV18" s="406">
        <v>46744346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61696555</v>
      </c>
      <c r="BO19" s="407"/>
      <c r="BP19" s="407"/>
      <c r="BQ19" s="407"/>
      <c r="BR19" s="407"/>
      <c r="BS19" s="407"/>
      <c r="BT19" s="407"/>
      <c r="BU19" s="408"/>
      <c r="BV19" s="406">
        <v>59244155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87094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109699255</v>
      </c>
      <c r="BO22" s="436"/>
      <c r="BP22" s="436"/>
      <c r="BQ22" s="436"/>
      <c r="BR22" s="436"/>
      <c r="BS22" s="436"/>
      <c r="BT22" s="436"/>
      <c r="BU22" s="437"/>
      <c r="BV22" s="435">
        <v>109805770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89089900</v>
      </c>
      <c r="BO23" s="407"/>
      <c r="BP23" s="407"/>
      <c r="BQ23" s="407"/>
      <c r="BR23" s="407"/>
      <c r="BS23" s="407"/>
      <c r="BT23" s="407"/>
      <c r="BU23" s="408"/>
      <c r="BV23" s="406">
        <v>87236145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9900</v>
      </c>
      <c r="R24" s="360"/>
      <c r="S24" s="360"/>
      <c r="T24" s="360"/>
      <c r="U24" s="360"/>
      <c r="V24" s="361"/>
      <c r="W24" s="449"/>
      <c r="X24" s="386"/>
      <c r="Y24" s="387"/>
      <c r="Z24" s="362" t="s">
        <v>162</v>
      </c>
      <c r="AA24" s="363"/>
      <c r="AB24" s="363"/>
      <c r="AC24" s="363"/>
      <c r="AD24" s="363"/>
      <c r="AE24" s="363"/>
      <c r="AF24" s="363"/>
      <c r="AG24" s="364"/>
      <c r="AH24" s="359">
        <v>1505</v>
      </c>
      <c r="AI24" s="360"/>
      <c r="AJ24" s="360"/>
      <c r="AK24" s="360"/>
      <c r="AL24" s="361"/>
      <c r="AM24" s="359">
        <v>4888240</v>
      </c>
      <c r="AN24" s="360"/>
      <c r="AO24" s="360"/>
      <c r="AP24" s="360"/>
      <c r="AQ24" s="360"/>
      <c r="AR24" s="361"/>
      <c r="AS24" s="359">
        <v>3248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79339597</v>
      </c>
      <c r="BO24" s="407"/>
      <c r="BP24" s="407"/>
      <c r="BQ24" s="407"/>
      <c r="BR24" s="407"/>
      <c r="BS24" s="407"/>
      <c r="BT24" s="407"/>
      <c r="BU24" s="408"/>
      <c r="BV24" s="406">
        <v>76820441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8100</v>
      </c>
      <c r="R25" s="360"/>
      <c r="S25" s="360"/>
      <c r="T25" s="360"/>
      <c r="U25" s="360"/>
      <c r="V25" s="361"/>
      <c r="W25" s="449"/>
      <c r="X25" s="386"/>
      <c r="Y25" s="387"/>
      <c r="Z25" s="362" t="s">
        <v>165</v>
      </c>
      <c r="AA25" s="363"/>
      <c r="AB25" s="363"/>
      <c r="AC25" s="363"/>
      <c r="AD25" s="363"/>
      <c r="AE25" s="363"/>
      <c r="AF25" s="363"/>
      <c r="AG25" s="364"/>
      <c r="AH25" s="359">
        <v>240</v>
      </c>
      <c r="AI25" s="360"/>
      <c r="AJ25" s="360"/>
      <c r="AK25" s="360"/>
      <c r="AL25" s="361"/>
      <c r="AM25" s="359">
        <v>781920</v>
      </c>
      <c r="AN25" s="360"/>
      <c r="AO25" s="360"/>
      <c r="AP25" s="360"/>
      <c r="AQ25" s="360"/>
      <c r="AR25" s="361"/>
      <c r="AS25" s="359">
        <v>3258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31023178</v>
      </c>
      <c r="BO25" s="436"/>
      <c r="BP25" s="436"/>
      <c r="BQ25" s="436"/>
      <c r="BR25" s="436"/>
      <c r="BS25" s="436"/>
      <c r="BT25" s="436"/>
      <c r="BU25" s="437"/>
      <c r="BV25" s="435">
        <v>29369506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7120</v>
      </c>
      <c r="R26" s="360"/>
      <c r="S26" s="360"/>
      <c r="T26" s="360"/>
      <c r="U26" s="360"/>
      <c r="V26" s="361"/>
      <c r="W26" s="449"/>
      <c r="X26" s="386"/>
      <c r="Y26" s="387"/>
      <c r="Z26" s="362" t="s">
        <v>168</v>
      </c>
      <c r="AA26" s="417"/>
      <c r="AB26" s="417"/>
      <c r="AC26" s="417"/>
      <c r="AD26" s="417"/>
      <c r="AE26" s="417"/>
      <c r="AF26" s="417"/>
      <c r="AG26" s="418"/>
      <c r="AH26" s="359">
        <v>150</v>
      </c>
      <c r="AI26" s="360"/>
      <c r="AJ26" s="360"/>
      <c r="AK26" s="360"/>
      <c r="AL26" s="361"/>
      <c r="AM26" s="359">
        <v>478950</v>
      </c>
      <c r="AN26" s="360"/>
      <c r="AO26" s="360"/>
      <c r="AP26" s="360"/>
      <c r="AQ26" s="360"/>
      <c r="AR26" s="361"/>
      <c r="AS26" s="359">
        <v>3193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5570</v>
      </c>
      <c r="R27" s="360"/>
      <c r="S27" s="360"/>
      <c r="T27" s="360"/>
      <c r="U27" s="360"/>
      <c r="V27" s="361"/>
      <c r="W27" s="449"/>
      <c r="X27" s="386"/>
      <c r="Y27" s="387"/>
      <c r="Z27" s="362" t="s">
        <v>171</v>
      </c>
      <c r="AA27" s="363"/>
      <c r="AB27" s="363"/>
      <c r="AC27" s="363"/>
      <c r="AD27" s="363"/>
      <c r="AE27" s="363"/>
      <c r="AF27" s="363"/>
      <c r="AG27" s="364"/>
      <c r="AH27" s="359">
        <v>27</v>
      </c>
      <c r="AI27" s="360"/>
      <c r="AJ27" s="360"/>
      <c r="AK27" s="360"/>
      <c r="AL27" s="361"/>
      <c r="AM27" s="359">
        <v>81096</v>
      </c>
      <c r="AN27" s="360"/>
      <c r="AO27" s="360"/>
      <c r="AP27" s="360"/>
      <c r="AQ27" s="360"/>
      <c r="AR27" s="361"/>
      <c r="AS27" s="359">
        <v>3004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1790889</v>
      </c>
      <c r="BO27" s="441"/>
      <c r="BP27" s="441"/>
      <c r="BQ27" s="441"/>
      <c r="BR27" s="441"/>
      <c r="BS27" s="441"/>
      <c r="BT27" s="441"/>
      <c r="BU27" s="442"/>
      <c r="BV27" s="440">
        <v>1790851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2940964</v>
      </c>
      <c r="BO28" s="436"/>
      <c r="BP28" s="436"/>
      <c r="BQ28" s="436"/>
      <c r="BR28" s="436"/>
      <c r="BS28" s="436"/>
      <c r="BT28" s="436"/>
      <c r="BU28" s="437"/>
      <c r="BV28" s="435">
        <v>3926740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32</v>
      </c>
      <c r="M29" s="360"/>
      <c r="N29" s="360"/>
      <c r="O29" s="360"/>
      <c r="P29" s="361"/>
      <c r="Q29" s="359">
        <v>4490</v>
      </c>
      <c r="R29" s="360"/>
      <c r="S29" s="360"/>
      <c r="T29" s="360"/>
      <c r="U29" s="360"/>
      <c r="V29" s="361"/>
      <c r="W29" s="450"/>
      <c r="X29" s="451"/>
      <c r="Y29" s="452"/>
      <c r="Z29" s="362" t="s">
        <v>177</v>
      </c>
      <c r="AA29" s="363"/>
      <c r="AB29" s="363"/>
      <c r="AC29" s="363"/>
      <c r="AD29" s="363"/>
      <c r="AE29" s="363"/>
      <c r="AF29" s="363"/>
      <c r="AG29" s="364"/>
      <c r="AH29" s="359">
        <v>1532</v>
      </c>
      <c r="AI29" s="360"/>
      <c r="AJ29" s="360"/>
      <c r="AK29" s="360"/>
      <c r="AL29" s="361"/>
      <c r="AM29" s="359">
        <v>4969336</v>
      </c>
      <c r="AN29" s="360"/>
      <c r="AO29" s="360"/>
      <c r="AP29" s="360"/>
      <c r="AQ29" s="360"/>
      <c r="AR29" s="361"/>
      <c r="AS29" s="359">
        <v>3244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3952827</v>
      </c>
      <c r="BO29" s="407"/>
      <c r="BP29" s="407"/>
      <c r="BQ29" s="407"/>
      <c r="BR29" s="407"/>
      <c r="BS29" s="407"/>
      <c r="BT29" s="407"/>
      <c r="BU29" s="408"/>
      <c r="BV29" s="406">
        <v>4544096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9735600</v>
      </c>
      <c r="BO30" s="441"/>
      <c r="BP30" s="441"/>
      <c r="BQ30" s="441"/>
      <c r="BR30" s="441"/>
      <c r="BS30" s="441"/>
      <c r="BT30" s="441"/>
      <c r="BU30" s="442"/>
      <c r="BV30" s="440">
        <v>10807378</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13</v>
      </c>
      <c r="BF34" s="354"/>
      <c r="BG34" s="355" t="str">
        <f>IF('各会計、関係団体の財政状況及び健全化判断比率'!B37="","",'各会計、関係団体の財政状況及び健全化判断比率'!B37)</f>
        <v>国民宿舎特別会計</v>
      </c>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24</v>
      </c>
      <c r="CP34" s="354"/>
      <c r="CQ34" s="355" t="str">
        <f>IF('各会計、関係団体の財政状況及び健全化判断比率'!BS7="","",'各会計、関係団体の財政状況及び健全化判断比率'!BS7)</f>
        <v>山口市文化振興財団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地域下水道事業特別会計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公共下水道事業会計</v>
      </c>
      <c r="AP35" s="355"/>
      <c r="AQ35" s="355"/>
      <c r="AR35" s="355"/>
      <c r="AS35" s="355"/>
      <c r="AT35" s="355"/>
      <c r="AU35" s="355"/>
      <c r="AV35" s="355"/>
      <c r="AW35" s="355"/>
      <c r="AX35" s="355"/>
      <c r="AY35" s="355"/>
      <c r="AZ35" s="355"/>
      <c r="BA35" s="355"/>
      <c r="BB35" s="355"/>
      <c r="BC35" s="355"/>
      <c r="BD35" s="175"/>
      <c r="BE35" s="354">
        <f t="shared" ref="BE35:BE43" si="1">IF(BG35="","",BE34+1)</f>
        <v>14</v>
      </c>
      <c r="BF35" s="354"/>
      <c r="BG35" s="355" t="str">
        <f>IF('各会計、関係団体の財政状況及び健全化判断比率'!B38="","",'各会計、関係団体の財政状況及び健全化判断比率'!B38)</f>
        <v>鋳銭司第二団地整備事業特別会計</v>
      </c>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山口県市町総合事務組合（退職手当特別会計）</v>
      </c>
      <c r="BZ35" s="355"/>
      <c r="CA35" s="355"/>
      <c r="CB35" s="355"/>
      <c r="CC35" s="355"/>
      <c r="CD35" s="355"/>
      <c r="CE35" s="355"/>
      <c r="CF35" s="355"/>
      <c r="CG35" s="355"/>
      <c r="CH35" s="355"/>
      <c r="CI35" s="355"/>
      <c r="CJ35" s="355"/>
      <c r="CK35" s="355"/>
      <c r="CL35" s="355"/>
      <c r="CM35" s="355"/>
      <c r="CN35" s="175"/>
      <c r="CO35" s="354">
        <f t="shared" ref="CO35:CO43" si="3">IF(CQ35="","",CO34+1)</f>
        <v>25</v>
      </c>
      <c r="CP35" s="354"/>
      <c r="CQ35" s="355" t="str">
        <f>IF('各会計、関係団体の財政状況及び健全化判断比率'!BS8="","",'各会計、関係団体の財政状況及び健全化判断比率'!BS8)</f>
        <v>山口観光コンベンション協会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特別林野特別会計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山口県市町総合事務組合（消防団員補償等特別会計）</v>
      </c>
      <c r="BZ36" s="355"/>
      <c r="CA36" s="355"/>
      <c r="CB36" s="355"/>
      <c r="CC36" s="355"/>
      <c r="CD36" s="355"/>
      <c r="CE36" s="355"/>
      <c r="CF36" s="355"/>
      <c r="CG36" s="355"/>
      <c r="CH36" s="355"/>
      <c r="CI36" s="355"/>
      <c r="CJ36" s="355"/>
      <c r="CK36" s="355"/>
      <c r="CL36" s="355"/>
      <c r="CM36" s="355"/>
      <c r="CN36" s="175"/>
      <c r="CO36" s="354">
        <f t="shared" si="3"/>
        <v>26</v>
      </c>
      <c r="CP36" s="354"/>
      <c r="CQ36" s="355" t="str">
        <f>IF('各会計、関係団体の財政状況及び健全化判断比率'!BS9="","",'各会計、関係団体の財政状況及び健全化判断比率'!BS9)</f>
        <v>願成就</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IF('各会計、関係団体の財政状況及び健全化判断比率'!B35="","",'各会計、関係団体の財政状況及び健全化判断比率'!B35)</f>
        <v>漁業集落排水事業会計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山口県市町総合事務組合（非常勤職員公務災害補償特別会計）</v>
      </c>
      <c r="BZ37" s="355"/>
      <c r="CA37" s="355"/>
      <c r="CB37" s="355"/>
      <c r="CC37" s="355"/>
      <c r="CD37" s="355"/>
      <c r="CE37" s="355"/>
      <c r="CF37" s="355"/>
      <c r="CG37" s="355"/>
      <c r="CH37" s="355"/>
      <c r="CI37" s="355"/>
      <c r="CJ37" s="355"/>
      <c r="CK37" s="355"/>
      <c r="CL37" s="355"/>
      <c r="CM37" s="355"/>
      <c r="CN37" s="175"/>
      <c r="CO37" s="354">
        <f t="shared" si="3"/>
        <v>27</v>
      </c>
      <c r="CP37" s="354"/>
      <c r="CQ37" s="355" t="str">
        <f>IF('各会計、関係団体の財政状況及び健全化判断比率'!BS10="","",'各会計、関係団体の財政状況及び健全化判断比率'!BS10)</f>
        <v>街づくり山口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12</v>
      </c>
      <c r="AN38" s="354"/>
      <c r="AO38" s="355" t="str">
        <f>IF('各会計、関係団体の財政状況及び健全化判断比率'!B36="","",'各会計、関係団体の財政状況及び健全化判断比率'!B36)</f>
        <v>簡易水道事業会計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山口県市町総合事務組合（山口県市町公平委員会特別会計）</v>
      </c>
      <c r="BZ38" s="355"/>
      <c r="CA38" s="355"/>
      <c r="CB38" s="355"/>
      <c r="CC38" s="355"/>
      <c r="CD38" s="355"/>
      <c r="CE38" s="355"/>
      <c r="CF38" s="355"/>
      <c r="CG38" s="355"/>
      <c r="CH38" s="355"/>
      <c r="CI38" s="355"/>
      <c r="CJ38" s="355"/>
      <c r="CK38" s="355"/>
      <c r="CL38" s="355"/>
      <c r="CM38" s="355"/>
      <c r="CN38" s="175"/>
      <c r="CO38" s="354">
        <f t="shared" si="3"/>
        <v>28</v>
      </c>
      <c r="CP38" s="354"/>
      <c r="CQ38" s="355" t="str">
        <f>IF('各会計、関係団体の財政状況及び健全化判断比率'!BS11="","",'各会計、関係団体の財政状況及び健全化判断比率'!BS11)</f>
        <v>阿知須まち開発</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20</v>
      </c>
      <c r="BX39" s="354"/>
      <c r="BY39" s="355" t="str">
        <f>IF('各会計、関係団体の財政状況及び健全化判断比率'!B73="","",'各会計、関係団体の財政状況及び健全化判断比率'!B73)</f>
        <v>山口県市町総合事務組合（交通災害共済特別会計）</v>
      </c>
      <c r="BZ39" s="355"/>
      <c r="CA39" s="355"/>
      <c r="CB39" s="355"/>
      <c r="CC39" s="355"/>
      <c r="CD39" s="355"/>
      <c r="CE39" s="355"/>
      <c r="CF39" s="355"/>
      <c r="CG39" s="355"/>
      <c r="CH39" s="355"/>
      <c r="CI39" s="355"/>
      <c r="CJ39" s="355"/>
      <c r="CK39" s="355"/>
      <c r="CL39" s="355"/>
      <c r="CM39" s="355"/>
      <c r="CN39" s="175"/>
      <c r="CO39" s="354">
        <f t="shared" si="3"/>
        <v>29</v>
      </c>
      <c r="CP39" s="354"/>
      <c r="CQ39" s="355" t="str">
        <f>IF('各会計、関係団体の財政状況及び健全化判断比率'!BS12="","",'各会計、関係団体の財政状況及び健全化判断比率'!BS12)</f>
        <v>山口市徳地農業公社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21</v>
      </c>
      <c r="BX40" s="354"/>
      <c r="BY40" s="355" t="str">
        <f>IF('各会計、関係団体の財政状況及び健全化判断比率'!B74="","",'各会計、関係団体の財政状況及び健全化判断比率'!B74)</f>
        <v>山口県市町総合事務組合（山口県自治会館管理特別会計）</v>
      </c>
      <c r="BZ40" s="355"/>
      <c r="CA40" s="355"/>
      <c r="CB40" s="355"/>
      <c r="CC40" s="355"/>
      <c r="CD40" s="355"/>
      <c r="CE40" s="355"/>
      <c r="CF40" s="355"/>
      <c r="CG40" s="355"/>
      <c r="CH40" s="355"/>
      <c r="CI40" s="355"/>
      <c r="CJ40" s="355"/>
      <c r="CK40" s="355"/>
      <c r="CL40" s="355"/>
      <c r="CM40" s="355"/>
      <c r="CN40" s="175"/>
      <c r="CO40" s="354">
        <f t="shared" si="3"/>
        <v>30</v>
      </c>
      <c r="CP40" s="354"/>
      <c r="CQ40" s="355" t="str">
        <f>IF('各会計、関係団体の財政状況及び健全化判断比率'!BS13="","",'各会計、関係団体の財政状況及び健全化判断比率'!BS13)</f>
        <v>ふるさと振興公社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22</v>
      </c>
      <c r="BX41" s="354"/>
      <c r="BY41" s="355" t="str">
        <f>IF('各会計、関係団体の財政状況及び健全化判断比率'!B75="","",'各会計、関係団体の財政状況及び健全化判断比率'!B75)</f>
        <v>山口県後期高齢者医療広域連合（一般会計）</v>
      </c>
      <c r="BZ41" s="355"/>
      <c r="CA41" s="355"/>
      <c r="CB41" s="355"/>
      <c r="CC41" s="355"/>
      <c r="CD41" s="355"/>
      <c r="CE41" s="355"/>
      <c r="CF41" s="355"/>
      <c r="CG41" s="355"/>
      <c r="CH41" s="355"/>
      <c r="CI41" s="355"/>
      <c r="CJ41" s="355"/>
      <c r="CK41" s="355"/>
      <c r="CL41" s="355"/>
      <c r="CM41" s="355"/>
      <c r="CN41" s="175"/>
      <c r="CO41" s="354">
        <f t="shared" si="3"/>
        <v>31</v>
      </c>
      <c r="CP41" s="354"/>
      <c r="CQ41" s="355" t="str">
        <f>IF('各会計、関係団体の財政状況及び健全化判断比率'!BS14="","",'各会計、関係団体の財政状況及び健全化判断比率'!BS14)</f>
        <v>やまぐち農林振興公社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23</v>
      </c>
      <c r="BX42" s="354"/>
      <c r="BY42" s="355" t="str">
        <f>IF('各会計、関係団体の財政状況及び健全化判断比率'!B76="","",'各会計、関係団体の財政状況及び健全化判断比率'!B76)</f>
        <v>山口県後期高齢者医療広域連合（後期高齢者医療特別会計）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f t="shared" si="3"/>
        <v>32</v>
      </c>
      <c r="CP42" s="354"/>
      <c r="CQ42" s="355" t="str">
        <f>IF('各会計、関係団体の財政状況及び健全化判断比率'!BS15="","",'各会計、関係団体の財政状況及び健全化判断比率'!BS15)</f>
        <v>山口県施設管理財団</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33</v>
      </c>
      <c r="CP43" s="354"/>
      <c r="CQ43" s="355" t="str">
        <f>IF('各会計、関係団体の財政状況及び健全化判断比率'!BS16="","",'各会計、関係団体の財政状況及び健全化判断比率'!BS16)</f>
        <v>山口県デジタル技術振興財団</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ZPwKw6JC2nmZ5MMYNp1NHFczc2tEDmzHWfbv2oGwjpporw4SvP5+LA9Rw8h9XDsTFoFajNstEGENZjDoWWzIw==" saltValue="ZLJ9NVO6RaUMujc01Nl+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27908019</v>
      </c>
      <c r="S5" s="664"/>
      <c r="T5" s="664"/>
      <c r="U5" s="664"/>
      <c r="V5" s="664"/>
      <c r="W5" s="664"/>
      <c r="X5" s="664"/>
      <c r="Y5" s="689"/>
      <c r="Z5" s="702">
        <v>29</v>
      </c>
      <c r="AA5" s="702"/>
      <c r="AB5" s="702"/>
      <c r="AC5" s="702"/>
      <c r="AD5" s="703">
        <v>26315149</v>
      </c>
      <c r="AE5" s="703"/>
      <c r="AF5" s="703"/>
      <c r="AG5" s="703"/>
      <c r="AH5" s="703"/>
      <c r="AI5" s="703"/>
      <c r="AJ5" s="703"/>
      <c r="AK5" s="703"/>
      <c r="AL5" s="690">
        <v>53.1</v>
      </c>
      <c r="AM5" s="672"/>
      <c r="AN5" s="672"/>
      <c r="AO5" s="691"/>
      <c r="AP5" s="666" t="s">
        <v>216</v>
      </c>
      <c r="AQ5" s="667"/>
      <c r="AR5" s="667"/>
      <c r="AS5" s="667"/>
      <c r="AT5" s="667"/>
      <c r="AU5" s="667"/>
      <c r="AV5" s="667"/>
      <c r="AW5" s="667"/>
      <c r="AX5" s="667"/>
      <c r="AY5" s="667"/>
      <c r="AZ5" s="667"/>
      <c r="BA5" s="667"/>
      <c r="BB5" s="667"/>
      <c r="BC5" s="667"/>
      <c r="BD5" s="667"/>
      <c r="BE5" s="667"/>
      <c r="BF5" s="668"/>
      <c r="BG5" s="608">
        <v>26244860</v>
      </c>
      <c r="BH5" s="609"/>
      <c r="BI5" s="609"/>
      <c r="BJ5" s="609"/>
      <c r="BK5" s="609"/>
      <c r="BL5" s="609"/>
      <c r="BM5" s="609"/>
      <c r="BN5" s="610"/>
      <c r="BO5" s="646">
        <v>94</v>
      </c>
      <c r="BP5" s="646"/>
      <c r="BQ5" s="646"/>
      <c r="BR5" s="646"/>
      <c r="BS5" s="647">
        <v>561922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726363</v>
      </c>
      <c r="S6" s="609"/>
      <c r="T6" s="609"/>
      <c r="U6" s="609"/>
      <c r="V6" s="609"/>
      <c r="W6" s="609"/>
      <c r="X6" s="609"/>
      <c r="Y6" s="610"/>
      <c r="Z6" s="646">
        <v>0.8</v>
      </c>
      <c r="AA6" s="646"/>
      <c r="AB6" s="646"/>
      <c r="AC6" s="646"/>
      <c r="AD6" s="647">
        <v>726363</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26244860</v>
      </c>
      <c r="BH6" s="609"/>
      <c r="BI6" s="609"/>
      <c r="BJ6" s="609"/>
      <c r="BK6" s="609"/>
      <c r="BL6" s="609"/>
      <c r="BM6" s="609"/>
      <c r="BN6" s="610"/>
      <c r="BO6" s="646">
        <v>94</v>
      </c>
      <c r="BP6" s="646"/>
      <c r="BQ6" s="646"/>
      <c r="BR6" s="646"/>
      <c r="BS6" s="647">
        <v>561922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418396</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417325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17170</v>
      </c>
      <c r="S7" s="609"/>
      <c r="T7" s="609"/>
      <c r="U7" s="609"/>
      <c r="V7" s="609"/>
      <c r="W7" s="609"/>
      <c r="X7" s="609"/>
      <c r="Y7" s="610"/>
      <c r="Z7" s="646">
        <v>0</v>
      </c>
      <c r="AA7" s="646"/>
      <c r="AB7" s="646"/>
      <c r="AC7" s="646"/>
      <c r="AD7" s="647">
        <v>17170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12258537</v>
      </c>
      <c r="BH7" s="609"/>
      <c r="BI7" s="609"/>
      <c r="BJ7" s="609"/>
      <c r="BK7" s="609"/>
      <c r="BL7" s="609"/>
      <c r="BM7" s="609"/>
      <c r="BN7" s="610"/>
      <c r="BO7" s="646">
        <v>43.9</v>
      </c>
      <c r="BP7" s="646"/>
      <c r="BQ7" s="646"/>
      <c r="BR7" s="646"/>
      <c r="BS7" s="647">
        <v>561922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13661431</v>
      </c>
      <c r="CS7" s="609"/>
      <c r="CT7" s="609"/>
      <c r="CU7" s="609"/>
      <c r="CV7" s="609"/>
      <c r="CW7" s="609"/>
      <c r="CX7" s="609"/>
      <c r="CY7" s="610"/>
      <c r="CZ7" s="646">
        <v>14.5</v>
      </c>
      <c r="DA7" s="646"/>
      <c r="DB7" s="646"/>
      <c r="DC7" s="646"/>
      <c r="DD7" s="614">
        <v>5066455</v>
      </c>
      <c r="DE7" s="609"/>
      <c r="DF7" s="609"/>
      <c r="DG7" s="609"/>
      <c r="DH7" s="609"/>
      <c r="DI7" s="609"/>
      <c r="DJ7" s="609"/>
      <c r="DK7" s="609"/>
      <c r="DL7" s="609"/>
      <c r="DM7" s="609"/>
      <c r="DN7" s="609"/>
      <c r="DO7" s="609"/>
      <c r="DP7" s="610"/>
      <c r="DQ7" s="614">
        <v>8142069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158629</v>
      </c>
      <c r="S8" s="609"/>
      <c r="T8" s="609"/>
      <c r="U8" s="609"/>
      <c r="V8" s="609"/>
      <c r="W8" s="609"/>
      <c r="X8" s="609"/>
      <c r="Y8" s="610"/>
      <c r="Z8" s="646">
        <v>0.2</v>
      </c>
      <c r="AA8" s="646"/>
      <c r="AB8" s="646"/>
      <c r="AC8" s="646"/>
      <c r="AD8" s="647">
        <v>158629</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339036</v>
      </c>
      <c r="BH8" s="609"/>
      <c r="BI8" s="609"/>
      <c r="BJ8" s="609"/>
      <c r="BK8" s="609"/>
      <c r="BL8" s="609"/>
      <c r="BM8" s="609"/>
      <c r="BN8" s="610"/>
      <c r="BO8" s="646">
        <v>1.2</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35278660</v>
      </c>
      <c r="CS8" s="609"/>
      <c r="CT8" s="609"/>
      <c r="CU8" s="609"/>
      <c r="CV8" s="609"/>
      <c r="CW8" s="609"/>
      <c r="CX8" s="609"/>
      <c r="CY8" s="610"/>
      <c r="CZ8" s="646">
        <v>37.4</v>
      </c>
      <c r="DA8" s="646"/>
      <c r="DB8" s="646"/>
      <c r="DC8" s="646"/>
      <c r="DD8" s="614">
        <v>981300</v>
      </c>
      <c r="DE8" s="609"/>
      <c r="DF8" s="609"/>
      <c r="DG8" s="609"/>
      <c r="DH8" s="609"/>
      <c r="DI8" s="609"/>
      <c r="DJ8" s="609"/>
      <c r="DK8" s="609"/>
      <c r="DL8" s="609"/>
      <c r="DM8" s="609"/>
      <c r="DN8" s="609"/>
      <c r="DO8" s="609"/>
      <c r="DP8" s="610"/>
      <c r="DQ8" s="614">
        <v>18906648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176855</v>
      </c>
      <c r="S9" s="609"/>
      <c r="T9" s="609"/>
      <c r="U9" s="609"/>
      <c r="V9" s="609"/>
      <c r="W9" s="609"/>
      <c r="X9" s="609"/>
      <c r="Y9" s="610"/>
      <c r="Z9" s="646">
        <v>0.2</v>
      </c>
      <c r="AA9" s="646"/>
      <c r="AB9" s="646"/>
      <c r="AC9" s="646"/>
      <c r="AD9" s="647">
        <v>176855</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9832446</v>
      </c>
      <c r="BH9" s="609"/>
      <c r="BI9" s="609"/>
      <c r="BJ9" s="609"/>
      <c r="BK9" s="609"/>
      <c r="BL9" s="609"/>
      <c r="BM9" s="609"/>
      <c r="BN9" s="610"/>
      <c r="BO9" s="646">
        <v>35.200000000000003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7243545</v>
      </c>
      <c r="CS9" s="609"/>
      <c r="CT9" s="609"/>
      <c r="CU9" s="609"/>
      <c r="CV9" s="609"/>
      <c r="CW9" s="609"/>
      <c r="CX9" s="609"/>
      <c r="CY9" s="610"/>
      <c r="CZ9" s="646">
        <v>7.7</v>
      </c>
      <c r="DA9" s="646"/>
      <c r="DB9" s="646"/>
      <c r="DC9" s="646"/>
      <c r="DD9" s="614">
        <v>454603</v>
      </c>
      <c r="DE9" s="609"/>
      <c r="DF9" s="609"/>
      <c r="DG9" s="609"/>
      <c r="DH9" s="609"/>
      <c r="DI9" s="609"/>
      <c r="DJ9" s="609"/>
      <c r="DK9" s="609"/>
      <c r="DL9" s="609"/>
      <c r="DM9" s="609"/>
      <c r="DN9" s="609"/>
      <c r="DO9" s="609"/>
      <c r="DP9" s="610"/>
      <c r="DQ9" s="614">
        <v>5725616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682554</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132551</v>
      </c>
      <c r="CS10" s="609"/>
      <c r="CT10" s="609"/>
      <c r="CU10" s="609"/>
      <c r="CV10" s="609"/>
      <c r="CW10" s="609"/>
      <c r="CX10" s="609"/>
      <c r="CY10" s="610"/>
      <c r="CZ10" s="646">
        <v>0.1</v>
      </c>
      <c r="DA10" s="646"/>
      <c r="DB10" s="646"/>
      <c r="DC10" s="646"/>
      <c r="DD10" s="614">
        <v>182</v>
      </c>
      <c r="DE10" s="609"/>
      <c r="DF10" s="609"/>
      <c r="DG10" s="609"/>
      <c r="DH10" s="609"/>
      <c r="DI10" s="609"/>
      <c r="DJ10" s="609"/>
      <c r="DK10" s="609"/>
      <c r="DL10" s="609"/>
      <c r="DM10" s="609"/>
      <c r="DN10" s="609"/>
      <c r="DO10" s="609"/>
      <c r="DP10" s="610"/>
      <c r="DQ10" s="614">
        <v>92080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4786574</v>
      </c>
      <c r="S11" s="609"/>
      <c r="T11" s="609"/>
      <c r="U11" s="609"/>
      <c r="V11" s="609"/>
      <c r="W11" s="609"/>
      <c r="X11" s="609"/>
      <c r="Y11" s="610"/>
      <c r="Z11" s="611">
        <v>5</v>
      </c>
      <c r="AA11" s="612"/>
      <c r="AB11" s="612"/>
      <c r="AC11" s="613"/>
      <c r="AD11" s="614">
        <v>4786574</v>
      </c>
      <c r="AE11" s="609"/>
      <c r="AF11" s="609"/>
      <c r="AG11" s="609"/>
      <c r="AH11" s="609"/>
      <c r="AI11" s="609"/>
      <c r="AJ11" s="609"/>
      <c r="AK11" s="610"/>
      <c r="AL11" s="611">
        <v>9.6999999999999993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1404501</v>
      </c>
      <c r="BH11" s="609"/>
      <c r="BI11" s="609"/>
      <c r="BJ11" s="609"/>
      <c r="BK11" s="609"/>
      <c r="BL11" s="609"/>
      <c r="BM11" s="609"/>
      <c r="BN11" s="610"/>
      <c r="BO11" s="646">
        <v>5</v>
      </c>
      <c r="BP11" s="646"/>
      <c r="BQ11" s="646"/>
      <c r="BR11" s="646"/>
      <c r="BS11" s="647">
        <v>561922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3599378</v>
      </c>
      <c r="CS11" s="609"/>
      <c r="CT11" s="609"/>
      <c r="CU11" s="609"/>
      <c r="CV11" s="609"/>
      <c r="CW11" s="609"/>
      <c r="CX11" s="609"/>
      <c r="CY11" s="610"/>
      <c r="CZ11" s="646">
        <v>3.8</v>
      </c>
      <c r="DA11" s="646"/>
      <c r="DB11" s="646"/>
      <c r="DC11" s="646"/>
      <c r="DD11" s="614">
        <v>1341134</v>
      </c>
      <c r="DE11" s="609"/>
      <c r="DF11" s="609"/>
      <c r="DG11" s="609"/>
      <c r="DH11" s="609"/>
      <c r="DI11" s="609"/>
      <c r="DJ11" s="609"/>
      <c r="DK11" s="609"/>
      <c r="DL11" s="609"/>
      <c r="DM11" s="609"/>
      <c r="DN11" s="609"/>
      <c r="DO11" s="609"/>
      <c r="DP11" s="610"/>
      <c r="DQ11" s="614">
        <v>1946583</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55437</v>
      </c>
      <c r="S12" s="609"/>
      <c r="T12" s="609"/>
      <c r="U12" s="609"/>
      <c r="V12" s="609"/>
      <c r="W12" s="609"/>
      <c r="X12" s="609"/>
      <c r="Y12" s="610"/>
      <c r="Z12" s="646">
        <v>0.1</v>
      </c>
      <c r="AA12" s="646"/>
      <c r="AB12" s="646"/>
      <c r="AC12" s="646"/>
      <c r="AD12" s="647">
        <v>55437</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12067371</v>
      </c>
      <c r="BH12" s="609"/>
      <c r="BI12" s="609"/>
      <c r="BJ12" s="609"/>
      <c r="BK12" s="609"/>
      <c r="BL12" s="609"/>
      <c r="BM12" s="609"/>
      <c r="BN12" s="610"/>
      <c r="BO12" s="646">
        <v>43.2</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4726972</v>
      </c>
      <c r="CS12" s="609"/>
      <c r="CT12" s="609"/>
      <c r="CU12" s="609"/>
      <c r="CV12" s="609"/>
      <c r="CW12" s="609"/>
      <c r="CX12" s="609"/>
      <c r="CY12" s="610"/>
      <c r="CZ12" s="646">
        <v>5</v>
      </c>
      <c r="DA12" s="646"/>
      <c r="DB12" s="646"/>
      <c r="DC12" s="646"/>
      <c r="DD12" s="614">
        <v>1463620</v>
      </c>
      <c r="DE12" s="609"/>
      <c r="DF12" s="609"/>
      <c r="DG12" s="609"/>
      <c r="DH12" s="609"/>
      <c r="DI12" s="609"/>
      <c r="DJ12" s="609"/>
      <c r="DK12" s="609"/>
      <c r="DL12" s="609"/>
      <c r="DM12" s="609"/>
      <c r="DN12" s="609"/>
      <c r="DO12" s="609"/>
      <c r="DP12" s="610"/>
      <c r="DQ12" s="614">
        <v>2056147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11967233</v>
      </c>
      <c r="BH13" s="609"/>
      <c r="BI13" s="609"/>
      <c r="BJ13" s="609"/>
      <c r="BK13" s="609"/>
      <c r="BL13" s="609"/>
      <c r="BM13" s="609"/>
      <c r="BN13" s="610"/>
      <c r="BO13" s="646">
        <v>42.9</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6862541</v>
      </c>
      <c r="CS13" s="609"/>
      <c r="CT13" s="609"/>
      <c r="CU13" s="609"/>
      <c r="CV13" s="609"/>
      <c r="CW13" s="609"/>
      <c r="CX13" s="609"/>
      <c r="CY13" s="610"/>
      <c r="CZ13" s="646">
        <v>7.3</v>
      </c>
      <c r="DA13" s="646"/>
      <c r="DB13" s="646"/>
      <c r="DC13" s="646"/>
      <c r="DD13" s="614">
        <v>2735441</v>
      </c>
      <c r="DE13" s="609"/>
      <c r="DF13" s="609"/>
      <c r="DG13" s="609"/>
      <c r="DH13" s="609"/>
      <c r="DI13" s="609"/>
      <c r="DJ13" s="609"/>
      <c r="DK13" s="609"/>
      <c r="DL13" s="609"/>
      <c r="DM13" s="609"/>
      <c r="DN13" s="609"/>
      <c r="DO13" s="609"/>
      <c r="DP13" s="610"/>
      <c r="DQ13" s="614">
        <v>4695302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6716</v>
      </c>
      <c r="S14" s="609"/>
      <c r="T14" s="609"/>
      <c r="U14" s="609"/>
      <c r="V14" s="609"/>
      <c r="W14" s="609"/>
      <c r="X14" s="609"/>
      <c r="Y14" s="610"/>
      <c r="Z14" s="646">
        <v>0</v>
      </c>
      <c r="AA14" s="646"/>
      <c r="AB14" s="646"/>
      <c r="AC14" s="646"/>
      <c r="AD14" s="647">
        <v>6716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679231</v>
      </c>
      <c r="BH14" s="609"/>
      <c r="BI14" s="609"/>
      <c r="BJ14" s="609"/>
      <c r="BK14" s="609"/>
      <c r="BL14" s="609"/>
      <c r="BM14" s="609"/>
      <c r="BN14" s="610"/>
      <c r="BO14" s="646">
        <v>2.4</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4338887</v>
      </c>
      <c r="CS14" s="609"/>
      <c r="CT14" s="609"/>
      <c r="CU14" s="609"/>
      <c r="CV14" s="609"/>
      <c r="CW14" s="609"/>
      <c r="CX14" s="609"/>
      <c r="CY14" s="610"/>
      <c r="CZ14" s="646">
        <v>4.5999999999999996</v>
      </c>
      <c r="DA14" s="646"/>
      <c r="DB14" s="646"/>
      <c r="DC14" s="646"/>
      <c r="DD14" s="614">
        <v>1738968</v>
      </c>
      <c r="DE14" s="609"/>
      <c r="DF14" s="609"/>
      <c r="DG14" s="609"/>
      <c r="DH14" s="609"/>
      <c r="DI14" s="609"/>
      <c r="DJ14" s="609"/>
      <c r="DK14" s="609"/>
      <c r="DL14" s="609"/>
      <c r="DM14" s="609"/>
      <c r="DN14" s="609"/>
      <c r="DO14" s="609"/>
      <c r="DP14" s="610"/>
      <c r="DQ14" s="614">
        <v>2675427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1239721</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6960557</v>
      </c>
      <c r="CS15" s="609"/>
      <c r="CT15" s="609"/>
      <c r="CU15" s="609"/>
      <c r="CV15" s="609"/>
      <c r="CW15" s="609"/>
      <c r="CX15" s="609"/>
      <c r="CY15" s="610"/>
      <c r="CZ15" s="646">
        <v>7.4</v>
      </c>
      <c r="DA15" s="646"/>
      <c r="DB15" s="646"/>
      <c r="DC15" s="646"/>
      <c r="DD15" s="614">
        <v>1699805</v>
      </c>
      <c r="DE15" s="609"/>
      <c r="DF15" s="609"/>
      <c r="DG15" s="609"/>
      <c r="DH15" s="609"/>
      <c r="DI15" s="609"/>
      <c r="DJ15" s="609"/>
      <c r="DK15" s="609"/>
      <c r="DL15" s="609"/>
      <c r="DM15" s="609"/>
      <c r="DN15" s="609"/>
      <c r="DO15" s="609"/>
      <c r="DP15" s="610"/>
      <c r="DQ15" s="614">
        <v>4680823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84460</v>
      </c>
      <c r="S16" s="609"/>
      <c r="T16" s="609"/>
      <c r="U16" s="609"/>
      <c r="V16" s="609"/>
      <c r="W16" s="609"/>
      <c r="X16" s="609"/>
      <c r="Y16" s="610"/>
      <c r="Z16" s="646">
        <v>0.1</v>
      </c>
      <c r="AA16" s="646"/>
      <c r="AB16" s="646"/>
      <c r="AC16" s="646"/>
      <c r="AD16" s="647">
        <v>84460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1042169</v>
      </c>
      <c r="CS16" s="609"/>
      <c r="CT16" s="609"/>
      <c r="CU16" s="609"/>
      <c r="CV16" s="609"/>
      <c r="CW16" s="609"/>
      <c r="CX16" s="609"/>
      <c r="CY16" s="610"/>
      <c r="CZ16" s="646">
        <v>1.1000000000000001</v>
      </c>
      <c r="DA16" s="646"/>
      <c r="DB16" s="646"/>
      <c r="DC16" s="646"/>
      <c r="DD16" s="614" t="s">
        <v>122</v>
      </c>
      <c r="DE16" s="609"/>
      <c r="DF16" s="609"/>
      <c r="DG16" s="609"/>
      <c r="DH16" s="609"/>
      <c r="DI16" s="609"/>
      <c r="DJ16" s="609"/>
      <c r="DK16" s="609"/>
      <c r="DL16" s="609"/>
      <c r="DM16" s="609"/>
      <c r="DN16" s="609"/>
      <c r="DO16" s="609"/>
      <c r="DP16" s="610"/>
      <c r="DQ16" s="614">
        <v>544015</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498404</v>
      </c>
      <c r="S17" s="609"/>
      <c r="T17" s="609"/>
      <c r="U17" s="609"/>
      <c r="V17" s="609"/>
      <c r="W17" s="609"/>
      <c r="X17" s="609"/>
      <c r="Y17" s="610"/>
      <c r="Z17" s="646">
        <v>0.5</v>
      </c>
      <c r="AA17" s="646"/>
      <c r="AB17" s="646"/>
      <c r="AC17" s="646"/>
      <c r="AD17" s="647">
        <v>498404</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10108653</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10050715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228854</v>
      </c>
      <c r="S18" s="609"/>
      <c r="T18" s="609"/>
      <c r="U18" s="609"/>
      <c r="V18" s="609"/>
      <c r="W18" s="609"/>
      <c r="X18" s="609"/>
      <c r="Y18" s="610"/>
      <c r="Z18" s="646">
        <v>0.2</v>
      </c>
      <c r="AA18" s="646"/>
      <c r="AB18" s="646"/>
      <c r="AC18" s="646"/>
      <c r="AD18" s="647">
        <v>228854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209887</v>
      </c>
      <c r="S19" s="609"/>
      <c r="T19" s="609"/>
      <c r="U19" s="609"/>
      <c r="V19" s="609"/>
      <c r="W19" s="609"/>
      <c r="X19" s="609"/>
      <c r="Y19" s="610"/>
      <c r="Z19" s="646">
        <v>0.2</v>
      </c>
      <c r="AA19" s="646"/>
      <c r="AB19" s="646"/>
      <c r="AC19" s="646"/>
      <c r="AD19" s="647">
        <v>209887</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1663159</v>
      </c>
      <c r="BH19" s="609"/>
      <c r="BI19" s="609"/>
      <c r="BJ19" s="609"/>
      <c r="BK19" s="609"/>
      <c r="BL19" s="609"/>
      <c r="BM19" s="609"/>
      <c r="BN19" s="610"/>
      <c r="BO19" s="646">
        <v>6</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18967</v>
      </c>
      <c r="S20" s="609"/>
      <c r="T20" s="609"/>
      <c r="U20" s="609"/>
      <c r="V20" s="609"/>
      <c r="W20" s="609"/>
      <c r="X20" s="609"/>
      <c r="Y20" s="610"/>
      <c r="Z20" s="646">
        <v>0</v>
      </c>
      <c r="AA20" s="646"/>
      <c r="AB20" s="646"/>
      <c r="AC20" s="646"/>
      <c r="AD20" s="647">
        <v>18967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1663159</v>
      </c>
      <c r="BH20" s="609"/>
      <c r="BI20" s="609"/>
      <c r="BJ20" s="609"/>
      <c r="BK20" s="609"/>
      <c r="BL20" s="609"/>
      <c r="BM20" s="609"/>
      <c r="BN20" s="610"/>
      <c r="BO20" s="646">
        <v>6</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94373740</v>
      </c>
      <c r="CS20" s="609"/>
      <c r="CT20" s="609"/>
      <c r="CU20" s="609"/>
      <c r="CV20" s="609"/>
      <c r="CW20" s="609"/>
      <c r="CX20" s="609"/>
      <c r="CY20" s="610"/>
      <c r="CZ20" s="646">
        <v>100</v>
      </c>
      <c r="DA20" s="646"/>
      <c r="DB20" s="646"/>
      <c r="DC20" s="646"/>
      <c r="DD20" s="614">
        <v>15481508</v>
      </c>
      <c r="DE20" s="609"/>
      <c r="DF20" s="609"/>
      <c r="DG20" s="609"/>
      <c r="DH20" s="609"/>
      <c r="DI20" s="609"/>
      <c r="DJ20" s="609"/>
      <c r="DK20" s="609"/>
      <c r="DL20" s="609"/>
      <c r="DM20" s="609"/>
      <c r="DN20" s="609"/>
      <c r="DO20" s="609"/>
      <c r="DP20" s="610"/>
      <c r="DQ20" s="614">
        <v>59932750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17869637</v>
      </c>
      <c r="S21" s="609"/>
      <c r="T21" s="609"/>
      <c r="U21" s="609"/>
      <c r="V21" s="609"/>
      <c r="W21" s="609"/>
      <c r="X21" s="609"/>
      <c r="Y21" s="610"/>
      <c r="Z21" s="646">
        <v>18.600000000000001</v>
      </c>
      <c r="AA21" s="646"/>
      <c r="AB21" s="646"/>
      <c r="AC21" s="646"/>
      <c r="AD21" s="647">
        <v>15743751</v>
      </c>
      <c r="AE21" s="647"/>
      <c r="AF21" s="647"/>
      <c r="AG21" s="647"/>
      <c r="AH21" s="647"/>
      <c r="AI21" s="647"/>
      <c r="AJ21" s="647"/>
      <c r="AK21" s="647"/>
      <c r="AL21" s="611">
        <v>31.8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70289</v>
      </c>
      <c r="BH21" s="609"/>
      <c r="BI21" s="609"/>
      <c r="BJ21" s="609"/>
      <c r="BK21" s="609"/>
      <c r="BL21" s="609"/>
      <c r="BM21" s="609"/>
      <c r="BN21" s="610"/>
      <c r="BO21" s="646">
        <v>0.3</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15743751</v>
      </c>
      <c r="S22" s="609"/>
      <c r="T22" s="609"/>
      <c r="U22" s="609"/>
      <c r="V22" s="609"/>
      <c r="W22" s="609"/>
      <c r="X22" s="609"/>
      <c r="Y22" s="610"/>
      <c r="Z22" s="646">
        <v>16.399999999999999</v>
      </c>
      <c r="AA22" s="646"/>
      <c r="AB22" s="646"/>
      <c r="AC22" s="646"/>
      <c r="AD22" s="647">
        <v>15743751</v>
      </c>
      <c r="AE22" s="647"/>
      <c r="AF22" s="647"/>
      <c r="AG22" s="647"/>
      <c r="AH22" s="647"/>
      <c r="AI22" s="647"/>
      <c r="AJ22" s="647"/>
      <c r="AK22" s="647"/>
      <c r="AL22" s="611">
        <v>31.8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2125886</v>
      </c>
      <c r="S23" s="609"/>
      <c r="T23" s="609"/>
      <c r="U23" s="609"/>
      <c r="V23" s="609"/>
      <c r="W23" s="609"/>
      <c r="X23" s="609"/>
      <c r="Y23" s="610"/>
      <c r="Z23" s="646">
        <v>2.2000000000000002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1592870</v>
      </c>
      <c r="BH23" s="609"/>
      <c r="BI23" s="609"/>
      <c r="BJ23" s="609"/>
      <c r="BK23" s="609"/>
      <c r="BL23" s="609"/>
      <c r="BM23" s="609"/>
      <c r="BN23" s="610"/>
      <c r="BO23" s="646">
        <v>5.7</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46816698</v>
      </c>
      <c r="CS24" s="664"/>
      <c r="CT24" s="664"/>
      <c r="CU24" s="664"/>
      <c r="CV24" s="664"/>
      <c r="CW24" s="664"/>
      <c r="CX24" s="664"/>
      <c r="CY24" s="689"/>
      <c r="CZ24" s="690">
        <v>49.6</v>
      </c>
      <c r="DA24" s="672"/>
      <c r="DB24" s="672"/>
      <c r="DC24" s="692"/>
      <c r="DD24" s="688">
        <v>32951907</v>
      </c>
      <c r="DE24" s="664"/>
      <c r="DF24" s="664"/>
      <c r="DG24" s="664"/>
      <c r="DH24" s="664"/>
      <c r="DI24" s="664"/>
      <c r="DJ24" s="664"/>
      <c r="DK24" s="689"/>
      <c r="DL24" s="688">
        <v>30074140</v>
      </c>
      <c r="DM24" s="664"/>
      <c r="DN24" s="664"/>
      <c r="DO24" s="664"/>
      <c r="DP24" s="664"/>
      <c r="DQ24" s="664"/>
      <c r="DR24" s="664"/>
      <c r="DS24" s="664"/>
      <c r="DT24" s="664"/>
      <c r="DU24" s="664"/>
      <c r="DV24" s="689"/>
      <c r="DW24" s="690">
        <v>60.2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52517118</v>
      </c>
      <c r="S25" s="609"/>
      <c r="T25" s="609"/>
      <c r="U25" s="609"/>
      <c r="V25" s="609"/>
      <c r="W25" s="609"/>
      <c r="X25" s="609"/>
      <c r="Y25" s="610"/>
      <c r="Z25" s="646">
        <v>54.6</v>
      </c>
      <c r="AA25" s="646"/>
      <c r="AB25" s="646"/>
      <c r="AC25" s="646"/>
      <c r="AD25" s="647">
        <v>48798362</v>
      </c>
      <c r="AE25" s="647"/>
      <c r="AF25" s="647"/>
      <c r="AG25" s="647"/>
      <c r="AH25" s="647"/>
      <c r="AI25" s="647"/>
      <c r="AJ25" s="647"/>
      <c r="AK25" s="647"/>
      <c r="AL25" s="611">
        <v>98.5</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14602582</v>
      </c>
      <c r="CS25" s="621"/>
      <c r="CT25" s="621"/>
      <c r="CU25" s="621"/>
      <c r="CV25" s="621"/>
      <c r="CW25" s="621"/>
      <c r="CX25" s="621"/>
      <c r="CY25" s="622"/>
      <c r="CZ25" s="611">
        <v>15.5</v>
      </c>
      <c r="DA25" s="623"/>
      <c r="DB25" s="623"/>
      <c r="DC25" s="624"/>
      <c r="DD25" s="614">
        <v>13946716</v>
      </c>
      <c r="DE25" s="621"/>
      <c r="DF25" s="621"/>
      <c r="DG25" s="621"/>
      <c r="DH25" s="621"/>
      <c r="DI25" s="621"/>
      <c r="DJ25" s="621"/>
      <c r="DK25" s="622"/>
      <c r="DL25" s="614">
        <v>13674524</v>
      </c>
      <c r="DM25" s="621"/>
      <c r="DN25" s="621"/>
      <c r="DO25" s="621"/>
      <c r="DP25" s="621"/>
      <c r="DQ25" s="621"/>
      <c r="DR25" s="621"/>
      <c r="DS25" s="621"/>
      <c r="DT25" s="621"/>
      <c r="DU25" s="621"/>
      <c r="DV25" s="622"/>
      <c r="DW25" s="611">
        <v>27.4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15791</v>
      </c>
      <c r="S26" s="609"/>
      <c r="T26" s="609"/>
      <c r="U26" s="609"/>
      <c r="V26" s="609"/>
      <c r="W26" s="609"/>
      <c r="X26" s="609"/>
      <c r="Y26" s="610"/>
      <c r="Z26" s="646">
        <v>0</v>
      </c>
      <c r="AA26" s="646"/>
      <c r="AB26" s="646"/>
      <c r="AC26" s="646"/>
      <c r="AD26" s="647">
        <v>15791</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9949051</v>
      </c>
      <c r="CS26" s="609"/>
      <c r="CT26" s="609"/>
      <c r="CU26" s="609"/>
      <c r="CV26" s="609"/>
      <c r="CW26" s="609"/>
      <c r="CX26" s="609"/>
      <c r="CY26" s="610"/>
      <c r="CZ26" s="611">
        <v>10.5</v>
      </c>
      <c r="DA26" s="623"/>
      <c r="DB26" s="623"/>
      <c r="DC26" s="624"/>
      <c r="DD26" s="614">
        <v>9481619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994727</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27908019</v>
      </c>
      <c r="BH27" s="609"/>
      <c r="BI27" s="609"/>
      <c r="BJ27" s="609"/>
      <c r="BK27" s="609"/>
      <c r="BL27" s="609"/>
      <c r="BM27" s="609"/>
      <c r="BN27" s="610"/>
      <c r="BO27" s="646">
        <v>100</v>
      </c>
      <c r="BP27" s="646"/>
      <c r="BQ27" s="646"/>
      <c r="BR27" s="646"/>
      <c r="BS27" s="647">
        <v>561922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22105598</v>
      </c>
      <c r="CS27" s="621"/>
      <c r="CT27" s="621"/>
      <c r="CU27" s="621"/>
      <c r="CV27" s="621"/>
      <c r="CW27" s="621"/>
      <c r="CX27" s="621"/>
      <c r="CY27" s="622"/>
      <c r="CZ27" s="611">
        <v>23.4</v>
      </c>
      <c r="DA27" s="623"/>
      <c r="DB27" s="623"/>
      <c r="DC27" s="624"/>
      <c r="DD27" s="614">
        <v>8954611</v>
      </c>
      <c r="DE27" s="621"/>
      <c r="DF27" s="621"/>
      <c r="DG27" s="621"/>
      <c r="DH27" s="621"/>
      <c r="DI27" s="621"/>
      <c r="DJ27" s="621"/>
      <c r="DK27" s="622"/>
      <c r="DL27" s="614">
        <v>6353736</v>
      </c>
      <c r="DM27" s="621"/>
      <c r="DN27" s="621"/>
      <c r="DO27" s="621"/>
      <c r="DP27" s="621"/>
      <c r="DQ27" s="621"/>
      <c r="DR27" s="621"/>
      <c r="DS27" s="621"/>
      <c r="DT27" s="621"/>
      <c r="DU27" s="621"/>
      <c r="DV27" s="622"/>
      <c r="DW27" s="611">
        <v>12.7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570237</v>
      </c>
      <c r="S28" s="609"/>
      <c r="T28" s="609"/>
      <c r="U28" s="609"/>
      <c r="V28" s="609"/>
      <c r="W28" s="609"/>
      <c r="X28" s="609"/>
      <c r="Y28" s="610"/>
      <c r="Z28" s="646">
        <v>0.6</v>
      </c>
      <c r="AA28" s="646"/>
      <c r="AB28" s="646"/>
      <c r="AC28" s="646"/>
      <c r="AD28" s="647">
        <v>72188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10108518</v>
      </c>
      <c r="CS28" s="609"/>
      <c r="CT28" s="609"/>
      <c r="CU28" s="609"/>
      <c r="CV28" s="609"/>
      <c r="CW28" s="609"/>
      <c r="CX28" s="609"/>
      <c r="CY28" s="610"/>
      <c r="CZ28" s="611">
        <v>10.7</v>
      </c>
      <c r="DA28" s="623"/>
      <c r="DB28" s="623"/>
      <c r="DC28" s="624"/>
      <c r="DD28" s="614">
        <v>10050580</v>
      </c>
      <c r="DE28" s="609"/>
      <c r="DF28" s="609"/>
      <c r="DG28" s="609"/>
      <c r="DH28" s="609"/>
      <c r="DI28" s="609"/>
      <c r="DJ28" s="609"/>
      <c r="DK28" s="610"/>
      <c r="DL28" s="614">
        <v>10045880</v>
      </c>
      <c r="DM28" s="609"/>
      <c r="DN28" s="609"/>
      <c r="DO28" s="609"/>
      <c r="DP28" s="609"/>
      <c r="DQ28" s="609"/>
      <c r="DR28" s="609"/>
      <c r="DS28" s="609"/>
      <c r="DT28" s="609"/>
      <c r="DU28" s="609"/>
      <c r="DV28" s="610"/>
      <c r="DW28" s="611">
        <v>20.100000000000001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512078</v>
      </c>
      <c r="S29" s="609"/>
      <c r="T29" s="609"/>
      <c r="U29" s="609"/>
      <c r="V29" s="609"/>
      <c r="W29" s="609"/>
      <c r="X29" s="609"/>
      <c r="Y29" s="610"/>
      <c r="Z29" s="646">
        <v>0.5</v>
      </c>
      <c r="AA29" s="646"/>
      <c r="AB29" s="646"/>
      <c r="AC29" s="646"/>
      <c r="AD29" s="647">
        <v>15714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10108413</v>
      </c>
      <c r="CS29" s="621"/>
      <c r="CT29" s="621"/>
      <c r="CU29" s="621"/>
      <c r="CV29" s="621"/>
      <c r="CW29" s="621"/>
      <c r="CX29" s="621"/>
      <c r="CY29" s="622"/>
      <c r="CZ29" s="611">
        <v>10.7</v>
      </c>
      <c r="DA29" s="623"/>
      <c r="DB29" s="623"/>
      <c r="DC29" s="624"/>
      <c r="DD29" s="614">
        <v>10050475</v>
      </c>
      <c r="DE29" s="621"/>
      <c r="DF29" s="621"/>
      <c r="DG29" s="621"/>
      <c r="DH29" s="621"/>
      <c r="DI29" s="621"/>
      <c r="DJ29" s="621"/>
      <c r="DK29" s="622"/>
      <c r="DL29" s="614">
        <v>10045775</v>
      </c>
      <c r="DM29" s="621"/>
      <c r="DN29" s="621"/>
      <c r="DO29" s="621"/>
      <c r="DP29" s="621"/>
      <c r="DQ29" s="621"/>
      <c r="DR29" s="621"/>
      <c r="DS29" s="621"/>
      <c r="DT29" s="621"/>
      <c r="DU29" s="621"/>
      <c r="DV29" s="622"/>
      <c r="DW29" s="611">
        <v>20.100000000000001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17389338</v>
      </c>
      <c r="S30" s="609"/>
      <c r="T30" s="609"/>
      <c r="U30" s="609"/>
      <c r="V30" s="609"/>
      <c r="W30" s="609"/>
      <c r="X30" s="609"/>
      <c r="Y30" s="610"/>
      <c r="Z30" s="646">
        <v>18.100000000000001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9714969</v>
      </c>
      <c r="CS30" s="609"/>
      <c r="CT30" s="609"/>
      <c r="CU30" s="609"/>
      <c r="CV30" s="609"/>
      <c r="CW30" s="609"/>
      <c r="CX30" s="609"/>
      <c r="CY30" s="610"/>
      <c r="CZ30" s="611">
        <v>10.3</v>
      </c>
      <c r="DA30" s="623"/>
      <c r="DB30" s="623"/>
      <c r="DC30" s="624"/>
      <c r="DD30" s="614">
        <v>9662227</v>
      </c>
      <c r="DE30" s="609"/>
      <c r="DF30" s="609"/>
      <c r="DG30" s="609"/>
      <c r="DH30" s="609"/>
      <c r="DI30" s="609"/>
      <c r="DJ30" s="609"/>
      <c r="DK30" s="610"/>
      <c r="DL30" s="614">
        <v>9657527</v>
      </c>
      <c r="DM30" s="609"/>
      <c r="DN30" s="609"/>
      <c r="DO30" s="609"/>
      <c r="DP30" s="609"/>
      <c r="DQ30" s="609"/>
      <c r="DR30" s="609"/>
      <c r="DS30" s="609"/>
      <c r="DT30" s="609"/>
      <c r="DU30" s="609"/>
      <c r="DV30" s="610"/>
      <c r="DW30" s="611">
        <v>19.3</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32164</v>
      </c>
      <c r="S31" s="609"/>
      <c r="T31" s="609"/>
      <c r="U31" s="609"/>
      <c r="V31" s="609"/>
      <c r="W31" s="609"/>
      <c r="X31" s="609"/>
      <c r="Y31" s="610"/>
      <c r="Z31" s="646">
        <v>0</v>
      </c>
      <c r="AA31" s="646"/>
      <c r="AB31" s="646"/>
      <c r="AC31" s="646"/>
      <c r="AD31" s="647">
        <v>32164</v>
      </c>
      <c r="AE31" s="647"/>
      <c r="AF31" s="647"/>
      <c r="AG31" s="647"/>
      <c r="AH31" s="647"/>
      <c r="AI31" s="647"/>
      <c r="AJ31" s="647"/>
      <c r="AK31" s="647"/>
      <c r="AL31" s="611">
        <v>0.1</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v>
      </c>
      <c r="BN31" s="671"/>
      <c r="BO31" s="671"/>
      <c r="BP31" s="671"/>
      <c r="BQ31" s="673"/>
      <c r="BR31" s="670">
        <v>99.3</v>
      </c>
      <c r="BS31" s="671"/>
      <c r="BT31" s="671"/>
      <c r="BU31" s="671"/>
      <c r="BV31" s="671"/>
      <c r="BW31" s="671"/>
      <c r="BX31" s="672">
        <v>96.9</v>
      </c>
      <c r="BY31" s="671"/>
      <c r="BZ31" s="671"/>
      <c r="CA31" s="671"/>
      <c r="CB31" s="673"/>
      <c r="CD31" s="629"/>
      <c r="CE31" s="630"/>
      <c r="CF31" s="605" t="s">
        <v>300</v>
      </c>
      <c r="CG31" s="606"/>
      <c r="CH31" s="606"/>
      <c r="CI31" s="606"/>
      <c r="CJ31" s="606"/>
      <c r="CK31" s="606"/>
      <c r="CL31" s="606"/>
      <c r="CM31" s="606"/>
      <c r="CN31" s="606"/>
      <c r="CO31" s="606"/>
      <c r="CP31" s="606"/>
      <c r="CQ31" s="607"/>
      <c r="CR31" s="608">
        <v>393444</v>
      </c>
      <c r="CS31" s="621"/>
      <c r="CT31" s="621"/>
      <c r="CU31" s="621"/>
      <c r="CV31" s="621"/>
      <c r="CW31" s="621"/>
      <c r="CX31" s="621"/>
      <c r="CY31" s="622"/>
      <c r="CZ31" s="611">
        <v>0.4</v>
      </c>
      <c r="DA31" s="623"/>
      <c r="DB31" s="623"/>
      <c r="DC31" s="624"/>
      <c r="DD31" s="614">
        <v>388248</v>
      </c>
      <c r="DE31" s="621"/>
      <c r="DF31" s="621"/>
      <c r="DG31" s="621"/>
      <c r="DH31" s="621"/>
      <c r="DI31" s="621"/>
      <c r="DJ31" s="621"/>
      <c r="DK31" s="622"/>
      <c r="DL31" s="614">
        <v>388248</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6405298</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97.8</v>
      </c>
      <c r="BN32" s="621"/>
      <c r="BO32" s="621"/>
      <c r="BP32" s="621"/>
      <c r="BQ32" s="644"/>
      <c r="BR32" s="679">
        <v>99.5</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v>105</v>
      </c>
      <c r="CS32" s="609"/>
      <c r="CT32" s="609"/>
      <c r="CU32" s="609"/>
      <c r="CV32" s="609"/>
      <c r="CW32" s="609"/>
      <c r="CX32" s="609"/>
      <c r="CY32" s="610"/>
      <c r="CZ32" s="611">
        <v>0</v>
      </c>
      <c r="DA32" s="623"/>
      <c r="DB32" s="623"/>
      <c r="DC32" s="624"/>
      <c r="DD32" s="614">
        <v>105</v>
      </c>
      <c r="DE32" s="609"/>
      <c r="DF32" s="609"/>
      <c r="DG32" s="609"/>
      <c r="DH32" s="609"/>
      <c r="DI32" s="609"/>
      <c r="DJ32" s="609"/>
      <c r="DK32" s="610"/>
      <c r="DL32" s="614">
        <v>105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187872</v>
      </c>
      <c r="S33" s="609"/>
      <c r="T33" s="609"/>
      <c r="U33" s="609"/>
      <c r="V33" s="609"/>
      <c r="W33" s="609"/>
      <c r="X33" s="609"/>
      <c r="Y33" s="610"/>
      <c r="Z33" s="646">
        <v>0.2</v>
      </c>
      <c r="AA33" s="646"/>
      <c r="AB33" s="646"/>
      <c r="AC33" s="646"/>
      <c r="AD33" s="647">
        <v>67972</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99.1</v>
      </c>
      <c r="BH33" s="593"/>
      <c r="BI33" s="593"/>
      <c r="BJ33" s="593"/>
      <c r="BK33" s="593"/>
      <c r="BL33" s="593"/>
      <c r="BM33" s="639">
        <v>95.9</v>
      </c>
      <c r="BN33" s="593"/>
      <c r="BO33" s="593"/>
      <c r="BP33" s="593"/>
      <c r="BQ33" s="656"/>
      <c r="BR33" s="669">
        <v>99</v>
      </c>
      <c r="BS33" s="593"/>
      <c r="BT33" s="593"/>
      <c r="BU33" s="593"/>
      <c r="BV33" s="593"/>
      <c r="BW33" s="593"/>
      <c r="BX33" s="639">
        <v>95.8</v>
      </c>
      <c r="BY33" s="593"/>
      <c r="BZ33" s="593"/>
      <c r="CA33" s="593"/>
      <c r="CB33" s="656"/>
      <c r="CD33" s="605" t="s">
        <v>307</v>
      </c>
      <c r="CE33" s="606"/>
      <c r="CF33" s="606"/>
      <c r="CG33" s="606"/>
      <c r="CH33" s="606"/>
      <c r="CI33" s="606"/>
      <c r="CJ33" s="606"/>
      <c r="CK33" s="606"/>
      <c r="CL33" s="606"/>
      <c r="CM33" s="606"/>
      <c r="CN33" s="606"/>
      <c r="CO33" s="606"/>
      <c r="CP33" s="606"/>
      <c r="CQ33" s="607"/>
      <c r="CR33" s="608">
        <v>31033365</v>
      </c>
      <c r="CS33" s="621"/>
      <c r="CT33" s="621"/>
      <c r="CU33" s="621"/>
      <c r="CV33" s="621"/>
      <c r="CW33" s="621"/>
      <c r="CX33" s="621"/>
      <c r="CY33" s="622"/>
      <c r="CZ33" s="611">
        <v>32.9</v>
      </c>
      <c r="DA33" s="623"/>
      <c r="DB33" s="623"/>
      <c r="DC33" s="624"/>
      <c r="DD33" s="614">
        <v>23893237</v>
      </c>
      <c r="DE33" s="621"/>
      <c r="DF33" s="621"/>
      <c r="DG33" s="621"/>
      <c r="DH33" s="621"/>
      <c r="DI33" s="621"/>
      <c r="DJ33" s="621"/>
      <c r="DK33" s="622"/>
      <c r="DL33" s="614">
        <v>17586373</v>
      </c>
      <c r="DM33" s="621"/>
      <c r="DN33" s="621"/>
      <c r="DO33" s="621"/>
      <c r="DP33" s="621"/>
      <c r="DQ33" s="621"/>
      <c r="DR33" s="621"/>
      <c r="DS33" s="621"/>
      <c r="DT33" s="621"/>
      <c r="DU33" s="621"/>
      <c r="DV33" s="622"/>
      <c r="DW33" s="611">
        <v>35.200000000000003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544702</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13728817</v>
      </c>
      <c r="CS34" s="609"/>
      <c r="CT34" s="609"/>
      <c r="CU34" s="609"/>
      <c r="CV34" s="609"/>
      <c r="CW34" s="609"/>
      <c r="CX34" s="609"/>
      <c r="CY34" s="610"/>
      <c r="CZ34" s="611">
        <v>14.5</v>
      </c>
      <c r="DA34" s="623"/>
      <c r="DB34" s="623"/>
      <c r="DC34" s="624"/>
      <c r="DD34" s="614">
        <v>10209270</v>
      </c>
      <c r="DE34" s="609"/>
      <c r="DF34" s="609"/>
      <c r="DG34" s="609"/>
      <c r="DH34" s="609"/>
      <c r="DI34" s="609"/>
      <c r="DJ34" s="609"/>
      <c r="DK34" s="610"/>
      <c r="DL34" s="614">
        <v>7666228</v>
      </c>
      <c r="DM34" s="609"/>
      <c r="DN34" s="609"/>
      <c r="DO34" s="609"/>
      <c r="DP34" s="609"/>
      <c r="DQ34" s="609"/>
      <c r="DR34" s="609"/>
      <c r="DS34" s="609"/>
      <c r="DT34" s="609"/>
      <c r="DU34" s="609"/>
      <c r="DV34" s="610"/>
      <c r="DW34" s="611">
        <v>15.3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3670358</v>
      </c>
      <c r="S35" s="609"/>
      <c r="T35" s="609"/>
      <c r="U35" s="609"/>
      <c r="V35" s="609"/>
      <c r="W35" s="609"/>
      <c r="X35" s="609"/>
      <c r="Y35" s="610"/>
      <c r="Z35" s="646">
        <v>3.8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567691</v>
      </c>
      <c r="CS35" s="621"/>
      <c r="CT35" s="621"/>
      <c r="CU35" s="621"/>
      <c r="CV35" s="621"/>
      <c r="CW35" s="621"/>
      <c r="CX35" s="621"/>
      <c r="CY35" s="622"/>
      <c r="CZ35" s="611">
        <v>0.6</v>
      </c>
      <c r="DA35" s="623"/>
      <c r="DB35" s="623"/>
      <c r="DC35" s="624"/>
      <c r="DD35" s="614">
        <v>491911</v>
      </c>
      <c r="DE35" s="621"/>
      <c r="DF35" s="621"/>
      <c r="DG35" s="621"/>
      <c r="DH35" s="621"/>
      <c r="DI35" s="621"/>
      <c r="DJ35" s="621"/>
      <c r="DK35" s="622"/>
      <c r="DL35" s="614">
        <v>490240</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844517</v>
      </c>
      <c r="S36" s="609"/>
      <c r="T36" s="609"/>
      <c r="U36" s="609"/>
      <c r="V36" s="609"/>
      <c r="W36" s="609"/>
      <c r="X36" s="609"/>
      <c r="Y36" s="610"/>
      <c r="Z36" s="646">
        <v>0.9</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9921590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64776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7863916</v>
      </c>
      <c r="CS36" s="609"/>
      <c r="CT36" s="609"/>
      <c r="CU36" s="609"/>
      <c r="CV36" s="609"/>
      <c r="CW36" s="609"/>
      <c r="CX36" s="609"/>
      <c r="CY36" s="610"/>
      <c r="CZ36" s="611">
        <v>8.3000000000000007</v>
      </c>
      <c r="DA36" s="623"/>
      <c r="DB36" s="623"/>
      <c r="DC36" s="624"/>
      <c r="DD36" s="614">
        <v>6693417</v>
      </c>
      <c r="DE36" s="609"/>
      <c r="DF36" s="609"/>
      <c r="DG36" s="609"/>
      <c r="DH36" s="609"/>
      <c r="DI36" s="609"/>
      <c r="DJ36" s="609"/>
      <c r="DK36" s="610"/>
      <c r="DL36" s="614">
        <v>3876482</v>
      </c>
      <c r="DM36" s="609"/>
      <c r="DN36" s="609"/>
      <c r="DO36" s="609"/>
      <c r="DP36" s="609"/>
      <c r="DQ36" s="609"/>
      <c r="DR36" s="609"/>
      <c r="DS36" s="609"/>
      <c r="DT36" s="609"/>
      <c r="DU36" s="609"/>
      <c r="DV36" s="610"/>
      <c r="DW36" s="611">
        <v>7.8</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2911945</v>
      </c>
      <c r="S37" s="609"/>
      <c r="T37" s="609"/>
      <c r="U37" s="609"/>
      <c r="V37" s="609"/>
      <c r="W37" s="609"/>
      <c r="X37" s="609"/>
      <c r="Y37" s="610"/>
      <c r="Z37" s="646">
        <v>3</v>
      </c>
      <c r="AA37" s="646"/>
      <c r="AB37" s="646"/>
      <c r="AC37" s="646"/>
      <c r="AD37" s="647">
        <v>555469</v>
      </c>
      <c r="AE37" s="647"/>
      <c r="AF37" s="647"/>
      <c r="AG37" s="647"/>
      <c r="AH37" s="647"/>
      <c r="AI37" s="647"/>
      <c r="AJ37" s="647"/>
      <c r="AK37" s="647"/>
      <c r="AL37" s="611">
        <v>1.1000000000000001</v>
      </c>
      <c r="AM37" s="612"/>
      <c r="AN37" s="612"/>
      <c r="AO37" s="648"/>
      <c r="AQ37" s="641" t="s">
        <v>319</v>
      </c>
      <c r="AR37" s="642"/>
      <c r="AS37" s="642"/>
      <c r="AT37" s="642"/>
      <c r="AU37" s="642"/>
      <c r="AV37" s="642"/>
      <c r="AW37" s="642"/>
      <c r="AX37" s="642"/>
      <c r="AY37" s="643"/>
      <c r="AZ37" s="608">
        <v>2345239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-198385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8577</v>
      </c>
      <c r="CS37" s="621"/>
      <c r="CT37" s="621"/>
      <c r="CU37" s="621"/>
      <c r="CV37" s="621"/>
      <c r="CW37" s="621"/>
      <c r="CX37" s="621"/>
      <c r="CY37" s="622"/>
      <c r="CZ37" s="611">
        <v>0</v>
      </c>
      <c r="DA37" s="623"/>
      <c r="DB37" s="623"/>
      <c r="DC37" s="624"/>
      <c r="DD37" s="614">
        <v>8577</v>
      </c>
      <c r="DE37" s="621"/>
      <c r="DF37" s="621"/>
      <c r="DG37" s="621"/>
      <c r="DH37" s="621"/>
      <c r="DI37" s="621"/>
      <c r="DJ37" s="621"/>
      <c r="DK37" s="622"/>
      <c r="DL37" s="614">
        <v>8577</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9608454</v>
      </c>
      <c r="S38" s="609"/>
      <c r="T38" s="609"/>
      <c r="U38" s="609"/>
      <c r="V38" s="609"/>
      <c r="W38" s="609"/>
      <c r="X38" s="609"/>
      <c r="Y38" s="610"/>
      <c r="Z38" s="646">
        <v>10</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304030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21533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7224933</v>
      </c>
      <c r="CS38" s="609"/>
      <c r="CT38" s="609"/>
      <c r="CU38" s="609"/>
      <c r="CV38" s="609"/>
      <c r="CW38" s="609"/>
      <c r="CX38" s="609"/>
      <c r="CY38" s="610"/>
      <c r="CZ38" s="611">
        <v>7.7</v>
      </c>
      <c r="DA38" s="623"/>
      <c r="DB38" s="623"/>
      <c r="DC38" s="624"/>
      <c r="DD38" s="614">
        <v>5876278</v>
      </c>
      <c r="DE38" s="609"/>
      <c r="DF38" s="609"/>
      <c r="DG38" s="609"/>
      <c r="DH38" s="609"/>
      <c r="DI38" s="609"/>
      <c r="DJ38" s="609"/>
      <c r="DK38" s="610"/>
      <c r="DL38" s="614">
        <v>5553325</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47388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31107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597321</v>
      </c>
      <c r="CS39" s="621"/>
      <c r="CT39" s="621"/>
      <c r="CU39" s="621"/>
      <c r="CV39" s="621"/>
      <c r="CW39" s="621"/>
      <c r="CX39" s="621"/>
      <c r="CY39" s="622"/>
      <c r="CZ39" s="611">
        <v>0.6</v>
      </c>
      <c r="DA39" s="623"/>
      <c r="DB39" s="623"/>
      <c r="DC39" s="624"/>
      <c r="DD39" s="614">
        <v>593817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412054</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10433</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1050687</v>
      </c>
      <c r="CS40" s="609"/>
      <c r="CT40" s="609"/>
      <c r="CU40" s="609"/>
      <c r="CV40" s="609"/>
      <c r="CW40" s="609"/>
      <c r="CX40" s="609"/>
      <c r="CY40" s="610"/>
      <c r="CZ40" s="611">
        <v>1.1000000000000001</v>
      </c>
      <c r="DA40" s="623"/>
      <c r="DB40" s="623"/>
      <c r="DC40" s="624"/>
      <c r="DD40" s="614">
        <v>28544</v>
      </c>
      <c r="DE40" s="609"/>
      <c r="DF40" s="609"/>
      <c r="DG40" s="609"/>
      <c r="DH40" s="609"/>
      <c r="DI40" s="609"/>
      <c r="DJ40" s="609"/>
      <c r="DK40" s="610"/>
      <c r="DL40" s="614">
        <v>98</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96204599</v>
      </c>
      <c r="S41" s="633"/>
      <c r="T41" s="633"/>
      <c r="U41" s="633"/>
      <c r="V41" s="633"/>
      <c r="W41" s="633"/>
      <c r="X41" s="633"/>
      <c r="Y41" s="636"/>
      <c r="Z41" s="637">
        <v>100</v>
      </c>
      <c r="AA41" s="637"/>
      <c r="AB41" s="637"/>
      <c r="AC41" s="637"/>
      <c r="AD41" s="638">
        <v>49557660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1427022</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5787478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16523677</v>
      </c>
      <c r="CS42" s="621"/>
      <c r="CT42" s="621"/>
      <c r="CU42" s="621"/>
      <c r="CV42" s="621"/>
      <c r="CW42" s="621"/>
      <c r="CX42" s="621"/>
      <c r="CY42" s="622"/>
      <c r="CZ42" s="611">
        <v>17.5</v>
      </c>
      <c r="DA42" s="623"/>
      <c r="DB42" s="623"/>
      <c r="DC42" s="624"/>
      <c r="DD42" s="614">
        <v>3087606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372528</v>
      </c>
      <c r="CS43" s="621"/>
      <c r="CT43" s="621"/>
      <c r="CU43" s="621"/>
      <c r="CV43" s="621"/>
      <c r="CW43" s="621"/>
      <c r="CX43" s="621"/>
      <c r="CY43" s="622"/>
      <c r="CZ43" s="611">
        <v>0.4</v>
      </c>
      <c r="DA43" s="623"/>
      <c r="DB43" s="623"/>
      <c r="DC43" s="624"/>
      <c r="DD43" s="614">
        <v>369833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15481508</v>
      </c>
      <c r="CS44" s="609"/>
      <c r="CT44" s="609"/>
      <c r="CU44" s="609"/>
      <c r="CV44" s="609"/>
      <c r="CW44" s="609"/>
      <c r="CX44" s="609"/>
      <c r="CY44" s="610"/>
      <c r="CZ44" s="611">
        <v>16.399999999999999</v>
      </c>
      <c r="DA44" s="612"/>
      <c r="DB44" s="612"/>
      <c r="DC44" s="613"/>
      <c r="DD44" s="614">
        <v>2543591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4532886</v>
      </c>
      <c r="CS45" s="621"/>
      <c r="CT45" s="621"/>
      <c r="CU45" s="621"/>
      <c r="CV45" s="621"/>
      <c r="CW45" s="621"/>
      <c r="CX45" s="621"/>
      <c r="CY45" s="622"/>
      <c r="CZ45" s="611">
        <v>4.8</v>
      </c>
      <c r="DA45" s="623"/>
      <c r="DB45" s="623"/>
      <c r="DC45" s="624"/>
      <c r="DD45" s="614">
        <v>172962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10574304</v>
      </c>
      <c r="CS46" s="609"/>
      <c r="CT46" s="609"/>
      <c r="CU46" s="609"/>
      <c r="CV46" s="609"/>
      <c r="CW46" s="609"/>
      <c r="CX46" s="609"/>
      <c r="CY46" s="610"/>
      <c r="CZ46" s="611">
        <v>11.2</v>
      </c>
      <c r="DA46" s="612"/>
      <c r="DB46" s="612"/>
      <c r="DC46" s="613"/>
      <c r="DD46" s="614">
        <v>2296634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1042169</v>
      </c>
      <c r="CS47" s="621"/>
      <c r="CT47" s="621"/>
      <c r="CU47" s="621"/>
      <c r="CV47" s="621"/>
      <c r="CW47" s="621"/>
      <c r="CX47" s="621"/>
      <c r="CY47" s="622"/>
      <c r="CZ47" s="611">
        <v>1.1000000000000001</v>
      </c>
      <c r="DA47" s="623"/>
      <c r="DB47" s="623"/>
      <c r="DC47" s="624"/>
      <c r="DD47" s="614">
        <v>544015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94373740</v>
      </c>
      <c r="CS49" s="593"/>
      <c r="CT49" s="593"/>
      <c r="CU49" s="593"/>
      <c r="CV49" s="593"/>
      <c r="CW49" s="593"/>
      <c r="CX49" s="593"/>
      <c r="CY49" s="594"/>
      <c r="CZ49" s="595">
        <v>100</v>
      </c>
      <c r="DA49" s="596"/>
      <c r="DB49" s="596"/>
      <c r="DC49" s="597"/>
      <c r="DD49" s="598">
        <v>59932750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F/NdcUjCrd+t4QH9czxikCJ1Io8bQ1smxBB12ILhsfT7p7W0ExVbchdPJ7+rHw/MHtMjra9Bq6hfDDNbORjaw==" saltValue="LgF/QIlgjt6hX2vYvjBv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96211</v>
      </c>
      <c r="R7" s="1090"/>
      <c r="S7" s="1090"/>
      <c r="T7" s="1090"/>
      <c r="U7" s="1090"/>
      <c r="V7" s="1090">
        <v>94381</v>
      </c>
      <c r="W7" s="1090"/>
      <c r="X7" s="1090"/>
      <c r="Y7" s="1090"/>
      <c r="Z7" s="1090"/>
      <c r="AA7" s="1090">
        <v>1830</v>
      </c>
      <c r="AB7" s="1090"/>
      <c r="AC7" s="1090"/>
      <c r="AD7" s="1090"/>
      <c r="AE7" s="1091"/>
      <c r="AF7" s="1092">
        <v>682</v>
      </c>
      <c r="AG7" s="1093"/>
      <c r="AH7" s="1093"/>
      <c r="AI7" s="1093"/>
      <c r="AJ7" s="1094"/>
      <c r="AK7" s="1095">
        <v>3667</v>
      </c>
      <c r="AL7" s="1096"/>
      <c r="AM7" s="1096"/>
      <c r="AN7" s="1096"/>
      <c r="AO7" s="1096"/>
      <c r="AP7" s="1096">
        <v>109699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563</v>
      </c>
      <c r="BT7" s="1087"/>
      <c r="BU7" s="1087"/>
      <c r="BV7" s="1087"/>
      <c r="BW7" s="1087"/>
      <c r="BX7" s="1087"/>
      <c r="BY7" s="1087"/>
      <c r="BZ7" s="1087"/>
      <c r="CA7" s="1087"/>
      <c r="CB7" s="1087"/>
      <c r="CC7" s="1087"/>
      <c r="CD7" s="1087"/>
      <c r="CE7" s="1087"/>
      <c r="CF7" s="1087"/>
      <c r="CG7" s="1099"/>
      <c r="CH7" s="1083">
        <v>-19</v>
      </c>
      <c r="CI7" s="1084"/>
      <c r="CJ7" s="1084"/>
      <c r="CK7" s="1084"/>
      <c r="CL7" s="1085"/>
      <c r="CM7" s="1083">
        <v>19</v>
      </c>
      <c r="CN7" s="1084"/>
      <c r="CO7" s="1084"/>
      <c r="CP7" s="1084"/>
      <c r="CQ7" s="1085"/>
      <c r="CR7" s="1083">
        <v>10</v>
      </c>
      <c r="CS7" s="1084"/>
      <c r="CT7" s="1084"/>
      <c r="CU7" s="1084"/>
      <c r="CV7" s="1085"/>
      <c r="CW7" s="1083">
        <v>270</v>
      </c>
      <c r="CX7" s="1084"/>
      <c r="CY7" s="1084"/>
      <c r="CZ7" s="1084"/>
      <c r="DA7" s="1085"/>
      <c r="DB7" s="1083" t="s">
        <v>584</v>
      </c>
      <c r="DC7" s="1084"/>
      <c r="DD7" s="1084"/>
      <c r="DE7" s="1084"/>
      <c r="DF7" s="1085"/>
      <c r="DG7" s="1083" t="s">
        <v>584</v>
      </c>
      <c r="DH7" s="1084"/>
      <c r="DI7" s="1084"/>
      <c r="DJ7" s="1084"/>
      <c r="DK7" s="1085"/>
      <c r="DL7" s="1083" t="s">
        <v>584</v>
      </c>
      <c r="DM7" s="1084"/>
      <c r="DN7" s="1084"/>
      <c r="DO7" s="1084"/>
      <c r="DP7" s="1085"/>
      <c r="DQ7" s="1083" t="s">
        <v>584</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6</v>
      </c>
      <c r="R8" s="1026"/>
      <c r="S8" s="1026"/>
      <c r="T8" s="1026"/>
      <c r="U8" s="1026"/>
      <c r="V8" s="1026">
        <v>5</v>
      </c>
      <c r="W8" s="1026"/>
      <c r="X8" s="1026"/>
      <c r="Y8" s="1026"/>
      <c r="Z8" s="1026"/>
      <c r="AA8" s="1026">
        <v>1</v>
      </c>
      <c r="AB8" s="1026"/>
      <c r="AC8" s="1026"/>
      <c r="AD8" s="1026"/>
      <c r="AE8" s="1027"/>
      <c r="AF8" s="1022">
        <v>1</v>
      </c>
      <c r="AG8" s="1023"/>
      <c r="AH8" s="1023"/>
      <c r="AI8" s="1023"/>
      <c r="AJ8" s="1024"/>
      <c r="AK8" s="1067">
        <v>0</v>
      </c>
      <c r="AL8" s="1068"/>
      <c r="AM8" s="1068"/>
      <c r="AN8" s="1068"/>
      <c r="AO8" s="1068"/>
      <c r="AP8" s="1068" t="s">
        <v>584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564</v>
      </c>
      <c r="BT8" s="980"/>
      <c r="BU8" s="980"/>
      <c r="BV8" s="980"/>
      <c r="BW8" s="980"/>
      <c r="BX8" s="980"/>
      <c r="BY8" s="980"/>
      <c r="BZ8" s="980"/>
      <c r="CA8" s="980"/>
      <c r="CB8" s="980"/>
      <c r="CC8" s="980"/>
      <c r="CD8" s="980"/>
      <c r="CE8" s="980"/>
      <c r="CF8" s="980"/>
      <c r="CG8" s="1001"/>
      <c r="CH8" s="976">
        <v>2</v>
      </c>
      <c r="CI8" s="977"/>
      <c r="CJ8" s="977"/>
      <c r="CK8" s="977"/>
      <c r="CL8" s="978"/>
      <c r="CM8" s="976">
        <v>85</v>
      </c>
      <c r="CN8" s="977"/>
      <c r="CO8" s="977"/>
      <c r="CP8" s="977"/>
      <c r="CQ8" s="978"/>
      <c r="CR8" s="976">
        <v>15</v>
      </c>
      <c r="CS8" s="977"/>
      <c r="CT8" s="977"/>
      <c r="CU8" s="977"/>
      <c r="CV8" s="978"/>
      <c r="CW8" s="976">
        <v>65</v>
      </c>
      <c r="CX8" s="977"/>
      <c r="CY8" s="977"/>
      <c r="CZ8" s="977"/>
      <c r="DA8" s="978"/>
      <c r="DB8" s="976" t="s">
        <v>584</v>
      </c>
      <c r="DC8" s="977"/>
      <c r="DD8" s="977"/>
      <c r="DE8" s="977"/>
      <c r="DF8" s="978"/>
      <c r="DG8" s="976" t="s">
        <v>584</v>
      </c>
      <c r="DH8" s="977"/>
      <c r="DI8" s="977"/>
      <c r="DJ8" s="977"/>
      <c r="DK8" s="978"/>
      <c r="DL8" s="976" t="s">
        <v>584</v>
      </c>
      <c r="DM8" s="977"/>
      <c r="DN8" s="977"/>
      <c r="DO8" s="977"/>
      <c r="DP8" s="978"/>
      <c r="DQ8" s="976" t="s">
        <v>584</v>
      </c>
      <c r="DR8" s="977"/>
      <c r="DS8" s="977"/>
      <c r="DT8" s="977"/>
      <c r="DU8" s="978"/>
      <c r="DV8" s="979"/>
      <c r="DW8" s="980"/>
      <c r="DX8" s="980"/>
      <c r="DY8" s="980"/>
      <c r="DZ8" s="981"/>
      <c r="EA8" s="228"/>
    </row>
    <row r="9" spans="1:131" s="229" customFormat="1" ht="26.25" customHeight="1" x14ac:dyDescent="0.15">
      <c r="A9" s="232">
        <v>3</v>
      </c>
      <c r="B9" s="1017" t="s">
        <v>376</v>
      </c>
      <c r="C9" s="1018"/>
      <c r="D9" s="1018"/>
      <c r="E9" s="1018"/>
      <c r="F9" s="1018"/>
      <c r="G9" s="1018"/>
      <c r="H9" s="1018"/>
      <c r="I9" s="1018"/>
      <c r="J9" s="1018"/>
      <c r="K9" s="1018"/>
      <c r="L9" s="1018"/>
      <c r="M9" s="1018"/>
      <c r="N9" s="1018"/>
      <c r="O9" s="1018"/>
      <c r="P9" s="1019"/>
      <c r="Q9" s="1025">
        <v>5</v>
      </c>
      <c r="R9" s="1026"/>
      <c r="S9" s="1026"/>
      <c r="T9" s="1026"/>
      <c r="U9" s="1026"/>
      <c r="V9" s="1026">
        <v>5</v>
      </c>
      <c r="W9" s="1026"/>
      <c r="X9" s="1026"/>
      <c r="Y9" s="1026"/>
      <c r="Z9" s="1026"/>
      <c r="AA9" s="1026">
        <v>0</v>
      </c>
      <c r="AB9" s="1026"/>
      <c r="AC9" s="1026"/>
      <c r="AD9" s="1026"/>
      <c r="AE9" s="1027"/>
      <c r="AF9" s="1022">
        <v>0</v>
      </c>
      <c r="AG9" s="1023"/>
      <c r="AH9" s="1023"/>
      <c r="AI9" s="1023"/>
      <c r="AJ9" s="1024"/>
      <c r="AK9" s="1067">
        <v>3</v>
      </c>
      <c r="AL9" s="1068"/>
      <c r="AM9" s="1068"/>
      <c r="AN9" s="1068"/>
      <c r="AO9" s="1068"/>
      <c r="AP9" s="1068" t="s">
        <v>584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565</v>
      </c>
      <c r="BT9" s="980"/>
      <c r="BU9" s="980"/>
      <c r="BV9" s="980"/>
      <c r="BW9" s="980"/>
      <c r="BX9" s="980"/>
      <c r="BY9" s="980"/>
      <c r="BZ9" s="980"/>
      <c r="CA9" s="980"/>
      <c r="CB9" s="980"/>
      <c r="CC9" s="980"/>
      <c r="CD9" s="980"/>
      <c r="CE9" s="980"/>
      <c r="CF9" s="980"/>
      <c r="CG9" s="1001"/>
      <c r="CH9" s="976">
        <v>-3</v>
      </c>
      <c r="CI9" s="977"/>
      <c r="CJ9" s="977"/>
      <c r="CK9" s="977"/>
      <c r="CL9" s="978"/>
      <c r="CM9" s="976">
        <v>23</v>
      </c>
      <c r="CN9" s="977"/>
      <c r="CO9" s="977"/>
      <c r="CP9" s="977"/>
      <c r="CQ9" s="978"/>
      <c r="CR9" s="976">
        <v>41</v>
      </c>
      <c r="CS9" s="977"/>
      <c r="CT9" s="977"/>
      <c r="CU9" s="977"/>
      <c r="CV9" s="978"/>
      <c r="CW9" s="976" t="s">
        <v>583</v>
      </c>
      <c r="CX9" s="977"/>
      <c r="CY9" s="977"/>
      <c r="CZ9" s="977"/>
      <c r="DA9" s="978"/>
      <c r="DB9" s="976" t="s">
        <v>584</v>
      </c>
      <c r="DC9" s="977"/>
      <c r="DD9" s="977"/>
      <c r="DE9" s="977"/>
      <c r="DF9" s="978"/>
      <c r="DG9" s="976" t="s">
        <v>584</v>
      </c>
      <c r="DH9" s="977"/>
      <c r="DI9" s="977"/>
      <c r="DJ9" s="977"/>
      <c r="DK9" s="978"/>
      <c r="DL9" s="976" t="s">
        <v>584</v>
      </c>
      <c r="DM9" s="977"/>
      <c r="DN9" s="977"/>
      <c r="DO9" s="977"/>
      <c r="DP9" s="978"/>
      <c r="DQ9" s="976" t="s">
        <v>584</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566</v>
      </c>
      <c r="BT10" s="980"/>
      <c r="BU10" s="980"/>
      <c r="BV10" s="980"/>
      <c r="BW10" s="980"/>
      <c r="BX10" s="980"/>
      <c r="BY10" s="980"/>
      <c r="BZ10" s="980"/>
      <c r="CA10" s="980"/>
      <c r="CB10" s="980"/>
      <c r="CC10" s="980"/>
      <c r="CD10" s="980"/>
      <c r="CE10" s="980"/>
      <c r="CF10" s="980"/>
      <c r="CG10" s="1001"/>
      <c r="CH10" s="976">
        <v>0</v>
      </c>
      <c r="CI10" s="977"/>
      <c r="CJ10" s="977"/>
      <c r="CK10" s="977"/>
      <c r="CL10" s="978"/>
      <c r="CM10" s="976">
        <v>33</v>
      </c>
      <c r="CN10" s="977"/>
      <c r="CO10" s="977"/>
      <c r="CP10" s="977"/>
      <c r="CQ10" s="978"/>
      <c r="CR10" s="976">
        <v>10</v>
      </c>
      <c r="CS10" s="977"/>
      <c r="CT10" s="977"/>
      <c r="CU10" s="977"/>
      <c r="CV10" s="978"/>
      <c r="CW10" s="976">
        <v>0</v>
      </c>
      <c r="CX10" s="977"/>
      <c r="CY10" s="977"/>
      <c r="CZ10" s="977"/>
      <c r="DA10" s="978"/>
      <c r="DB10" s="976" t="s">
        <v>584</v>
      </c>
      <c r="DC10" s="977"/>
      <c r="DD10" s="977"/>
      <c r="DE10" s="977"/>
      <c r="DF10" s="978"/>
      <c r="DG10" s="976" t="s">
        <v>584</v>
      </c>
      <c r="DH10" s="977"/>
      <c r="DI10" s="977"/>
      <c r="DJ10" s="977"/>
      <c r="DK10" s="978"/>
      <c r="DL10" s="976" t="s">
        <v>584</v>
      </c>
      <c r="DM10" s="977"/>
      <c r="DN10" s="977"/>
      <c r="DO10" s="977"/>
      <c r="DP10" s="978"/>
      <c r="DQ10" s="976" t="s">
        <v>584</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567</v>
      </c>
      <c r="BT11" s="980"/>
      <c r="BU11" s="980"/>
      <c r="BV11" s="980"/>
      <c r="BW11" s="980"/>
      <c r="BX11" s="980"/>
      <c r="BY11" s="980"/>
      <c r="BZ11" s="980"/>
      <c r="CA11" s="980"/>
      <c r="CB11" s="980"/>
      <c r="CC11" s="980"/>
      <c r="CD11" s="980"/>
      <c r="CE11" s="980"/>
      <c r="CF11" s="980"/>
      <c r="CG11" s="1001"/>
      <c r="CH11" s="976">
        <v>2</v>
      </c>
      <c r="CI11" s="977"/>
      <c r="CJ11" s="977"/>
      <c r="CK11" s="977"/>
      <c r="CL11" s="978"/>
      <c r="CM11" s="976">
        <v>214</v>
      </c>
      <c r="CN11" s="977"/>
      <c r="CO11" s="977"/>
      <c r="CP11" s="977"/>
      <c r="CQ11" s="978"/>
      <c r="CR11" s="976">
        <v>7</v>
      </c>
      <c r="CS11" s="977"/>
      <c r="CT11" s="977"/>
      <c r="CU11" s="977"/>
      <c r="CV11" s="978"/>
      <c r="CW11" s="976">
        <v>0</v>
      </c>
      <c r="CX11" s="977"/>
      <c r="CY11" s="977"/>
      <c r="CZ11" s="977"/>
      <c r="DA11" s="978"/>
      <c r="DB11" s="976" t="s">
        <v>584</v>
      </c>
      <c r="DC11" s="977"/>
      <c r="DD11" s="977"/>
      <c r="DE11" s="977"/>
      <c r="DF11" s="978"/>
      <c r="DG11" s="976" t="s">
        <v>584</v>
      </c>
      <c r="DH11" s="977"/>
      <c r="DI11" s="977"/>
      <c r="DJ11" s="977"/>
      <c r="DK11" s="978"/>
      <c r="DL11" s="976" t="s">
        <v>584</v>
      </c>
      <c r="DM11" s="977"/>
      <c r="DN11" s="977"/>
      <c r="DO11" s="977"/>
      <c r="DP11" s="978"/>
      <c r="DQ11" s="976" t="s">
        <v>584</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568</v>
      </c>
      <c r="BT12" s="980"/>
      <c r="BU12" s="980"/>
      <c r="BV12" s="980"/>
      <c r="BW12" s="980"/>
      <c r="BX12" s="980"/>
      <c r="BY12" s="980"/>
      <c r="BZ12" s="980"/>
      <c r="CA12" s="980"/>
      <c r="CB12" s="980"/>
      <c r="CC12" s="980"/>
      <c r="CD12" s="980"/>
      <c r="CE12" s="980"/>
      <c r="CF12" s="980"/>
      <c r="CG12" s="1001"/>
      <c r="CH12" s="976">
        <v>0</v>
      </c>
      <c r="CI12" s="977"/>
      <c r="CJ12" s="977"/>
      <c r="CK12" s="977"/>
      <c r="CL12" s="978"/>
      <c r="CM12" s="976">
        <v>46</v>
      </c>
      <c r="CN12" s="977"/>
      <c r="CO12" s="977"/>
      <c r="CP12" s="977"/>
      <c r="CQ12" s="978"/>
      <c r="CR12" s="976">
        <v>35</v>
      </c>
      <c r="CS12" s="977"/>
      <c r="CT12" s="977"/>
      <c r="CU12" s="977"/>
      <c r="CV12" s="978"/>
      <c r="CW12" s="976">
        <v>1</v>
      </c>
      <c r="CX12" s="977"/>
      <c r="CY12" s="977"/>
      <c r="CZ12" s="977"/>
      <c r="DA12" s="978"/>
      <c r="DB12" s="976" t="s">
        <v>584</v>
      </c>
      <c r="DC12" s="977"/>
      <c r="DD12" s="977"/>
      <c r="DE12" s="977"/>
      <c r="DF12" s="978"/>
      <c r="DG12" s="976" t="s">
        <v>584</v>
      </c>
      <c r="DH12" s="977"/>
      <c r="DI12" s="977"/>
      <c r="DJ12" s="977"/>
      <c r="DK12" s="978"/>
      <c r="DL12" s="976" t="s">
        <v>584</v>
      </c>
      <c r="DM12" s="977"/>
      <c r="DN12" s="977"/>
      <c r="DO12" s="977"/>
      <c r="DP12" s="978"/>
      <c r="DQ12" s="976" t="s">
        <v>584</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569</v>
      </c>
      <c r="BT13" s="980"/>
      <c r="BU13" s="980"/>
      <c r="BV13" s="980"/>
      <c r="BW13" s="980"/>
      <c r="BX13" s="980"/>
      <c r="BY13" s="980"/>
      <c r="BZ13" s="980"/>
      <c r="CA13" s="980"/>
      <c r="CB13" s="980"/>
      <c r="CC13" s="980"/>
      <c r="CD13" s="980"/>
      <c r="CE13" s="980"/>
      <c r="CF13" s="980"/>
      <c r="CG13" s="1001"/>
      <c r="CH13" s="976">
        <v>-10</v>
      </c>
      <c r="CI13" s="977"/>
      <c r="CJ13" s="977"/>
      <c r="CK13" s="977"/>
      <c r="CL13" s="978"/>
      <c r="CM13" s="976">
        <v>83</v>
      </c>
      <c r="CN13" s="977"/>
      <c r="CO13" s="977"/>
      <c r="CP13" s="977"/>
      <c r="CQ13" s="978"/>
      <c r="CR13" s="976">
        <v>63</v>
      </c>
      <c r="CS13" s="977"/>
      <c r="CT13" s="977"/>
      <c r="CU13" s="977"/>
      <c r="CV13" s="978"/>
      <c r="CW13" s="976">
        <v>4</v>
      </c>
      <c r="CX13" s="977"/>
      <c r="CY13" s="977"/>
      <c r="CZ13" s="977"/>
      <c r="DA13" s="978"/>
      <c r="DB13" s="976" t="s">
        <v>584</v>
      </c>
      <c r="DC13" s="977"/>
      <c r="DD13" s="977"/>
      <c r="DE13" s="977"/>
      <c r="DF13" s="978"/>
      <c r="DG13" s="976" t="s">
        <v>584</v>
      </c>
      <c r="DH13" s="977"/>
      <c r="DI13" s="977"/>
      <c r="DJ13" s="977"/>
      <c r="DK13" s="978"/>
      <c r="DL13" s="976" t="s">
        <v>584</v>
      </c>
      <c r="DM13" s="977"/>
      <c r="DN13" s="977"/>
      <c r="DO13" s="977"/>
      <c r="DP13" s="978"/>
      <c r="DQ13" s="976" t="s">
        <v>584</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t="s">
        <v>570</v>
      </c>
      <c r="BT14" s="980"/>
      <c r="BU14" s="980"/>
      <c r="BV14" s="980"/>
      <c r="BW14" s="980"/>
      <c r="BX14" s="980"/>
      <c r="BY14" s="980"/>
      <c r="BZ14" s="980"/>
      <c r="CA14" s="980"/>
      <c r="CB14" s="980"/>
      <c r="CC14" s="980"/>
      <c r="CD14" s="980"/>
      <c r="CE14" s="980"/>
      <c r="CF14" s="980"/>
      <c r="CG14" s="1001"/>
      <c r="CH14" s="976">
        <v>-6</v>
      </c>
      <c r="CI14" s="977"/>
      <c r="CJ14" s="977"/>
      <c r="CK14" s="977"/>
      <c r="CL14" s="978"/>
      <c r="CM14" s="976">
        <v>11795</v>
      </c>
      <c r="CN14" s="977"/>
      <c r="CO14" s="977"/>
      <c r="CP14" s="977"/>
      <c r="CQ14" s="978"/>
      <c r="CR14" s="976">
        <v>7</v>
      </c>
      <c r="CS14" s="977"/>
      <c r="CT14" s="977"/>
      <c r="CU14" s="977"/>
      <c r="CV14" s="978"/>
      <c r="CW14" s="976">
        <v>0</v>
      </c>
      <c r="CX14" s="977"/>
      <c r="CY14" s="977"/>
      <c r="CZ14" s="977"/>
      <c r="DA14" s="978"/>
      <c r="DB14" s="976" t="s">
        <v>584</v>
      </c>
      <c r="DC14" s="977"/>
      <c r="DD14" s="977"/>
      <c r="DE14" s="977"/>
      <c r="DF14" s="978"/>
      <c r="DG14" s="976" t="s">
        <v>584</v>
      </c>
      <c r="DH14" s="977"/>
      <c r="DI14" s="977"/>
      <c r="DJ14" s="977"/>
      <c r="DK14" s="978"/>
      <c r="DL14" s="976" t="s">
        <v>584</v>
      </c>
      <c r="DM14" s="977"/>
      <c r="DN14" s="977"/>
      <c r="DO14" s="977"/>
      <c r="DP14" s="978"/>
      <c r="DQ14" s="976" t="s">
        <v>584</v>
      </c>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t="s">
        <v>571</v>
      </c>
      <c r="BT15" s="980"/>
      <c r="BU15" s="980"/>
      <c r="BV15" s="980"/>
      <c r="BW15" s="980"/>
      <c r="BX15" s="980"/>
      <c r="BY15" s="980"/>
      <c r="BZ15" s="980"/>
      <c r="CA15" s="980"/>
      <c r="CB15" s="980"/>
      <c r="CC15" s="980"/>
      <c r="CD15" s="980"/>
      <c r="CE15" s="980"/>
      <c r="CF15" s="980"/>
      <c r="CG15" s="1001"/>
      <c r="CH15" s="976">
        <v>-1</v>
      </c>
      <c r="CI15" s="977"/>
      <c r="CJ15" s="977"/>
      <c r="CK15" s="977"/>
      <c r="CL15" s="978"/>
      <c r="CM15" s="976">
        <v>70</v>
      </c>
      <c r="CN15" s="977"/>
      <c r="CO15" s="977"/>
      <c r="CP15" s="977"/>
      <c r="CQ15" s="978"/>
      <c r="CR15" s="976">
        <v>3</v>
      </c>
      <c r="CS15" s="977"/>
      <c r="CT15" s="977"/>
      <c r="CU15" s="977"/>
      <c r="CV15" s="978"/>
      <c r="CW15" s="976" t="s">
        <v>583</v>
      </c>
      <c r="CX15" s="977"/>
      <c r="CY15" s="977"/>
      <c r="CZ15" s="977"/>
      <c r="DA15" s="978"/>
      <c r="DB15" s="976" t="s">
        <v>584</v>
      </c>
      <c r="DC15" s="977"/>
      <c r="DD15" s="977"/>
      <c r="DE15" s="977"/>
      <c r="DF15" s="978"/>
      <c r="DG15" s="976" t="s">
        <v>584</v>
      </c>
      <c r="DH15" s="977"/>
      <c r="DI15" s="977"/>
      <c r="DJ15" s="977"/>
      <c r="DK15" s="978"/>
      <c r="DL15" s="976" t="s">
        <v>584</v>
      </c>
      <c r="DM15" s="977"/>
      <c r="DN15" s="977"/>
      <c r="DO15" s="977"/>
      <c r="DP15" s="978"/>
      <c r="DQ15" s="976" t="s">
        <v>584</v>
      </c>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t="s">
        <v>572</v>
      </c>
      <c r="BT16" s="980"/>
      <c r="BU16" s="980"/>
      <c r="BV16" s="980"/>
      <c r="BW16" s="980"/>
      <c r="BX16" s="980"/>
      <c r="BY16" s="980"/>
      <c r="BZ16" s="980"/>
      <c r="CA16" s="980"/>
      <c r="CB16" s="980"/>
      <c r="CC16" s="980"/>
      <c r="CD16" s="980"/>
      <c r="CE16" s="980"/>
      <c r="CF16" s="980"/>
      <c r="CG16" s="1001"/>
      <c r="CH16" s="976">
        <v>-50</v>
      </c>
      <c r="CI16" s="977"/>
      <c r="CJ16" s="977"/>
      <c r="CK16" s="977"/>
      <c r="CL16" s="978"/>
      <c r="CM16" s="976">
        <v>1770</v>
      </c>
      <c r="CN16" s="977"/>
      <c r="CO16" s="977"/>
      <c r="CP16" s="977"/>
      <c r="CQ16" s="978"/>
      <c r="CR16" s="976">
        <v>558</v>
      </c>
      <c r="CS16" s="977"/>
      <c r="CT16" s="977"/>
      <c r="CU16" s="977"/>
      <c r="CV16" s="978"/>
      <c r="CW16" s="976" t="s">
        <v>583</v>
      </c>
      <c r="CX16" s="977"/>
      <c r="CY16" s="977"/>
      <c r="CZ16" s="977"/>
      <c r="DA16" s="978"/>
      <c r="DB16" s="976" t="s">
        <v>584</v>
      </c>
      <c r="DC16" s="977"/>
      <c r="DD16" s="977"/>
      <c r="DE16" s="977"/>
      <c r="DF16" s="978"/>
      <c r="DG16" s="976" t="s">
        <v>584</v>
      </c>
      <c r="DH16" s="977"/>
      <c r="DI16" s="977"/>
      <c r="DJ16" s="977"/>
      <c r="DK16" s="978"/>
      <c r="DL16" s="976" t="s">
        <v>584</v>
      </c>
      <c r="DM16" s="977"/>
      <c r="DN16" s="977"/>
      <c r="DO16" s="977"/>
      <c r="DP16" s="978"/>
      <c r="DQ16" s="976" t="s">
        <v>584</v>
      </c>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t="s">
        <v>573</v>
      </c>
      <c r="BT17" s="980"/>
      <c r="BU17" s="980"/>
      <c r="BV17" s="980"/>
      <c r="BW17" s="980"/>
      <c r="BX17" s="980"/>
      <c r="BY17" s="980"/>
      <c r="BZ17" s="980"/>
      <c r="CA17" s="980"/>
      <c r="CB17" s="980"/>
      <c r="CC17" s="980"/>
      <c r="CD17" s="980"/>
      <c r="CE17" s="980"/>
      <c r="CF17" s="980"/>
      <c r="CG17" s="1001"/>
      <c r="CH17" s="976">
        <v>1</v>
      </c>
      <c r="CI17" s="977"/>
      <c r="CJ17" s="977"/>
      <c r="CK17" s="977"/>
      <c r="CL17" s="978"/>
      <c r="CM17" s="976">
        <v>307</v>
      </c>
      <c r="CN17" s="977"/>
      <c r="CO17" s="977"/>
      <c r="CP17" s="977"/>
      <c r="CQ17" s="978"/>
      <c r="CR17" s="976">
        <v>75</v>
      </c>
      <c r="CS17" s="977"/>
      <c r="CT17" s="977"/>
      <c r="CU17" s="977"/>
      <c r="CV17" s="978"/>
      <c r="CW17" s="976" t="s">
        <v>583</v>
      </c>
      <c r="CX17" s="977"/>
      <c r="CY17" s="977"/>
      <c r="CZ17" s="977"/>
      <c r="DA17" s="978"/>
      <c r="DB17" s="976" t="s">
        <v>584</v>
      </c>
      <c r="DC17" s="977"/>
      <c r="DD17" s="977"/>
      <c r="DE17" s="977"/>
      <c r="DF17" s="978"/>
      <c r="DG17" s="976" t="s">
        <v>584</v>
      </c>
      <c r="DH17" s="977"/>
      <c r="DI17" s="977"/>
      <c r="DJ17" s="977"/>
      <c r="DK17" s="978"/>
      <c r="DL17" s="976" t="s">
        <v>584</v>
      </c>
      <c r="DM17" s="977"/>
      <c r="DN17" s="977"/>
      <c r="DO17" s="977"/>
      <c r="DP17" s="978"/>
      <c r="DQ17" s="976" t="s">
        <v>584</v>
      </c>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378</v>
      </c>
      <c r="B23" s="924" t="s">
        <v>379</v>
      </c>
      <c r="C23" s="925"/>
      <c r="D23" s="925"/>
      <c r="E23" s="925"/>
      <c r="F23" s="925"/>
      <c r="G23" s="925"/>
      <c r="H23" s="925"/>
      <c r="I23" s="925"/>
      <c r="J23" s="925"/>
      <c r="K23" s="925"/>
      <c r="L23" s="925"/>
      <c r="M23" s="925"/>
      <c r="N23" s="925"/>
      <c r="O23" s="925"/>
      <c r="P23" s="935"/>
      <c r="Q23" s="1054">
        <v>96205</v>
      </c>
      <c r="R23" s="1048"/>
      <c r="S23" s="1048"/>
      <c r="T23" s="1048"/>
      <c r="U23" s="1048"/>
      <c r="V23" s="1048">
        <v>94374</v>
      </c>
      <c r="W23" s="1048"/>
      <c r="X23" s="1048"/>
      <c r="Y23" s="1048"/>
      <c r="Z23" s="1048"/>
      <c r="AA23" s="1048">
        <v>1831</v>
      </c>
      <c r="AB23" s="1048"/>
      <c r="AC23" s="1048"/>
      <c r="AD23" s="1048"/>
      <c r="AE23" s="1055"/>
      <c r="AF23" s="1056">
        <v>683</v>
      </c>
      <c r="AG23" s="1048"/>
      <c r="AH23" s="1048"/>
      <c r="AI23" s="1048"/>
      <c r="AJ23" s="1057"/>
      <c r="AK23" s="1058"/>
      <c r="AL23" s="1059"/>
      <c r="AM23" s="1059"/>
      <c r="AN23" s="1059"/>
      <c r="AO23" s="1059"/>
      <c r="AP23" s="1048">
        <v>109699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390</v>
      </c>
      <c r="C28" s="1035"/>
      <c r="D28" s="1035"/>
      <c r="E28" s="1035"/>
      <c r="F28" s="1035"/>
      <c r="G28" s="1035"/>
      <c r="H28" s="1035"/>
      <c r="I28" s="1035"/>
      <c r="J28" s="1035"/>
      <c r="K28" s="1035"/>
      <c r="L28" s="1035"/>
      <c r="M28" s="1035"/>
      <c r="N28" s="1035"/>
      <c r="O28" s="1035"/>
      <c r="P28" s="1036"/>
      <c r="Q28" s="1037">
        <v>19412</v>
      </c>
      <c r="R28" s="1038"/>
      <c r="S28" s="1038"/>
      <c r="T28" s="1038"/>
      <c r="U28" s="1038"/>
      <c r="V28" s="1038">
        <v>19347</v>
      </c>
      <c r="W28" s="1038"/>
      <c r="X28" s="1038"/>
      <c r="Y28" s="1038"/>
      <c r="Z28" s="1038"/>
      <c r="AA28" s="1038">
        <v>65</v>
      </c>
      <c r="AB28" s="1038"/>
      <c r="AC28" s="1038"/>
      <c r="AD28" s="1038"/>
      <c r="AE28" s="1039"/>
      <c r="AF28" s="1040">
        <v>65</v>
      </c>
      <c r="AG28" s="1038"/>
      <c r="AH28" s="1038"/>
      <c r="AI28" s="1038"/>
      <c r="AJ28" s="1041"/>
      <c r="AK28" s="1029">
        <v>1645</v>
      </c>
      <c r="AL28" s="1030"/>
      <c r="AM28" s="1030"/>
      <c r="AN28" s="1030"/>
      <c r="AO28" s="1030"/>
      <c r="AP28" s="1030" t="s">
        <v>584</v>
      </c>
      <c r="AQ28" s="1030"/>
      <c r="AR28" s="1030"/>
      <c r="AS28" s="1030"/>
      <c r="AT28" s="1030"/>
      <c r="AU28" s="1030" t="s">
        <v>584</v>
      </c>
      <c r="AV28" s="1030"/>
      <c r="AW28" s="1030"/>
      <c r="AX28" s="1030"/>
      <c r="AY28" s="1030"/>
      <c r="AZ28" s="1031" t="s">
        <v>584</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391</v>
      </c>
      <c r="C29" s="1018"/>
      <c r="D29" s="1018"/>
      <c r="E29" s="1018"/>
      <c r="F29" s="1018"/>
      <c r="G29" s="1018"/>
      <c r="H29" s="1018"/>
      <c r="I29" s="1018"/>
      <c r="J29" s="1018"/>
      <c r="K29" s="1018"/>
      <c r="L29" s="1018"/>
      <c r="M29" s="1018"/>
      <c r="N29" s="1018"/>
      <c r="O29" s="1018"/>
      <c r="P29" s="1019"/>
      <c r="Q29" s="1025">
        <v>18321</v>
      </c>
      <c r="R29" s="1026"/>
      <c r="S29" s="1026"/>
      <c r="T29" s="1026"/>
      <c r="U29" s="1026"/>
      <c r="V29" s="1026">
        <v>17809</v>
      </c>
      <c r="W29" s="1026"/>
      <c r="X29" s="1026"/>
      <c r="Y29" s="1026"/>
      <c r="Z29" s="1026"/>
      <c r="AA29" s="1026">
        <v>513</v>
      </c>
      <c r="AB29" s="1026"/>
      <c r="AC29" s="1026"/>
      <c r="AD29" s="1026"/>
      <c r="AE29" s="1027"/>
      <c r="AF29" s="1022">
        <v>513</v>
      </c>
      <c r="AG29" s="1023"/>
      <c r="AH29" s="1023"/>
      <c r="AI29" s="1023"/>
      <c r="AJ29" s="1024"/>
      <c r="AK29" s="967">
        <v>3138</v>
      </c>
      <c r="AL29" s="958"/>
      <c r="AM29" s="958"/>
      <c r="AN29" s="958"/>
      <c r="AO29" s="958"/>
      <c r="AP29" s="958" t="s">
        <v>584</v>
      </c>
      <c r="AQ29" s="958"/>
      <c r="AR29" s="958"/>
      <c r="AS29" s="958"/>
      <c r="AT29" s="958"/>
      <c r="AU29" s="958" t="s">
        <v>584</v>
      </c>
      <c r="AV29" s="958"/>
      <c r="AW29" s="958"/>
      <c r="AX29" s="958"/>
      <c r="AY29" s="958"/>
      <c r="AZ29" s="1028" t="s">
        <v>584</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392</v>
      </c>
      <c r="C30" s="1018"/>
      <c r="D30" s="1018"/>
      <c r="E30" s="1018"/>
      <c r="F30" s="1018"/>
      <c r="G30" s="1018"/>
      <c r="H30" s="1018"/>
      <c r="I30" s="1018"/>
      <c r="J30" s="1018"/>
      <c r="K30" s="1018"/>
      <c r="L30" s="1018"/>
      <c r="M30" s="1018"/>
      <c r="N30" s="1018"/>
      <c r="O30" s="1018"/>
      <c r="P30" s="1019"/>
      <c r="Q30" s="1025">
        <v>3399</v>
      </c>
      <c r="R30" s="1026"/>
      <c r="S30" s="1026"/>
      <c r="T30" s="1026"/>
      <c r="U30" s="1026"/>
      <c r="V30" s="1026">
        <v>3375</v>
      </c>
      <c r="W30" s="1026"/>
      <c r="X30" s="1026"/>
      <c r="Y30" s="1026"/>
      <c r="Z30" s="1026"/>
      <c r="AA30" s="1026">
        <v>24</v>
      </c>
      <c r="AB30" s="1026"/>
      <c r="AC30" s="1026"/>
      <c r="AD30" s="1026"/>
      <c r="AE30" s="1027"/>
      <c r="AF30" s="1022">
        <v>24</v>
      </c>
      <c r="AG30" s="1023"/>
      <c r="AH30" s="1023"/>
      <c r="AI30" s="1023"/>
      <c r="AJ30" s="1024"/>
      <c r="AK30" s="967">
        <v>799</v>
      </c>
      <c r="AL30" s="958"/>
      <c r="AM30" s="958"/>
      <c r="AN30" s="958"/>
      <c r="AO30" s="958"/>
      <c r="AP30" s="958" t="s">
        <v>584</v>
      </c>
      <c r="AQ30" s="958"/>
      <c r="AR30" s="958"/>
      <c r="AS30" s="958"/>
      <c r="AT30" s="958"/>
      <c r="AU30" s="958" t="s">
        <v>584</v>
      </c>
      <c r="AV30" s="958"/>
      <c r="AW30" s="958"/>
      <c r="AX30" s="958"/>
      <c r="AY30" s="958"/>
      <c r="AZ30" s="1028" t="s">
        <v>584</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393</v>
      </c>
      <c r="C31" s="1018"/>
      <c r="D31" s="1018"/>
      <c r="E31" s="1018"/>
      <c r="F31" s="1018"/>
      <c r="G31" s="1018"/>
      <c r="H31" s="1018"/>
      <c r="I31" s="1018"/>
      <c r="J31" s="1018"/>
      <c r="K31" s="1018"/>
      <c r="L31" s="1018"/>
      <c r="M31" s="1018"/>
      <c r="N31" s="1018"/>
      <c r="O31" s="1018"/>
      <c r="P31" s="1019"/>
      <c r="Q31" s="1025">
        <v>15</v>
      </c>
      <c r="R31" s="1026"/>
      <c r="S31" s="1026"/>
      <c r="T31" s="1026"/>
      <c r="U31" s="1026"/>
      <c r="V31" s="1026">
        <v>15</v>
      </c>
      <c r="W31" s="1026"/>
      <c r="X31" s="1026"/>
      <c r="Y31" s="1026"/>
      <c r="Z31" s="1026"/>
      <c r="AA31" s="1026">
        <v>0</v>
      </c>
      <c r="AB31" s="1026"/>
      <c r="AC31" s="1026"/>
      <c r="AD31" s="1026"/>
      <c r="AE31" s="1027"/>
      <c r="AF31" s="1022" t="s">
        <v>122</v>
      </c>
      <c r="AG31" s="1023"/>
      <c r="AH31" s="1023"/>
      <c r="AI31" s="1023"/>
      <c r="AJ31" s="1024"/>
      <c r="AK31" s="967">
        <v>3</v>
      </c>
      <c r="AL31" s="958"/>
      <c r="AM31" s="958"/>
      <c r="AN31" s="958"/>
      <c r="AO31" s="958"/>
      <c r="AP31" s="958" t="s">
        <v>584</v>
      </c>
      <c r="AQ31" s="958"/>
      <c r="AR31" s="958"/>
      <c r="AS31" s="958"/>
      <c r="AT31" s="958"/>
      <c r="AU31" s="958" t="s">
        <v>584</v>
      </c>
      <c r="AV31" s="958"/>
      <c r="AW31" s="958"/>
      <c r="AX31" s="958"/>
      <c r="AY31" s="958"/>
      <c r="AZ31" s="1028" t="s">
        <v>584</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3660</v>
      </c>
      <c r="R32" s="1026"/>
      <c r="S32" s="1026"/>
      <c r="T32" s="1026"/>
      <c r="U32" s="1026"/>
      <c r="V32" s="1026">
        <v>3565</v>
      </c>
      <c r="W32" s="1026"/>
      <c r="X32" s="1026"/>
      <c r="Y32" s="1026"/>
      <c r="Z32" s="1026"/>
      <c r="AA32" s="1026">
        <v>95</v>
      </c>
      <c r="AB32" s="1026"/>
      <c r="AC32" s="1026"/>
      <c r="AD32" s="1026"/>
      <c r="AE32" s="1027"/>
      <c r="AF32" s="1022">
        <v>3313</v>
      </c>
      <c r="AG32" s="1023"/>
      <c r="AH32" s="1023"/>
      <c r="AI32" s="1023"/>
      <c r="AJ32" s="1024"/>
      <c r="AK32" s="967">
        <v>47</v>
      </c>
      <c r="AL32" s="958"/>
      <c r="AM32" s="958"/>
      <c r="AN32" s="958"/>
      <c r="AO32" s="958"/>
      <c r="AP32" s="958">
        <v>17602</v>
      </c>
      <c r="AQ32" s="958"/>
      <c r="AR32" s="958"/>
      <c r="AS32" s="958"/>
      <c r="AT32" s="958"/>
      <c r="AU32" s="958">
        <v>440</v>
      </c>
      <c r="AV32" s="958"/>
      <c r="AW32" s="958"/>
      <c r="AX32" s="958"/>
      <c r="AY32" s="958"/>
      <c r="AZ32" s="1028" t="s">
        <v>584</v>
      </c>
      <c r="BA32" s="1028"/>
      <c r="BB32" s="1028"/>
      <c r="BC32" s="1028"/>
      <c r="BD32" s="1028"/>
      <c r="BE32" s="959" t="s">
        <v>395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396</v>
      </c>
      <c r="C33" s="1018"/>
      <c r="D33" s="1018"/>
      <c r="E33" s="1018"/>
      <c r="F33" s="1018"/>
      <c r="G33" s="1018"/>
      <c r="H33" s="1018"/>
      <c r="I33" s="1018"/>
      <c r="J33" s="1018"/>
      <c r="K33" s="1018"/>
      <c r="L33" s="1018"/>
      <c r="M33" s="1018"/>
      <c r="N33" s="1018"/>
      <c r="O33" s="1018"/>
      <c r="P33" s="1019"/>
      <c r="Q33" s="1025">
        <v>6032</v>
      </c>
      <c r="R33" s="1026"/>
      <c r="S33" s="1026"/>
      <c r="T33" s="1026"/>
      <c r="U33" s="1026"/>
      <c r="V33" s="1026">
        <v>5878</v>
      </c>
      <c r="W33" s="1026"/>
      <c r="X33" s="1026"/>
      <c r="Y33" s="1026"/>
      <c r="Z33" s="1026"/>
      <c r="AA33" s="1026">
        <v>154</v>
      </c>
      <c r="AB33" s="1026"/>
      <c r="AC33" s="1026"/>
      <c r="AD33" s="1026"/>
      <c r="AE33" s="1027"/>
      <c r="AF33" s="1022">
        <v>1234</v>
      </c>
      <c r="AG33" s="1023"/>
      <c r="AH33" s="1023"/>
      <c r="AI33" s="1023"/>
      <c r="AJ33" s="1024"/>
      <c r="AK33" s="967">
        <v>1932</v>
      </c>
      <c r="AL33" s="958"/>
      <c r="AM33" s="958"/>
      <c r="AN33" s="958"/>
      <c r="AO33" s="958"/>
      <c r="AP33" s="958">
        <v>36005</v>
      </c>
      <c r="AQ33" s="958"/>
      <c r="AR33" s="958"/>
      <c r="AS33" s="958"/>
      <c r="AT33" s="958"/>
      <c r="AU33" s="958">
        <v>20559</v>
      </c>
      <c r="AV33" s="958"/>
      <c r="AW33" s="958"/>
      <c r="AX33" s="958"/>
      <c r="AY33" s="958"/>
      <c r="AZ33" s="1028" t="s">
        <v>584</v>
      </c>
      <c r="BA33" s="1028"/>
      <c r="BB33" s="1028"/>
      <c r="BC33" s="1028"/>
      <c r="BD33" s="1028"/>
      <c r="BE33" s="959" t="s">
        <v>395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397</v>
      </c>
      <c r="C34" s="1018"/>
      <c r="D34" s="1018"/>
      <c r="E34" s="1018"/>
      <c r="F34" s="1018"/>
      <c r="G34" s="1018"/>
      <c r="H34" s="1018"/>
      <c r="I34" s="1018"/>
      <c r="J34" s="1018"/>
      <c r="K34" s="1018"/>
      <c r="L34" s="1018"/>
      <c r="M34" s="1018"/>
      <c r="N34" s="1018"/>
      <c r="O34" s="1018"/>
      <c r="P34" s="1019"/>
      <c r="Q34" s="1025">
        <v>737</v>
      </c>
      <c r="R34" s="1026"/>
      <c r="S34" s="1026"/>
      <c r="T34" s="1026"/>
      <c r="U34" s="1026"/>
      <c r="V34" s="1026">
        <v>633</v>
      </c>
      <c r="W34" s="1026"/>
      <c r="X34" s="1026"/>
      <c r="Y34" s="1026"/>
      <c r="Z34" s="1026"/>
      <c r="AA34" s="1026">
        <v>104</v>
      </c>
      <c r="AB34" s="1026"/>
      <c r="AC34" s="1026"/>
      <c r="AD34" s="1026"/>
      <c r="AE34" s="1027"/>
      <c r="AF34" s="1022">
        <v>53</v>
      </c>
      <c r="AG34" s="1023"/>
      <c r="AH34" s="1023"/>
      <c r="AI34" s="1023"/>
      <c r="AJ34" s="1024"/>
      <c r="AK34" s="967">
        <v>401</v>
      </c>
      <c r="AL34" s="958"/>
      <c r="AM34" s="958"/>
      <c r="AN34" s="958"/>
      <c r="AO34" s="958"/>
      <c r="AP34" s="958">
        <v>1488</v>
      </c>
      <c r="AQ34" s="958"/>
      <c r="AR34" s="958"/>
      <c r="AS34" s="958"/>
      <c r="AT34" s="958"/>
      <c r="AU34" s="958">
        <v>1323</v>
      </c>
      <c r="AV34" s="958"/>
      <c r="AW34" s="958"/>
      <c r="AX34" s="958"/>
      <c r="AY34" s="958"/>
      <c r="AZ34" s="1028" t="s">
        <v>584</v>
      </c>
      <c r="BA34" s="1028"/>
      <c r="BB34" s="1028"/>
      <c r="BC34" s="1028"/>
      <c r="BD34" s="1028"/>
      <c r="BE34" s="959" t="s">
        <v>395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398</v>
      </c>
      <c r="C35" s="1018"/>
      <c r="D35" s="1018"/>
      <c r="E35" s="1018"/>
      <c r="F35" s="1018"/>
      <c r="G35" s="1018"/>
      <c r="H35" s="1018"/>
      <c r="I35" s="1018"/>
      <c r="J35" s="1018"/>
      <c r="K35" s="1018"/>
      <c r="L35" s="1018"/>
      <c r="M35" s="1018"/>
      <c r="N35" s="1018"/>
      <c r="O35" s="1018"/>
      <c r="P35" s="1019"/>
      <c r="Q35" s="1025">
        <v>25</v>
      </c>
      <c r="R35" s="1026"/>
      <c r="S35" s="1026"/>
      <c r="T35" s="1026"/>
      <c r="U35" s="1026"/>
      <c r="V35" s="1026">
        <v>24</v>
      </c>
      <c r="W35" s="1026"/>
      <c r="X35" s="1026"/>
      <c r="Y35" s="1026"/>
      <c r="Z35" s="1026"/>
      <c r="AA35" s="1026">
        <v>1</v>
      </c>
      <c r="AB35" s="1026"/>
      <c r="AC35" s="1026"/>
      <c r="AD35" s="1026"/>
      <c r="AE35" s="1027"/>
      <c r="AF35" s="1022">
        <v>5</v>
      </c>
      <c r="AG35" s="1023"/>
      <c r="AH35" s="1023"/>
      <c r="AI35" s="1023"/>
      <c r="AJ35" s="1024"/>
      <c r="AK35" s="967">
        <v>12</v>
      </c>
      <c r="AL35" s="958"/>
      <c r="AM35" s="958"/>
      <c r="AN35" s="958"/>
      <c r="AO35" s="958"/>
      <c r="AP35" s="958">
        <v>72</v>
      </c>
      <c r="AQ35" s="958"/>
      <c r="AR35" s="958"/>
      <c r="AS35" s="958"/>
      <c r="AT35" s="958"/>
      <c r="AU35" s="958">
        <v>71</v>
      </c>
      <c r="AV35" s="958"/>
      <c r="AW35" s="958"/>
      <c r="AX35" s="958"/>
      <c r="AY35" s="958"/>
      <c r="AZ35" s="1028" t="s">
        <v>584</v>
      </c>
      <c r="BA35" s="1028"/>
      <c r="BB35" s="1028"/>
      <c r="BC35" s="1028"/>
      <c r="BD35" s="1028"/>
      <c r="BE35" s="959" t="s">
        <v>395</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399</v>
      </c>
      <c r="C36" s="1018"/>
      <c r="D36" s="1018"/>
      <c r="E36" s="1018"/>
      <c r="F36" s="1018"/>
      <c r="G36" s="1018"/>
      <c r="H36" s="1018"/>
      <c r="I36" s="1018"/>
      <c r="J36" s="1018"/>
      <c r="K36" s="1018"/>
      <c r="L36" s="1018"/>
      <c r="M36" s="1018"/>
      <c r="N36" s="1018"/>
      <c r="O36" s="1018"/>
      <c r="P36" s="1019"/>
      <c r="Q36" s="1025">
        <v>411</v>
      </c>
      <c r="R36" s="1026"/>
      <c r="S36" s="1026"/>
      <c r="T36" s="1026"/>
      <c r="U36" s="1026"/>
      <c r="V36" s="1026">
        <v>355</v>
      </c>
      <c r="W36" s="1026"/>
      <c r="X36" s="1026"/>
      <c r="Y36" s="1026"/>
      <c r="Z36" s="1026"/>
      <c r="AA36" s="1026">
        <v>56</v>
      </c>
      <c r="AB36" s="1026"/>
      <c r="AC36" s="1026"/>
      <c r="AD36" s="1026"/>
      <c r="AE36" s="1027"/>
      <c r="AF36" s="1022">
        <v>104</v>
      </c>
      <c r="AG36" s="1023"/>
      <c r="AH36" s="1023"/>
      <c r="AI36" s="1023"/>
      <c r="AJ36" s="1024"/>
      <c r="AK36" s="967">
        <v>304</v>
      </c>
      <c r="AL36" s="958"/>
      <c r="AM36" s="958"/>
      <c r="AN36" s="958"/>
      <c r="AO36" s="958"/>
      <c r="AP36" s="958">
        <v>3006</v>
      </c>
      <c r="AQ36" s="958"/>
      <c r="AR36" s="958"/>
      <c r="AS36" s="958"/>
      <c r="AT36" s="958"/>
      <c r="AU36" s="958">
        <v>2044</v>
      </c>
      <c r="AV36" s="958"/>
      <c r="AW36" s="958"/>
      <c r="AX36" s="958"/>
      <c r="AY36" s="958"/>
      <c r="AZ36" s="1028" t="s">
        <v>584</v>
      </c>
      <c r="BA36" s="1028"/>
      <c r="BB36" s="1028"/>
      <c r="BC36" s="1028"/>
      <c r="BD36" s="1028"/>
      <c r="BE36" s="959" t="s">
        <v>395</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400</v>
      </c>
      <c r="C37" s="1018"/>
      <c r="D37" s="1018"/>
      <c r="E37" s="1018"/>
      <c r="F37" s="1018"/>
      <c r="G37" s="1018"/>
      <c r="H37" s="1018"/>
      <c r="I37" s="1018"/>
      <c r="J37" s="1018"/>
      <c r="K37" s="1018"/>
      <c r="L37" s="1018"/>
      <c r="M37" s="1018"/>
      <c r="N37" s="1018"/>
      <c r="O37" s="1018"/>
      <c r="P37" s="1019"/>
      <c r="Q37" s="1025">
        <v>19</v>
      </c>
      <c r="R37" s="1026"/>
      <c r="S37" s="1026"/>
      <c r="T37" s="1026"/>
      <c r="U37" s="1026"/>
      <c r="V37" s="1026">
        <v>19</v>
      </c>
      <c r="W37" s="1026"/>
      <c r="X37" s="1026"/>
      <c r="Y37" s="1026"/>
      <c r="Z37" s="1026"/>
      <c r="AA37" s="1026">
        <v>0</v>
      </c>
      <c r="AB37" s="1026"/>
      <c r="AC37" s="1026"/>
      <c r="AD37" s="1026"/>
      <c r="AE37" s="1027"/>
      <c r="AF37" s="1022">
        <v>0</v>
      </c>
      <c r="AG37" s="1023"/>
      <c r="AH37" s="1023"/>
      <c r="AI37" s="1023"/>
      <c r="AJ37" s="1024"/>
      <c r="AK37" s="967">
        <v>10</v>
      </c>
      <c r="AL37" s="958"/>
      <c r="AM37" s="958"/>
      <c r="AN37" s="958"/>
      <c r="AO37" s="958"/>
      <c r="AP37" s="958" t="s">
        <v>584</v>
      </c>
      <c r="AQ37" s="958"/>
      <c r="AR37" s="958"/>
      <c r="AS37" s="958"/>
      <c r="AT37" s="958"/>
      <c r="AU37" s="958" t="s">
        <v>584</v>
      </c>
      <c r="AV37" s="958"/>
      <c r="AW37" s="958"/>
      <c r="AX37" s="958"/>
      <c r="AY37" s="958"/>
      <c r="AZ37" s="1028" t="s">
        <v>584</v>
      </c>
      <c r="BA37" s="1028"/>
      <c r="BB37" s="1028"/>
      <c r="BC37" s="1028"/>
      <c r="BD37" s="1028"/>
      <c r="BE37" s="959" t="s">
        <v>401</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t="s">
        <v>402</v>
      </c>
      <c r="C38" s="1018"/>
      <c r="D38" s="1018"/>
      <c r="E38" s="1018"/>
      <c r="F38" s="1018"/>
      <c r="G38" s="1018"/>
      <c r="H38" s="1018"/>
      <c r="I38" s="1018"/>
      <c r="J38" s="1018"/>
      <c r="K38" s="1018"/>
      <c r="L38" s="1018"/>
      <c r="M38" s="1018"/>
      <c r="N38" s="1018"/>
      <c r="O38" s="1018"/>
      <c r="P38" s="1019"/>
      <c r="Q38" s="1025">
        <v>965</v>
      </c>
      <c r="R38" s="1026"/>
      <c r="S38" s="1026"/>
      <c r="T38" s="1026"/>
      <c r="U38" s="1026"/>
      <c r="V38" s="1026">
        <v>965</v>
      </c>
      <c r="W38" s="1026"/>
      <c r="X38" s="1026"/>
      <c r="Y38" s="1026"/>
      <c r="Z38" s="1026"/>
      <c r="AA38" s="1026">
        <v>0</v>
      </c>
      <c r="AB38" s="1026"/>
      <c r="AC38" s="1026"/>
      <c r="AD38" s="1026"/>
      <c r="AE38" s="1027"/>
      <c r="AF38" s="1022" t="s">
        <v>122</v>
      </c>
      <c r="AG38" s="1023"/>
      <c r="AH38" s="1023"/>
      <c r="AI38" s="1023"/>
      <c r="AJ38" s="1024"/>
      <c r="AK38" s="967">
        <v>0</v>
      </c>
      <c r="AL38" s="958"/>
      <c r="AM38" s="958"/>
      <c r="AN38" s="958"/>
      <c r="AO38" s="958"/>
      <c r="AP38" s="958">
        <v>1908</v>
      </c>
      <c r="AQ38" s="958"/>
      <c r="AR38" s="958"/>
      <c r="AS38" s="958"/>
      <c r="AT38" s="958"/>
      <c r="AU38" s="958">
        <v>739</v>
      </c>
      <c r="AV38" s="958"/>
      <c r="AW38" s="958"/>
      <c r="AX38" s="958"/>
      <c r="AY38" s="958"/>
      <c r="AZ38" s="1028" t="s">
        <v>584</v>
      </c>
      <c r="BA38" s="1028"/>
      <c r="BB38" s="1028"/>
      <c r="BC38" s="1028"/>
      <c r="BD38" s="1028"/>
      <c r="BE38" s="959" t="s">
        <v>401</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378</v>
      </c>
      <c r="B63" s="924" t="s">
        <v>404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5311</v>
      </c>
      <c r="AG63" s="946"/>
      <c r="AH63" s="946"/>
      <c r="AI63" s="946"/>
      <c r="AJ63" s="1009"/>
      <c r="AK63" s="1010"/>
      <c r="AL63" s="950"/>
      <c r="AM63" s="950"/>
      <c r="AN63" s="950"/>
      <c r="AO63" s="950"/>
      <c r="AP63" s="946">
        <v>60081</v>
      </c>
      <c r="AQ63" s="946"/>
      <c r="AR63" s="946"/>
      <c r="AS63" s="946"/>
      <c r="AT63" s="946"/>
      <c r="AU63" s="946">
        <v>25176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406</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574</v>
      </c>
      <c r="C68" s="973"/>
      <c r="D68" s="973"/>
      <c r="E68" s="973"/>
      <c r="F68" s="973"/>
      <c r="G68" s="973"/>
      <c r="H68" s="973"/>
      <c r="I68" s="973"/>
      <c r="J68" s="973"/>
      <c r="K68" s="973"/>
      <c r="L68" s="973"/>
      <c r="M68" s="973"/>
      <c r="N68" s="973"/>
      <c r="O68" s="973"/>
      <c r="P68" s="974"/>
      <c r="Q68" s="975">
        <v>208</v>
      </c>
      <c r="R68" s="969"/>
      <c r="S68" s="969"/>
      <c r="T68" s="969"/>
      <c r="U68" s="969"/>
      <c r="V68" s="969">
        <v>203</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495</v>
      </c>
      <c r="AQ68" s="969"/>
      <c r="AR68" s="969"/>
      <c r="AS68" s="969"/>
      <c r="AT68" s="969"/>
      <c r="AU68" s="969" t="s">
        <v>495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575</v>
      </c>
      <c r="C69" s="962"/>
      <c r="D69" s="962"/>
      <c r="E69" s="962"/>
      <c r="F69" s="962"/>
      <c r="G69" s="962"/>
      <c r="H69" s="962"/>
      <c r="I69" s="962"/>
      <c r="J69" s="962"/>
      <c r="K69" s="962"/>
      <c r="L69" s="962"/>
      <c r="M69" s="962"/>
      <c r="N69" s="962"/>
      <c r="O69" s="962"/>
      <c r="P69" s="963"/>
      <c r="Q69" s="964">
        <v>824</v>
      </c>
      <c r="R69" s="958"/>
      <c r="S69" s="958"/>
      <c r="T69" s="958"/>
      <c r="U69" s="958"/>
      <c r="V69" s="958">
        <v>819</v>
      </c>
      <c r="W69" s="958"/>
      <c r="X69" s="958"/>
      <c r="Y69" s="958"/>
      <c r="Z69" s="958"/>
      <c r="AA69" s="958">
        <v>5</v>
      </c>
      <c r="AB69" s="958"/>
      <c r="AC69" s="958"/>
      <c r="AD69" s="958"/>
      <c r="AE69" s="958"/>
      <c r="AF69" s="958">
        <v>5</v>
      </c>
      <c r="AG69" s="958"/>
      <c r="AH69" s="958"/>
      <c r="AI69" s="958"/>
      <c r="AJ69" s="958"/>
      <c r="AK69" s="958">
        <v>36</v>
      </c>
      <c r="AL69" s="958"/>
      <c r="AM69" s="958"/>
      <c r="AN69" s="958"/>
      <c r="AO69" s="958"/>
      <c r="AP69" s="958" t="s">
        <v>495</v>
      </c>
      <c r="AQ69" s="958"/>
      <c r="AR69" s="958"/>
      <c r="AS69" s="958"/>
      <c r="AT69" s="958"/>
      <c r="AU69" s="958" t="s">
        <v>495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576</v>
      </c>
      <c r="C70" s="962"/>
      <c r="D70" s="962"/>
      <c r="E70" s="962"/>
      <c r="F70" s="962"/>
      <c r="G70" s="962"/>
      <c r="H70" s="962"/>
      <c r="I70" s="962"/>
      <c r="J70" s="962"/>
      <c r="K70" s="962"/>
      <c r="L70" s="962"/>
      <c r="M70" s="962"/>
      <c r="N70" s="962"/>
      <c r="O70" s="962"/>
      <c r="P70" s="963"/>
      <c r="Q70" s="964">
        <v>184</v>
      </c>
      <c r="R70" s="958"/>
      <c r="S70" s="958"/>
      <c r="T70" s="958"/>
      <c r="U70" s="958"/>
      <c r="V70" s="958">
        <v>180</v>
      </c>
      <c r="W70" s="958"/>
      <c r="X70" s="958"/>
      <c r="Y70" s="958"/>
      <c r="Z70" s="958"/>
      <c r="AA70" s="958">
        <v>4</v>
      </c>
      <c r="AB70" s="958"/>
      <c r="AC70" s="958"/>
      <c r="AD70" s="958"/>
      <c r="AE70" s="958"/>
      <c r="AF70" s="958">
        <v>4</v>
      </c>
      <c r="AG70" s="958"/>
      <c r="AH70" s="958"/>
      <c r="AI70" s="958"/>
      <c r="AJ70" s="958"/>
      <c r="AK70" s="958" t="s">
        <v>584</v>
      </c>
      <c r="AL70" s="958"/>
      <c r="AM70" s="958"/>
      <c r="AN70" s="958"/>
      <c r="AO70" s="958"/>
      <c r="AP70" s="958" t="s">
        <v>495</v>
      </c>
      <c r="AQ70" s="958"/>
      <c r="AR70" s="958"/>
      <c r="AS70" s="958"/>
      <c r="AT70" s="958"/>
      <c r="AU70" s="958" t="s">
        <v>495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577</v>
      </c>
      <c r="C71" s="962"/>
      <c r="D71" s="962"/>
      <c r="E71" s="962"/>
      <c r="F71" s="962"/>
      <c r="G71" s="962"/>
      <c r="H71" s="962"/>
      <c r="I71" s="962"/>
      <c r="J71" s="962"/>
      <c r="K71" s="962"/>
      <c r="L71" s="962"/>
      <c r="M71" s="962"/>
      <c r="N71" s="962"/>
      <c r="O71" s="962"/>
      <c r="P71" s="963"/>
      <c r="Q71" s="964">
        <v>21</v>
      </c>
      <c r="R71" s="958"/>
      <c r="S71" s="958"/>
      <c r="T71" s="958"/>
      <c r="U71" s="958"/>
      <c r="V71" s="958">
        <v>20</v>
      </c>
      <c r="W71" s="958"/>
      <c r="X71" s="958"/>
      <c r="Y71" s="958"/>
      <c r="Z71" s="958"/>
      <c r="AA71" s="958">
        <v>1</v>
      </c>
      <c r="AB71" s="958"/>
      <c r="AC71" s="958"/>
      <c r="AD71" s="958"/>
      <c r="AE71" s="958"/>
      <c r="AF71" s="958">
        <v>1</v>
      </c>
      <c r="AG71" s="958"/>
      <c r="AH71" s="958"/>
      <c r="AI71" s="958"/>
      <c r="AJ71" s="958"/>
      <c r="AK71" s="958">
        <v>2</v>
      </c>
      <c r="AL71" s="958"/>
      <c r="AM71" s="958"/>
      <c r="AN71" s="958"/>
      <c r="AO71" s="958"/>
      <c r="AP71" s="958" t="s">
        <v>495</v>
      </c>
      <c r="AQ71" s="958"/>
      <c r="AR71" s="958"/>
      <c r="AS71" s="958"/>
      <c r="AT71" s="958"/>
      <c r="AU71" s="958" t="s">
        <v>495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578</v>
      </c>
      <c r="C72" s="962"/>
      <c r="D72" s="962"/>
      <c r="E72" s="962"/>
      <c r="F72" s="962"/>
      <c r="G72" s="962"/>
      <c r="H72" s="962"/>
      <c r="I72" s="962"/>
      <c r="J72" s="962"/>
      <c r="K72" s="962"/>
      <c r="L72" s="962"/>
      <c r="M72" s="962"/>
      <c r="N72" s="962"/>
      <c r="O72" s="962"/>
      <c r="P72" s="963"/>
      <c r="Q72" s="964">
        <v>22</v>
      </c>
      <c r="R72" s="958"/>
      <c r="S72" s="958"/>
      <c r="T72" s="958"/>
      <c r="U72" s="958"/>
      <c r="V72" s="958">
        <v>11</v>
      </c>
      <c r="W72" s="958"/>
      <c r="X72" s="958"/>
      <c r="Y72" s="958"/>
      <c r="Z72" s="958"/>
      <c r="AA72" s="958">
        <v>11</v>
      </c>
      <c r="AB72" s="958"/>
      <c r="AC72" s="958"/>
      <c r="AD72" s="958"/>
      <c r="AE72" s="958"/>
      <c r="AF72" s="958">
        <v>11</v>
      </c>
      <c r="AG72" s="958"/>
      <c r="AH72" s="958"/>
      <c r="AI72" s="958"/>
      <c r="AJ72" s="958"/>
      <c r="AK72" s="958" t="s">
        <v>584</v>
      </c>
      <c r="AL72" s="958"/>
      <c r="AM72" s="958"/>
      <c r="AN72" s="958"/>
      <c r="AO72" s="958"/>
      <c r="AP72" s="958" t="s">
        <v>495</v>
      </c>
      <c r="AQ72" s="958"/>
      <c r="AR72" s="958"/>
      <c r="AS72" s="958"/>
      <c r="AT72" s="958"/>
      <c r="AU72" s="958" t="s">
        <v>495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579</v>
      </c>
      <c r="C73" s="962"/>
      <c r="D73" s="962"/>
      <c r="E73" s="962"/>
      <c r="F73" s="962"/>
      <c r="G73" s="962"/>
      <c r="H73" s="962"/>
      <c r="I73" s="962"/>
      <c r="J73" s="962"/>
      <c r="K73" s="962"/>
      <c r="L73" s="962"/>
      <c r="M73" s="962"/>
      <c r="N73" s="962"/>
      <c r="O73" s="962"/>
      <c r="P73" s="963"/>
      <c r="Q73" s="964">
        <v>26</v>
      </c>
      <c r="R73" s="958"/>
      <c r="S73" s="958"/>
      <c r="T73" s="958"/>
      <c r="U73" s="958"/>
      <c r="V73" s="958">
        <v>26</v>
      </c>
      <c r="W73" s="958"/>
      <c r="X73" s="958"/>
      <c r="Y73" s="958"/>
      <c r="Z73" s="958"/>
      <c r="AA73" s="958">
        <v>0</v>
      </c>
      <c r="AB73" s="958"/>
      <c r="AC73" s="958"/>
      <c r="AD73" s="958"/>
      <c r="AE73" s="958"/>
      <c r="AF73" s="958">
        <v>0</v>
      </c>
      <c r="AG73" s="958"/>
      <c r="AH73" s="958"/>
      <c r="AI73" s="958"/>
      <c r="AJ73" s="958"/>
      <c r="AK73" s="958">
        <v>4</v>
      </c>
      <c r="AL73" s="958"/>
      <c r="AM73" s="958"/>
      <c r="AN73" s="958"/>
      <c r="AO73" s="958"/>
      <c r="AP73" s="958" t="s">
        <v>495</v>
      </c>
      <c r="AQ73" s="958"/>
      <c r="AR73" s="958"/>
      <c r="AS73" s="958"/>
      <c r="AT73" s="958"/>
      <c r="AU73" s="958" t="s">
        <v>495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580</v>
      </c>
      <c r="C74" s="962"/>
      <c r="D74" s="962"/>
      <c r="E74" s="962"/>
      <c r="F74" s="962"/>
      <c r="G74" s="962"/>
      <c r="H74" s="962"/>
      <c r="I74" s="962"/>
      <c r="J74" s="962"/>
      <c r="K74" s="962"/>
      <c r="L74" s="962"/>
      <c r="M74" s="962"/>
      <c r="N74" s="962"/>
      <c r="O74" s="962"/>
      <c r="P74" s="963"/>
      <c r="Q74" s="964">
        <v>81</v>
      </c>
      <c r="R74" s="958"/>
      <c r="S74" s="958"/>
      <c r="T74" s="958"/>
      <c r="U74" s="958"/>
      <c r="V74" s="958">
        <v>81</v>
      </c>
      <c r="W74" s="958"/>
      <c r="X74" s="958"/>
      <c r="Y74" s="958"/>
      <c r="Z74" s="958"/>
      <c r="AA74" s="958">
        <v>0</v>
      </c>
      <c r="AB74" s="958"/>
      <c r="AC74" s="958"/>
      <c r="AD74" s="958"/>
      <c r="AE74" s="958"/>
      <c r="AF74" s="958">
        <v>0</v>
      </c>
      <c r="AG74" s="958"/>
      <c r="AH74" s="958"/>
      <c r="AI74" s="958"/>
      <c r="AJ74" s="958"/>
      <c r="AK74" s="958">
        <v>5</v>
      </c>
      <c r="AL74" s="958"/>
      <c r="AM74" s="958"/>
      <c r="AN74" s="958"/>
      <c r="AO74" s="958"/>
      <c r="AP74" s="958" t="s">
        <v>495</v>
      </c>
      <c r="AQ74" s="958"/>
      <c r="AR74" s="958"/>
      <c r="AS74" s="958"/>
      <c r="AT74" s="958"/>
      <c r="AU74" s="958" t="s">
        <v>495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581</v>
      </c>
      <c r="C75" s="962"/>
      <c r="D75" s="962"/>
      <c r="E75" s="962"/>
      <c r="F75" s="962"/>
      <c r="G75" s="962"/>
      <c r="H75" s="962"/>
      <c r="I75" s="962"/>
      <c r="J75" s="962"/>
      <c r="K75" s="962"/>
      <c r="L75" s="962"/>
      <c r="M75" s="962"/>
      <c r="N75" s="962"/>
      <c r="O75" s="962"/>
      <c r="P75" s="963"/>
      <c r="Q75" s="965">
        <v>70</v>
      </c>
      <c r="R75" s="966"/>
      <c r="S75" s="966"/>
      <c r="T75" s="966"/>
      <c r="U75" s="967"/>
      <c r="V75" s="968">
        <v>66</v>
      </c>
      <c r="W75" s="966"/>
      <c r="X75" s="966"/>
      <c r="Y75" s="966"/>
      <c r="Z75" s="967"/>
      <c r="AA75" s="968">
        <v>4</v>
      </c>
      <c r="AB75" s="966"/>
      <c r="AC75" s="966"/>
      <c r="AD75" s="966"/>
      <c r="AE75" s="967"/>
      <c r="AF75" s="968">
        <v>4</v>
      </c>
      <c r="AG75" s="966"/>
      <c r="AH75" s="966"/>
      <c r="AI75" s="966"/>
      <c r="AJ75" s="967"/>
      <c r="AK75" s="968">
        <v>3</v>
      </c>
      <c r="AL75" s="966"/>
      <c r="AM75" s="966"/>
      <c r="AN75" s="966"/>
      <c r="AO75" s="967"/>
      <c r="AP75" s="968" t="s">
        <v>495</v>
      </c>
      <c r="AQ75" s="966"/>
      <c r="AR75" s="966"/>
      <c r="AS75" s="966"/>
      <c r="AT75" s="967"/>
      <c r="AU75" s="968" t="s">
        <v>495</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582</v>
      </c>
      <c r="C76" s="962"/>
      <c r="D76" s="962"/>
      <c r="E76" s="962"/>
      <c r="F76" s="962"/>
      <c r="G76" s="962"/>
      <c r="H76" s="962"/>
      <c r="I76" s="962"/>
      <c r="J76" s="962"/>
      <c r="K76" s="962"/>
      <c r="L76" s="962"/>
      <c r="M76" s="962"/>
      <c r="N76" s="962"/>
      <c r="O76" s="962"/>
      <c r="P76" s="963"/>
      <c r="Q76" s="965">
        <v>251106</v>
      </c>
      <c r="R76" s="966"/>
      <c r="S76" s="966"/>
      <c r="T76" s="966"/>
      <c r="U76" s="967"/>
      <c r="V76" s="968">
        <v>250578</v>
      </c>
      <c r="W76" s="966"/>
      <c r="X76" s="966"/>
      <c r="Y76" s="966"/>
      <c r="Z76" s="967"/>
      <c r="AA76" s="968">
        <v>528</v>
      </c>
      <c r="AB76" s="966"/>
      <c r="AC76" s="966"/>
      <c r="AD76" s="966"/>
      <c r="AE76" s="967"/>
      <c r="AF76" s="968">
        <v>528</v>
      </c>
      <c r="AG76" s="966"/>
      <c r="AH76" s="966"/>
      <c r="AI76" s="966"/>
      <c r="AJ76" s="967"/>
      <c r="AK76" s="968" t="s">
        <v>584</v>
      </c>
      <c r="AL76" s="966"/>
      <c r="AM76" s="966"/>
      <c r="AN76" s="966"/>
      <c r="AO76" s="967"/>
      <c r="AP76" s="968" t="s">
        <v>495</v>
      </c>
      <c r="AQ76" s="966"/>
      <c r="AR76" s="966"/>
      <c r="AS76" s="966"/>
      <c r="AT76" s="967"/>
      <c r="AU76" s="968" t="s">
        <v>495</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378</v>
      </c>
      <c r="B88" s="924" t="s">
        <v>408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558</v>
      </c>
      <c r="AG88" s="946"/>
      <c r="AH88" s="946"/>
      <c r="AI88" s="946"/>
      <c r="AJ88" s="946"/>
      <c r="AK88" s="950"/>
      <c r="AL88" s="950"/>
      <c r="AM88" s="950"/>
      <c r="AN88" s="950"/>
      <c r="AO88" s="950"/>
      <c r="AP88" s="946" t="s">
        <v>584</v>
      </c>
      <c r="AQ88" s="946"/>
      <c r="AR88" s="946"/>
      <c r="AS88" s="946"/>
      <c r="AT88" s="946"/>
      <c r="AU88" s="946" t="s">
        <v>584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824</v>
      </c>
      <c r="CS102" s="940"/>
      <c r="CT102" s="940"/>
      <c r="CU102" s="940"/>
      <c r="CV102" s="941"/>
      <c r="CW102" s="939">
        <v>340</v>
      </c>
      <c r="CX102" s="940"/>
      <c r="CY102" s="940"/>
      <c r="CZ102" s="940"/>
      <c r="DA102" s="941"/>
      <c r="DB102" s="939" t="s">
        <v>584</v>
      </c>
      <c r="DC102" s="940"/>
      <c r="DD102" s="940"/>
      <c r="DE102" s="940"/>
      <c r="DF102" s="941"/>
      <c r="DG102" s="939" t="s">
        <v>584</v>
      </c>
      <c r="DH102" s="940"/>
      <c r="DI102" s="940"/>
      <c r="DJ102" s="940"/>
      <c r="DK102" s="941"/>
      <c r="DL102" s="939" t="s">
        <v>584</v>
      </c>
      <c r="DM102" s="940"/>
      <c r="DN102" s="940"/>
      <c r="DO102" s="940"/>
      <c r="DP102" s="941"/>
      <c r="DQ102" s="939" t="s">
        <v>584</v>
      </c>
      <c r="DR102" s="940"/>
      <c r="DS102" s="940"/>
      <c r="DT102" s="940"/>
      <c r="DU102" s="941"/>
      <c r="DV102" s="924" t="s">
        <v>584</v>
      </c>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411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417</v>
      </c>
      <c r="AB109" s="883"/>
      <c r="AC109" s="883"/>
      <c r="AD109" s="883"/>
      <c r="AE109" s="884"/>
      <c r="AF109" s="885" t="s">
        <v>418</v>
      </c>
      <c r="AG109" s="883"/>
      <c r="AH109" s="883"/>
      <c r="AI109" s="883"/>
      <c r="AJ109" s="884"/>
      <c r="AK109" s="885" t="s">
        <v>294</v>
      </c>
      <c r="AL109" s="883"/>
      <c r="AM109" s="883"/>
      <c r="AN109" s="883"/>
      <c r="AO109" s="884"/>
      <c r="AP109" s="885" t="s">
        <v>419</v>
      </c>
      <c r="AQ109" s="883"/>
      <c r="AR109" s="883"/>
      <c r="AS109" s="883"/>
      <c r="AT109" s="916"/>
      <c r="AU109" s="882"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417</v>
      </c>
      <c r="BR109" s="883"/>
      <c r="BS109" s="883"/>
      <c r="BT109" s="883"/>
      <c r="BU109" s="884"/>
      <c r="BV109" s="885" t="s">
        <v>418</v>
      </c>
      <c r="BW109" s="883"/>
      <c r="BX109" s="883"/>
      <c r="BY109" s="883"/>
      <c r="BZ109" s="884"/>
      <c r="CA109" s="885" t="s">
        <v>294</v>
      </c>
      <c r="CB109" s="883"/>
      <c r="CC109" s="883"/>
      <c r="CD109" s="883"/>
      <c r="CE109" s="884"/>
      <c r="CF109" s="923" t="s">
        <v>419</v>
      </c>
      <c r="CG109" s="923"/>
      <c r="CH109" s="923"/>
      <c r="CI109" s="923"/>
      <c r="CJ109" s="923"/>
      <c r="CK109" s="885"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417</v>
      </c>
      <c r="DH109" s="883"/>
      <c r="DI109" s="883"/>
      <c r="DJ109" s="883"/>
      <c r="DK109" s="884"/>
      <c r="DL109" s="885" t="s">
        <v>418</v>
      </c>
      <c r="DM109" s="883"/>
      <c r="DN109" s="883"/>
      <c r="DO109" s="883"/>
      <c r="DP109" s="884"/>
      <c r="DQ109" s="885" t="s">
        <v>294</v>
      </c>
      <c r="DR109" s="883"/>
      <c r="DS109" s="883"/>
      <c r="DT109" s="883"/>
      <c r="DU109" s="884"/>
      <c r="DV109" s="885" t="s">
        <v>419</v>
      </c>
      <c r="DW109" s="883"/>
      <c r="DX109" s="883"/>
      <c r="DY109" s="883"/>
      <c r="DZ109" s="916"/>
    </row>
    <row r="110" spans="1:131" s="224" customFormat="1" ht="26.25" customHeight="1" x14ac:dyDescent="0.15">
      <c r="A110" s="794" t="s">
        <v>421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9974151</v>
      </c>
      <c r="AB110" s="876"/>
      <c r="AC110" s="876"/>
      <c r="AD110" s="876"/>
      <c r="AE110" s="877"/>
      <c r="AF110" s="878">
        <v>10160325</v>
      </c>
      <c r="AG110" s="876"/>
      <c r="AH110" s="876"/>
      <c r="AI110" s="876"/>
      <c r="AJ110" s="877"/>
      <c r="AK110" s="878">
        <v>10108413</v>
      </c>
      <c r="AL110" s="876"/>
      <c r="AM110" s="876"/>
      <c r="AN110" s="876"/>
      <c r="AO110" s="877"/>
      <c r="AP110" s="879">
        <v>25.2</v>
      </c>
      <c r="AQ110" s="880"/>
      <c r="AR110" s="880"/>
      <c r="AS110" s="880"/>
      <c r="AT110" s="881"/>
      <c r="AU110" s="917" t="s">
        <v>69</v>
      </c>
      <c r="AV110" s="918"/>
      <c r="AW110" s="918"/>
      <c r="AX110" s="918"/>
      <c r="AY110" s="918"/>
      <c r="AZ110" s="847" t="s">
        <v>422</v>
      </c>
      <c r="BA110" s="795"/>
      <c r="BB110" s="795"/>
      <c r="BC110" s="795"/>
      <c r="BD110" s="795"/>
      <c r="BE110" s="795"/>
      <c r="BF110" s="795"/>
      <c r="BG110" s="795"/>
      <c r="BH110" s="795"/>
      <c r="BI110" s="795"/>
      <c r="BJ110" s="795"/>
      <c r="BK110" s="795"/>
      <c r="BL110" s="795"/>
      <c r="BM110" s="795"/>
      <c r="BN110" s="795"/>
      <c r="BO110" s="795"/>
      <c r="BP110" s="796"/>
      <c r="BQ110" s="848">
        <v>113181516</v>
      </c>
      <c r="BR110" s="829"/>
      <c r="BS110" s="829"/>
      <c r="BT110" s="829"/>
      <c r="BU110" s="829"/>
      <c r="BV110" s="829">
        <v>109805770</v>
      </c>
      <c r="BW110" s="829"/>
      <c r="BX110" s="829"/>
      <c r="BY110" s="829"/>
      <c r="BZ110" s="829"/>
      <c r="CA110" s="829">
        <v>109699255</v>
      </c>
      <c r="CB110" s="829"/>
      <c r="CC110" s="829"/>
      <c r="CD110" s="829"/>
      <c r="CE110" s="829"/>
      <c r="CF110" s="853">
        <v>273.8</v>
      </c>
      <c r="CG110" s="854"/>
      <c r="CH110" s="854"/>
      <c r="CI110" s="854"/>
      <c r="CJ110" s="854"/>
      <c r="CK110" s="913" t="s">
        <v>423</v>
      </c>
      <c r="CL110" s="806"/>
      <c r="CM110" s="847" t="s">
        <v>424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426</v>
      </c>
      <c r="BA111" s="739"/>
      <c r="BB111" s="739"/>
      <c r="BC111" s="739"/>
      <c r="BD111" s="739"/>
      <c r="BE111" s="739"/>
      <c r="BF111" s="739"/>
      <c r="BG111" s="739"/>
      <c r="BH111" s="739"/>
      <c r="BI111" s="739"/>
      <c r="BJ111" s="739"/>
      <c r="BK111" s="739"/>
      <c r="BL111" s="739"/>
      <c r="BM111" s="739"/>
      <c r="BN111" s="739"/>
      <c r="BO111" s="739"/>
      <c r="BP111" s="740"/>
      <c r="BQ111" s="803">
        <v>4530</v>
      </c>
      <c r="BR111" s="804"/>
      <c r="BS111" s="804"/>
      <c r="BT111" s="804"/>
      <c r="BU111" s="804"/>
      <c r="BV111" s="804">
        <v>2718</v>
      </c>
      <c r="BW111" s="804"/>
      <c r="BX111" s="804"/>
      <c r="BY111" s="804"/>
      <c r="BZ111" s="804"/>
      <c r="CA111" s="804">
        <v>906</v>
      </c>
      <c r="CB111" s="804"/>
      <c r="CC111" s="804"/>
      <c r="CD111" s="804"/>
      <c r="CE111" s="804"/>
      <c r="CF111" s="862">
        <v>0</v>
      </c>
      <c r="CG111" s="863"/>
      <c r="CH111" s="863"/>
      <c r="CI111" s="863"/>
      <c r="CJ111" s="863"/>
      <c r="CK111" s="914"/>
      <c r="CL111" s="808"/>
      <c r="CM111" s="802"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428</v>
      </c>
      <c r="B112" s="900"/>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430</v>
      </c>
      <c r="BA112" s="739"/>
      <c r="BB112" s="739"/>
      <c r="BC112" s="739"/>
      <c r="BD112" s="739"/>
      <c r="BE112" s="739"/>
      <c r="BF112" s="739"/>
      <c r="BG112" s="739"/>
      <c r="BH112" s="739"/>
      <c r="BI112" s="739"/>
      <c r="BJ112" s="739"/>
      <c r="BK112" s="739"/>
      <c r="BL112" s="739"/>
      <c r="BM112" s="739"/>
      <c r="BN112" s="739"/>
      <c r="BO112" s="739"/>
      <c r="BP112" s="740"/>
      <c r="BQ112" s="803">
        <v>27524603</v>
      </c>
      <c r="BR112" s="804"/>
      <c r="BS112" s="804"/>
      <c r="BT112" s="804"/>
      <c r="BU112" s="804"/>
      <c r="BV112" s="804">
        <v>28060888</v>
      </c>
      <c r="BW112" s="804"/>
      <c r="BX112" s="804"/>
      <c r="BY112" s="804"/>
      <c r="BZ112" s="804"/>
      <c r="CA112" s="804">
        <v>25176058</v>
      </c>
      <c r="CB112" s="804"/>
      <c r="CC112" s="804"/>
      <c r="CD112" s="804"/>
      <c r="CE112" s="804"/>
      <c r="CF112" s="862">
        <v>62.8</v>
      </c>
      <c r="CG112" s="863"/>
      <c r="CH112" s="863"/>
      <c r="CI112" s="863"/>
      <c r="CJ112" s="863"/>
      <c r="CK112" s="914"/>
      <c r="CL112" s="808"/>
      <c r="CM112" s="802"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1984298</v>
      </c>
      <c r="AB113" s="906"/>
      <c r="AC113" s="906"/>
      <c r="AD113" s="906"/>
      <c r="AE113" s="907"/>
      <c r="AF113" s="908">
        <v>2101309</v>
      </c>
      <c r="AG113" s="906"/>
      <c r="AH113" s="906"/>
      <c r="AI113" s="906"/>
      <c r="AJ113" s="907"/>
      <c r="AK113" s="908">
        <v>2026749</v>
      </c>
      <c r="AL113" s="906"/>
      <c r="AM113" s="906"/>
      <c r="AN113" s="906"/>
      <c r="AO113" s="907"/>
      <c r="AP113" s="909">
        <v>5.0999999999999996</v>
      </c>
      <c r="AQ113" s="910"/>
      <c r="AR113" s="910"/>
      <c r="AS113" s="910"/>
      <c r="AT113" s="911"/>
      <c r="AU113" s="919"/>
      <c r="AV113" s="920"/>
      <c r="AW113" s="920"/>
      <c r="AX113" s="920"/>
      <c r="AY113" s="920"/>
      <c r="AZ113" s="802" t="s">
        <v>433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436</v>
      </c>
      <c r="BA114" s="739"/>
      <c r="BB114" s="739"/>
      <c r="BC114" s="739"/>
      <c r="BD114" s="739"/>
      <c r="BE114" s="739"/>
      <c r="BF114" s="739"/>
      <c r="BG114" s="739"/>
      <c r="BH114" s="739"/>
      <c r="BI114" s="739"/>
      <c r="BJ114" s="739"/>
      <c r="BK114" s="739"/>
      <c r="BL114" s="739"/>
      <c r="BM114" s="739"/>
      <c r="BN114" s="739"/>
      <c r="BO114" s="739"/>
      <c r="BP114" s="740"/>
      <c r="BQ114" s="803">
        <v>13723024</v>
      </c>
      <c r="BR114" s="804"/>
      <c r="BS114" s="804"/>
      <c r="BT114" s="804"/>
      <c r="BU114" s="804"/>
      <c r="BV114" s="804">
        <v>13561806</v>
      </c>
      <c r="BW114" s="804"/>
      <c r="BX114" s="804"/>
      <c r="BY114" s="804"/>
      <c r="BZ114" s="804"/>
      <c r="CA114" s="804">
        <v>13992870</v>
      </c>
      <c r="CB114" s="804"/>
      <c r="CC114" s="804"/>
      <c r="CD114" s="804"/>
      <c r="CE114" s="804"/>
      <c r="CF114" s="862">
        <v>34.9</v>
      </c>
      <c r="CG114" s="863"/>
      <c r="CH114" s="863"/>
      <c r="CI114" s="863"/>
      <c r="CJ114" s="863"/>
      <c r="CK114" s="914"/>
      <c r="CL114" s="808"/>
      <c r="CM114" s="802"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209650</v>
      </c>
      <c r="AB115" s="906"/>
      <c r="AC115" s="906"/>
      <c r="AD115" s="906"/>
      <c r="AE115" s="907"/>
      <c r="AF115" s="908">
        <v>209090</v>
      </c>
      <c r="AG115" s="906"/>
      <c r="AH115" s="906"/>
      <c r="AI115" s="906"/>
      <c r="AJ115" s="907"/>
      <c r="AK115" s="908">
        <v>209093</v>
      </c>
      <c r="AL115" s="906"/>
      <c r="AM115" s="906"/>
      <c r="AN115" s="906"/>
      <c r="AO115" s="907"/>
      <c r="AP115" s="909">
        <v>0.5</v>
      </c>
      <c r="AQ115" s="910"/>
      <c r="AR115" s="910"/>
      <c r="AS115" s="910"/>
      <c r="AT115" s="911"/>
      <c r="AU115" s="919"/>
      <c r="AV115" s="920"/>
      <c r="AW115" s="920"/>
      <c r="AX115" s="920"/>
      <c r="AY115" s="920"/>
      <c r="AZ115" s="802" t="s">
        <v>439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444</v>
      </c>
      <c r="Z117" s="884"/>
      <c r="AA117" s="889">
        <v>12168099</v>
      </c>
      <c r="AB117" s="890"/>
      <c r="AC117" s="890"/>
      <c r="AD117" s="890"/>
      <c r="AE117" s="891"/>
      <c r="AF117" s="892">
        <v>12470724</v>
      </c>
      <c r="AG117" s="890"/>
      <c r="AH117" s="890"/>
      <c r="AI117" s="890"/>
      <c r="AJ117" s="891"/>
      <c r="AK117" s="892">
        <v>12344255</v>
      </c>
      <c r="AL117" s="890"/>
      <c r="AM117" s="890"/>
      <c r="AN117" s="890"/>
      <c r="AO117" s="891"/>
      <c r="AP117" s="893"/>
      <c r="AQ117" s="894"/>
      <c r="AR117" s="894"/>
      <c r="AS117" s="894"/>
      <c r="AT117" s="895"/>
      <c r="AU117" s="919"/>
      <c r="AV117" s="920"/>
      <c r="AW117" s="920"/>
      <c r="AX117" s="920"/>
      <c r="AY117" s="920"/>
      <c r="AZ117" s="850" t="s">
        <v>445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417</v>
      </c>
      <c r="AB118" s="883"/>
      <c r="AC118" s="883"/>
      <c r="AD118" s="883"/>
      <c r="AE118" s="884"/>
      <c r="AF118" s="885" t="s">
        <v>418</v>
      </c>
      <c r="AG118" s="883"/>
      <c r="AH118" s="883"/>
      <c r="AI118" s="883"/>
      <c r="AJ118" s="884"/>
      <c r="AK118" s="885" t="s">
        <v>294</v>
      </c>
      <c r="AL118" s="883"/>
      <c r="AM118" s="883"/>
      <c r="AN118" s="883"/>
      <c r="AO118" s="884"/>
      <c r="AP118" s="886" t="s">
        <v>419</v>
      </c>
      <c r="AQ118" s="887"/>
      <c r="AR118" s="887"/>
      <c r="AS118" s="887"/>
      <c r="AT118" s="888"/>
      <c r="AU118" s="919"/>
      <c r="AV118" s="920"/>
      <c r="AW118" s="920"/>
      <c r="AX118" s="920"/>
      <c r="AY118" s="920"/>
      <c r="AZ118" s="825" t="s">
        <v>447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423</v>
      </c>
      <c r="B119" s="806"/>
      <c r="C119" s="847" t="s">
        <v>424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449</v>
      </c>
      <c r="BP119" s="865"/>
      <c r="BQ119" s="866">
        <v>154433673</v>
      </c>
      <c r="BR119" s="832"/>
      <c r="BS119" s="832"/>
      <c r="BT119" s="832"/>
      <c r="BU119" s="832"/>
      <c r="BV119" s="832">
        <v>151431182</v>
      </c>
      <c r="BW119" s="832"/>
      <c r="BX119" s="832"/>
      <c r="BY119" s="832"/>
      <c r="BZ119" s="832"/>
      <c r="CA119" s="832">
        <v>148869089</v>
      </c>
      <c r="CB119" s="832"/>
      <c r="CC119" s="832"/>
      <c r="CD119" s="832"/>
      <c r="CE119" s="832"/>
      <c r="CF119" s="735"/>
      <c r="CG119" s="736"/>
      <c r="CH119" s="736"/>
      <c r="CI119" s="736"/>
      <c r="CJ119" s="821"/>
      <c r="CK119" s="915"/>
      <c r="CL119" s="810"/>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4530</v>
      </c>
      <c r="DH119" s="751"/>
      <c r="DI119" s="751"/>
      <c r="DJ119" s="751"/>
      <c r="DK119" s="752"/>
      <c r="DL119" s="753">
        <v>2718</v>
      </c>
      <c r="DM119" s="751"/>
      <c r="DN119" s="751"/>
      <c r="DO119" s="751"/>
      <c r="DP119" s="752"/>
      <c r="DQ119" s="753">
        <v>906</v>
      </c>
      <c r="DR119" s="751"/>
      <c r="DS119" s="751"/>
      <c r="DT119" s="751"/>
      <c r="DU119" s="752"/>
      <c r="DV119" s="835">
        <v>0</v>
      </c>
      <c r="DW119" s="836"/>
      <c r="DX119" s="836"/>
      <c r="DY119" s="836"/>
      <c r="DZ119" s="837"/>
    </row>
    <row r="120" spans="1:130" s="224" customFormat="1" ht="26.25" customHeight="1" x14ac:dyDescent="0.15">
      <c r="A120" s="807"/>
      <c r="B120" s="808"/>
      <c r="C120" s="802"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451</v>
      </c>
      <c r="AV120" s="868"/>
      <c r="AW120" s="868"/>
      <c r="AX120" s="868"/>
      <c r="AY120" s="869"/>
      <c r="AZ120" s="847" t="s">
        <v>452</v>
      </c>
      <c r="BA120" s="795"/>
      <c r="BB120" s="795"/>
      <c r="BC120" s="795"/>
      <c r="BD120" s="795"/>
      <c r="BE120" s="795"/>
      <c r="BF120" s="795"/>
      <c r="BG120" s="795"/>
      <c r="BH120" s="795"/>
      <c r="BI120" s="795"/>
      <c r="BJ120" s="795"/>
      <c r="BK120" s="795"/>
      <c r="BL120" s="795"/>
      <c r="BM120" s="795"/>
      <c r="BN120" s="795"/>
      <c r="BO120" s="795"/>
      <c r="BP120" s="796"/>
      <c r="BQ120" s="848">
        <v>16713300</v>
      </c>
      <c r="BR120" s="829"/>
      <c r="BS120" s="829"/>
      <c r="BT120" s="829"/>
      <c r="BU120" s="829"/>
      <c r="BV120" s="829">
        <v>18591717</v>
      </c>
      <c r="BW120" s="829"/>
      <c r="BX120" s="829"/>
      <c r="BY120" s="829"/>
      <c r="BZ120" s="829"/>
      <c r="CA120" s="829">
        <v>14395386</v>
      </c>
      <c r="CB120" s="829"/>
      <c r="CC120" s="829"/>
      <c r="CD120" s="829"/>
      <c r="CE120" s="829"/>
      <c r="CF120" s="853">
        <v>35.9</v>
      </c>
      <c r="CG120" s="854"/>
      <c r="CH120" s="854"/>
      <c r="CI120" s="854"/>
      <c r="CJ120" s="854"/>
      <c r="CK120" s="855" t="s">
        <v>453</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21218629</v>
      </c>
      <c r="DH120" s="829"/>
      <c r="DI120" s="829"/>
      <c r="DJ120" s="829"/>
      <c r="DK120" s="829"/>
      <c r="DL120" s="829">
        <v>20864685</v>
      </c>
      <c r="DM120" s="829"/>
      <c r="DN120" s="829"/>
      <c r="DO120" s="829"/>
      <c r="DP120" s="829"/>
      <c r="DQ120" s="829">
        <v>20558699</v>
      </c>
      <c r="DR120" s="829"/>
      <c r="DS120" s="829"/>
      <c r="DT120" s="829"/>
      <c r="DU120" s="829"/>
      <c r="DV120" s="830">
        <v>51.3</v>
      </c>
      <c r="DW120" s="830"/>
      <c r="DX120" s="830"/>
      <c r="DY120" s="830"/>
      <c r="DZ120" s="831"/>
    </row>
    <row r="121" spans="1:130" s="224" customFormat="1" ht="26.25" customHeight="1" x14ac:dyDescent="0.15">
      <c r="A121" s="807"/>
      <c r="B121" s="808"/>
      <c r="C121" s="850" t="s">
        <v>454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458</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455</v>
      </c>
      <c r="BA121" s="739"/>
      <c r="BB121" s="739"/>
      <c r="BC121" s="739"/>
      <c r="BD121" s="739"/>
      <c r="BE121" s="739"/>
      <c r="BF121" s="739"/>
      <c r="BG121" s="739"/>
      <c r="BH121" s="739"/>
      <c r="BI121" s="739"/>
      <c r="BJ121" s="739"/>
      <c r="BK121" s="739"/>
      <c r="BL121" s="739"/>
      <c r="BM121" s="739"/>
      <c r="BN121" s="739"/>
      <c r="BO121" s="739"/>
      <c r="BP121" s="740"/>
      <c r="BQ121" s="803">
        <v>17253649</v>
      </c>
      <c r="BR121" s="804"/>
      <c r="BS121" s="804"/>
      <c r="BT121" s="804"/>
      <c r="BU121" s="804"/>
      <c r="BV121" s="804">
        <v>16926340</v>
      </c>
      <c r="BW121" s="804"/>
      <c r="BX121" s="804"/>
      <c r="BY121" s="804"/>
      <c r="BZ121" s="804"/>
      <c r="CA121" s="804">
        <v>16553368</v>
      </c>
      <c r="CB121" s="804"/>
      <c r="CC121" s="804"/>
      <c r="CD121" s="804"/>
      <c r="CE121" s="804"/>
      <c r="CF121" s="862">
        <v>41.3</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2445574</v>
      </c>
      <c r="DH121" s="804"/>
      <c r="DI121" s="804"/>
      <c r="DJ121" s="804"/>
      <c r="DK121" s="804"/>
      <c r="DL121" s="804">
        <v>2242996</v>
      </c>
      <c r="DM121" s="804"/>
      <c r="DN121" s="804"/>
      <c r="DO121" s="804"/>
      <c r="DP121" s="804"/>
      <c r="DQ121" s="804">
        <v>2044344</v>
      </c>
      <c r="DR121" s="804"/>
      <c r="DS121" s="804"/>
      <c r="DT121" s="804"/>
      <c r="DU121" s="804"/>
      <c r="DV121" s="781">
        <v>5.0999999999999996</v>
      </c>
      <c r="DW121" s="781"/>
      <c r="DX121" s="781"/>
      <c r="DY121" s="781"/>
      <c r="DZ121" s="782"/>
    </row>
    <row r="122" spans="1:130" s="224" customFormat="1" ht="26.25" customHeight="1" x14ac:dyDescent="0.15">
      <c r="A122" s="807"/>
      <c r="B122" s="808"/>
      <c r="C122" s="802"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456</v>
      </c>
      <c r="BA122" s="826"/>
      <c r="BB122" s="826"/>
      <c r="BC122" s="826"/>
      <c r="BD122" s="826"/>
      <c r="BE122" s="826"/>
      <c r="BF122" s="826"/>
      <c r="BG122" s="826"/>
      <c r="BH122" s="826"/>
      <c r="BI122" s="826"/>
      <c r="BJ122" s="826"/>
      <c r="BK122" s="826"/>
      <c r="BL122" s="826"/>
      <c r="BM122" s="826"/>
      <c r="BN122" s="826"/>
      <c r="BO122" s="826"/>
      <c r="BP122" s="827"/>
      <c r="BQ122" s="866">
        <v>95978618</v>
      </c>
      <c r="BR122" s="832"/>
      <c r="BS122" s="832"/>
      <c r="BT122" s="832"/>
      <c r="BU122" s="832"/>
      <c r="BV122" s="832">
        <v>91470713</v>
      </c>
      <c r="BW122" s="832"/>
      <c r="BX122" s="832"/>
      <c r="BY122" s="832"/>
      <c r="BZ122" s="832"/>
      <c r="CA122" s="832">
        <v>89022095</v>
      </c>
      <c r="CB122" s="832"/>
      <c r="CC122" s="832"/>
      <c r="CD122" s="832"/>
      <c r="CE122" s="832"/>
      <c r="CF122" s="833">
        <v>222.2</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1679140</v>
      </c>
      <c r="DH122" s="804"/>
      <c r="DI122" s="804"/>
      <c r="DJ122" s="804"/>
      <c r="DK122" s="804"/>
      <c r="DL122" s="804">
        <v>1502533</v>
      </c>
      <c r="DM122" s="804"/>
      <c r="DN122" s="804"/>
      <c r="DO122" s="804"/>
      <c r="DP122" s="804"/>
      <c r="DQ122" s="804">
        <v>1322812</v>
      </c>
      <c r="DR122" s="804"/>
      <c r="DS122" s="804"/>
      <c r="DT122" s="804"/>
      <c r="DU122" s="804"/>
      <c r="DV122" s="781">
        <v>3.3</v>
      </c>
      <c r="DW122" s="781"/>
      <c r="DX122" s="781"/>
      <c r="DY122" s="781"/>
      <c r="DZ122" s="782"/>
    </row>
    <row r="123" spans="1:130" s="224" customFormat="1" ht="26.25" customHeight="1" x14ac:dyDescent="0.15">
      <c r="A123" s="807"/>
      <c r="B123" s="808"/>
      <c r="C123" s="802"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457</v>
      </c>
      <c r="BP123" s="865"/>
      <c r="BQ123" s="819">
        <v>129945567</v>
      </c>
      <c r="BR123" s="820"/>
      <c r="BS123" s="820"/>
      <c r="BT123" s="820"/>
      <c r="BU123" s="820"/>
      <c r="BV123" s="820">
        <v>126988770</v>
      </c>
      <c r="BW123" s="820"/>
      <c r="BX123" s="820"/>
      <c r="BY123" s="820"/>
      <c r="BZ123" s="820"/>
      <c r="CA123" s="820">
        <v>119970849</v>
      </c>
      <c r="CB123" s="820"/>
      <c r="CC123" s="820"/>
      <c r="CD123" s="820"/>
      <c r="CE123" s="820"/>
      <c r="CF123" s="735"/>
      <c r="CG123" s="736"/>
      <c r="CH123" s="736"/>
      <c r="CI123" s="736"/>
      <c r="CJ123" s="821"/>
      <c r="CK123" s="856"/>
      <c r="CL123" s="842"/>
      <c r="CM123" s="842"/>
      <c r="CN123" s="842"/>
      <c r="CO123" s="843"/>
      <c r="CP123" s="822" t="s">
        <v>402</v>
      </c>
      <c r="CQ123" s="823"/>
      <c r="CR123" s="823"/>
      <c r="CS123" s="823"/>
      <c r="CT123" s="823"/>
      <c r="CU123" s="823"/>
      <c r="CV123" s="823"/>
      <c r="CW123" s="823"/>
      <c r="CX123" s="823"/>
      <c r="CY123" s="823"/>
      <c r="CZ123" s="823"/>
      <c r="DA123" s="823"/>
      <c r="DB123" s="823"/>
      <c r="DC123" s="823"/>
      <c r="DD123" s="823"/>
      <c r="DE123" s="823"/>
      <c r="DF123" s="824"/>
      <c r="DG123" s="766">
        <v>1517200</v>
      </c>
      <c r="DH123" s="767"/>
      <c r="DI123" s="767"/>
      <c r="DJ123" s="767"/>
      <c r="DK123" s="768"/>
      <c r="DL123" s="769">
        <v>2866800</v>
      </c>
      <c r="DM123" s="767"/>
      <c r="DN123" s="767"/>
      <c r="DO123" s="767"/>
      <c r="DP123" s="768"/>
      <c r="DQ123" s="769">
        <v>739478</v>
      </c>
      <c r="DR123" s="767"/>
      <c r="DS123" s="767"/>
      <c r="DT123" s="767"/>
      <c r="DU123" s="768"/>
      <c r="DV123" s="811">
        <v>1.8</v>
      </c>
      <c r="DW123" s="812"/>
      <c r="DX123" s="812"/>
      <c r="DY123" s="812"/>
      <c r="DZ123" s="813"/>
    </row>
    <row r="124" spans="1:130" s="224" customFormat="1" ht="26.25" customHeight="1" thickBot="1" x14ac:dyDescent="0.2">
      <c r="A124" s="807"/>
      <c r="B124" s="808"/>
      <c r="C124" s="802"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60.7</v>
      </c>
      <c r="BR124" s="818"/>
      <c r="BS124" s="818"/>
      <c r="BT124" s="818"/>
      <c r="BU124" s="818"/>
      <c r="BV124" s="818">
        <v>62.2</v>
      </c>
      <c r="BW124" s="818"/>
      <c r="BX124" s="818"/>
      <c r="BY124" s="818"/>
      <c r="BZ124" s="818"/>
      <c r="CA124" s="818">
        <v>72.099999999999994</v>
      </c>
      <c r="CB124" s="818"/>
      <c r="CC124" s="818"/>
      <c r="CD124" s="818"/>
      <c r="CE124" s="818"/>
      <c r="CF124" s="713"/>
      <c r="CG124" s="714"/>
      <c r="CH124" s="714"/>
      <c r="CI124" s="714"/>
      <c r="CJ124" s="849"/>
      <c r="CK124" s="857"/>
      <c r="CL124" s="857"/>
      <c r="CM124" s="857"/>
      <c r="CN124" s="857"/>
      <c r="CO124" s="858"/>
      <c r="CP124" s="822" t="s">
        <v>459</v>
      </c>
      <c r="CQ124" s="823"/>
      <c r="CR124" s="823"/>
      <c r="CS124" s="823"/>
      <c r="CT124" s="823"/>
      <c r="CU124" s="823"/>
      <c r="CV124" s="823"/>
      <c r="CW124" s="823"/>
      <c r="CX124" s="823"/>
      <c r="CY124" s="823"/>
      <c r="CZ124" s="823"/>
      <c r="DA124" s="823"/>
      <c r="DB124" s="823"/>
      <c r="DC124" s="823"/>
      <c r="DD124" s="823"/>
      <c r="DE124" s="823"/>
      <c r="DF124" s="824"/>
      <c r="DG124" s="750">
        <v>664060</v>
      </c>
      <c r="DH124" s="751"/>
      <c r="DI124" s="751"/>
      <c r="DJ124" s="751"/>
      <c r="DK124" s="752"/>
      <c r="DL124" s="753">
        <v>583874</v>
      </c>
      <c r="DM124" s="751"/>
      <c r="DN124" s="751"/>
      <c r="DO124" s="751"/>
      <c r="DP124" s="752"/>
      <c r="DQ124" s="753">
        <v>510725</v>
      </c>
      <c r="DR124" s="751"/>
      <c r="DS124" s="751"/>
      <c r="DT124" s="751"/>
      <c r="DU124" s="752"/>
      <c r="DV124" s="835">
        <v>1.3</v>
      </c>
      <c r="DW124" s="836"/>
      <c r="DX124" s="836"/>
      <c r="DY124" s="836"/>
      <c r="DZ124" s="837"/>
    </row>
    <row r="125" spans="1:130" s="224" customFormat="1" ht="26.25" customHeight="1" x14ac:dyDescent="0.15">
      <c r="A125" s="807"/>
      <c r="B125" s="808"/>
      <c r="C125" s="802"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460</v>
      </c>
      <c r="CL125" s="839"/>
      <c r="CM125" s="839"/>
      <c r="CN125" s="839"/>
      <c r="CO125" s="840"/>
      <c r="CP125" s="847" t="s">
        <v>461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208840</v>
      </c>
      <c r="AB126" s="767"/>
      <c r="AC126" s="767"/>
      <c r="AD126" s="767"/>
      <c r="AE126" s="768"/>
      <c r="AF126" s="769">
        <v>208818</v>
      </c>
      <c r="AG126" s="767"/>
      <c r="AH126" s="767"/>
      <c r="AI126" s="767"/>
      <c r="AJ126" s="768"/>
      <c r="AK126" s="769">
        <v>208797</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352</v>
      </c>
      <c r="AB127" s="767"/>
      <c r="AC127" s="767"/>
      <c r="AD127" s="767"/>
      <c r="AE127" s="768"/>
      <c r="AF127" s="769">
        <v>272</v>
      </c>
      <c r="AG127" s="767"/>
      <c r="AH127" s="767"/>
      <c r="AI127" s="767"/>
      <c r="AJ127" s="768"/>
      <c r="AK127" s="769">
        <v>296</v>
      </c>
      <c r="AL127" s="767"/>
      <c r="AM127" s="767"/>
      <c r="AN127" s="767"/>
      <c r="AO127" s="768"/>
      <c r="AP127" s="811">
        <v>0</v>
      </c>
      <c r="AQ127" s="812"/>
      <c r="AR127" s="812"/>
      <c r="AS127" s="812"/>
      <c r="AT127" s="813"/>
      <c r="AU127" s="226"/>
      <c r="AV127" s="226"/>
      <c r="AW127" s="226"/>
      <c r="AX127" s="828" t="s">
        <v>464</v>
      </c>
      <c r="AY127" s="799"/>
      <c r="AZ127" s="799"/>
      <c r="BA127" s="799"/>
      <c r="BB127" s="799"/>
      <c r="BC127" s="799"/>
      <c r="BD127" s="799"/>
      <c r="BE127" s="800"/>
      <c r="BF127" s="798" t="s">
        <v>465</v>
      </c>
      <c r="BG127" s="799"/>
      <c r="BH127" s="799"/>
      <c r="BI127" s="799"/>
      <c r="BJ127" s="799"/>
      <c r="BK127" s="799"/>
      <c r="BL127" s="800"/>
      <c r="BM127" s="798" t="s">
        <v>466</v>
      </c>
      <c r="BN127" s="799"/>
      <c r="BO127" s="799"/>
      <c r="BP127" s="799"/>
      <c r="BQ127" s="799"/>
      <c r="BR127" s="799"/>
      <c r="BS127" s="800"/>
      <c r="BT127" s="798" t="s">
        <v>467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470</v>
      </c>
      <c r="X128" s="785"/>
      <c r="Y128" s="785"/>
      <c r="Z128" s="786"/>
      <c r="AA128" s="787">
        <v>1418932</v>
      </c>
      <c r="AB128" s="788"/>
      <c r="AC128" s="788"/>
      <c r="AD128" s="788"/>
      <c r="AE128" s="789"/>
      <c r="AF128" s="790">
        <v>1397417</v>
      </c>
      <c r="AG128" s="788"/>
      <c r="AH128" s="788"/>
      <c r="AI128" s="788"/>
      <c r="AJ128" s="789"/>
      <c r="AK128" s="790">
        <v>1447827</v>
      </c>
      <c r="AL128" s="788"/>
      <c r="AM128" s="788"/>
      <c r="AN128" s="788"/>
      <c r="AO128" s="789"/>
      <c r="AP128" s="791"/>
      <c r="AQ128" s="792"/>
      <c r="AR128" s="792"/>
      <c r="AS128" s="792"/>
      <c r="AT128" s="793"/>
      <c r="AU128" s="226"/>
      <c r="AV128" s="226"/>
      <c r="AW128" s="226"/>
      <c r="AX128" s="794" t="s">
        <v>471</v>
      </c>
      <c r="AY128" s="795"/>
      <c r="AZ128" s="795"/>
      <c r="BA128" s="795"/>
      <c r="BB128" s="795"/>
      <c r="BC128" s="795"/>
      <c r="BD128" s="795"/>
      <c r="BE128" s="796"/>
      <c r="BF128" s="773" t="s">
        <v>122</v>
      </c>
      <c r="BG128" s="774"/>
      <c r="BH128" s="774"/>
      <c r="BI128" s="774"/>
      <c r="BJ128" s="774"/>
      <c r="BK128" s="774"/>
      <c r="BL128" s="797"/>
      <c r="BM128" s="773">
        <v>11.28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473</v>
      </c>
      <c r="X129" s="764"/>
      <c r="Y129" s="764"/>
      <c r="Z129" s="765"/>
      <c r="AA129" s="766">
        <v>48738806</v>
      </c>
      <c r="AB129" s="767"/>
      <c r="AC129" s="767"/>
      <c r="AD129" s="767"/>
      <c r="AE129" s="768"/>
      <c r="AF129" s="769">
        <v>47804659</v>
      </c>
      <c r="AG129" s="767"/>
      <c r="AH129" s="767"/>
      <c r="AI129" s="767"/>
      <c r="AJ129" s="768"/>
      <c r="AK129" s="769">
        <v>48477665</v>
      </c>
      <c r="AL129" s="767"/>
      <c r="AM129" s="767"/>
      <c r="AN129" s="767"/>
      <c r="AO129" s="768"/>
      <c r="AP129" s="770"/>
      <c r="AQ129" s="771"/>
      <c r="AR129" s="771"/>
      <c r="AS129" s="771"/>
      <c r="AT129" s="772"/>
      <c r="AU129" s="227"/>
      <c r="AV129" s="227"/>
      <c r="AW129" s="227"/>
      <c r="AX129" s="738" t="s">
        <v>474</v>
      </c>
      <c r="AY129" s="739"/>
      <c r="AZ129" s="739"/>
      <c r="BA129" s="739"/>
      <c r="BB129" s="739"/>
      <c r="BC129" s="739"/>
      <c r="BD129" s="739"/>
      <c r="BE129" s="740"/>
      <c r="BF129" s="757" t="s">
        <v>122</v>
      </c>
      <c r="BG129" s="758"/>
      <c r="BH129" s="758"/>
      <c r="BI129" s="758"/>
      <c r="BJ129" s="758"/>
      <c r="BK129" s="758"/>
      <c r="BL129" s="759"/>
      <c r="BM129" s="757">
        <v>16.28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476</v>
      </c>
      <c r="X130" s="764"/>
      <c r="Y130" s="764"/>
      <c r="Z130" s="765"/>
      <c r="AA130" s="766">
        <v>8432622</v>
      </c>
      <c r="AB130" s="767"/>
      <c r="AC130" s="767"/>
      <c r="AD130" s="767"/>
      <c r="AE130" s="768"/>
      <c r="AF130" s="769">
        <v>8525848</v>
      </c>
      <c r="AG130" s="767"/>
      <c r="AH130" s="767"/>
      <c r="AI130" s="767"/>
      <c r="AJ130" s="768"/>
      <c r="AK130" s="769">
        <v>8415449</v>
      </c>
      <c r="AL130" s="767"/>
      <c r="AM130" s="767"/>
      <c r="AN130" s="767"/>
      <c r="AO130" s="768"/>
      <c r="AP130" s="770"/>
      <c r="AQ130" s="771"/>
      <c r="AR130" s="771"/>
      <c r="AS130" s="771"/>
      <c r="AT130" s="772"/>
      <c r="AU130" s="227"/>
      <c r="AV130" s="227"/>
      <c r="AW130" s="227"/>
      <c r="AX130" s="738" t="s">
        <v>477</v>
      </c>
      <c r="AY130" s="739"/>
      <c r="AZ130" s="739"/>
      <c r="BA130" s="739"/>
      <c r="BB130" s="739"/>
      <c r="BC130" s="739"/>
      <c r="BD130" s="739"/>
      <c r="BE130" s="740"/>
      <c r="BF130" s="741">
        <v>6.1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478</v>
      </c>
      <c r="X131" s="748"/>
      <c r="Y131" s="748"/>
      <c r="Z131" s="749"/>
      <c r="AA131" s="750">
        <v>40306184</v>
      </c>
      <c r="AB131" s="751"/>
      <c r="AC131" s="751"/>
      <c r="AD131" s="751"/>
      <c r="AE131" s="752"/>
      <c r="AF131" s="753">
        <v>39278811</v>
      </c>
      <c r="AG131" s="751"/>
      <c r="AH131" s="751"/>
      <c r="AI131" s="751"/>
      <c r="AJ131" s="752"/>
      <c r="AK131" s="753">
        <v>40062216</v>
      </c>
      <c r="AL131" s="751"/>
      <c r="AM131" s="751"/>
      <c r="AN131" s="751"/>
      <c r="AO131" s="752"/>
      <c r="AP131" s="754"/>
      <c r="AQ131" s="755"/>
      <c r="AR131" s="755"/>
      <c r="AS131" s="755"/>
      <c r="AT131" s="756"/>
      <c r="AU131" s="227"/>
      <c r="AV131" s="227"/>
      <c r="AW131" s="227"/>
      <c r="AX131" s="716" t="s">
        <v>479</v>
      </c>
      <c r="AY131" s="717"/>
      <c r="AZ131" s="717"/>
      <c r="BA131" s="717"/>
      <c r="BB131" s="717"/>
      <c r="BC131" s="717"/>
      <c r="BD131" s="717"/>
      <c r="BE131" s="718"/>
      <c r="BF131" s="719">
        <v>72.099999999999994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481</v>
      </c>
      <c r="W132" s="729"/>
      <c r="X132" s="729"/>
      <c r="Y132" s="729"/>
      <c r="Z132" s="730"/>
      <c r="AA132" s="731">
        <v>5.7473686920000002</v>
      </c>
      <c r="AB132" s="732"/>
      <c r="AC132" s="732"/>
      <c r="AD132" s="732"/>
      <c r="AE132" s="733"/>
      <c r="AF132" s="734">
        <v>6.4855807370000003</v>
      </c>
      <c r="AG132" s="732"/>
      <c r="AH132" s="732"/>
      <c r="AI132" s="732"/>
      <c r="AJ132" s="733"/>
      <c r="AK132" s="734">
        <v>6.1928151949999997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482</v>
      </c>
      <c r="W133" s="708"/>
      <c r="X133" s="708"/>
      <c r="Y133" s="708"/>
      <c r="Z133" s="709"/>
      <c r="AA133" s="710">
        <v>5.6</v>
      </c>
      <c r="AB133" s="711"/>
      <c r="AC133" s="711"/>
      <c r="AD133" s="711"/>
      <c r="AE133" s="712"/>
      <c r="AF133" s="710">
        <v>5.8</v>
      </c>
      <c r="AG133" s="711"/>
      <c r="AH133" s="711"/>
      <c r="AI133" s="711"/>
      <c r="AJ133" s="712"/>
      <c r="AK133" s="710">
        <v>6.1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Ji8KomS1aWemL2lIZNIFRZyP7Ky8D+q396JEp3AYBIRU9rvDtTx/Ede8Iu0eU5HSjwXK19GozEbPDAGbJxzNQ==" saltValue="1ctWNi8KpZxnn1JRLgzH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t7fmbPqpQDJGmv8uCPWizN8UVP9Jbky/zYACWfrtntRJzZHg8Q8ezQu3Q8wHkhF7CjBuajpVJ/5LMJca1a1g==" saltValue="13RFLg4lPWjjW/2dA/i8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eAnmuY8p+lyGzBgN2yBYGA5+cRvadFkegE0RU47UE8xOPTotXG3Dp8ihmswwaePKyX2YClUbPb2QLxClJp5jg==" saltValue="xot4upEO2OLF+a3w5Hae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485</v>
      </c>
      <c r="AL6" s="260"/>
      <c r="AM6" s="260"/>
      <c r="AN6" s="260"/>
    </row>
    <row r="7" spans="1:46" ht="13.5" customHeight="1" x14ac:dyDescent="0.15">
      <c r="A7" s="259"/>
      <c r="AK7" s="262"/>
      <c r="AL7" s="263"/>
      <c r="AM7" s="263"/>
      <c r="AN7" s="264"/>
      <c r="AO7" s="1105" t="s">
        <v>486</v>
      </c>
      <c r="AP7" s="265"/>
      <c r="AQ7" s="266" t="s">
        <v>487</v>
      </c>
      <c r="AR7" s="267"/>
    </row>
    <row r="8" spans="1:46" x14ac:dyDescent="0.15">
      <c r="A8" s="259"/>
      <c r="AK8" s="268"/>
      <c r="AL8" s="269"/>
      <c r="AM8" s="269"/>
      <c r="AN8" s="270"/>
      <c r="AO8" s="1106"/>
      <c r="AP8" s="271" t="s">
        <v>488</v>
      </c>
      <c r="AQ8" s="272" t="s">
        <v>489</v>
      </c>
      <c r="AR8" s="273" t="s">
        <v>490</v>
      </c>
    </row>
    <row r="9" spans="1:46" x14ac:dyDescent="0.15">
      <c r="A9" s="259"/>
      <c r="AK9" s="1117" t="s">
        <v>491</v>
      </c>
      <c r="AL9" s="1118"/>
      <c r="AM9" s="1118"/>
      <c r="AN9" s="1119"/>
      <c r="AO9" s="274">
        <v>14602582</v>
      </c>
      <c r="AP9" s="274">
        <v>77883</v>
      </c>
      <c r="AQ9" s="275">
        <v>61513</v>
      </c>
      <c r="AR9" s="276">
        <v>26.6</v>
      </c>
    </row>
    <row r="10" spans="1:46" ht="13.5" customHeight="1" x14ac:dyDescent="0.15">
      <c r="A10" s="259"/>
      <c r="AK10" s="1117" t="s">
        <v>492</v>
      </c>
      <c r="AL10" s="1118"/>
      <c r="AM10" s="1118"/>
      <c r="AN10" s="1119"/>
      <c r="AO10" s="277">
        <v>467</v>
      </c>
      <c r="AP10" s="277">
        <v>2</v>
      </c>
      <c r="AQ10" s="278">
        <v>1262</v>
      </c>
      <c r="AR10" s="279">
        <v>-99.8</v>
      </c>
    </row>
    <row r="11" spans="1:46" ht="13.5" customHeight="1" x14ac:dyDescent="0.15">
      <c r="A11" s="259"/>
      <c r="AK11" s="1117" t="s">
        <v>493</v>
      </c>
      <c r="AL11" s="1118"/>
      <c r="AM11" s="1118"/>
      <c r="AN11" s="1119"/>
      <c r="AO11" s="277">
        <v>53149</v>
      </c>
      <c r="AP11" s="277">
        <v>283</v>
      </c>
      <c r="AQ11" s="278">
        <v>1079</v>
      </c>
      <c r="AR11" s="279">
        <v>-73.8</v>
      </c>
    </row>
    <row r="12" spans="1:46" ht="13.5" customHeight="1" x14ac:dyDescent="0.15">
      <c r="A12" s="259"/>
      <c r="AK12" s="1117" t="s">
        <v>494</v>
      </c>
      <c r="AL12" s="1118"/>
      <c r="AM12" s="1118"/>
      <c r="AN12" s="1119"/>
      <c r="AO12" s="277" t="s">
        <v>495</v>
      </c>
      <c r="AP12" s="277" t="s">
        <v>495</v>
      </c>
      <c r="AQ12" s="278">
        <v>46</v>
      </c>
      <c r="AR12" s="279" t="s">
        <v>495</v>
      </c>
    </row>
    <row r="13" spans="1:46" ht="13.5" customHeight="1" x14ac:dyDescent="0.15">
      <c r="A13" s="259"/>
      <c r="AK13" s="1117" t="s">
        <v>496</v>
      </c>
      <c r="AL13" s="1118"/>
      <c r="AM13" s="1118"/>
      <c r="AN13" s="1119"/>
      <c r="AO13" s="277">
        <v>503570</v>
      </c>
      <c r="AP13" s="277">
        <v>2686</v>
      </c>
      <c r="AQ13" s="278">
        <v>2016</v>
      </c>
      <c r="AR13" s="279">
        <v>33.200000000000003</v>
      </c>
    </row>
    <row r="14" spans="1:46" ht="13.5" customHeight="1" x14ac:dyDescent="0.15">
      <c r="A14" s="259"/>
      <c r="AK14" s="1117" t="s">
        <v>497</v>
      </c>
      <c r="AL14" s="1118"/>
      <c r="AM14" s="1118"/>
      <c r="AN14" s="1119"/>
      <c r="AO14" s="277">
        <v>372528</v>
      </c>
      <c r="AP14" s="277">
        <v>1987</v>
      </c>
      <c r="AQ14" s="278">
        <v>1290</v>
      </c>
      <c r="AR14" s="279">
        <v>54</v>
      </c>
    </row>
    <row r="15" spans="1:46" ht="13.5" customHeight="1" x14ac:dyDescent="0.15">
      <c r="A15" s="259"/>
      <c r="AK15" s="1120" t="s">
        <v>498</v>
      </c>
      <c r="AL15" s="1121"/>
      <c r="AM15" s="1121"/>
      <c r="AN15" s="1122"/>
      <c r="AO15" s="277">
        <v>-458905</v>
      </c>
      <c r="AP15" s="277">
        <v>-2448</v>
      </c>
      <c r="AQ15" s="278">
        <v>-2388</v>
      </c>
      <c r="AR15" s="279">
        <v>2.5</v>
      </c>
    </row>
    <row r="16" spans="1:46" x14ac:dyDescent="0.15">
      <c r="A16" s="259"/>
      <c r="AK16" s="1120" t="s">
        <v>177</v>
      </c>
      <c r="AL16" s="1121"/>
      <c r="AM16" s="1121"/>
      <c r="AN16" s="1122"/>
      <c r="AO16" s="277">
        <v>15073391</v>
      </c>
      <c r="AP16" s="277">
        <v>80394</v>
      </c>
      <c r="AQ16" s="278">
        <v>64818</v>
      </c>
      <c r="AR16" s="279">
        <v>24</v>
      </c>
    </row>
    <row r="17" spans="1:46" x14ac:dyDescent="0.15">
      <c r="A17" s="259"/>
    </row>
    <row r="18" spans="1:46" x14ac:dyDescent="0.15">
      <c r="A18" s="259"/>
      <c r="AQ18" s="280"/>
      <c r="AR18" s="280"/>
    </row>
    <row r="19" spans="1:46" x14ac:dyDescent="0.15">
      <c r="A19" s="259"/>
      <c r="AK19" s="255" t="s">
        <v>499</v>
      </c>
    </row>
    <row r="20" spans="1:46" x14ac:dyDescent="0.15">
      <c r="A20" s="259"/>
      <c r="AK20" s="281"/>
      <c r="AL20" s="282"/>
      <c r="AM20" s="282"/>
      <c r="AN20" s="283"/>
      <c r="AO20" s="284" t="s">
        <v>500</v>
      </c>
      <c r="AP20" s="285" t="s">
        <v>501</v>
      </c>
      <c r="AQ20" s="286" t="s">
        <v>502</v>
      </c>
      <c r="AR20" s="287"/>
    </row>
    <row r="21" spans="1:46" s="260" customFormat="1" x14ac:dyDescent="0.15">
      <c r="A21" s="288"/>
      <c r="AK21" s="1123" t="s">
        <v>503</v>
      </c>
      <c r="AL21" s="1124"/>
      <c r="AM21" s="1124"/>
      <c r="AN21" s="1125"/>
      <c r="AO21" s="289">
        <v>8.17</v>
      </c>
      <c r="AP21" s="290">
        <v>6.09</v>
      </c>
      <c r="AQ21" s="291">
        <v>2.08</v>
      </c>
      <c r="AS21" s="292"/>
      <c r="AT21" s="288"/>
    </row>
    <row r="22" spans="1:46" s="260" customFormat="1" x14ac:dyDescent="0.15">
      <c r="A22" s="288"/>
      <c r="AK22" s="1123" t="s">
        <v>504</v>
      </c>
      <c r="AL22" s="1124"/>
      <c r="AM22" s="1124"/>
      <c r="AN22" s="1125"/>
      <c r="AO22" s="293">
        <v>99.9</v>
      </c>
      <c r="AP22" s="294">
        <v>99.7</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507</v>
      </c>
      <c r="AL29" s="260"/>
      <c r="AM29" s="260"/>
      <c r="AN29" s="260"/>
      <c r="AS29" s="302"/>
    </row>
    <row r="30" spans="1:46" ht="13.5" customHeight="1" x14ac:dyDescent="0.15">
      <c r="A30" s="259"/>
      <c r="AK30" s="262"/>
      <c r="AL30" s="263"/>
      <c r="AM30" s="263"/>
      <c r="AN30" s="264"/>
      <c r="AO30" s="1105" t="s">
        <v>486</v>
      </c>
      <c r="AP30" s="265"/>
      <c r="AQ30" s="266" t="s">
        <v>487</v>
      </c>
      <c r="AR30" s="267"/>
    </row>
    <row r="31" spans="1:46" x14ac:dyDescent="0.15">
      <c r="A31" s="259"/>
      <c r="AK31" s="268"/>
      <c r="AL31" s="269"/>
      <c r="AM31" s="269"/>
      <c r="AN31" s="270"/>
      <c r="AO31" s="1106"/>
      <c r="AP31" s="271" t="s">
        <v>488</v>
      </c>
      <c r="AQ31" s="272" t="s">
        <v>489</v>
      </c>
      <c r="AR31" s="273" t="s">
        <v>490</v>
      </c>
    </row>
    <row r="32" spans="1:46" ht="27" customHeight="1" x14ac:dyDescent="0.15">
      <c r="A32" s="259"/>
      <c r="AK32" s="1107" t="s">
        <v>508</v>
      </c>
      <c r="AL32" s="1108"/>
      <c r="AM32" s="1108"/>
      <c r="AN32" s="1109"/>
      <c r="AO32" s="303">
        <v>10108413</v>
      </c>
      <c r="AP32" s="303">
        <v>53913</v>
      </c>
      <c r="AQ32" s="304">
        <v>26619</v>
      </c>
      <c r="AR32" s="305">
        <v>102.5</v>
      </c>
    </row>
    <row r="33" spans="1:46" ht="13.5" customHeight="1" x14ac:dyDescent="0.15">
      <c r="A33" s="259"/>
      <c r="AK33" s="1107" t="s">
        <v>509</v>
      </c>
      <c r="AL33" s="1108"/>
      <c r="AM33" s="1108"/>
      <c r="AN33" s="1109"/>
      <c r="AO33" s="303" t="s">
        <v>495</v>
      </c>
      <c r="AP33" s="303" t="s">
        <v>495</v>
      </c>
      <c r="AQ33" s="304">
        <v>3</v>
      </c>
      <c r="AR33" s="305" t="s">
        <v>495</v>
      </c>
    </row>
    <row r="34" spans="1:46" ht="27" customHeight="1" x14ac:dyDescent="0.15">
      <c r="A34" s="259"/>
      <c r="AK34" s="1107" t="s">
        <v>510</v>
      </c>
      <c r="AL34" s="1108"/>
      <c r="AM34" s="1108"/>
      <c r="AN34" s="1109"/>
      <c r="AO34" s="303" t="s">
        <v>495</v>
      </c>
      <c r="AP34" s="303" t="s">
        <v>495</v>
      </c>
      <c r="AQ34" s="304">
        <v>28</v>
      </c>
      <c r="AR34" s="305" t="s">
        <v>495</v>
      </c>
    </row>
    <row r="35" spans="1:46" ht="27" customHeight="1" x14ac:dyDescent="0.15">
      <c r="A35" s="259"/>
      <c r="AK35" s="1107" t="s">
        <v>511</v>
      </c>
      <c r="AL35" s="1108"/>
      <c r="AM35" s="1108"/>
      <c r="AN35" s="1109"/>
      <c r="AO35" s="303">
        <v>2026749</v>
      </c>
      <c r="AP35" s="303">
        <v>10810</v>
      </c>
      <c r="AQ35" s="304">
        <v>5266</v>
      </c>
      <c r="AR35" s="305">
        <v>105.3</v>
      </c>
    </row>
    <row r="36" spans="1:46" ht="27" customHeight="1" x14ac:dyDescent="0.15">
      <c r="A36" s="259"/>
      <c r="AK36" s="1107" t="s">
        <v>512</v>
      </c>
      <c r="AL36" s="1108"/>
      <c r="AM36" s="1108"/>
      <c r="AN36" s="1109"/>
      <c r="AO36" s="303" t="s">
        <v>495</v>
      </c>
      <c r="AP36" s="303" t="s">
        <v>495</v>
      </c>
      <c r="AQ36" s="304">
        <v>468</v>
      </c>
      <c r="AR36" s="305" t="s">
        <v>495</v>
      </c>
    </row>
    <row r="37" spans="1:46" ht="13.5" customHeight="1" x14ac:dyDescent="0.15">
      <c r="A37" s="259"/>
      <c r="AK37" s="1107" t="s">
        <v>513</v>
      </c>
      <c r="AL37" s="1108"/>
      <c r="AM37" s="1108"/>
      <c r="AN37" s="1109"/>
      <c r="AO37" s="303">
        <v>209093</v>
      </c>
      <c r="AP37" s="303">
        <v>1115</v>
      </c>
      <c r="AQ37" s="304">
        <v>985</v>
      </c>
      <c r="AR37" s="305">
        <v>13.2</v>
      </c>
    </row>
    <row r="38" spans="1:46" ht="27" customHeight="1" x14ac:dyDescent="0.15">
      <c r="A38" s="259"/>
      <c r="AK38" s="1110" t="s">
        <v>514</v>
      </c>
      <c r="AL38" s="1111"/>
      <c r="AM38" s="1111"/>
      <c r="AN38" s="1112"/>
      <c r="AO38" s="306" t="s">
        <v>495</v>
      </c>
      <c r="AP38" s="306" t="s">
        <v>495</v>
      </c>
      <c r="AQ38" s="307">
        <v>1</v>
      </c>
      <c r="AR38" s="295" t="s">
        <v>495</v>
      </c>
      <c r="AS38" s="302"/>
    </row>
    <row r="39" spans="1:46" x14ac:dyDescent="0.15">
      <c r="A39" s="259"/>
      <c r="AK39" s="1110" t="s">
        <v>515</v>
      </c>
      <c r="AL39" s="1111"/>
      <c r="AM39" s="1111"/>
      <c r="AN39" s="1112"/>
      <c r="AO39" s="303">
        <v>-1447827</v>
      </c>
      <c r="AP39" s="303">
        <v>-7722</v>
      </c>
      <c r="AQ39" s="304">
        <v>-7209</v>
      </c>
      <c r="AR39" s="305">
        <v>7.1</v>
      </c>
      <c r="AS39" s="302"/>
    </row>
    <row r="40" spans="1:46" ht="27" customHeight="1" x14ac:dyDescent="0.15">
      <c r="A40" s="259"/>
      <c r="AK40" s="1107" t="s">
        <v>516</v>
      </c>
      <c r="AL40" s="1108"/>
      <c r="AM40" s="1108"/>
      <c r="AN40" s="1109"/>
      <c r="AO40" s="303">
        <v>-8415449</v>
      </c>
      <c r="AP40" s="303">
        <v>-44884</v>
      </c>
      <c r="AQ40" s="304">
        <v>-18404</v>
      </c>
      <c r="AR40" s="305">
        <v>143.9</v>
      </c>
      <c r="AS40" s="302"/>
    </row>
    <row r="41" spans="1:46" x14ac:dyDescent="0.15">
      <c r="A41" s="259"/>
      <c r="AK41" s="1113" t="s">
        <v>287</v>
      </c>
      <c r="AL41" s="1114"/>
      <c r="AM41" s="1114"/>
      <c r="AN41" s="1115"/>
      <c r="AO41" s="303">
        <v>2480979</v>
      </c>
      <c r="AP41" s="303">
        <v>13232</v>
      </c>
      <c r="AQ41" s="304">
        <v>7755</v>
      </c>
      <c r="AR41" s="305">
        <v>70.599999999999994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517</v>
      </c>
    </row>
    <row r="48" spans="1:46" x14ac:dyDescent="0.15">
      <c r="A48" s="259"/>
      <c r="AK48" s="313" t="s">
        <v>518</v>
      </c>
      <c r="AL48" s="313"/>
      <c r="AM48" s="313"/>
      <c r="AN48" s="313"/>
      <c r="AO48" s="313"/>
      <c r="AP48" s="313"/>
      <c r="AQ48" s="314"/>
      <c r="AR48" s="313"/>
    </row>
    <row r="49" spans="1:44" ht="13.5" customHeight="1" x14ac:dyDescent="0.15">
      <c r="A49" s="259"/>
      <c r="AK49" s="315"/>
      <c r="AL49" s="316"/>
      <c r="AM49" s="1100" t="s">
        <v>486</v>
      </c>
      <c r="AN49" s="1102" t="s">
        <v>519</v>
      </c>
      <c r="AO49" s="1103"/>
      <c r="AP49" s="1103"/>
      <c r="AQ49" s="1103"/>
      <c r="AR49" s="1104"/>
    </row>
    <row r="50" spans="1:44" x14ac:dyDescent="0.15">
      <c r="A50" s="259"/>
      <c r="AK50" s="317"/>
      <c r="AL50" s="318"/>
      <c r="AM50" s="1101"/>
      <c r="AN50" s="319" t="s">
        <v>520</v>
      </c>
      <c r="AO50" s="320" t="s">
        <v>521</v>
      </c>
      <c r="AP50" s="321" t="s">
        <v>522</v>
      </c>
      <c r="AQ50" s="322" t="s">
        <v>523</v>
      </c>
      <c r="AR50" s="323" t="s">
        <v>524</v>
      </c>
    </row>
    <row r="51" spans="1:44" x14ac:dyDescent="0.15">
      <c r="A51" s="259"/>
      <c r="AK51" s="315" t="s">
        <v>525</v>
      </c>
      <c r="AL51" s="316"/>
      <c r="AM51" s="324">
        <v>19661627</v>
      </c>
      <c r="AN51" s="325">
        <v>102656</v>
      </c>
      <c r="AO51" s="326">
        <v>49.2</v>
      </c>
      <c r="AP51" s="327">
        <v>37644</v>
      </c>
      <c r="AQ51" s="328">
        <v>13.5</v>
      </c>
      <c r="AR51" s="329">
        <v>35.700000000000003</v>
      </c>
    </row>
    <row r="52" spans="1:44" x14ac:dyDescent="0.15">
      <c r="A52" s="259"/>
      <c r="AK52" s="330"/>
      <c r="AL52" s="331" t="s">
        <v>526</v>
      </c>
      <c r="AM52" s="332">
        <v>10244919</v>
      </c>
      <c r="AN52" s="333">
        <v>53490</v>
      </c>
      <c r="AO52" s="334">
        <v>14.6</v>
      </c>
      <c r="AP52" s="335">
        <v>24939</v>
      </c>
      <c r="AQ52" s="336">
        <v>22.5</v>
      </c>
      <c r="AR52" s="337">
        <v>-7.9</v>
      </c>
    </row>
    <row r="53" spans="1:44" x14ac:dyDescent="0.15">
      <c r="A53" s="259"/>
      <c r="AK53" s="315" t="s">
        <v>527</v>
      </c>
      <c r="AL53" s="316"/>
      <c r="AM53" s="324">
        <v>20621791</v>
      </c>
      <c r="AN53" s="325">
        <v>108158</v>
      </c>
      <c r="AO53" s="326">
        <v>5.4</v>
      </c>
      <c r="AP53" s="327">
        <v>39221</v>
      </c>
      <c r="AQ53" s="328">
        <v>4.2</v>
      </c>
      <c r="AR53" s="329">
        <v>1.2</v>
      </c>
    </row>
    <row r="54" spans="1:44" x14ac:dyDescent="0.15">
      <c r="A54" s="259"/>
      <c r="AK54" s="330"/>
      <c r="AL54" s="331" t="s">
        <v>526</v>
      </c>
      <c r="AM54" s="332">
        <v>13725366</v>
      </c>
      <c r="AN54" s="333">
        <v>71988</v>
      </c>
      <c r="AO54" s="334">
        <v>34.6</v>
      </c>
      <c r="AP54" s="335">
        <v>24821</v>
      </c>
      <c r="AQ54" s="336">
        <v>-0.5</v>
      </c>
      <c r="AR54" s="337">
        <v>35.1</v>
      </c>
    </row>
    <row r="55" spans="1:44" x14ac:dyDescent="0.15">
      <c r="A55" s="259"/>
      <c r="AK55" s="315" t="s">
        <v>528</v>
      </c>
      <c r="AL55" s="316"/>
      <c r="AM55" s="324">
        <v>13417582</v>
      </c>
      <c r="AN55" s="325">
        <v>70777</v>
      </c>
      <c r="AO55" s="326">
        <v>-34.6</v>
      </c>
      <c r="AP55" s="327">
        <v>38566</v>
      </c>
      <c r="AQ55" s="328">
        <v>-1.7</v>
      </c>
      <c r="AR55" s="329">
        <v>-32.9</v>
      </c>
    </row>
    <row r="56" spans="1:44" x14ac:dyDescent="0.15">
      <c r="A56" s="259"/>
      <c r="AK56" s="330"/>
      <c r="AL56" s="331" t="s">
        <v>526</v>
      </c>
      <c r="AM56" s="332">
        <v>9786476</v>
      </c>
      <c r="AN56" s="333">
        <v>51623</v>
      </c>
      <c r="AO56" s="334">
        <v>-28.3</v>
      </c>
      <c r="AP56" s="335">
        <v>24059</v>
      </c>
      <c r="AQ56" s="336">
        <v>-3.1</v>
      </c>
      <c r="AR56" s="337">
        <v>-25.2</v>
      </c>
    </row>
    <row r="57" spans="1:44" x14ac:dyDescent="0.15">
      <c r="A57" s="259"/>
      <c r="AK57" s="315" t="s">
        <v>529</v>
      </c>
      <c r="AL57" s="316"/>
      <c r="AM57" s="324">
        <v>11011679</v>
      </c>
      <c r="AN57" s="325">
        <v>58387</v>
      </c>
      <c r="AO57" s="326">
        <v>-17.5</v>
      </c>
      <c r="AP57" s="327">
        <v>35156</v>
      </c>
      <c r="AQ57" s="328">
        <v>-8.8000000000000007</v>
      </c>
      <c r="AR57" s="329">
        <v>-8.6999999999999993</v>
      </c>
    </row>
    <row r="58" spans="1:44" x14ac:dyDescent="0.15">
      <c r="A58" s="259"/>
      <c r="AK58" s="330"/>
      <c r="AL58" s="331" t="s">
        <v>526</v>
      </c>
      <c r="AM58" s="332">
        <v>6766443</v>
      </c>
      <c r="AN58" s="333">
        <v>35878</v>
      </c>
      <c r="AO58" s="334">
        <v>-30.5</v>
      </c>
      <c r="AP58" s="335">
        <v>22430</v>
      </c>
      <c r="AQ58" s="336">
        <v>-6.8</v>
      </c>
      <c r="AR58" s="337">
        <v>-23.7</v>
      </c>
    </row>
    <row r="59" spans="1:44" x14ac:dyDescent="0.15">
      <c r="A59" s="259"/>
      <c r="AK59" s="315" t="s">
        <v>530</v>
      </c>
      <c r="AL59" s="316"/>
      <c r="AM59" s="324">
        <v>15481508</v>
      </c>
      <c r="AN59" s="325">
        <v>82571</v>
      </c>
      <c r="AO59" s="326">
        <v>41.4</v>
      </c>
      <c r="AP59" s="327">
        <v>37029</v>
      </c>
      <c r="AQ59" s="328">
        <v>5.3</v>
      </c>
      <c r="AR59" s="329">
        <v>36.1</v>
      </c>
    </row>
    <row r="60" spans="1:44" x14ac:dyDescent="0.15">
      <c r="A60" s="259"/>
      <c r="AK60" s="330"/>
      <c r="AL60" s="331" t="s">
        <v>526</v>
      </c>
      <c r="AM60" s="332">
        <v>10574304</v>
      </c>
      <c r="AN60" s="333">
        <v>56398</v>
      </c>
      <c r="AO60" s="334">
        <v>57.2</v>
      </c>
      <c r="AP60" s="335">
        <v>23232</v>
      </c>
      <c r="AQ60" s="336">
        <v>3.6</v>
      </c>
      <c r="AR60" s="337">
        <v>53.6</v>
      </c>
    </row>
    <row r="61" spans="1:44" x14ac:dyDescent="0.15">
      <c r="A61" s="259"/>
      <c r="AK61" s="315" t="s">
        <v>531</v>
      </c>
      <c r="AL61" s="338"/>
      <c r="AM61" s="324">
        <v>16038837</v>
      </c>
      <c r="AN61" s="325">
        <v>84510</v>
      </c>
      <c r="AO61" s="326">
        <v>8.8000000000000007</v>
      </c>
      <c r="AP61" s="327">
        <v>37523</v>
      </c>
      <c r="AQ61" s="339">
        <v>2.5</v>
      </c>
      <c r="AR61" s="329">
        <v>6.3</v>
      </c>
    </row>
    <row r="62" spans="1:44" x14ac:dyDescent="0.15">
      <c r="A62" s="259"/>
      <c r="AK62" s="330"/>
      <c r="AL62" s="331" t="s">
        <v>526</v>
      </c>
      <c r="AM62" s="332">
        <v>10219502</v>
      </c>
      <c r="AN62" s="333">
        <v>53875</v>
      </c>
      <c r="AO62" s="334">
        <v>9.5</v>
      </c>
      <c r="AP62" s="335">
        <v>23896</v>
      </c>
      <c r="AQ62" s="336">
        <v>3.1</v>
      </c>
      <c r="AR62" s="337">
        <v>6.4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y8N8u+XPQEsxP94MZrxTi20ypDfZ5/mICiE/3c16bFM92rzT1kiBe7JH3vZXH3FSI1Mtk+ADpNUGVaw2nNvuw==" saltValue="djmbYCzPDPX5JgqrAqCS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483</v>
      </c>
    </row>
    <row r="121" spans="125:125" ht="13.5" hidden="1" customHeight="1" x14ac:dyDescent="0.15">
      <c r="DU121" s="253"/>
    </row>
  </sheetData>
  <sheetProtection algorithmName="SHA-512" hashValue="xQTOKQlIcf/biL96VdxFijDdaVGGeG3KFlusbjs8CGXVE0rwJC4BNQEDJ24/qQ9CfJNdUDbCD2cOXk99XJOEAg==" saltValue="gYOGCEwMHPJbO0X/DYZ9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483</v>
      </c>
    </row>
  </sheetData>
  <sheetProtection algorithmName="SHA-512" hashValue="9J2+vrAOwy7IRY/y9DHde0sTPWEXI5wVRI+M7g5biQzGaMLLCf71vAPx2ISN949LUWwznnUrgFOpaY6HFIQCGg==" saltValue="TRFsGK6CcPkhk3D/pTWY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26" t="s">
        <v>3</v>
      </c>
      <c r="D47" s="1126"/>
      <c r="E47" s="1127"/>
      <c r="F47" s="11">
        <v>9.64</v>
      </c>
      <c r="G47" s="12">
        <v>7.5</v>
      </c>
      <c r="H47" s="12">
        <v>8.18</v>
      </c>
      <c r="I47" s="12">
        <v>8.2100000000000009</v>
      </c>
      <c r="J47" s="13">
        <v>6.07</v>
      </c>
    </row>
    <row r="48" spans="2:10" ht="57.75" customHeight="1" x14ac:dyDescent="0.15">
      <c r="B48" s="14"/>
      <c r="C48" s="1128" t="s">
        <v>4</v>
      </c>
      <c r="D48" s="1128"/>
      <c r="E48" s="1129"/>
      <c r="F48" s="15">
        <v>1.62</v>
      </c>
      <c r="G48" s="16">
        <v>1.67</v>
      </c>
      <c r="H48" s="16">
        <v>1.48</v>
      </c>
      <c r="I48" s="16">
        <v>1.73</v>
      </c>
      <c r="J48" s="17">
        <v>1.41</v>
      </c>
    </row>
    <row r="49" spans="2:10" ht="57.75" customHeight="1" thickBot="1" x14ac:dyDescent="0.2">
      <c r="B49" s="18"/>
      <c r="C49" s="1130" t="s">
        <v>5</v>
      </c>
      <c r="D49" s="1130"/>
      <c r="E49" s="1131"/>
      <c r="F49" s="19" t="s">
        <v>538</v>
      </c>
      <c r="G49" s="20" t="s">
        <v>539</v>
      </c>
      <c r="H49" s="20" t="s">
        <v>540</v>
      </c>
      <c r="I49" s="20" t="s">
        <v>541</v>
      </c>
      <c r="J49" s="21" t="s">
        <v>542</v>
      </c>
    </row>
    <row r="50" spans="2:10" x14ac:dyDescent="0.15"/>
  </sheetData>
  <sheetProtection algorithmName="SHA-512" hashValue="smo5YYT7uBeCf93YW4o9eD9iTamLJGphuvo+gSzfaTJShHUXtKK1V7TkxaocmAtwf4YyhfZcskhRoutanB+KVQ==" saltValue="Lc0tSzu0Lf6U5AbrEsqv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36" t="s">
        <v>543</v>
      </c>
      <c r="D34" s="1136"/>
      <c r="E34" s="1137"/>
      <c r="F34" s="32">
        <v>6.55</v>
      </c>
      <c r="G34" s="33">
        <v>7.17</v>
      </c>
      <c r="H34" s="33">
        <v>7.08</v>
      </c>
      <c r="I34" s="33">
        <v>6.91</v>
      </c>
      <c r="J34" s="34">
        <v>6.83</v>
      </c>
      <c r="K34" s="22"/>
      <c r="L34" s="22"/>
      <c r="M34" s="22"/>
      <c r="N34" s="22"/>
      <c r="O34" s="22"/>
      <c r="P34" s="22"/>
    </row>
    <row r="35" spans="1:16" ht="39" customHeight="1" x14ac:dyDescent="0.15">
      <c r="A35" s="22"/>
      <c r="B35" s="35"/>
      <c r="C35" s="1132" t="s">
        <v>544</v>
      </c>
      <c r="D35" s="1132"/>
      <c r="E35" s="1133"/>
      <c r="F35" s="36">
        <v>1.96</v>
      </c>
      <c r="G35" s="37">
        <v>2.46</v>
      </c>
      <c r="H35" s="37">
        <v>2.61</v>
      </c>
      <c r="I35" s="37">
        <v>2.66</v>
      </c>
      <c r="J35" s="38">
        <v>2.54</v>
      </c>
      <c r="K35" s="22"/>
      <c r="L35" s="22"/>
      <c r="M35" s="22"/>
      <c r="N35" s="22"/>
      <c r="O35" s="22"/>
      <c r="P35" s="22"/>
    </row>
    <row r="36" spans="1:16" ht="39" customHeight="1" x14ac:dyDescent="0.15">
      <c r="A36" s="22"/>
      <c r="B36" s="35"/>
      <c r="C36" s="1132" t="s">
        <v>545</v>
      </c>
      <c r="D36" s="1132"/>
      <c r="E36" s="1133"/>
      <c r="F36" s="36">
        <v>1.61</v>
      </c>
      <c r="G36" s="37">
        <v>1.66</v>
      </c>
      <c r="H36" s="37">
        <v>1.47</v>
      </c>
      <c r="I36" s="37">
        <v>1.72</v>
      </c>
      <c r="J36" s="38">
        <v>1.4</v>
      </c>
      <c r="K36" s="22"/>
      <c r="L36" s="22"/>
      <c r="M36" s="22"/>
      <c r="N36" s="22"/>
      <c r="O36" s="22"/>
      <c r="P36" s="22"/>
    </row>
    <row r="37" spans="1:16" ht="39" customHeight="1" x14ac:dyDescent="0.15">
      <c r="A37" s="22"/>
      <c r="B37" s="35"/>
      <c r="C37" s="1132" t="s">
        <v>546</v>
      </c>
      <c r="D37" s="1132"/>
      <c r="E37" s="1133"/>
      <c r="F37" s="36">
        <v>1.08</v>
      </c>
      <c r="G37" s="37">
        <v>0.42</v>
      </c>
      <c r="H37" s="37">
        <v>0.6</v>
      </c>
      <c r="I37" s="37">
        <v>0.67</v>
      </c>
      <c r="J37" s="38">
        <v>1.05</v>
      </c>
      <c r="K37" s="22"/>
      <c r="L37" s="22"/>
      <c r="M37" s="22"/>
      <c r="N37" s="22"/>
      <c r="O37" s="22"/>
      <c r="P37" s="22"/>
    </row>
    <row r="38" spans="1:16" ht="39" customHeight="1" x14ac:dyDescent="0.15">
      <c r="A38" s="22"/>
      <c r="B38" s="35"/>
      <c r="C38" s="1132" t="s">
        <v>547</v>
      </c>
      <c r="D38" s="1132"/>
      <c r="E38" s="1133"/>
      <c r="F38" s="36" t="s">
        <v>495</v>
      </c>
      <c r="G38" s="37">
        <v>0.15</v>
      </c>
      <c r="H38" s="37">
        <v>0.19</v>
      </c>
      <c r="I38" s="37">
        <v>0.2</v>
      </c>
      <c r="J38" s="38">
        <v>0.21</v>
      </c>
      <c r="K38" s="22"/>
      <c r="L38" s="22"/>
      <c r="M38" s="22"/>
      <c r="N38" s="22"/>
      <c r="O38" s="22"/>
      <c r="P38" s="22"/>
    </row>
    <row r="39" spans="1:16" ht="39" customHeight="1" x14ac:dyDescent="0.15">
      <c r="A39" s="22"/>
      <c r="B39" s="35"/>
      <c r="C39" s="1132" t="s">
        <v>548</v>
      </c>
      <c r="D39" s="1132"/>
      <c r="E39" s="1133"/>
      <c r="F39" s="36">
        <v>0.31</v>
      </c>
      <c r="G39" s="37">
        <v>0.27</v>
      </c>
      <c r="H39" s="37">
        <v>0.08</v>
      </c>
      <c r="I39" s="37">
        <v>0.14000000000000001</v>
      </c>
      <c r="J39" s="38">
        <v>0.13</v>
      </c>
      <c r="K39" s="22"/>
      <c r="L39" s="22"/>
      <c r="M39" s="22"/>
      <c r="N39" s="22"/>
      <c r="O39" s="22"/>
      <c r="P39" s="22"/>
    </row>
    <row r="40" spans="1:16" ht="39" customHeight="1" x14ac:dyDescent="0.15">
      <c r="A40" s="22"/>
      <c r="B40" s="35"/>
      <c r="C40" s="1132" t="s">
        <v>549</v>
      </c>
      <c r="D40" s="1132"/>
      <c r="E40" s="1133"/>
      <c r="F40" s="36">
        <v>0.11</v>
      </c>
      <c r="G40" s="37">
        <v>0.1</v>
      </c>
      <c r="H40" s="37">
        <v>0.1</v>
      </c>
      <c r="I40" s="37">
        <v>0.11</v>
      </c>
      <c r="J40" s="38">
        <v>0.11</v>
      </c>
      <c r="K40" s="22"/>
      <c r="L40" s="22"/>
      <c r="M40" s="22"/>
      <c r="N40" s="22"/>
      <c r="O40" s="22"/>
      <c r="P40" s="22"/>
    </row>
    <row r="41" spans="1:16" ht="39" customHeight="1" x14ac:dyDescent="0.15">
      <c r="A41" s="22"/>
      <c r="B41" s="35"/>
      <c r="C41" s="1132" t="s">
        <v>550</v>
      </c>
      <c r="D41" s="1132"/>
      <c r="E41" s="1133"/>
      <c r="F41" s="36">
        <v>0.09</v>
      </c>
      <c r="G41" s="37">
        <v>0.03</v>
      </c>
      <c r="H41" s="37">
        <v>0.08</v>
      </c>
      <c r="I41" s="37">
        <v>0.04</v>
      </c>
      <c r="J41" s="38">
        <v>0.04</v>
      </c>
      <c r="K41" s="22"/>
      <c r="L41" s="22"/>
      <c r="M41" s="22"/>
      <c r="N41" s="22"/>
      <c r="O41" s="22"/>
      <c r="P41" s="22"/>
    </row>
    <row r="42" spans="1:16" ht="39" customHeight="1" x14ac:dyDescent="0.15">
      <c r="A42" s="22"/>
      <c r="B42" s="39"/>
      <c r="C42" s="1132" t="s">
        <v>551</v>
      </c>
      <c r="D42" s="1132"/>
      <c r="E42" s="1133"/>
      <c r="F42" s="36" t="s">
        <v>495</v>
      </c>
      <c r="G42" s="37" t="s">
        <v>495</v>
      </c>
      <c r="H42" s="37" t="s">
        <v>495</v>
      </c>
      <c r="I42" s="37" t="s">
        <v>495</v>
      </c>
      <c r="J42" s="38" t="s">
        <v>495</v>
      </c>
      <c r="K42" s="22"/>
      <c r="L42" s="22"/>
      <c r="M42" s="22"/>
      <c r="N42" s="22"/>
      <c r="O42" s="22"/>
      <c r="P42" s="22"/>
    </row>
    <row r="43" spans="1:16" ht="39" customHeight="1" thickBot="1" x14ac:dyDescent="0.2">
      <c r="A43" s="22"/>
      <c r="B43" s="40"/>
      <c r="C43" s="1134" t="s">
        <v>552</v>
      </c>
      <c r="D43" s="1134"/>
      <c r="E43" s="1135"/>
      <c r="F43" s="41">
        <v>0.11</v>
      </c>
      <c r="G43" s="42">
        <v>0.02</v>
      </c>
      <c r="H43" s="42">
        <v>0.02</v>
      </c>
      <c r="I43" s="42">
        <v>0.01</v>
      </c>
      <c r="J43" s="43">
        <v>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BFIFQ2ddWq+TR3wF6OZi6HPPDvUWxpX6g6Kmt5gY4tiSpRF8MKwswlP1nEJjJTmdwzu4T2zfnqlrv8DohDVpA==" saltValue="eUuhID7L9/WZCzJCrWAg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E48" sqref="E48:J4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9829</v>
      </c>
      <c r="L45" s="58">
        <v>9813</v>
      </c>
      <c r="M45" s="58">
        <v>9974</v>
      </c>
      <c r="N45" s="58">
        <v>10160</v>
      </c>
      <c r="O45" s="59">
        <v>10108</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495</v>
      </c>
      <c r="L46" s="62" t="s">
        <v>495</v>
      </c>
      <c r="M46" s="62" t="s">
        <v>495</v>
      </c>
      <c r="N46" s="62" t="s">
        <v>495</v>
      </c>
      <c r="O46" s="63" t="s">
        <v>495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495</v>
      </c>
      <c r="L47" s="62" t="s">
        <v>495</v>
      </c>
      <c r="M47" s="62" t="s">
        <v>495</v>
      </c>
      <c r="N47" s="62" t="s">
        <v>495</v>
      </c>
      <c r="O47" s="63" t="s">
        <v>495</v>
      </c>
      <c r="P47" s="46"/>
      <c r="Q47" s="46"/>
      <c r="R47" s="46"/>
      <c r="S47" s="46"/>
      <c r="T47" s="46"/>
      <c r="U47" s="46"/>
    </row>
    <row r="48" spans="1:21" ht="30.75" customHeight="1" x14ac:dyDescent="0.15">
      <c r="A48" s="46"/>
      <c r="B48" s="1163"/>
      <c r="C48" s="1164"/>
      <c r="D48" s="60"/>
      <c r="E48" s="1140" t="s">
        <v>13</v>
      </c>
      <c r="F48" s="1140"/>
      <c r="G48" s="1140"/>
      <c r="H48" s="1140"/>
      <c r="I48" s="1140"/>
      <c r="J48" s="1141"/>
      <c r="K48" s="61">
        <v>1864</v>
      </c>
      <c r="L48" s="62">
        <v>1835</v>
      </c>
      <c r="M48" s="62">
        <v>1984</v>
      </c>
      <c r="N48" s="62">
        <v>2101</v>
      </c>
      <c r="O48" s="63">
        <v>2027</v>
      </c>
      <c r="P48" s="46"/>
      <c r="Q48" s="46"/>
      <c r="R48" s="46"/>
      <c r="S48" s="46"/>
      <c r="T48" s="46"/>
      <c r="U48" s="46"/>
    </row>
    <row r="49" spans="1:21" ht="30.75" customHeight="1" x14ac:dyDescent="0.15">
      <c r="A49" s="46"/>
      <c r="B49" s="1163"/>
      <c r="C49" s="1164"/>
      <c r="D49" s="60"/>
      <c r="E49" s="1140" t="s">
        <v>14</v>
      </c>
      <c r="F49" s="1140"/>
      <c r="G49" s="1140"/>
      <c r="H49" s="1140"/>
      <c r="I49" s="1140"/>
      <c r="J49" s="1141"/>
      <c r="K49" s="61">
        <v>175</v>
      </c>
      <c r="L49" s="62">
        <v>173</v>
      </c>
      <c r="M49" s="62" t="s">
        <v>495</v>
      </c>
      <c r="N49" s="62" t="s">
        <v>495</v>
      </c>
      <c r="O49" s="63" t="s">
        <v>495</v>
      </c>
      <c r="P49" s="46"/>
      <c r="Q49" s="46"/>
      <c r="R49" s="46"/>
      <c r="S49" s="46"/>
      <c r="T49" s="46"/>
      <c r="U49" s="46"/>
    </row>
    <row r="50" spans="1:21" ht="30.75" customHeight="1" x14ac:dyDescent="0.15">
      <c r="A50" s="46"/>
      <c r="B50" s="1163"/>
      <c r="C50" s="1164"/>
      <c r="D50" s="60"/>
      <c r="E50" s="1140" t="s">
        <v>15</v>
      </c>
      <c r="F50" s="1140"/>
      <c r="G50" s="1140"/>
      <c r="H50" s="1140"/>
      <c r="I50" s="1140"/>
      <c r="J50" s="1141"/>
      <c r="K50" s="61">
        <v>222</v>
      </c>
      <c r="L50" s="62">
        <v>211</v>
      </c>
      <c r="M50" s="62">
        <v>210</v>
      </c>
      <c r="N50" s="62">
        <v>209</v>
      </c>
      <c r="O50" s="63">
        <v>209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495</v>
      </c>
      <c r="L51" s="62" t="s">
        <v>495</v>
      </c>
      <c r="M51" s="62" t="s">
        <v>495</v>
      </c>
      <c r="N51" s="62" t="s">
        <v>495</v>
      </c>
      <c r="O51" s="63" t="s">
        <v>495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9955</v>
      </c>
      <c r="L52" s="62">
        <v>9966</v>
      </c>
      <c r="M52" s="62">
        <v>9851</v>
      </c>
      <c r="N52" s="62">
        <v>9922</v>
      </c>
      <c r="O52" s="63">
        <v>9863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2135</v>
      </c>
      <c r="L53" s="67">
        <v>2066</v>
      </c>
      <c r="M53" s="67">
        <v>2317</v>
      </c>
      <c r="N53" s="67">
        <v>2548</v>
      </c>
      <c r="O53" s="68">
        <v>2481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KAj7DINnj75SaSk4HAwAnaYJ4xk/heI//QcsvyIuxpTeBTRIuTZCnASqkR4OHFScYK8/DLyBBfPtWywIoMKGg==" saltValue="3WAb1W6J1pXE1QZ4BxAQ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533</v>
      </c>
      <c r="J40" s="101" t="s">
        <v>534</v>
      </c>
      <c r="K40" s="101" t="s">
        <v>535</v>
      </c>
      <c r="L40" s="101" t="s">
        <v>536</v>
      </c>
      <c r="M40" s="102" t="s">
        <v>537</v>
      </c>
    </row>
    <row r="41" spans="2:13" ht="27.75" customHeight="1" x14ac:dyDescent="0.15">
      <c r="B41" s="1181" t="s">
        <v>30</v>
      </c>
      <c r="C41" s="1182"/>
      <c r="D41" s="103"/>
      <c r="E41" s="1183" t="s">
        <v>31</v>
      </c>
      <c r="F41" s="1183"/>
      <c r="G41" s="1183"/>
      <c r="H41" s="1184"/>
      <c r="I41" s="342">
        <v>108319</v>
      </c>
      <c r="J41" s="343">
        <v>111427</v>
      </c>
      <c r="K41" s="343">
        <v>113182</v>
      </c>
      <c r="L41" s="343">
        <v>109806</v>
      </c>
      <c r="M41" s="344">
        <v>109699</v>
      </c>
    </row>
    <row r="42" spans="2:13" ht="27.75" customHeight="1" x14ac:dyDescent="0.15">
      <c r="B42" s="1171"/>
      <c r="C42" s="1172"/>
      <c r="D42" s="104"/>
      <c r="E42" s="1175" t="s">
        <v>32</v>
      </c>
      <c r="F42" s="1175"/>
      <c r="G42" s="1175"/>
      <c r="H42" s="1176"/>
      <c r="I42" s="345">
        <v>10</v>
      </c>
      <c r="J42" s="346">
        <v>7</v>
      </c>
      <c r="K42" s="346">
        <v>5</v>
      </c>
      <c r="L42" s="346">
        <v>3</v>
      </c>
      <c r="M42" s="347">
        <v>1</v>
      </c>
    </row>
    <row r="43" spans="2:13" ht="27.75" customHeight="1" x14ac:dyDescent="0.15">
      <c r="B43" s="1171"/>
      <c r="C43" s="1172"/>
      <c r="D43" s="104"/>
      <c r="E43" s="1175" t="s">
        <v>33</v>
      </c>
      <c r="F43" s="1175"/>
      <c r="G43" s="1175"/>
      <c r="H43" s="1176"/>
      <c r="I43" s="345">
        <v>26366</v>
      </c>
      <c r="J43" s="346">
        <v>26355</v>
      </c>
      <c r="K43" s="346">
        <v>27525</v>
      </c>
      <c r="L43" s="346">
        <v>28061</v>
      </c>
      <c r="M43" s="347">
        <v>25176</v>
      </c>
    </row>
    <row r="44" spans="2:13" ht="27.75" customHeight="1" x14ac:dyDescent="0.15">
      <c r="B44" s="1171"/>
      <c r="C44" s="1172"/>
      <c r="D44" s="104"/>
      <c r="E44" s="1175" t="s">
        <v>34</v>
      </c>
      <c r="F44" s="1175"/>
      <c r="G44" s="1175"/>
      <c r="H44" s="1176"/>
      <c r="I44" s="345">
        <v>1702</v>
      </c>
      <c r="J44" s="346">
        <v>1555</v>
      </c>
      <c r="K44" s="346" t="s">
        <v>495</v>
      </c>
      <c r="L44" s="346" t="s">
        <v>495</v>
      </c>
      <c r="M44" s="347" t="s">
        <v>495</v>
      </c>
    </row>
    <row r="45" spans="2:13" ht="27.75" customHeight="1" x14ac:dyDescent="0.15">
      <c r="B45" s="1171"/>
      <c r="C45" s="1172"/>
      <c r="D45" s="104"/>
      <c r="E45" s="1175" t="s">
        <v>35</v>
      </c>
      <c r="F45" s="1175"/>
      <c r="G45" s="1175"/>
      <c r="H45" s="1176"/>
      <c r="I45" s="345">
        <v>13570</v>
      </c>
      <c r="J45" s="346">
        <v>13687</v>
      </c>
      <c r="K45" s="346">
        <v>13723</v>
      </c>
      <c r="L45" s="346">
        <v>13562</v>
      </c>
      <c r="M45" s="347">
        <v>13993</v>
      </c>
    </row>
    <row r="46" spans="2:13" ht="27.75" customHeight="1" x14ac:dyDescent="0.15">
      <c r="B46" s="1171"/>
      <c r="C46" s="1172"/>
      <c r="D46" s="105"/>
      <c r="E46" s="1175" t="s">
        <v>36</v>
      </c>
      <c r="F46" s="1175"/>
      <c r="G46" s="1175"/>
      <c r="H46" s="1176"/>
      <c r="I46" s="345" t="s">
        <v>495</v>
      </c>
      <c r="J46" s="346" t="s">
        <v>495</v>
      </c>
      <c r="K46" s="346" t="s">
        <v>495</v>
      </c>
      <c r="L46" s="346" t="s">
        <v>495</v>
      </c>
      <c r="M46" s="347" t="s">
        <v>495</v>
      </c>
    </row>
    <row r="47" spans="2:13" ht="27.75" customHeight="1" x14ac:dyDescent="0.15">
      <c r="B47" s="1171"/>
      <c r="C47" s="1172"/>
      <c r="D47" s="106"/>
      <c r="E47" s="1185" t="s">
        <v>37</v>
      </c>
      <c r="F47" s="1186"/>
      <c r="G47" s="1186"/>
      <c r="H47" s="1187"/>
      <c r="I47" s="345" t="s">
        <v>495</v>
      </c>
      <c r="J47" s="346" t="s">
        <v>495</v>
      </c>
      <c r="K47" s="346" t="s">
        <v>495</v>
      </c>
      <c r="L47" s="346" t="s">
        <v>495</v>
      </c>
      <c r="M47" s="347" t="s">
        <v>495</v>
      </c>
    </row>
    <row r="48" spans="2:13" ht="27.75" customHeight="1" x14ac:dyDescent="0.15">
      <c r="B48" s="1171"/>
      <c r="C48" s="1172"/>
      <c r="D48" s="104"/>
      <c r="E48" s="1175" t="s">
        <v>38</v>
      </c>
      <c r="F48" s="1175"/>
      <c r="G48" s="1175"/>
      <c r="H48" s="1176"/>
      <c r="I48" s="345" t="s">
        <v>495</v>
      </c>
      <c r="J48" s="346" t="s">
        <v>495</v>
      </c>
      <c r="K48" s="346" t="s">
        <v>495</v>
      </c>
      <c r="L48" s="346" t="s">
        <v>495</v>
      </c>
      <c r="M48" s="347" t="s">
        <v>495</v>
      </c>
    </row>
    <row r="49" spans="2:13" ht="27.75" customHeight="1" x14ac:dyDescent="0.15">
      <c r="B49" s="1173"/>
      <c r="C49" s="1174"/>
      <c r="D49" s="104"/>
      <c r="E49" s="1175" t="s">
        <v>39</v>
      </c>
      <c r="F49" s="1175"/>
      <c r="G49" s="1175"/>
      <c r="H49" s="1176"/>
      <c r="I49" s="345" t="s">
        <v>495</v>
      </c>
      <c r="J49" s="346" t="s">
        <v>495</v>
      </c>
      <c r="K49" s="346" t="s">
        <v>495</v>
      </c>
      <c r="L49" s="346" t="s">
        <v>495</v>
      </c>
      <c r="M49" s="347" t="s">
        <v>495</v>
      </c>
    </row>
    <row r="50" spans="2:13" ht="27.75" customHeight="1" x14ac:dyDescent="0.15">
      <c r="B50" s="1169" t="s">
        <v>40</v>
      </c>
      <c r="C50" s="1170"/>
      <c r="D50" s="107"/>
      <c r="E50" s="1175" t="s">
        <v>41</v>
      </c>
      <c r="F50" s="1175"/>
      <c r="G50" s="1175"/>
      <c r="H50" s="1176"/>
      <c r="I50" s="345">
        <v>18654</v>
      </c>
      <c r="J50" s="346">
        <v>15619</v>
      </c>
      <c r="K50" s="346">
        <v>16713</v>
      </c>
      <c r="L50" s="346">
        <v>18592</v>
      </c>
      <c r="M50" s="347">
        <v>14395</v>
      </c>
    </row>
    <row r="51" spans="2:13" ht="27.75" customHeight="1" x14ac:dyDescent="0.15">
      <c r="B51" s="1171"/>
      <c r="C51" s="1172"/>
      <c r="D51" s="104"/>
      <c r="E51" s="1175" t="s">
        <v>42</v>
      </c>
      <c r="F51" s="1175"/>
      <c r="G51" s="1175"/>
      <c r="H51" s="1176"/>
      <c r="I51" s="345">
        <v>17458</v>
      </c>
      <c r="J51" s="346">
        <v>17567</v>
      </c>
      <c r="K51" s="346">
        <v>17254</v>
      </c>
      <c r="L51" s="346">
        <v>16926</v>
      </c>
      <c r="M51" s="347">
        <v>16553</v>
      </c>
    </row>
    <row r="52" spans="2:13" ht="27.75" customHeight="1" x14ac:dyDescent="0.15">
      <c r="B52" s="1173"/>
      <c r="C52" s="1174"/>
      <c r="D52" s="104"/>
      <c r="E52" s="1175" t="s">
        <v>43</v>
      </c>
      <c r="F52" s="1175"/>
      <c r="G52" s="1175"/>
      <c r="H52" s="1176"/>
      <c r="I52" s="345">
        <v>99808</v>
      </c>
      <c r="J52" s="346">
        <v>98299</v>
      </c>
      <c r="K52" s="346">
        <v>95979</v>
      </c>
      <c r="L52" s="346">
        <v>91471</v>
      </c>
      <c r="M52" s="347">
        <v>89022</v>
      </c>
    </row>
    <row r="53" spans="2:13" ht="27.75" customHeight="1" thickBot="1" x14ac:dyDescent="0.2">
      <c r="B53" s="1177" t="s">
        <v>19</v>
      </c>
      <c r="C53" s="1178"/>
      <c r="D53" s="108"/>
      <c r="E53" s="1179" t="s">
        <v>44</v>
      </c>
      <c r="F53" s="1179"/>
      <c r="G53" s="1179"/>
      <c r="H53" s="1180"/>
      <c r="I53" s="348">
        <v>14048</v>
      </c>
      <c r="J53" s="349">
        <v>21547</v>
      </c>
      <c r="K53" s="349">
        <v>24488</v>
      </c>
      <c r="L53" s="349">
        <v>24442</v>
      </c>
      <c r="M53" s="350">
        <v>28898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KvmJrSbDk9Xvihlnk0z/5kuz8DVr5XojZNIrQFjSxPYbk7nBYMj/UmMQc/W+Ltxn2G0K6yi4J0PwxCNh9eJNw==" saltValue="P2Uk7pmSKb2DLSj2J9yS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535</v>
      </c>
      <c r="G54" s="117" t="s">
        <v>536</v>
      </c>
      <c r="H54" s="118" t="s">
        <v>537</v>
      </c>
    </row>
    <row r="55" spans="2:8" ht="52.5" customHeight="1" x14ac:dyDescent="0.15">
      <c r="B55" s="119"/>
      <c r="C55" s="1196" t="s">
        <v>46</v>
      </c>
      <c r="D55" s="1196"/>
      <c r="E55" s="1197"/>
      <c r="F55" s="120">
        <v>3985</v>
      </c>
      <c r="G55" s="120">
        <v>3927</v>
      </c>
      <c r="H55" s="121">
        <v>2941</v>
      </c>
    </row>
    <row r="56" spans="2:8" ht="52.5" customHeight="1" x14ac:dyDescent="0.15">
      <c r="B56" s="122"/>
      <c r="C56" s="1198" t="s">
        <v>47</v>
      </c>
      <c r="D56" s="1198"/>
      <c r="E56" s="1199"/>
      <c r="F56" s="123">
        <v>5136</v>
      </c>
      <c r="G56" s="123">
        <v>4544</v>
      </c>
      <c r="H56" s="124">
        <v>3953</v>
      </c>
    </row>
    <row r="57" spans="2:8" ht="53.25" customHeight="1" x14ac:dyDescent="0.15">
      <c r="B57" s="122"/>
      <c r="C57" s="1200" t="s">
        <v>48</v>
      </c>
      <c r="D57" s="1200"/>
      <c r="E57" s="1201"/>
      <c r="F57" s="125">
        <v>11449</v>
      </c>
      <c r="G57" s="125">
        <v>10807</v>
      </c>
      <c r="H57" s="126">
        <v>9736</v>
      </c>
    </row>
    <row r="58" spans="2:8" ht="45.75" customHeight="1" x14ac:dyDescent="0.15">
      <c r="B58" s="127"/>
      <c r="C58" s="1188" t="s">
        <v>558</v>
      </c>
      <c r="D58" s="1189"/>
      <c r="E58" s="1190"/>
      <c r="F58" s="128">
        <v>4862</v>
      </c>
      <c r="G58" s="128">
        <v>4783</v>
      </c>
      <c r="H58" s="129">
        <v>4285</v>
      </c>
    </row>
    <row r="59" spans="2:8" ht="45.75" customHeight="1" x14ac:dyDescent="0.15">
      <c r="B59" s="127"/>
      <c r="C59" s="1188" t="s">
        <v>559</v>
      </c>
      <c r="D59" s="1189"/>
      <c r="E59" s="1190"/>
      <c r="F59" s="128">
        <v>1717</v>
      </c>
      <c r="G59" s="128">
        <v>1717</v>
      </c>
      <c r="H59" s="129">
        <v>1717</v>
      </c>
    </row>
    <row r="60" spans="2:8" ht="45.75" customHeight="1" x14ac:dyDescent="0.15">
      <c r="B60" s="127"/>
      <c r="C60" s="1188" t="s">
        <v>560</v>
      </c>
      <c r="D60" s="1189"/>
      <c r="E60" s="1190"/>
      <c r="F60" s="128">
        <v>1413</v>
      </c>
      <c r="G60" s="128">
        <v>1295</v>
      </c>
      <c r="H60" s="129">
        <v>1056</v>
      </c>
    </row>
    <row r="61" spans="2:8" ht="45.75" customHeight="1" x14ac:dyDescent="0.15">
      <c r="B61" s="127"/>
      <c r="C61" s="1188" t="s">
        <v>561</v>
      </c>
      <c r="D61" s="1189"/>
      <c r="E61" s="1190"/>
      <c r="F61" s="128">
        <v>1483</v>
      </c>
      <c r="G61" s="128">
        <v>1157</v>
      </c>
      <c r="H61" s="129">
        <v>937</v>
      </c>
    </row>
    <row r="62" spans="2:8" ht="45.75" customHeight="1" thickBot="1" x14ac:dyDescent="0.2">
      <c r="B62" s="130"/>
      <c r="C62" s="1191" t="s">
        <v>562</v>
      </c>
      <c r="D62" s="1192"/>
      <c r="E62" s="1193"/>
      <c r="F62" s="131">
        <v>905</v>
      </c>
      <c r="G62" s="131">
        <v>905</v>
      </c>
      <c r="H62" s="132">
        <v>905</v>
      </c>
    </row>
    <row r="63" spans="2:8" ht="52.5" customHeight="1" thickBot="1" x14ac:dyDescent="0.2">
      <c r="B63" s="133"/>
      <c r="C63" s="1194" t="s">
        <v>49</v>
      </c>
      <c r="D63" s="1194"/>
      <c r="E63" s="1195"/>
      <c r="F63" s="134">
        <v>20569</v>
      </c>
      <c r="G63" s="134">
        <v>19278</v>
      </c>
      <c r="H63" s="135">
        <v>16629</v>
      </c>
    </row>
    <row r="64" spans="2:8" x14ac:dyDescent="0.15"/>
  </sheetData>
  <sheetProtection algorithmName="SHA-512" hashValue="aT2hWv8C1/qVh/pLIhsZCivhITU73GIcXsQGE+A7bCO+zGXOQ1ApOm6ExIUBRYHOjGrrscagbd39zs2OVL91eA==" saltValue="uH2VrFdgDNIgSjIUyxK3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532</v>
      </c>
      <c r="G2" s="149"/>
      <c r="H2" s="150"/>
    </row>
    <row r="3" spans="1:8" x14ac:dyDescent="0.15">
      <c r="A3" s="146" t="s">
        <v>525</v>
      </c>
      <c r="B3" s="151"/>
      <c r="C3" s="152"/>
      <c r="D3" s="153">
        <v>102656</v>
      </c>
      <c r="E3" s="154"/>
      <c r="F3" s="155">
        <v>37644</v>
      </c>
      <c r="G3" s="156"/>
      <c r="H3" s="157"/>
    </row>
    <row r="4" spans="1:8" x14ac:dyDescent="0.15">
      <c r="A4" s="158"/>
      <c r="B4" s="159"/>
      <c r="C4" s="160"/>
      <c r="D4" s="161">
        <v>53490</v>
      </c>
      <c r="E4" s="162"/>
      <c r="F4" s="163">
        <v>24939</v>
      </c>
      <c r="G4" s="164"/>
      <c r="H4" s="165"/>
    </row>
    <row r="5" spans="1:8" x14ac:dyDescent="0.15">
      <c r="A5" s="146" t="s">
        <v>527</v>
      </c>
      <c r="B5" s="151"/>
      <c r="C5" s="152"/>
      <c r="D5" s="153">
        <v>108158</v>
      </c>
      <c r="E5" s="154"/>
      <c r="F5" s="155">
        <v>39221</v>
      </c>
      <c r="G5" s="156"/>
      <c r="H5" s="157"/>
    </row>
    <row r="6" spans="1:8" x14ac:dyDescent="0.15">
      <c r="A6" s="158"/>
      <c r="B6" s="159"/>
      <c r="C6" s="160"/>
      <c r="D6" s="161">
        <v>71988</v>
      </c>
      <c r="E6" s="162"/>
      <c r="F6" s="163">
        <v>24821</v>
      </c>
      <c r="G6" s="164"/>
      <c r="H6" s="165"/>
    </row>
    <row r="7" spans="1:8" x14ac:dyDescent="0.15">
      <c r="A7" s="146" t="s">
        <v>528</v>
      </c>
      <c r="B7" s="151"/>
      <c r="C7" s="152"/>
      <c r="D7" s="153">
        <v>70777</v>
      </c>
      <c r="E7" s="154"/>
      <c r="F7" s="155">
        <v>38566</v>
      </c>
      <c r="G7" s="156"/>
      <c r="H7" s="157"/>
    </row>
    <row r="8" spans="1:8" x14ac:dyDescent="0.15">
      <c r="A8" s="158"/>
      <c r="B8" s="159"/>
      <c r="C8" s="160"/>
      <c r="D8" s="161">
        <v>51623</v>
      </c>
      <c r="E8" s="162"/>
      <c r="F8" s="163">
        <v>24059</v>
      </c>
      <c r="G8" s="164"/>
      <c r="H8" s="165"/>
    </row>
    <row r="9" spans="1:8" x14ac:dyDescent="0.15">
      <c r="A9" s="146" t="s">
        <v>529</v>
      </c>
      <c r="B9" s="151"/>
      <c r="C9" s="152"/>
      <c r="D9" s="153">
        <v>58387</v>
      </c>
      <c r="E9" s="154"/>
      <c r="F9" s="155">
        <v>35156</v>
      </c>
      <c r="G9" s="156"/>
      <c r="H9" s="157"/>
    </row>
    <row r="10" spans="1:8" x14ac:dyDescent="0.15">
      <c r="A10" s="158"/>
      <c r="B10" s="159"/>
      <c r="C10" s="160"/>
      <c r="D10" s="161">
        <v>35878</v>
      </c>
      <c r="E10" s="162"/>
      <c r="F10" s="163">
        <v>22430</v>
      </c>
      <c r="G10" s="164"/>
      <c r="H10" s="165"/>
    </row>
    <row r="11" spans="1:8" x14ac:dyDescent="0.15">
      <c r="A11" s="146" t="s">
        <v>530</v>
      </c>
      <c r="B11" s="151"/>
      <c r="C11" s="152"/>
      <c r="D11" s="153">
        <v>82571</v>
      </c>
      <c r="E11" s="154"/>
      <c r="F11" s="155">
        <v>37029</v>
      </c>
      <c r="G11" s="156"/>
      <c r="H11" s="157"/>
    </row>
    <row r="12" spans="1:8" x14ac:dyDescent="0.15">
      <c r="A12" s="158"/>
      <c r="B12" s="159"/>
      <c r="C12" s="166"/>
      <c r="D12" s="161">
        <v>56398</v>
      </c>
      <c r="E12" s="162"/>
      <c r="F12" s="163">
        <v>23232</v>
      </c>
      <c r="G12" s="164"/>
      <c r="H12" s="165"/>
    </row>
    <row r="13" spans="1:8" x14ac:dyDescent="0.15">
      <c r="A13" s="146"/>
      <c r="B13" s="151"/>
      <c r="C13" s="152"/>
      <c r="D13" s="153">
        <v>84510</v>
      </c>
      <c r="E13" s="154"/>
      <c r="F13" s="155">
        <v>37523</v>
      </c>
      <c r="G13" s="167"/>
      <c r="H13" s="157"/>
    </row>
    <row r="14" spans="1:8" x14ac:dyDescent="0.15">
      <c r="A14" s="158"/>
      <c r="B14" s="159"/>
      <c r="C14" s="160"/>
      <c r="D14" s="161">
        <v>53875</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1.62</v>
      </c>
      <c r="C19" s="168">
        <f>ROUND(VALUE(SUBSTITUTE(実質収支比率等に係る経年分析!G$48,"▲","-")),2)</f>
        <v>1.67</v>
      </c>
      <c r="D19" s="168">
        <f>ROUND(VALUE(SUBSTITUTE(実質収支比率等に係る経年分析!H$48,"▲","-")),2)</f>
        <v>1.48</v>
      </c>
      <c r="E19" s="168">
        <f>ROUND(VALUE(SUBSTITUTE(実質収支比率等に係る経年分析!I$48,"▲","-")),2)</f>
        <v>1.73</v>
      </c>
      <c r="F19" s="168">
        <f>ROUND(VALUE(SUBSTITUTE(実質収支比率等に係る経年分析!J$48,"▲","-")),2)</f>
        <v>1.41</v>
      </c>
    </row>
    <row r="20" spans="1:11" x14ac:dyDescent="0.15">
      <c r="A20" s="168" t="s">
        <v>53</v>
      </c>
      <c r="B20" s="168">
        <f>ROUND(VALUE(SUBSTITUTE(実質収支比率等に係る経年分析!F$47,"▲","-")),2)</f>
        <v>9.64</v>
      </c>
      <c r="C20" s="168">
        <f>ROUND(VALUE(SUBSTITUTE(実質収支比率等に係る経年分析!G$47,"▲","-")),2)</f>
        <v>7.5</v>
      </c>
      <c r="D20" s="168">
        <f>ROUND(VALUE(SUBSTITUTE(実質収支比率等に係る経年分析!H$47,"▲","-")),2)</f>
        <v>8.18</v>
      </c>
      <c r="E20" s="168">
        <f>ROUND(VALUE(SUBSTITUTE(実質収支比率等に係る経年分析!I$47,"▲","-")),2)</f>
        <v>8.2100000000000009</v>
      </c>
      <c r="F20" s="168">
        <f>ROUND(VALUE(SUBSTITUTE(実質収支比率等に係る経年分析!J$47,"▲","-")),2)</f>
        <v>6.07</v>
      </c>
    </row>
    <row r="21" spans="1:11" x14ac:dyDescent="0.15">
      <c r="A21" s="168" t="s">
        <v>54</v>
      </c>
      <c r="B21" s="168">
        <f>IF(ISNUMBER(VALUE(SUBSTITUTE(実質収支比率等に係る経年分析!F$49,"▲","-"))),ROUND(VALUE(SUBSTITUTE(実質収支比率等に係る経年分析!F$49,"▲","-")),2),NA())</f>
        <v>-4.1100000000000003</v>
      </c>
      <c r="C21" s="168">
        <f>IF(ISNUMBER(VALUE(SUBSTITUTE(実質収支比率等に係る経年分析!G$49,"▲","-"))),ROUND(VALUE(SUBSTITUTE(実質収支比率等に係る経年分析!G$49,"▲","-")),2),NA())</f>
        <v>-2.68</v>
      </c>
      <c r="D21" s="168">
        <f>IF(ISNUMBER(VALUE(SUBSTITUTE(実質収支比率等に係る経年分析!H$49,"▲","-"))),ROUND(VALUE(SUBSTITUTE(実質収支比率等に係る経年分析!H$49,"▲","-")),2),NA())</f>
        <v>-0.02</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-3.2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v>
      </c>
    </row>
    <row r="35" spans="1:16" x14ac:dyDescent="0.15">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9955</v>
      </c>
      <c r="E42" s="170"/>
      <c r="F42" s="170"/>
      <c r="G42" s="170">
        <f>'実質公債費比率（分子）の構造'!L$52</f>
        <v>9966</v>
      </c>
      <c r="H42" s="170"/>
      <c r="I42" s="170"/>
      <c r="J42" s="170">
        <f>'実質公債費比率（分子）の構造'!M$52</f>
        <v>9851</v>
      </c>
      <c r="K42" s="170"/>
      <c r="L42" s="170"/>
      <c r="M42" s="170">
        <f>'実質公債費比率（分子）の構造'!N$52</f>
        <v>9922</v>
      </c>
      <c r="N42" s="170"/>
      <c r="O42" s="170"/>
      <c r="P42" s="170">
        <f>'実質公債費比率（分子）の構造'!O$52</f>
        <v>9863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222</v>
      </c>
      <c r="C44" s="170"/>
      <c r="D44" s="170"/>
      <c r="E44" s="170">
        <f>'実質公債費比率（分子）の構造'!L$50</f>
        <v>211</v>
      </c>
      <c r="F44" s="170"/>
      <c r="G44" s="170"/>
      <c r="H44" s="170">
        <f>'実質公債費比率（分子）の構造'!M$50</f>
        <v>210</v>
      </c>
      <c r="I44" s="170"/>
      <c r="J44" s="170"/>
      <c r="K44" s="170">
        <f>'実質公債費比率（分子）の構造'!N$50</f>
        <v>209</v>
      </c>
      <c r="L44" s="170"/>
      <c r="M44" s="170"/>
      <c r="N44" s="170">
        <f>'実質公債費比率（分子）の構造'!O$50</f>
        <v>209</v>
      </c>
      <c r="O44" s="170"/>
      <c r="P44" s="170"/>
    </row>
    <row r="45" spans="1:16" x14ac:dyDescent="0.15">
      <c r="A45" s="170" t="s">
        <v>63</v>
      </c>
      <c r="B45" s="170">
        <f>'実質公債費比率（分子）の構造'!K$49</f>
        <v>175</v>
      </c>
      <c r="C45" s="170"/>
      <c r="D45" s="170"/>
      <c r="E45" s="170">
        <f>'実質公債費比率（分子）の構造'!L$49</f>
        <v>173</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1864</v>
      </c>
      <c r="C46" s="170"/>
      <c r="D46" s="170"/>
      <c r="E46" s="170">
        <f>'実質公債費比率（分子）の構造'!L$48</f>
        <v>1835</v>
      </c>
      <c r="F46" s="170"/>
      <c r="G46" s="170"/>
      <c r="H46" s="170">
        <f>'実質公債費比率（分子）の構造'!M$48</f>
        <v>1984</v>
      </c>
      <c r="I46" s="170"/>
      <c r="J46" s="170"/>
      <c r="K46" s="170">
        <f>'実質公債費比率（分子）の構造'!N$48</f>
        <v>2101</v>
      </c>
      <c r="L46" s="170"/>
      <c r="M46" s="170"/>
      <c r="N46" s="170">
        <f>'実質公債費比率（分子）の構造'!O$48</f>
        <v>2027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9829</v>
      </c>
      <c r="C49" s="170"/>
      <c r="D49" s="170"/>
      <c r="E49" s="170">
        <f>'実質公債費比率（分子）の構造'!L$45</f>
        <v>9813</v>
      </c>
      <c r="F49" s="170"/>
      <c r="G49" s="170"/>
      <c r="H49" s="170">
        <f>'実質公債費比率（分子）の構造'!M$45</f>
        <v>9974</v>
      </c>
      <c r="I49" s="170"/>
      <c r="J49" s="170"/>
      <c r="K49" s="170">
        <f>'実質公債費比率（分子）の構造'!N$45</f>
        <v>10160</v>
      </c>
      <c r="L49" s="170"/>
      <c r="M49" s="170"/>
      <c r="N49" s="170">
        <f>'実質公債費比率（分子）の構造'!O$45</f>
        <v>10108</v>
      </c>
      <c r="O49" s="170"/>
      <c r="P49" s="170"/>
    </row>
    <row r="50" spans="1:16" x14ac:dyDescent="0.15">
      <c r="A50" s="170" t="s">
        <v>67</v>
      </c>
      <c r="B50" s="170" t="e">
        <f>NA()</f>
        <v>#N/A</v>
      </c>
      <c r="C50" s="170">
        <f>IF(ISNUMBER('実質公債費比率（分子）の構造'!K$53),'実質公債費比率（分子）の構造'!K$53,NA())</f>
        <v>2135</v>
      </c>
      <c r="D50" s="170" t="e">
        <f>NA()</f>
        <v>#N/A</v>
      </c>
      <c r="E50" s="170" t="e">
        <f>NA()</f>
        <v>#N/A</v>
      </c>
      <c r="F50" s="170">
        <f>IF(ISNUMBER('実質公債費比率（分子）の構造'!L$53),'実質公債費比率（分子）の構造'!L$53,NA())</f>
        <v>2066</v>
      </c>
      <c r="G50" s="170" t="e">
        <f>NA()</f>
        <v>#N/A</v>
      </c>
      <c r="H50" s="170" t="e">
        <f>NA()</f>
        <v>#N/A</v>
      </c>
      <c r="I50" s="170">
        <f>IF(ISNUMBER('実質公債費比率（分子）の構造'!M$53),'実質公債費比率（分子）の構造'!M$53,NA())</f>
        <v>2317</v>
      </c>
      <c r="J50" s="170" t="e">
        <f>NA()</f>
        <v>#N/A</v>
      </c>
      <c r="K50" s="170" t="e">
        <f>NA()</f>
        <v>#N/A</v>
      </c>
      <c r="L50" s="170">
        <f>IF(ISNUMBER('実質公債費比率（分子）の構造'!N$53),'実質公債費比率（分子）の構造'!N$53,NA())</f>
        <v>2548</v>
      </c>
      <c r="M50" s="170" t="e">
        <f>NA()</f>
        <v>#N/A</v>
      </c>
      <c r="N50" s="170" t="e">
        <f>NA()</f>
        <v>#N/A</v>
      </c>
      <c r="O50" s="170">
        <f>IF(ISNUMBER('実質公債費比率（分子）の構造'!O$53),'実質公債費比率（分子）の構造'!O$53,NA())</f>
        <v>2481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99808</v>
      </c>
      <c r="E56" s="169"/>
      <c r="F56" s="169"/>
      <c r="G56" s="169">
        <f>'将来負担比率（分子）の構造'!J$52</f>
        <v>98299</v>
      </c>
      <c r="H56" s="169"/>
      <c r="I56" s="169"/>
      <c r="J56" s="169">
        <f>'将来負担比率（分子）の構造'!K$52</f>
        <v>95979</v>
      </c>
      <c r="K56" s="169"/>
      <c r="L56" s="169"/>
      <c r="M56" s="169">
        <f>'将来負担比率（分子）の構造'!L$52</f>
        <v>91471</v>
      </c>
      <c r="N56" s="169"/>
      <c r="O56" s="169"/>
      <c r="P56" s="169">
        <f>'将来負担比率（分子）の構造'!M$52</f>
        <v>89022</v>
      </c>
    </row>
    <row r="57" spans="1:16" x14ac:dyDescent="0.15">
      <c r="A57" s="169" t="s">
        <v>42</v>
      </c>
      <c r="B57" s="169"/>
      <c r="C57" s="169"/>
      <c r="D57" s="169">
        <f>'将来負担比率（分子）の構造'!I$51</f>
        <v>17458</v>
      </c>
      <c r="E57" s="169"/>
      <c r="F57" s="169"/>
      <c r="G57" s="169">
        <f>'将来負担比率（分子）の構造'!J$51</f>
        <v>17567</v>
      </c>
      <c r="H57" s="169"/>
      <c r="I57" s="169"/>
      <c r="J57" s="169">
        <f>'将来負担比率（分子）の構造'!K$51</f>
        <v>17254</v>
      </c>
      <c r="K57" s="169"/>
      <c r="L57" s="169"/>
      <c r="M57" s="169">
        <f>'将来負担比率（分子）の構造'!L$51</f>
        <v>16926</v>
      </c>
      <c r="N57" s="169"/>
      <c r="O57" s="169"/>
      <c r="P57" s="169">
        <f>'将来負担比率（分子）の構造'!M$51</f>
        <v>16553</v>
      </c>
    </row>
    <row r="58" spans="1:16" x14ac:dyDescent="0.15">
      <c r="A58" s="169" t="s">
        <v>41</v>
      </c>
      <c r="B58" s="169"/>
      <c r="C58" s="169"/>
      <c r="D58" s="169">
        <f>'将来負担比率（分子）の構造'!I$50</f>
        <v>18654</v>
      </c>
      <c r="E58" s="169"/>
      <c r="F58" s="169"/>
      <c r="G58" s="169">
        <f>'将来負担比率（分子）の構造'!J$50</f>
        <v>15619</v>
      </c>
      <c r="H58" s="169"/>
      <c r="I58" s="169"/>
      <c r="J58" s="169">
        <f>'将来負担比率（分子）の構造'!K$50</f>
        <v>16713</v>
      </c>
      <c r="K58" s="169"/>
      <c r="L58" s="169"/>
      <c r="M58" s="169">
        <f>'将来負担比率（分子）の構造'!L$50</f>
        <v>18592</v>
      </c>
      <c r="N58" s="169"/>
      <c r="O58" s="169"/>
      <c r="P58" s="169">
        <f>'将来負担比率（分子）の構造'!M$50</f>
        <v>14395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13570</v>
      </c>
      <c r="C62" s="169"/>
      <c r="D62" s="169"/>
      <c r="E62" s="169">
        <f>'将来負担比率（分子）の構造'!J$45</f>
        <v>13687</v>
      </c>
      <c r="F62" s="169"/>
      <c r="G62" s="169"/>
      <c r="H62" s="169">
        <f>'将来負担比率（分子）の構造'!K$45</f>
        <v>13723</v>
      </c>
      <c r="I62" s="169"/>
      <c r="J62" s="169"/>
      <c r="K62" s="169">
        <f>'将来負担比率（分子）の構造'!L$45</f>
        <v>13562</v>
      </c>
      <c r="L62" s="169"/>
      <c r="M62" s="169"/>
      <c r="N62" s="169">
        <f>'将来負担比率（分子）の構造'!M$45</f>
        <v>13993</v>
      </c>
      <c r="O62" s="169"/>
      <c r="P62" s="169"/>
    </row>
    <row r="63" spans="1:16" x14ac:dyDescent="0.15">
      <c r="A63" s="169" t="s">
        <v>34</v>
      </c>
      <c r="B63" s="169">
        <f>'将来負担比率（分子）の構造'!I$44</f>
        <v>1702</v>
      </c>
      <c r="C63" s="169"/>
      <c r="D63" s="169"/>
      <c r="E63" s="169">
        <f>'将来負担比率（分子）の構造'!J$44</f>
        <v>1555</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26366</v>
      </c>
      <c r="C64" s="169"/>
      <c r="D64" s="169"/>
      <c r="E64" s="169">
        <f>'将来負担比率（分子）の構造'!J$43</f>
        <v>26355</v>
      </c>
      <c r="F64" s="169"/>
      <c r="G64" s="169"/>
      <c r="H64" s="169">
        <f>'将来負担比率（分子）の構造'!K$43</f>
        <v>27525</v>
      </c>
      <c r="I64" s="169"/>
      <c r="J64" s="169"/>
      <c r="K64" s="169">
        <f>'将来負担比率（分子）の構造'!L$43</f>
        <v>28061</v>
      </c>
      <c r="L64" s="169"/>
      <c r="M64" s="169"/>
      <c r="N64" s="169">
        <f>'将来負担比率（分子）の構造'!M$43</f>
        <v>25176</v>
      </c>
      <c r="O64" s="169"/>
      <c r="P64" s="169"/>
    </row>
    <row r="65" spans="1:16" x14ac:dyDescent="0.15">
      <c r="A65" s="169" t="s">
        <v>32</v>
      </c>
      <c r="B65" s="169">
        <f>'将来負担比率（分子）の構造'!I$42</f>
        <v>10</v>
      </c>
      <c r="C65" s="169"/>
      <c r="D65" s="169"/>
      <c r="E65" s="169">
        <f>'将来負担比率（分子）の構造'!J$42</f>
        <v>7</v>
      </c>
      <c r="F65" s="169"/>
      <c r="G65" s="169"/>
      <c r="H65" s="169">
        <f>'将来負担比率（分子）の構造'!K$42</f>
        <v>5</v>
      </c>
      <c r="I65" s="169"/>
      <c r="J65" s="169"/>
      <c r="K65" s="169">
        <f>'将来負担比率（分子）の構造'!L$42</f>
        <v>3</v>
      </c>
      <c r="L65" s="169"/>
      <c r="M65" s="169"/>
      <c r="N65" s="169">
        <f>'将来負担比率（分子）の構造'!M$42</f>
        <v>1</v>
      </c>
      <c r="O65" s="169"/>
      <c r="P65" s="169"/>
    </row>
    <row r="66" spans="1:16" x14ac:dyDescent="0.15">
      <c r="A66" s="169" t="s">
        <v>31</v>
      </c>
      <c r="B66" s="169">
        <f>'将来負担比率（分子）の構造'!I$41</f>
        <v>108319</v>
      </c>
      <c r="C66" s="169"/>
      <c r="D66" s="169"/>
      <c r="E66" s="169">
        <f>'将来負担比率（分子）の構造'!J$41</f>
        <v>111427</v>
      </c>
      <c r="F66" s="169"/>
      <c r="G66" s="169"/>
      <c r="H66" s="169">
        <f>'将来負担比率（分子）の構造'!K$41</f>
        <v>113182</v>
      </c>
      <c r="I66" s="169"/>
      <c r="J66" s="169"/>
      <c r="K66" s="169">
        <f>'将来負担比率（分子）の構造'!L$41</f>
        <v>109806</v>
      </c>
      <c r="L66" s="169"/>
      <c r="M66" s="169"/>
      <c r="N66" s="169">
        <f>'将来負担比率（分子）の構造'!M$41</f>
        <v>109699</v>
      </c>
      <c r="O66" s="169"/>
      <c r="P66" s="169"/>
    </row>
    <row r="67" spans="1:16" x14ac:dyDescent="0.15">
      <c r="A67" s="169" t="s">
        <v>71</v>
      </c>
      <c r="B67" s="169" t="e">
        <f>NA()</f>
        <v>#N/A</v>
      </c>
      <c r="C67" s="169">
        <f>IF(ISNUMBER('将来負担比率（分子）の構造'!I$53), IF('将来負担比率（分子）の構造'!I$53 &lt; 0, 0, '将来負担比率（分子）の構造'!I$53), NA())</f>
        <v>14048</v>
      </c>
      <c r="D67" s="169" t="e">
        <f>NA()</f>
        <v>#N/A</v>
      </c>
      <c r="E67" s="169" t="e">
        <f>NA()</f>
        <v>#N/A</v>
      </c>
      <c r="F67" s="169">
        <f>IF(ISNUMBER('将来負担比率（分子）の構造'!J$53), IF('将来負担比率（分子）の構造'!J$53 &lt; 0, 0, '将来負担比率（分子）の構造'!J$53), NA())</f>
        <v>21547</v>
      </c>
      <c r="G67" s="169" t="e">
        <f>NA()</f>
        <v>#N/A</v>
      </c>
      <c r="H67" s="169" t="e">
        <f>NA()</f>
        <v>#N/A</v>
      </c>
      <c r="I67" s="169">
        <f>IF(ISNUMBER('将来負担比率（分子）の構造'!K$53), IF('将来負担比率（分子）の構造'!K$53 &lt; 0, 0, '将来負担比率（分子）の構造'!K$53), NA())</f>
        <v>24488</v>
      </c>
      <c r="J67" s="169" t="e">
        <f>NA()</f>
        <v>#N/A</v>
      </c>
      <c r="K67" s="169" t="e">
        <f>NA()</f>
        <v>#N/A</v>
      </c>
      <c r="L67" s="169">
        <f>IF(ISNUMBER('将来負担比率（分子）の構造'!L$53), IF('将来負担比率（分子）の構造'!L$53 &lt; 0, 0, '将来負担比率（分子）の構造'!L$53), NA())</f>
        <v>24442</v>
      </c>
      <c r="M67" s="169" t="e">
        <f>NA()</f>
        <v>#N/A</v>
      </c>
      <c r="N67" s="169" t="e">
        <f>NA()</f>
        <v>#N/A</v>
      </c>
      <c r="O67" s="169">
        <f>IF(ISNUMBER('将来負担比率（分子）の構造'!M$53), IF('将来負担比率（分子）の構造'!M$53 &lt; 0, 0, '将来負担比率（分子）の構造'!M$53), NA())</f>
        <v>28898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3985</v>
      </c>
      <c r="C72" s="173">
        <f>基金残高に係る経年分析!G55</f>
        <v>3927</v>
      </c>
      <c r="D72" s="173">
        <f>基金残高に係る経年分析!H55</f>
        <v>2941</v>
      </c>
    </row>
    <row r="73" spans="1:16" x14ac:dyDescent="0.15">
      <c r="A73" s="172" t="s">
        <v>74</v>
      </c>
      <c r="B73" s="173">
        <f>基金残高に係る経年分析!F56</f>
        <v>5136</v>
      </c>
      <c r="C73" s="173">
        <f>基金残高に係る経年分析!G56</f>
        <v>4544</v>
      </c>
      <c r="D73" s="173">
        <f>基金残高に係る経年分析!H56</f>
        <v>3953</v>
      </c>
    </row>
    <row r="74" spans="1:16" x14ac:dyDescent="0.15">
      <c r="A74" s="172" t="s">
        <v>75</v>
      </c>
      <c r="B74" s="173">
        <f>基金残高に係る経年分析!F57</f>
        <v>11449</v>
      </c>
      <c r="C74" s="173">
        <f>基金残高に係る経年分析!G57</f>
        <v>10807</v>
      </c>
      <c r="D74" s="173">
        <f>基金残高に係る経年分析!H57</f>
        <v>9736</v>
      </c>
    </row>
  </sheetData>
  <sheetProtection algorithmName="SHA-512" hashValue="e5H/1zWUOy0Vuausrwb2CNLqPx/rfmHBQg8Kfs3KTUN/anIzK4FUGYHlAS4gNMXCfe61yXkg1qsqmz/N//tfrQ==" saltValue="ZDbp6lIaNBQlPzhmtE9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2025-03-14T04:58:32Z</cp:lastPrinted>
  <dcterms:created xsi:type="dcterms:W3CDTF">2025-02-19T04:19:28Z</dcterms:created>
  <dcterms:modified xsi:type="dcterms:W3CDTF">2025-03-18T05:17:27Z</dcterms:modified>
  <cp:category/>
</cp:coreProperties>
</file>