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0 柳井市 ○\04 最終\"/>
    </mc:Choice>
  </mc:AlternateContent>
  <xr:revisionPtr revIDLastSave="0" documentId="13_ncr:1_{AEF4DAB0-6054-46AA-8DA8-665EFBA0980A}" xr6:coauthVersionLast="47" xr6:coauthVersionMax="47" xr10:uidLastSave="{00000000-0000-0000-0000-000000000000}"/>
  <bookViews>
    <workbookView xWindow="-120" yWindow="-120" windowWidth="20730" windowHeight="11160" tabRatio="66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<sst xmlns="http://schemas.openxmlformats.org/spreadsheetml/2006/main" count="1067" uniqueCount="564">
  <si>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</si>
  <si>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</si>
  <si>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</si>
  <si>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</si>
  <si>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</si>
  <si>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</si>
  <si>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</si>
  <si>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</si>
  <si>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</si>
  <si>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</si>
  <si>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</si>
  <si>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</si>
  <si>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</si>
  <si>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</si>
  <si>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</si>
  <si>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</si>
  <si>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</si>
  <si>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</si>
  <si>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</si>
  <si>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</si>
  <si>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</si>
  <si>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</si>
  <si>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</si>
  <si>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</si>
  <si>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</si>
  <si>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</si>
  <si>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</si>
  <si>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</si>
  <si>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</si>
  <si>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</si>
  <si>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</si>
  <si>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</si>
  <si>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</si>
  <si>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</si>
  <si>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</si>
  <si>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</si>
  <si>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</si>
  <si>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</si>
  <si>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</si>
  <si>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</si>
  <si>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</si>
  <si>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</si>
  <si>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</si>
  <si>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</si>
  <si>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</si>
  <si>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</si>
  <si>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</si>
  <si>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</si>
  <si>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</si>
  <si>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</si>
  <si>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</si>
  <si>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</si>
  <si>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</si>
  <si>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</si>
  <si>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</si>
  <si>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</si>
  <si>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</si>
  <si>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</si>
  <si>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</si>
  <si>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</si>
  <si>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</si>
  <si>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</si>
  <si>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</si>
  <si>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</si>
  <si>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</si>
  <si>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</si>
  <si>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</si>
  <si>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</si>
  <si>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</si>
  <si>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</si>
  <si>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</si>
  <si>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</si>
  <si>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</si>
  <si>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</si>
  <si>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</si>
  <si>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</si>
  <si>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</si>
  <si>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</si>
  <si>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</si>
  <si>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</si>
  <si>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</si>
  <si>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</si>
  <si>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</si>
  <si>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</si>
  <si>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</si>
  <si>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</si>
  <si>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</si>
  <si>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</si>
  <si>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</si>
  <si>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</si>
  <si>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</si>
  <si>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</si>
  <si>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</si>
  <si>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</si>
  <si>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</si>
  <si>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</si>
  <si>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</si>
  <si>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</si>
  <si>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</si>
  <si>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</si>
  <si>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</si>
  <si>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</si>
  <si>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</si>
  <si>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</si>
  <si>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</si>
  <si>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</si>
  <si>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</si>
  <si>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</si>
  <si>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</si>
  <si>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</si>
  <si>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</si>
  <si>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</si>
  <si>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</si>
  <si>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</si>
  <si>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</si>
  <si>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</si>
  <si>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</si>
  <si>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</si>
  <si>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</si>
  <si>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</si>
  <si>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</si>
  <si>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</si>
  <si>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</si>
  <si>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</si>
  <si>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</si>
  <si>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</si>
  <si>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</si>
  <si>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</si>
  <si>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</si>
  <si>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</si>
  <si>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</si>
  <si>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</si>
  <si>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</si>
  <si>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</si>
  <si>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</si>
  <si>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</si>
  <si>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</si>
  <si>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</si>
  <si>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</si>
  <si>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</si>
  <si>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</si>
  <si>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</si>
  <si>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</si>
  <si>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</si>
  <si>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</si>
  <si>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</si>
  <si>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</si>
  <si>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</si>
  <si>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</si>
  <si>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</si>
  <si>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</si>
  <si>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</si>
  <si>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</si>
  <si>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</si>
  <si>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</si>
  <si>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</si>
  <si>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</si>
  <si>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</si>
  <si>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</si>
  <si>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</si>
  <si>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</si>
  <si>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</si>
  <si>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</si>
  <si>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</si>
  <si>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</si>
  <si>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</si>
  <si>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</si>
  <si>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</si>
  <si>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</si>
  <si>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</si>
  <si>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</si>
  <si>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</si>
  <si>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</si>
  <si>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</si>
  <si>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</si>
  <si>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</si>
  <si>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</si>
  <si>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</si>
  <si>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</si>
  <si>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</si>
  <si>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</si>
  <si>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</si>
  <si>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</si>
  <si>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</si>
  <si>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</si>
  <si>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</si>
  <si>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</si>
  <si>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</si>
  <si>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</si>
  <si>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</si>
  <si>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</si>
  <si>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</si>
  <si>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</si>
  <si>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</si>
  <si>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</si>
  <si>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</si>
  <si>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</si>
  <si>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</si>
  <si>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</si>
  <si>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</si>
  <si>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</si>
  <si>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</si>
  <si>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</si>
  <si>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山口県柳井市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</si>
  <si>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</si>
  <si>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</si>
  <si>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</si>
  <si>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</si>
  <si>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</si>
  <si>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</si>
  <si>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</si>
  <si>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</si>
  <si>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</si>
  <si>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</si>
  <si>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</si>
  <si>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</si>
  <si>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</si>
  <si>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</si>
  <si>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</si>
  <si>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</si>
  <si>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</si>
  <si>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</si>
  <si>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</si>
  <si>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</si>
  <si>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</si>
  <si>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</si>
  <si>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</si>
  <si>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</si>
  <si>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</si>
  <si>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</si>
  <si>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</si>
  <si>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</si>
  <si>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</si>
  <si>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</si>
  <si>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</si>
  <si>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</si>
  <si>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</si>
  <si>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</si>
  <si>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</si>
  <si>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</si>
  <si>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</si>
  <si>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</si>
  <si>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</si>
  <si>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</si>
  <si>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</si>
  <si>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</si>
  <si>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</si>
  <si>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</si>
  <si>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</si>
  <si>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</si>
  <si>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</si>
  <si>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</si>
  <si>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</si>
  <si>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</si>
  <si>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</si>
  <si>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</si>
  <si>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</si>
  <si>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</si>
  <si>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</si>
  <si>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</si>
  <si>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</si>
  <si>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</si>
  <si>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</si>
  <si>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</si>
  <si>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</si>
  <si>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</si>
  <si>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</si>
  <si>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</si>
  <si>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</si>
  <si>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</si>
  <si>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</si>
  <si>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</si>
  <si>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</si>
  <si>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</si>
  <si>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</si>
  <si>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</si>
  <si>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</si>
  <si>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</si>
  <si>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</si>
  <si>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</si>
  <si>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</si>
  <si>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</si>
  <si>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</si>
  <si>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</si>
  <si>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</si>
  <si>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</si>
  <si>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</si>
  <si>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</si>
  <si>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</si>
  <si>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</si>
  <si>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</si>
  <si>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</si>
  <si>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</si>
  <si>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</si>
  <si>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</si>
  <si>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</si>
  <si>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</si>
  <si>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</si>
  <si>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</si>
  <si>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</si>
  <si>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</si>
  <si>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</si>
  <si>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</si>
  <si>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</si>
  <si>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</si>
  <si>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</si>
  <si>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</si>
  <si>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</si>
  <si>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</si>
  <si>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</si>
  <si>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</si>
  <si>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</si>
  <si>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</si>
  <si>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</si>
  <si>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</si>
  <si>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</si>
  <si>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</si>
  <si>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</si>
  <si>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</si>
  <si>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</si>
  <si>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</si>
  <si>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</si>
  <si>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</si>
  <si>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</si>
  <si>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</si>
  <si>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</si>
  <si>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</si>
  <si>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</si>
  <si>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</si>
  <si>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</si>
  <si>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</si>
  <si>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</si>
  <si>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</si>
  <si>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</si>
  <si>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</si>
  <si>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</si>
  <si>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</si>
  <si>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</si>
  <si>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</si>
  <si>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</si>
  <si>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</si>
  <si>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</si>
  <si>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</si>
  <si>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</si>
  <si>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</si>
  <si>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</si>
  <si>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</si>
  <si>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</si>
  <si>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</si>
  <si>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</si>
  <si>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</si>
  <si>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</si>
  <si>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</si>
  <si>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</si>
  <si>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山口県柳井市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</si>
  <si>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</si>
  <si>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</si>
  <si>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</si>
  <si>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</si>
  <si>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</si>
  <si>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</si>
  <si>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</si>
  <si>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</si>
  <si>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</si>
  <si>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</si>
  <si>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</si>
  <si>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</si>
  <si>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</si>
  <si>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</si>
  <si>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</si>
  <si>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</si>
  <si>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</si>
  <si>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</si>
  <si>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</si>
  <si>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</si>
  <si>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</si>
  <si>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</si>
  <si>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</si>
  <si>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</si>
  <si>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</si>
  <si>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</si>
  <si>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</si>
  <si>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</si>
  <si>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</si>
  <si>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</si>
  <si>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</si>
  <si>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</si>
  <si>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</si>
  <si>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</si>
  <si>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</si>
  <si>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</si>
  <si>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</si>
  <si>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</si>
  <si>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</si>
  <si>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</si>
  <si>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</si>
  <si>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</si>
  <si>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</si>
  <si>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</si>
  <si>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</si>
  <si>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</si>
  <si>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</si>
  <si>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</si>
  <si>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</si>
  <si>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</si>
  <si>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</si>
  <si>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</si>
  <si>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</si>
  <si>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</si>
  <si>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</si>
  <si>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</si>
  <si>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</si>
  <si>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</si>
  <si>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</si>
  <si>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</si>
  <si>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</si>
  <si>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</si>
  <si>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</si>
  <si>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</si>
  <si>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</si>
  <si>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</si>
  <si>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</si>
  <si>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</si>
  <si>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</si>
  <si>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</si>
  <si>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</si>
  <si>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</si>
  <si>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</si>
  <si>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</si>
  <si>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</si>
  <si>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</si>
  <si>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</si>
  <si>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</si>
  <si>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</si>
  <si>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</si>
  <si>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</si>
  <si>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</si>
  <si>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</si>
  <si>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</si>
  <si>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</si>
  <si>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</si>
  <si>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</si>
  <si>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</si>
  <si>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</si>
  <si>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</si>
  <si>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</si>
  <si>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</si>
  <si>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</si>
  <si>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</si>
  <si>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</si>
  <si>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</si>
  <si>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</si>
  <si>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</si>
  <si>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</si>
  <si>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</si>
  <si>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</si>
  <si>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</si>
  <si>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</si>
  <si>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</si>
  <si>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</si>
  <si>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</si>
  <si>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</si>
  <si>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</si>
  <si>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</si>
  <si>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</si>
  <si>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</si>
  <si>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</si>
  <si>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</si>
  <si>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</si>
  <si>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</si>
  <si>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</si>
  <si>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</si>
  <si>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</si>
  <si>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</si>
  <si>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</si>
  <si>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</si>
  <si>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</si>
  <si>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</si>
  <si>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</si>
  <si>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</si>
  <si>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</si>
  <si>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</si>
  <si>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</si>
  <si>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</si>
  <si>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</si>
  <si>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</si>
  <si>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</si>
  <si>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</si>
  <si>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</si>
  <si>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</si>
  <si>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</si>
  <si>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</si>
  <si>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</si>
  <si>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</si>
  <si>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</si>
  <si>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</si>
  <si>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</si>
  <si>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</si>
  <si>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</si>
  <si>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</si>
  <si>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</si>
  <si>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</si>
  <si>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</si>
  <si>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</si>
  <si>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</si>
  <si>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</si>
  <si>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</si>
  <si>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</si>
  <si>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</si>
  <si>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</si>
  <si>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</si>
  <si>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</si>
  <si>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</si>
  <si>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</si>
  <si>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</si>
  <si>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</si>
  <si>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</si>
  <si>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</si>
  <si>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</si>
  <si>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</si>
  <si>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</si>
  <si>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</si>
  <si>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</si>
  <si>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</si>
  <si>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</si>
  <si>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</si>
  <si>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</si>
  <si>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</si>
  <si>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</si>
  <si>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</si>
  <si>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水道事業会計</t>
  </si>
  <si>
    <t>下水道事業会計</t>
  </si>
  <si>
    <t>一般会計</t>
  </si>
  <si>
    <t>国民健康保険事業特別会計</t>
  </si>
  <si>
    <t>介護保険事業特別会計</t>
  </si>
  <si>
    <t>後期高齢者医療事業特別会計</t>
  </si>
  <si>
    <t>市有林野区事業特別会計</t>
  </si>
  <si>
    <t>その他会計（赤字）</t>
  </si>
  <si>
    <t>その他会計（黒字）</t>
  </si>
  <si>
    <t>R01</t>
    <phoneticPr fontId="5"/>
  </si>
  <si>
    <t>R02</t>
    <phoneticPr fontId="5"/>
  </si>
  <si>
    <t>R03</t>
    <phoneticPr fontId="5"/>
  </si>
  <si>
    <t>R04</t>
    <phoneticPr fontId="5"/>
  </si>
  <si>
    <t>R05</t>
    <phoneticPr fontId="5"/>
  </si>
  <si>
    <t>法適用企業</t>
  </si>
  <si>
    <t>柳井地区広域消防組合</t>
  </si>
  <si>
    <t>周東環境衛生組合</t>
  </si>
  <si>
    <t>柳井地域広域水道企業団</t>
  </si>
  <si>
    <t>山口県市町総合事務組合
（一般会計）</t>
  </si>
  <si>
    <t>山口県市町総合事務組合
（消防団員補償等特別会計）</t>
  </si>
  <si>
    <t>山口県市町総合事務組合
（非常勤職員公務災害補償特別会計）</t>
  </si>
  <si>
    <t>山口県市町総合事務組合
（山口県市町公平委員会特別会計）</t>
  </si>
  <si>
    <t>山口県市町総合事務組合
（交通災害共済特別会計）</t>
  </si>
  <si>
    <t>山口県市町総合事務組合
（山口県自治会館管理特別会計）</t>
  </si>
  <si>
    <t>山口県後期高齢者医療広域連合
（一般会計）</t>
  </si>
  <si>
    <t>山口県後期高齢者医療広域連合
（後期高齢者医療事業特別会計）</t>
  </si>
  <si>
    <t>平郡航路</t>
  </si>
  <si>
    <t>やない花のまちづくり振興財団</t>
  </si>
  <si>
    <t>〇</t>
    <phoneticPr fontId="2"/>
  </si>
  <si>
    <t>合併地域振興基金</t>
  </si>
  <si>
    <t>公共施設整備基金</t>
  </si>
  <si>
    <t>ふるさと振興基金</t>
  </si>
  <si>
    <t>地域福祉基金</t>
  </si>
  <si>
    <t>教育基金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</si>
</sst>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EC08-460F-9B81-24A469954A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55790</c:v>
                </c:pt>
                <c:pt idx="1">
                  <c:v>63890</c:v>
                </c:pt>
                <c:pt idx="2">
                  <c:v>45979</c:v>
                </c:pt>
                <c:pt idx="3">
                  <c:v>73068</c:v>
                </c:pt>
                <c:pt idx="4">
                  <c:v>114198</c:v>
                </c:pt>
              </c:numCache>
            </c:numRef>
          </c:val>
          <c:smooth val="0"/>
          <c:extLst>
            <c:ext xmlns:c16="http://schemas.microsoft.com/office/drawing/2014/chart" uri="{C3380CC4-5D6E-409C-BE32-E72D297353CC}">
              <c16:uniqueId val="{00000001-EC08-460F-9B81-24A469954A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2.17</c:v>
                </c:pt>
                <c:pt idx="1">
                  <c:v>2.33</c:v>
                </c:pt>
                <c:pt idx="2">
                  <c:v>6.14</c:v>
                </c:pt>
                <c:pt idx="3">
                  <c:v>3.72</c:v>
                </c:pt>
                <c:pt idx="4">
                  <c:v>2.5499999999999998</c:v>
                </c:pt>
              </c:numCache>
            </c:numRef>
          </c:val>
          <c:extLst>
            <c:ext xmlns:c16="http://schemas.microsoft.com/office/drawing/2014/chart" uri="{C3380CC4-5D6E-409C-BE32-E72D297353CC}">
              <c16:uniqueId val="{00000000-D12B-4B6E-A641-0C0740673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23.59</c:v>
                </c:pt>
                <c:pt idx="1">
                  <c:v>22.9</c:v>
                </c:pt>
                <c:pt idx="2">
                  <c:v>24.11</c:v>
                </c:pt>
                <c:pt idx="3">
                  <c:v>27.82</c:v>
                </c:pt>
                <c:pt idx="4">
                  <c:v>29.2</c:v>
                </c:pt>
              </c:numCache>
            </c:numRef>
          </c:val>
          <c:extLst>
            <c:ext xmlns:c16="http://schemas.microsoft.com/office/drawing/2014/chart" uri="{C3380CC4-5D6E-409C-BE32-E72D297353CC}">
              <c16:uniqueId val="{00000001-D12B-4B6E-A641-0C0740673C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0.06</c:v>
                </c:pt>
                <c:pt idx="2">
                  <c:v>6.02</c:v>
                </c:pt>
                <c:pt idx="3">
                  <c:v>0.59</c:v>
                </c:pt>
                <c:pt idx="4">
                  <c:v>0.21</c:v>
                </c:pt>
              </c:numCache>
            </c:numRef>
          </c:val>
          <c:smooth val="0"/>
          <c:extLst>
            <c:ext xmlns:c16="http://schemas.microsoft.com/office/drawing/2014/chart" uri="{C3380CC4-5D6E-409C-BE32-E72D297353CC}">
              <c16:uniqueId val="{00000002-D12B-4B6E-A641-0C0740673C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803-4C66-9AB8-7D30AE3AEE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03-4C66-9AB8-7D30AE3AEE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03-4C66-9AB8-7D30AE3AEECC}"/>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03-4C66-9AB8-7D30AE3AEEC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803-4C66-9AB8-7D30AE3AEEC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0.85</c:v>
                </c:pt>
                <c:pt idx="4">
                  <c:v>#N/A</c:v>
                </c:pt>
                <c:pt idx="5">
                  <c:v>0.74</c:v>
                </c:pt>
                <c:pt idx="6">
                  <c:v>#N/A</c:v>
                </c:pt>
                <c:pt idx="7">
                  <c:v>0.66</c:v>
                </c:pt>
                <c:pt idx="8">
                  <c:v>#N/A</c:v>
                </c:pt>
                <c:pt idx="9">
                  <c:v>0.2</c:v>
                </c:pt>
              </c:numCache>
            </c:numRef>
          </c:val>
          <c:extLst>
            <c:ext xmlns:c16="http://schemas.microsoft.com/office/drawing/2014/chart" uri="{C3380CC4-5D6E-409C-BE32-E72D297353CC}">
              <c16:uniqueId val="{00000005-8803-4C66-9AB8-7D30AE3AEEC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1.1599999999999999</c:v>
                </c:pt>
                <c:pt idx="4">
                  <c:v>#N/A</c:v>
                </c:pt>
                <c:pt idx="5">
                  <c:v>0.89</c:v>
                </c:pt>
                <c:pt idx="6">
                  <c:v>#N/A</c:v>
                </c:pt>
                <c:pt idx="7">
                  <c:v>1.1000000000000001</c:v>
                </c:pt>
                <c:pt idx="8">
                  <c:v>#N/A</c:v>
                </c:pt>
                <c:pt idx="9">
                  <c:v>1.37</c:v>
                </c:pt>
              </c:numCache>
            </c:numRef>
          </c:val>
          <c:extLst>
            <c:ext xmlns:c16="http://schemas.microsoft.com/office/drawing/2014/chart" uri="{C3380CC4-5D6E-409C-BE32-E72D297353CC}">
              <c16:uniqueId val="{00000006-8803-4C66-9AB8-7D30AE3AEE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2.16</c:v>
                </c:pt>
                <c:pt idx="2">
                  <c:v>#N/A</c:v>
                </c:pt>
                <c:pt idx="3">
                  <c:v>2.33</c:v>
                </c:pt>
                <c:pt idx="4">
                  <c:v>#N/A</c:v>
                </c:pt>
                <c:pt idx="5">
                  <c:v>6.14</c:v>
                </c:pt>
                <c:pt idx="6">
                  <c:v>#N/A</c:v>
                </c:pt>
                <c:pt idx="7">
                  <c:v>3.71</c:v>
                </c:pt>
                <c:pt idx="8">
                  <c:v>#N/A</c:v>
                </c:pt>
                <c:pt idx="9">
                  <c:v>2.5499999999999998</c:v>
                </c:pt>
              </c:numCache>
            </c:numRef>
          </c:val>
          <c:extLst>
            <c:ext xmlns:c16="http://schemas.microsoft.com/office/drawing/2014/chart" uri="{C3380CC4-5D6E-409C-BE32-E72D297353CC}">
              <c16:uniqueId val="{00000007-8803-4C66-9AB8-7D30AE3AEEC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1.01</c:v>
                </c:pt>
                <c:pt idx="4">
                  <c:v>#N/A</c:v>
                </c:pt>
                <c:pt idx="5">
                  <c:v>1.35</c:v>
                </c:pt>
                <c:pt idx="6">
                  <c:v>#N/A</c:v>
                </c:pt>
                <c:pt idx="7">
                  <c:v>1.69</c:v>
                </c:pt>
                <c:pt idx="8">
                  <c:v>#N/A</c:v>
                </c:pt>
                <c:pt idx="9">
                  <c:v>2.87</c:v>
                </c:pt>
              </c:numCache>
            </c:numRef>
          </c:val>
          <c:extLst>
            <c:ext xmlns:c16="http://schemas.microsoft.com/office/drawing/2014/chart" uri="{C3380CC4-5D6E-409C-BE32-E72D297353CC}">
              <c16:uniqueId val="{00000008-8803-4C66-9AB8-7D30AE3AEE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13.26</c:v>
                </c:pt>
                <c:pt idx="2">
                  <c:v>#N/A</c:v>
                </c:pt>
                <c:pt idx="3">
                  <c:v>13.95</c:v>
                </c:pt>
                <c:pt idx="4">
                  <c:v>#N/A</c:v>
                </c:pt>
                <c:pt idx="5">
                  <c:v>14.1</c:v>
                </c:pt>
                <c:pt idx="6">
                  <c:v>#N/A</c:v>
                </c:pt>
                <c:pt idx="7">
                  <c:v>14.97</c:v>
                </c:pt>
                <c:pt idx="8">
                  <c:v>#N/A</c:v>
                </c:pt>
                <c:pt idx="9">
                  <c:v>15.52</c:v>
                </c:pt>
              </c:numCache>
            </c:numRef>
          </c:val>
          <c:extLst>
            <c:ext xmlns:c16="http://schemas.microsoft.com/office/drawing/2014/chart" uri="{C3380CC4-5D6E-409C-BE32-E72D297353CC}">
              <c16:uniqueId val="{00000009-8803-4C66-9AB8-7D30AE3AEE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2077</c:v>
                </c:pt>
                <c:pt idx="5">
                  <c:v>1997</c:v>
                </c:pt>
                <c:pt idx="8">
                  <c:v>1974</c:v>
                </c:pt>
                <c:pt idx="11">
                  <c:v>1944</c:v>
                </c:pt>
                <c:pt idx="14">
                  <c:v>1875</c:v>
                </c:pt>
              </c:numCache>
            </c:numRef>
          </c:val>
          <c:extLst>
            <c:ext xmlns:c16="http://schemas.microsoft.com/office/drawing/2014/chart" uri="{C3380CC4-5D6E-409C-BE32-E72D297353CC}">
              <c16:uniqueId val="{00000000-7135-4492-ACC7-501D448635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35-4492-ACC7-501D448635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2</c:v>
                </c:pt>
                <c:pt idx="9">
                  <c:v>2</c:v>
                </c:pt>
                <c:pt idx="12">
                  <c:v>2</c:v>
                </c:pt>
              </c:numCache>
            </c:numRef>
          </c:val>
          <c:extLst>
            <c:ext xmlns:c16="http://schemas.microsoft.com/office/drawing/2014/chart" uri="{C3380CC4-5D6E-409C-BE32-E72D297353CC}">
              <c16:uniqueId val="{00000002-7135-4492-ACC7-501D448635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95</c:v>
                </c:pt>
                <c:pt idx="3">
                  <c:v>84</c:v>
                </c:pt>
                <c:pt idx="6">
                  <c:v>85</c:v>
                </c:pt>
                <c:pt idx="9">
                  <c:v>84</c:v>
                </c:pt>
                <c:pt idx="12">
                  <c:v>91</c:v>
                </c:pt>
              </c:numCache>
            </c:numRef>
          </c:val>
          <c:extLst>
            <c:ext xmlns:c16="http://schemas.microsoft.com/office/drawing/2014/chart" uri="{C3380CC4-5D6E-409C-BE32-E72D297353CC}">
              <c16:uniqueId val="{00000003-7135-4492-ACC7-501D448635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903</c:v>
                </c:pt>
                <c:pt idx="3">
                  <c:v>806</c:v>
                </c:pt>
                <c:pt idx="6">
                  <c:v>739</c:v>
                </c:pt>
                <c:pt idx="9">
                  <c:v>776</c:v>
                </c:pt>
                <c:pt idx="12">
                  <c:v>728</c:v>
                </c:pt>
              </c:numCache>
            </c:numRef>
          </c:val>
          <c:extLst>
            <c:ext xmlns:c16="http://schemas.microsoft.com/office/drawing/2014/chart" uri="{C3380CC4-5D6E-409C-BE32-E72D297353CC}">
              <c16:uniqueId val="{00000004-7135-4492-ACC7-501D448635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35-4492-ACC7-501D448635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35-4492-ACC7-501D448635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1894</c:v>
                </c:pt>
                <c:pt idx="3">
                  <c:v>1867</c:v>
                </c:pt>
                <c:pt idx="6">
                  <c:v>1826</c:v>
                </c:pt>
                <c:pt idx="9">
                  <c:v>1813</c:v>
                </c:pt>
                <c:pt idx="12">
                  <c:v>1789</c:v>
                </c:pt>
              </c:numCache>
            </c:numRef>
          </c:val>
          <c:extLst>
            <c:ext xmlns:c16="http://schemas.microsoft.com/office/drawing/2014/chart" uri="{C3380CC4-5D6E-409C-BE32-E72D297353CC}">
              <c16:uniqueId val="{00000007-7135-4492-ACC7-501D448635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818</c:v>
                </c:pt>
                <c:pt idx="2">
                  <c:v>#N/A</c:v>
                </c:pt>
                <c:pt idx="3">
                  <c:v>#N/A</c:v>
                </c:pt>
                <c:pt idx="4">
                  <c:v>763</c:v>
                </c:pt>
                <c:pt idx="5">
                  <c:v>#N/A</c:v>
                </c:pt>
                <c:pt idx="6">
                  <c:v>#N/A</c:v>
                </c:pt>
                <c:pt idx="7">
                  <c:v>678</c:v>
                </c:pt>
                <c:pt idx="8">
                  <c:v>#N/A</c:v>
                </c:pt>
                <c:pt idx="9">
                  <c:v>#N/A</c:v>
                </c:pt>
                <c:pt idx="10">
                  <c:v>731</c:v>
                </c:pt>
                <c:pt idx="11">
                  <c:v>#N/A</c:v>
                </c:pt>
                <c:pt idx="12">
                  <c:v>#N/A</c:v>
                </c:pt>
                <c:pt idx="13">
                  <c:v>735</c:v>
                </c:pt>
                <c:pt idx="14">
                  <c:v>#N/A</c:v>
                </c:pt>
              </c:numCache>
            </c:numRef>
          </c:val>
          <c:smooth val="0"/>
          <c:extLst>
            <c:ext xmlns:c16="http://schemas.microsoft.com/office/drawing/2014/chart" uri="{C3380CC4-5D6E-409C-BE32-E72D297353CC}">
              <c16:uniqueId val="{00000008-7135-4492-ACC7-501D448635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17692</c:v>
                </c:pt>
                <c:pt idx="5">
                  <c:v>17260</c:v>
                </c:pt>
                <c:pt idx="8">
                  <c:v>16571</c:v>
                </c:pt>
                <c:pt idx="11">
                  <c:v>15875</c:v>
                </c:pt>
                <c:pt idx="14">
                  <c:v>16503</c:v>
                </c:pt>
              </c:numCache>
            </c:numRef>
          </c:val>
          <c:extLst>
            <c:ext xmlns:c16="http://schemas.microsoft.com/office/drawing/2014/chart" uri="{C3380CC4-5D6E-409C-BE32-E72D297353CC}">
              <c16:uniqueId val="{00000000-6BE5-4B8F-B2B1-FDD920191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2772</c:v>
                </c:pt>
                <c:pt idx="5">
                  <c:v>2487</c:v>
                </c:pt>
                <c:pt idx="8">
                  <c:v>2360</c:v>
                </c:pt>
                <c:pt idx="11">
                  <c:v>2183</c:v>
                </c:pt>
                <c:pt idx="14">
                  <c:v>2317</c:v>
                </c:pt>
              </c:numCache>
            </c:numRef>
          </c:val>
          <c:extLst>
            <c:ext xmlns:c16="http://schemas.microsoft.com/office/drawing/2014/chart" uri="{C3380CC4-5D6E-409C-BE32-E72D297353CC}">
              <c16:uniqueId val="{00000001-6BE5-4B8F-B2B1-FDD920191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4852</c:v>
                </c:pt>
                <c:pt idx="5">
                  <c:v>4946</c:v>
                </c:pt>
                <c:pt idx="8">
                  <c:v>5470</c:v>
                </c:pt>
                <c:pt idx="11">
                  <c:v>5862</c:v>
                </c:pt>
                <c:pt idx="14">
                  <c:v>6044</c:v>
                </c:pt>
              </c:numCache>
            </c:numRef>
          </c:val>
          <c:extLst>
            <c:ext xmlns:c16="http://schemas.microsoft.com/office/drawing/2014/chart" uri="{C3380CC4-5D6E-409C-BE32-E72D297353CC}">
              <c16:uniqueId val="{00000002-6BE5-4B8F-B2B1-FDD920191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E5-4B8F-B2B1-FDD920191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E5-4B8F-B2B1-FDD920191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c:v>
                </c:pt>
                <c:pt idx="3">
                  <c:v>29</c:v>
                </c:pt>
                <c:pt idx="6">
                  <c:v>39</c:v>
                </c:pt>
                <c:pt idx="9">
                  <c:v>39</c:v>
                </c:pt>
                <c:pt idx="12">
                  <c:v>50</c:v>
                </c:pt>
              </c:numCache>
            </c:numRef>
          </c:val>
          <c:extLst>
            <c:ext xmlns:c16="http://schemas.microsoft.com/office/drawing/2014/chart" uri="{C3380CC4-5D6E-409C-BE32-E72D297353CC}">
              <c16:uniqueId val="{00000005-6BE5-4B8F-B2B1-FDD920191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2673</c:v>
                </c:pt>
                <c:pt idx="3">
                  <c:v>2643</c:v>
                </c:pt>
                <c:pt idx="6">
                  <c:v>2500</c:v>
                </c:pt>
                <c:pt idx="9">
                  <c:v>2393</c:v>
                </c:pt>
                <c:pt idx="12">
                  <c:v>2419</c:v>
                </c:pt>
              </c:numCache>
            </c:numRef>
          </c:val>
          <c:extLst>
            <c:ext xmlns:c16="http://schemas.microsoft.com/office/drawing/2014/chart" uri="{C3380CC4-5D6E-409C-BE32-E72D297353CC}">
              <c16:uniqueId val="{00000006-6BE5-4B8F-B2B1-FDD920191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715</c:v>
                </c:pt>
                <c:pt idx="3">
                  <c:v>598</c:v>
                </c:pt>
                <c:pt idx="6">
                  <c:v>537</c:v>
                </c:pt>
                <c:pt idx="9">
                  <c:v>457</c:v>
                </c:pt>
                <c:pt idx="12">
                  <c:v>642</c:v>
                </c:pt>
              </c:numCache>
            </c:numRef>
          </c:val>
          <c:extLst>
            <c:ext xmlns:c16="http://schemas.microsoft.com/office/drawing/2014/chart" uri="{C3380CC4-5D6E-409C-BE32-E72D297353CC}">
              <c16:uniqueId val="{00000007-6BE5-4B8F-B2B1-FDD920191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9201</c:v>
                </c:pt>
                <c:pt idx="3">
                  <c:v>8897</c:v>
                </c:pt>
                <c:pt idx="6">
                  <c:v>9038</c:v>
                </c:pt>
                <c:pt idx="9">
                  <c:v>9049</c:v>
                </c:pt>
                <c:pt idx="12">
                  <c:v>9083</c:v>
                </c:pt>
              </c:numCache>
            </c:numRef>
          </c:val>
          <c:extLst>
            <c:ext xmlns:c16="http://schemas.microsoft.com/office/drawing/2014/chart" uri="{C3380CC4-5D6E-409C-BE32-E72D297353CC}">
              <c16:uniqueId val="{00000008-6BE5-4B8F-B2B1-FDD920191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13</c:v>
                </c:pt>
                <c:pt idx="6">
                  <c:v>12</c:v>
                </c:pt>
                <c:pt idx="9">
                  <c:v>10</c:v>
                </c:pt>
                <c:pt idx="12">
                  <c:v>8</c:v>
                </c:pt>
              </c:numCache>
            </c:numRef>
          </c:val>
          <c:extLst>
            <c:ext xmlns:c16="http://schemas.microsoft.com/office/drawing/2014/chart" uri="{C3380CC4-5D6E-409C-BE32-E72D297353CC}">
              <c16:uniqueId val="{00000009-6BE5-4B8F-B2B1-FDD920191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17330</c:v>
                </c:pt>
                <c:pt idx="3">
                  <c:v>17123</c:v>
                </c:pt>
                <c:pt idx="6">
                  <c:v>16375</c:v>
                </c:pt>
                <c:pt idx="9">
                  <c:v>15672</c:v>
                </c:pt>
                <c:pt idx="12">
                  <c:v>15958</c:v>
                </c:pt>
              </c:numCache>
            </c:numRef>
          </c:val>
          <c:extLst>
            <c:ext xmlns:c16="http://schemas.microsoft.com/office/drawing/2014/chart" uri="{C3380CC4-5D6E-409C-BE32-E72D297353CC}">
              <c16:uniqueId val="{0000000A-6BE5-4B8F-B2B1-FDD920191B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4649</c:v>
                </c:pt>
                <c:pt idx="2">
                  <c:v>#N/A</c:v>
                </c:pt>
                <c:pt idx="3">
                  <c:v>#N/A</c:v>
                </c:pt>
                <c:pt idx="4">
                  <c:v>4611</c:v>
                </c:pt>
                <c:pt idx="5">
                  <c:v>#N/A</c:v>
                </c:pt>
                <c:pt idx="6">
                  <c:v>#N/A</c:v>
                </c:pt>
                <c:pt idx="7">
                  <c:v>4099</c:v>
                </c:pt>
                <c:pt idx="8">
                  <c:v>#N/A</c:v>
                </c:pt>
                <c:pt idx="9">
                  <c:v>#N/A</c:v>
                </c:pt>
                <c:pt idx="10">
                  <c:v>3700</c:v>
                </c:pt>
                <c:pt idx="11">
                  <c:v>#N/A</c:v>
                </c:pt>
                <c:pt idx="12">
                  <c:v>#N/A</c:v>
                </c:pt>
                <c:pt idx="13">
                  <c:v>3296</c:v>
                </c:pt>
                <c:pt idx="14">
                  <c:v>#N/A</c:v>
                </c:pt>
              </c:numCache>
            </c:numRef>
          </c:val>
          <c:smooth val="0"/>
          <c:extLst>
            <c:ext xmlns:c16="http://schemas.microsoft.com/office/drawing/2014/chart" uri="{C3380CC4-5D6E-409C-BE32-E72D297353CC}">
              <c16:uniqueId val="{0000000B-6BE5-4B8F-B2B1-FDD920191B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2469</c:v>
                </c:pt>
                <c:pt idx="1">
                  <c:v>2785</c:v>
                </c:pt>
                <c:pt idx="2">
                  <c:v>2923</c:v>
                </c:pt>
              </c:numCache>
            </c:numRef>
          </c:val>
          <c:extLst>
            <c:ext xmlns:c16="http://schemas.microsoft.com/office/drawing/2014/chart" uri="{C3380CC4-5D6E-409C-BE32-E72D297353CC}">
              <c16:uniqueId val="{00000000-8925-4D80-96BC-0C1465395E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277</c:v>
                </c:pt>
                <c:pt idx="1">
                  <c:v>287</c:v>
                </c:pt>
                <c:pt idx="2">
                  <c:v>344</c:v>
                </c:pt>
              </c:numCache>
            </c:numRef>
          </c:val>
          <c:extLst>
            <c:ext xmlns:c16="http://schemas.microsoft.com/office/drawing/2014/chart" uri="{C3380CC4-5D6E-409C-BE32-E72D297353CC}">
              <c16:uniqueId val="{00000001-8925-4D80-96BC-0C1465395E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3154</c:v>
                </c:pt>
                <c:pt idx="1">
                  <c:v>3191</c:v>
                </c:pt>
                <c:pt idx="2">
                  <c:v>3209</c:v>
                </c:pt>
              </c:numCache>
            </c:numRef>
          </c:val>
          <c:extLst>
            <c:ext xmlns:c16="http://schemas.microsoft.com/office/drawing/2014/chart" uri="{C3380CC4-5D6E-409C-BE32-E72D297353CC}">
              <c16:uniqueId val="{00000002-8925-4D80-96BC-0C1465395E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市民税所得割や法人税割の減少により基準財政収入額が減少し、臨時財政対策債振替相当額の減少や臨時経済対策費・臨時財政対策償還基金費の追加算定により基準財政需要額が増加したため、前年度から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類似団体平均より上回って推移しているが、財政基盤の更なる安定化を図るため、引き続き市税等の自主財源の確保に努める。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ポイント減となった。これは、主に人件費の減による経常経費充当一般財源の減少に対し、普通交付税の増による経常一般財源歳入額が増加したことが要因である。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補助費等のうち、一部事務組合への負担金や公営企業会計への繰出金の割合が、類似団体と比較して高いため、全体として類似団体平均よりも上回って推移する傾向にある。</a:t>
          </a:r>
        </a:p>
        <a:p>
          <a:r>
            <a:rPr kumimoji="1" lang="ja-JP" altLang="en-US" sz="1100">
              <a:latin typeface="ＭＳ Ｐゴシック" panose="020B0600070205080204" pitchFamily="50" charset="-128"/>
              <a:ea typeface="ＭＳ Ｐゴシック" panose="020B0600070205080204" pitchFamily="50" charset="-128"/>
            </a:rPr>
            <a:t>　今後、扶助費や公債費の増加も見込んでおり、引き続き事務事業の見直し等による経費削減と市税等の自主財源の確保に取り組み、行政改革大綱行動計画に基づく行政改革の実現に努める。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150622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6469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150622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923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145796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9230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569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物件費における電算システム改修費の減等により、決算額は前年度と比較して減少した。</a:t>
          </a:r>
        </a:p>
        <a:p>
          <a:r>
            <a:rPr kumimoji="1" lang="ja-JP" altLang="en-US" sz="1100">
              <a:latin typeface="ＭＳ Ｐゴシック" panose="020B0600070205080204" pitchFamily="50" charset="-128"/>
              <a:ea typeface="ＭＳ Ｐゴシック" panose="020B0600070205080204" pitchFamily="50" charset="-128"/>
            </a:rPr>
            <a:t>　類似団体平均を下回って推移しており、今後も引き続き、定員管理計画や行政改革大綱行動計画に基づき、効率的な行政運営に努める。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35609</xdr:rowOff>
    </xdr:from>
    <xdr:to>
      <xdr:col>23</xdr:col>
      <xdr:colOff>133350</xdr:colOff>
      <xdr:row>81</xdr:row>
      <xdr:rowOff>36157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2305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871</xdr:rowOff>
    </xdr:from>
    <xdr:to>
      <xdr:col>19</xdr:col>
      <xdr:colOff>133350</xdr:colOff>
      <xdr:row>81</xdr:row>
      <xdr:rowOff>35609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8321"/>
          <a:ext cx="8890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868</xdr:rowOff>
    </xdr:from>
    <xdr:to>
      <xdr:col>15</xdr:col>
      <xdr:colOff>82550</xdr:colOff>
      <xdr:row>81</xdr:row>
      <xdr:rowOff>871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8831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127943</xdr:rowOff>
    </xdr:from>
    <xdr:to>
      <xdr:col>11</xdr:col>
      <xdr:colOff>31750</xdr:colOff>
      <xdr:row>81</xdr:row>
      <xdr:rowOff>868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3943"/>
          <a:ext cx="889000" cy="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156807</xdr:rowOff>
    </xdr:from>
    <xdr:to>
      <xdr:col>23</xdr:col>
      <xdr:colOff>184150</xdr:colOff>
      <xdr:row>81</xdr:row>
      <xdr:rowOff>86957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156259</xdr:rowOff>
    </xdr:from>
    <xdr:to>
      <xdr:col>19</xdr:col>
      <xdr:colOff>184150</xdr:colOff>
      <xdr:row>81</xdr:row>
      <xdr:rowOff>86409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96586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41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121521</xdr:rowOff>
    </xdr:from>
    <xdr:to>
      <xdr:col>15</xdr:col>
      <xdr:colOff>133350</xdr:colOff>
      <xdr:row>81</xdr:row>
      <xdr:rowOff>51671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61848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121518</xdr:rowOff>
    </xdr:from>
    <xdr:to>
      <xdr:col>11</xdr:col>
      <xdr:colOff>82550</xdr:colOff>
      <xdr:row>81</xdr:row>
      <xdr:rowOff>51668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77143</xdr:rowOff>
    </xdr:from>
    <xdr:to>
      <xdr:col>7</xdr:col>
      <xdr:colOff>31750</xdr:colOff>
      <xdr:row>81</xdr:row>
      <xdr:rowOff>7293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17470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6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近年は類似団体平均とほぼ同水準で推移している。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今後も、国や県、県内市町村等の動向を注視しながら、給与水準の適正化に努める。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157134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定員適正化計画による適正な職員数を管理し、類似団体平均とほぼ同水準で推移している。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今後も、事務事業の効率化、効率的な職員配置により、職員数の適正管理に努める。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82910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0660"/>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73660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67225</xdr:rowOff>
    </xdr:from>
    <xdr:to>
      <xdr:col>72</xdr:col>
      <xdr:colOff>203200</xdr:colOff>
      <xdr:row>60</xdr:row>
      <xdr:rowOff>73660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422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63606</xdr:rowOff>
    </xdr:from>
    <xdr:to>
      <xdr:col>68</xdr:col>
      <xdr:colOff>152400</xdr:colOff>
      <xdr:row>60</xdr:row>
      <xdr:rowOff>67225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0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32110</xdr:rowOff>
    </xdr:from>
    <xdr:to>
      <xdr:col>81</xdr:col>
      <xdr:colOff>95250</xdr:colOff>
      <xdr:row>60</xdr:row>
      <xdr:rowOff>133710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109237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16425</xdr:rowOff>
    </xdr:from>
    <xdr:to>
      <xdr:col>68</xdr:col>
      <xdr:colOff>203200</xdr:colOff>
      <xdr:row>60</xdr:row>
      <xdr:rowOff>118025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128202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12806</xdr:rowOff>
    </xdr:from>
    <xdr:to>
      <xdr:col>64</xdr:col>
      <xdr:colOff>152400</xdr:colOff>
      <xdr:row>60</xdr:row>
      <xdr:rowOff>114406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124583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おいては、元利償還金等が減少したが、基準財政需要額算入額の減少により、全体では前年度と同程度となった。分母においては、標準財政規模は前年度と同程度であったが、基準財政需要額算入額の減少により、全体では前年度と比較して増加した。単年度は前年度と同程度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類似団体平均を上回って推移しているが、これは、公営企業会計に係る準元利償還金の負担が大きいことが主な要因ある。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年度をピークに大規模な普通建設事業実施による公債費の増加が見込まれるため、今後も交付税措置率の高い有利な地方債の活用と市債の新規発行の抑制を図り、公債費負担の軽減に努める。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93435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228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59872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117324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型建設事業の実施による地方債残高の増などにより、将来負担額が増加した。しかし、充当可能基金や基準財政需要額算入見込額の増などにより、充当可能財源等が増加し、将来負担額の増を上回ったため分子全体は減少し、前年度と比較して</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類似団体平均を上回って推移しているが、これは、公営企業債等繰入見込額の負担が大きいことが主な要因である。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をピークに大規模な普通建設事業実施により地方債現在高が増加する見込みであるが、今後も交付税措置率の高い有利な地方債を活用するとともに、事業の必要性等の精査による市債の新規発行の抑制と基金残高の確保に努め、将来負担の軽減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80191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76479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80191</xdr:rowOff>
    </xdr:from>
    <xdr:to>
      <xdr:col>77</xdr:col>
      <xdr:colOff>44450</xdr:colOff>
      <xdr:row>16</xdr:row>
      <xdr:rowOff>119259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823391"/>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119259</xdr:rowOff>
    </xdr:from>
    <xdr:to>
      <xdr:col>72</xdr:col>
      <xdr:colOff>203200</xdr:colOff>
      <xdr:row>17</xdr:row>
      <xdr:rowOff>51223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6245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51223</xdr:rowOff>
    </xdr:from>
    <xdr:to>
      <xdr:col>68</xdr:col>
      <xdr:colOff>152400</xdr:colOff>
      <xdr:row>17</xdr:row>
      <xdr:rowOff>76502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6587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29391</xdr:rowOff>
    </xdr:from>
    <xdr:to>
      <xdr:col>77</xdr:col>
      <xdr:colOff>95250</xdr:colOff>
      <xdr:row>16</xdr:row>
      <xdr:rowOff>130991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115768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68459</xdr:rowOff>
    </xdr:from>
    <xdr:to>
      <xdr:col>73</xdr:col>
      <xdr:colOff>44450</xdr:colOff>
      <xdr:row>16</xdr:row>
      <xdr:rowOff>170059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154836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25702</xdr:rowOff>
    </xdr:from>
    <xdr:to>
      <xdr:col>64</xdr:col>
      <xdr:colOff>152400</xdr:colOff>
      <xdr:row>17</xdr:row>
      <xdr:rowOff>127302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112079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2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ポイント減となった。これは、退職者数の減による経常経費一般財源の減少に対し、普通交付税の増による経常一般財源歳入額が増加したことが要因である。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類似団体平均よりも下回って推移しているが、今後も引き続き定員管理計画に基づき職員の適正な配置に努める。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97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ポイント増となった。これは、可燃ごみ収集業務委託料の増などにより、経常経費一般財源が増加したことが要因である。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類似団体平均よりも下回って推移しているが、今後も物件費のみならず経費全般について事務事業の統廃合を含め徹底的な見直しを行い、行政改革大綱行動計画に基づく行政改革の更なる実施・実現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7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ポイント減となった。これは、普通交付税の増による経常一般財源歳入額が増加したことが要因である。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類似団体平均と同水準で推移しているが、今後も扶助費は増加傾向で推移することが見込まれることから、引き続き適正な執行に努める。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ポイント増となった。これは、公営企業会計への繰出金（投資・出資金）の増などにより、経常経費一般財源が増加したことが要因である。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年度より簡易水道事業、公共下水道事業及び農業集落排水事業の公営企業化に伴い、繰出金の性質を補助費等へ一部振替えたため、数値が低下した。</a:t>
          </a:r>
        </a:p>
        <a:p>
          <a:r>
            <a:rPr kumimoji="1" lang="ja-JP" altLang="en-US" sz="1100">
              <a:latin typeface="ＭＳ Ｐゴシック" panose="020B0600070205080204" pitchFamily="50" charset="-128"/>
              <a:ea typeface="ＭＳ Ｐゴシック" panose="020B0600070205080204" pitchFamily="50" charset="-128"/>
            </a:rPr>
            <a:t>　類似団体平均を下回って推移しているが、今後も特別会計・企業会計において、独立採算の原則による経営の健全化を図り、普通会計負担額の縮減に努める。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61</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ポイント減となった。これは、公営企業会計への繰出金の減による経常経費一般財源の減少に対し、普通交付税の増による経常一般財源歳入額が増加したことが要因である。</a:t>
          </a:r>
        </a:p>
        <a:p>
          <a:r>
            <a:rPr kumimoji="1" lang="ja-JP" altLang="en-US" sz="1050">
              <a:latin typeface="ＭＳ Ｐゴシック" panose="020B0600070205080204" pitchFamily="50" charset="-128"/>
              <a:ea typeface="ＭＳ Ｐゴシック" panose="020B0600070205080204" pitchFamily="50" charset="-128"/>
            </a:rPr>
            <a:t>　依然として公営企業会計への繰出金や一部事務組合への負担金の割合が高く、類似団体平均よりも上回って推移している。</a:t>
          </a:r>
        </a:p>
        <a:p>
          <a:r>
            <a:rPr kumimoji="1" lang="ja-JP" altLang="en-US" sz="1050">
              <a:latin typeface="ＭＳ Ｐゴシック" panose="020B0600070205080204" pitchFamily="50" charset="-128"/>
              <a:ea typeface="ＭＳ Ｐゴシック" panose="020B0600070205080204" pitchFamily="50" charset="-128"/>
            </a:rPr>
            <a:t>　今後も各種団体への補助費等について、必要性や効果の検証や見直しを進め、適正な執行に努める。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009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963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38</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実質的な長期債残高は減少し、公債費は逓減している。また、普通交付税の増による経常一般財源歳入額が増加したことにより、前年度と比較して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年度をピークに大規模な普通建設事業が実施され、公債費が増加し中期的には指数の悪化が見込まれるため、引き続き事業の必要性等を精査し、市債の新規発行の抑制に努める。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77</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36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77</xdr:row>
      <xdr:rowOff>167821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25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124279</xdr:rowOff>
    </xdr:from>
    <xdr:to>
      <xdr:col>15</xdr:col>
      <xdr:colOff>98425</xdr:colOff>
      <xdr:row>78</xdr:row>
      <xdr:rowOff>83457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25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83457</xdr:rowOff>
    </xdr:from>
    <xdr:to>
      <xdr:col>11</xdr:col>
      <xdr:colOff>9525</xdr:colOff>
      <xdr:row>78</xdr:row>
      <xdr:rowOff>116114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5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100891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32657</xdr:rowOff>
    </xdr:from>
    <xdr:to>
      <xdr:col>11</xdr:col>
      <xdr:colOff>60325</xdr:colOff>
      <xdr:row>78</xdr:row>
      <xdr:rowOff>134257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補助費等の数値が高いことから、類似団体平均を上回って推移してきている。</a:t>
          </a:r>
        </a:p>
        <a:p>
          <a:r>
            <a:rPr kumimoji="1" lang="ja-JP" altLang="en-US" sz="1100">
              <a:latin typeface="ＭＳ Ｐゴシック" panose="020B0600070205080204" pitchFamily="50" charset="-128"/>
              <a:ea typeface="ＭＳ Ｐゴシック" panose="020B0600070205080204" pitchFamily="50" charset="-128"/>
            </a:rPr>
            <a:t>　今後も事務事業の見直し等による経費削減に努めるとともに、行政改革大綱行動計画に基づく行政改革の更なる実施・実現に努める。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806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166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355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18240</xdr:rowOff>
    </xdr:from>
    <xdr:to>
      <xdr:col>29</xdr:col>
      <xdr:colOff>127000</xdr:colOff>
      <xdr:row>18</xdr:row>
      <xdr:rowOff>29342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1965"/>
          <a:ext cx="647700" cy="1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3016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6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29342</xdr:rowOff>
    </xdr:from>
    <xdr:to>
      <xdr:col>26</xdr:col>
      <xdr:colOff>50800</xdr:colOff>
      <xdr:row>18</xdr:row>
      <xdr:rowOff>33960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3067"/>
          <a:ext cx="698500" cy="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33064</xdr:rowOff>
    </xdr:from>
    <xdr:to>
      <xdr:col>22</xdr:col>
      <xdr:colOff>114300</xdr:colOff>
      <xdr:row>18</xdr:row>
      <xdr:rowOff>33960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66789"/>
          <a:ext cx="698500" cy="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33064</xdr:rowOff>
    </xdr:from>
    <xdr:to>
      <xdr:col>18</xdr:col>
      <xdr:colOff>177800</xdr:colOff>
      <xdr:row>18</xdr:row>
      <xdr:rowOff>40243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6789"/>
          <a:ext cx="698500" cy="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138890</xdr:rowOff>
    </xdr:from>
    <xdr:to>
      <xdr:col>29</xdr:col>
      <xdr:colOff>177800</xdr:colOff>
      <xdr:row>18</xdr:row>
      <xdr:rowOff>69040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155417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149992</xdr:rowOff>
    </xdr:from>
    <xdr:to>
      <xdr:col>26</xdr:col>
      <xdr:colOff>101600</xdr:colOff>
      <xdr:row>18</xdr:row>
      <xdr:rowOff>80142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90319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154610</xdr:rowOff>
    </xdr:from>
    <xdr:to>
      <xdr:col>22</xdr:col>
      <xdr:colOff>165100</xdr:colOff>
      <xdr:row>18</xdr:row>
      <xdr:rowOff>84760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94937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153714</xdr:rowOff>
    </xdr:from>
    <xdr:to>
      <xdr:col>19</xdr:col>
      <xdr:colOff>38100</xdr:colOff>
      <xdr:row>18</xdr:row>
      <xdr:rowOff>83864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68641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160893</xdr:rowOff>
    </xdr:from>
    <xdr:to>
      <xdr:col>15</xdr:col>
      <xdr:colOff>101600</xdr:colOff>
      <xdr:row>18</xdr:row>
      <xdr:rowOff>91043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131610</xdr:rowOff>
    </xdr:from>
    <xdr:to>
      <xdr:col>29</xdr:col>
      <xdr:colOff>127000</xdr:colOff>
      <xdr:row>36</xdr:row>
      <xdr:rowOff>141230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84860"/>
          <a:ext cx="6477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6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141230</xdr:rowOff>
    </xdr:from>
    <xdr:to>
      <xdr:col>26</xdr:col>
      <xdr:colOff>50800</xdr:colOff>
      <xdr:row>37</xdr:row>
      <xdr:rowOff>8013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94480"/>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136220</xdr:rowOff>
    </xdr:from>
    <xdr:to>
      <xdr:col>22</xdr:col>
      <xdr:colOff>114300</xdr:colOff>
      <xdr:row>37</xdr:row>
      <xdr:rowOff>8013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89470"/>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110503</xdr:rowOff>
    </xdr:from>
    <xdr:to>
      <xdr:col>18</xdr:col>
      <xdr:colOff>177800</xdr:colOff>
      <xdr:row>36</xdr:row>
      <xdr:rowOff>136220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6375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80810</xdr:rowOff>
    </xdr:from>
    <xdr:to>
      <xdr:col>29</xdr:col>
      <xdr:colOff>177800</xdr:colOff>
      <xdr:row>37</xdr:row>
      <xdr:rowOff>10960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268787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90430</xdr:rowOff>
    </xdr:from>
    <xdr:to>
      <xdr:col>26</xdr:col>
      <xdr:colOff>101600</xdr:colOff>
      <xdr:row>37</xdr:row>
      <xdr:rowOff>20580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202207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1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128663</xdr:rowOff>
    </xdr:from>
    <xdr:to>
      <xdr:col>22</xdr:col>
      <xdr:colOff>165100</xdr:colOff>
      <xdr:row>37</xdr:row>
      <xdr:rowOff>58813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240440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85420</xdr:rowOff>
    </xdr:from>
    <xdr:to>
      <xdr:col>19</xdr:col>
      <xdr:colOff>38100</xdr:colOff>
      <xdr:row>37</xdr:row>
      <xdr:rowOff>15570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197197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59703</xdr:rowOff>
    </xdr:from>
    <xdr:to>
      <xdr:col>15</xdr:col>
      <xdr:colOff>101600</xdr:colOff>
      <xdr:row>36</xdr:row>
      <xdr:rowOff>161303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171480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49612</xdr:rowOff>
    </xdr:from>
    <xdr:to>
      <xdr:col>24</xdr:col>
      <xdr:colOff>63500</xdr:colOff>
      <xdr:row>37</xdr:row>
      <xdr:rowOff>63329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93262"/>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43669</xdr:rowOff>
    </xdr:from>
    <xdr:to>
      <xdr:col>19</xdr:col>
      <xdr:colOff>177800</xdr:colOff>
      <xdr:row>37</xdr:row>
      <xdr:rowOff>49612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8731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43669</xdr:rowOff>
    </xdr:from>
    <xdr:to>
      <xdr:col>15</xdr:col>
      <xdr:colOff>50800</xdr:colOff>
      <xdr:row>37</xdr:row>
      <xdr:rowOff>59126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731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59126</xdr:rowOff>
    </xdr:from>
    <xdr:to>
      <xdr:col>10</xdr:col>
      <xdr:colOff>114300</xdr:colOff>
      <xdr:row>37</xdr:row>
      <xdr:rowOff>81533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277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12529</xdr:rowOff>
    </xdr:from>
    <xdr:to>
      <xdr:col>24</xdr:col>
      <xdr:colOff>114300</xdr:colOff>
      <xdr:row>37</xdr:row>
      <xdr:rowOff>114129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162406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170262</xdr:rowOff>
    </xdr:from>
    <xdr:to>
      <xdr:col>20</xdr:col>
      <xdr:colOff>38100</xdr:colOff>
      <xdr:row>37</xdr:row>
      <xdr:rowOff>100412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91539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164319</xdr:rowOff>
    </xdr:from>
    <xdr:to>
      <xdr:col>15</xdr:col>
      <xdr:colOff>101600</xdr:colOff>
      <xdr:row>37</xdr:row>
      <xdr:rowOff>94469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110996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8326</xdr:rowOff>
    </xdr:from>
    <xdr:to>
      <xdr:col>10</xdr:col>
      <xdr:colOff>165100</xdr:colOff>
      <xdr:row>37</xdr:row>
      <xdr:rowOff>109926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101053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30733</xdr:rowOff>
    </xdr:from>
    <xdr:to>
      <xdr:col>6</xdr:col>
      <xdr:colOff>38100</xdr:colOff>
      <xdr:row>37</xdr:row>
      <xdr:rowOff>132333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123460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8429</xdr:rowOff>
    </xdr:from>
    <xdr:to>
      <xdr:col>24</xdr:col>
      <xdr:colOff>63500</xdr:colOff>
      <xdr:row>57</xdr:row>
      <xdr:rowOff>28875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81079"/>
          <a:ext cx="8382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8429</xdr:rowOff>
    </xdr:from>
    <xdr:to>
      <xdr:col>19</xdr:col>
      <xdr:colOff>177800</xdr:colOff>
      <xdr:row>57</xdr:row>
      <xdr:rowOff>49659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81079"/>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49151</xdr:rowOff>
    </xdr:from>
    <xdr:to>
      <xdr:col>15</xdr:col>
      <xdr:colOff>50800</xdr:colOff>
      <xdr:row>57</xdr:row>
      <xdr:rowOff>49659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2180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49151</xdr:rowOff>
    </xdr:from>
    <xdr:to>
      <xdr:col>10</xdr:col>
      <xdr:colOff>114300</xdr:colOff>
      <xdr:row>57</xdr:row>
      <xdr:rowOff>77246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1801"/>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149525</xdr:rowOff>
    </xdr:from>
    <xdr:to>
      <xdr:col>24</xdr:col>
      <xdr:colOff>114300</xdr:colOff>
      <xdr:row>57</xdr:row>
      <xdr:rowOff>79675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64452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129079</xdr:rowOff>
    </xdr:from>
    <xdr:to>
      <xdr:col>20</xdr:col>
      <xdr:colOff>38100</xdr:colOff>
      <xdr:row>57</xdr:row>
      <xdr:rowOff>59229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50356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170309</xdr:rowOff>
    </xdr:from>
    <xdr:to>
      <xdr:col>15</xdr:col>
      <xdr:colOff>101600</xdr:colOff>
      <xdr:row>57</xdr:row>
      <xdr:rowOff>100459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91586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169801</xdr:rowOff>
    </xdr:from>
    <xdr:to>
      <xdr:col>10</xdr:col>
      <xdr:colOff>165100</xdr:colOff>
      <xdr:row>57</xdr:row>
      <xdr:rowOff>99951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91078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26446</xdr:rowOff>
    </xdr:from>
    <xdr:to>
      <xdr:col>6</xdr:col>
      <xdr:colOff>38100</xdr:colOff>
      <xdr:row>57</xdr:row>
      <xdr:rowOff>128046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119173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154307</xdr:rowOff>
    </xdr:from>
    <xdr:to>
      <xdr:col>24</xdr:col>
      <xdr:colOff>63500</xdr:colOff>
      <xdr:row>78</xdr:row>
      <xdr:rowOff>45310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55957"/>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45310</xdr:rowOff>
    </xdr:from>
    <xdr:to>
      <xdr:col>19</xdr:col>
      <xdr:colOff>177800</xdr:colOff>
      <xdr:row>78</xdr:row>
      <xdr:rowOff>56100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184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56100</xdr:rowOff>
    </xdr:from>
    <xdr:to>
      <xdr:col>15</xdr:col>
      <xdr:colOff>50800</xdr:colOff>
      <xdr:row>78</xdr:row>
      <xdr:rowOff>69703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29200"/>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69703</xdr:rowOff>
    </xdr:from>
    <xdr:to>
      <xdr:col>10</xdr:col>
      <xdr:colOff>114300</xdr:colOff>
      <xdr:row>78</xdr:row>
      <xdr:rowOff>93980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2803"/>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103507</xdr:rowOff>
    </xdr:from>
    <xdr:to>
      <xdr:col>24</xdr:col>
      <xdr:colOff>114300</xdr:colOff>
      <xdr:row>78</xdr:row>
      <xdr:rowOff>33657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81934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165960</xdr:rowOff>
    </xdr:from>
    <xdr:to>
      <xdr:col>20</xdr:col>
      <xdr:colOff>38100</xdr:colOff>
      <xdr:row>78</xdr:row>
      <xdr:rowOff>96110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xdr:rowOff>
    </xdr:from>
    <xdr:to>
      <xdr:col>15</xdr:col>
      <xdr:colOff>101600</xdr:colOff>
      <xdr:row>78</xdr:row>
      <xdr:rowOff>106900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98027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18903</xdr:rowOff>
    </xdr:from>
    <xdr:to>
      <xdr:col>10</xdr:col>
      <xdr:colOff>165100</xdr:colOff>
      <xdr:row>78</xdr:row>
      <xdr:rowOff>120503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111630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43180</xdr:rowOff>
    </xdr:from>
    <xdr:to>
      <xdr:col>6</xdr:col>
      <xdr:colOff>38100</xdr:colOff>
      <xdr:row>78</xdr:row>
      <xdr:rowOff>144780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102412</xdr:rowOff>
    </xdr:from>
    <xdr:to>
      <xdr:col>24</xdr:col>
      <xdr:colOff>63500</xdr:colOff>
      <xdr:row>96</xdr:row>
      <xdr:rowOff>145500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61612"/>
          <a:ext cx="8382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82164</xdr:rowOff>
    </xdr:from>
    <xdr:to>
      <xdr:col>19</xdr:col>
      <xdr:colOff>177800</xdr:colOff>
      <xdr:row>96</xdr:row>
      <xdr:rowOff>145500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1364"/>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82164</xdr:rowOff>
    </xdr:from>
    <xdr:to>
      <xdr:col>15</xdr:col>
      <xdr:colOff>50800</xdr:colOff>
      <xdr:row>97</xdr:row>
      <xdr:rowOff>81865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1364"/>
          <a:ext cx="889000" cy="1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81865</xdr:rowOff>
    </xdr:from>
    <xdr:to>
      <xdr:col>10</xdr:col>
      <xdr:colOff>114300</xdr:colOff>
      <xdr:row>97</xdr:row>
      <xdr:rowOff>125214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12515"/>
          <a:ext cx="8890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51612</xdr:rowOff>
    </xdr:from>
    <xdr:to>
      <xdr:col>24</xdr:col>
      <xdr:colOff>114300</xdr:colOff>
      <xdr:row>96</xdr:row>
      <xdr:rowOff>153212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30039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8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94700</xdr:rowOff>
    </xdr:from>
    <xdr:to>
      <xdr:col>20</xdr:col>
      <xdr:colOff>38100</xdr:colOff>
      <xdr:row>97</xdr:row>
      <xdr:rowOff>24850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15977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31364</xdr:rowOff>
    </xdr:from>
    <xdr:to>
      <xdr:col>15</xdr:col>
      <xdr:colOff>101600</xdr:colOff>
      <xdr:row>96</xdr:row>
      <xdr:rowOff>132964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124091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31065</xdr:rowOff>
    </xdr:from>
    <xdr:to>
      <xdr:col>10</xdr:col>
      <xdr:colOff>165100</xdr:colOff>
      <xdr:row>97</xdr:row>
      <xdr:rowOff>132665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123792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75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74414</xdr:rowOff>
    </xdr:from>
    <xdr:to>
      <xdr:col>6</xdr:col>
      <xdr:colOff>38100</xdr:colOff>
      <xdr:row>98</xdr:row>
      <xdr:rowOff>4564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86314</xdr:rowOff>
    </xdr:from>
    <xdr:to>
      <xdr:col>55</xdr:col>
      <xdr:colOff>0</xdr:colOff>
      <xdr:row>36</xdr:row>
      <xdr:rowOff>169345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58514"/>
          <a:ext cx="838200" cy="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86314</xdr:rowOff>
    </xdr:from>
    <xdr:to>
      <xdr:col>50</xdr:col>
      <xdr:colOff>114300</xdr:colOff>
      <xdr:row>36</xdr:row>
      <xdr:rowOff>159458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58514"/>
          <a:ext cx="889000" cy="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101432</xdr:rowOff>
    </xdr:from>
    <xdr:to>
      <xdr:col>45</xdr:col>
      <xdr:colOff>177800</xdr:colOff>
      <xdr:row>36</xdr:row>
      <xdr:rowOff>159458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30732"/>
          <a:ext cx="889000" cy="4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101432</xdr:rowOff>
    </xdr:from>
    <xdr:to>
      <xdr:col>41</xdr:col>
      <xdr:colOff>50800</xdr:colOff>
      <xdr:row>37</xdr:row>
      <xdr:rowOff>133928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30732"/>
          <a:ext cx="889000" cy="5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118545</xdr:rowOff>
    </xdr:from>
    <xdr:to>
      <xdr:col>55</xdr:col>
      <xdr:colOff>50800</xdr:colOff>
      <xdr:row>37</xdr:row>
      <xdr:rowOff>48695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141422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35514</xdr:rowOff>
    </xdr:from>
    <xdr:to>
      <xdr:col>50</xdr:col>
      <xdr:colOff>165100</xdr:colOff>
      <xdr:row>36</xdr:row>
      <xdr:rowOff>137114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153641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98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108658</xdr:rowOff>
    </xdr:from>
    <xdr:to>
      <xdr:col>46</xdr:col>
      <xdr:colOff>38100</xdr:colOff>
      <xdr:row>37</xdr:row>
      <xdr:rowOff>38808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55335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5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50632</xdr:rowOff>
    </xdr:from>
    <xdr:to>
      <xdr:col>41</xdr:col>
      <xdr:colOff>101600</xdr:colOff>
      <xdr:row>34</xdr:row>
      <xdr:rowOff>152232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168759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5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83128</xdr:rowOff>
    </xdr:from>
    <xdr:to>
      <xdr:col>36</xdr:col>
      <xdr:colOff>165100</xdr:colOff>
      <xdr:row>38</xdr:row>
      <xdr:rowOff>13278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58558</xdr:rowOff>
    </xdr:from>
    <xdr:to>
      <xdr:col>55</xdr:col>
      <xdr:colOff>0</xdr:colOff>
      <xdr:row>55</xdr:row>
      <xdr:rowOff>122166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316858"/>
          <a:ext cx="838200" cy="2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122166</xdr:rowOff>
    </xdr:from>
    <xdr:to>
      <xdr:col>50</xdr:col>
      <xdr:colOff>114300</xdr:colOff>
      <xdr:row>56</xdr:row>
      <xdr:rowOff>105530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51916"/>
          <a:ext cx="889000" cy="15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3169</xdr:rowOff>
    </xdr:from>
    <xdr:to>
      <xdr:col>45</xdr:col>
      <xdr:colOff>177800</xdr:colOff>
      <xdr:row>56</xdr:row>
      <xdr:rowOff>105530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04369"/>
          <a:ext cx="889000" cy="1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3169</xdr:rowOff>
    </xdr:from>
    <xdr:to>
      <xdr:col>41</xdr:col>
      <xdr:colOff>50800</xdr:colOff>
      <xdr:row>56</xdr:row>
      <xdr:rowOff>49460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04369"/>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7758</xdr:rowOff>
    </xdr:from>
    <xdr:to>
      <xdr:col>55</xdr:col>
      <xdr:colOff>50800</xdr:colOff>
      <xdr:row>54</xdr:row>
      <xdr:rowOff>109358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2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30635</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1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71366</xdr:rowOff>
    </xdr:from>
    <xdr:to>
      <xdr:col>50</xdr:col>
      <xdr:colOff>165100</xdr:colOff>
      <xdr:row>56</xdr:row>
      <xdr:rowOff>1516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164093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54730</xdr:rowOff>
    </xdr:from>
    <xdr:to>
      <xdr:col>46</xdr:col>
      <xdr:colOff>38100</xdr:colOff>
      <xdr:row>56</xdr:row>
      <xdr:rowOff>156330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147457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123819</xdr:rowOff>
    </xdr:from>
    <xdr:to>
      <xdr:col>41</xdr:col>
      <xdr:colOff>101600</xdr:colOff>
      <xdr:row>56</xdr:row>
      <xdr:rowOff>53969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45096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170110</xdr:rowOff>
    </xdr:from>
    <xdr:to>
      <xdr:col>36</xdr:col>
      <xdr:colOff>165100</xdr:colOff>
      <xdr:row>56</xdr:row>
      <xdr:rowOff>100260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91387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93599</xdr:rowOff>
    </xdr:from>
    <xdr:to>
      <xdr:col>55</xdr:col>
      <xdr:colOff>0</xdr:colOff>
      <xdr:row>77</xdr:row>
      <xdr:rowOff>153366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52349"/>
          <a:ext cx="838200" cy="4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153366</xdr:rowOff>
    </xdr:from>
    <xdr:to>
      <xdr:col>50</xdr:col>
      <xdr:colOff>114300</xdr:colOff>
      <xdr:row>78</xdr:row>
      <xdr:rowOff>112027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55016"/>
          <a:ext cx="889000" cy="1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112027</xdr:rowOff>
    </xdr:from>
    <xdr:to>
      <xdr:col>45</xdr:col>
      <xdr:colOff>177800</xdr:colOff>
      <xdr:row>78</xdr:row>
      <xdr:rowOff>123444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85127"/>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9334</xdr:rowOff>
    </xdr:from>
    <xdr:to>
      <xdr:col>41</xdr:col>
      <xdr:colOff>50800</xdr:colOff>
      <xdr:row>78</xdr:row>
      <xdr:rowOff>123444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82434"/>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42799</xdr:rowOff>
    </xdr:from>
    <xdr:to>
      <xdr:col>55</xdr:col>
      <xdr:colOff>50800</xdr:colOff>
      <xdr:row>75</xdr:row>
      <xdr:rowOff>144399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65676</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102566</xdr:rowOff>
    </xdr:from>
    <xdr:to>
      <xdr:col>50</xdr:col>
      <xdr:colOff>165100</xdr:colOff>
      <xdr:row>78</xdr:row>
      <xdr:rowOff>32716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49243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61227</xdr:rowOff>
    </xdr:from>
    <xdr:to>
      <xdr:col>46</xdr:col>
      <xdr:colOff>38100</xdr:colOff>
      <xdr:row>78</xdr:row>
      <xdr:rowOff>162827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153954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72644</xdr:rowOff>
    </xdr:from>
    <xdr:to>
      <xdr:col>41</xdr:col>
      <xdr:colOff>101600</xdr:colOff>
      <xdr:row>79</xdr:row>
      <xdr:rowOff>2794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165371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129984</xdr:rowOff>
    </xdr:from>
    <xdr:to>
      <xdr:col>36</xdr:col>
      <xdr:colOff>165100</xdr:colOff>
      <xdr:row>78</xdr:row>
      <xdr:rowOff>60134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51261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109141</xdr:rowOff>
    </xdr:from>
    <xdr:to>
      <xdr:col>55</xdr:col>
      <xdr:colOff>0</xdr:colOff>
      <xdr:row>96</xdr:row>
      <xdr:rowOff>160668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68341"/>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160668</xdr:rowOff>
    </xdr:from>
    <xdr:to>
      <xdr:col>50</xdr:col>
      <xdr:colOff>114300</xdr:colOff>
      <xdr:row>97</xdr:row>
      <xdr:rowOff>35796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19868"/>
          <a:ext cx="889000" cy="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30127</xdr:rowOff>
    </xdr:from>
    <xdr:to>
      <xdr:col>45</xdr:col>
      <xdr:colOff>177800</xdr:colOff>
      <xdr:row>97</xdr:row>
      <xdr:rowOff>35796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489327"/>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30127</xdr:rowOff>
    </xdr:from>
    <xdr:to>
      <xdr:col>41</xdr:col>
      <xdr:colOff>50800</xdr:colOff>
      <xdr:row>97</xdr:row>
      <xdr:rowOff>24659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489327"/>
          <a:ext cx="889000" cy="1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58341</xdr:rowOff>
    </xdr:from>
    <xdr:to>
      <xdr:col>55</xdr:col>
      <xdr:colOff>50800</xdr:colOff>
      <xdr:row>96</xdr:row>
      <xdr:rowOff>159941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36768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109868</xdr:rowOff>
    </xdr:from>
    <xdr:to>
      <xdr:col>50</xdr:col>
      <xdr:colOff>165100</xdr:colOff>
      <xdr:row>97</xdr:row>
      <xdr:rowOff>40018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31145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156446</xdr:rowOff>
    </xdr:from>
    <xdr:to>
      <xdr:col>46</xdr:col>
      <xdr:colOff>38100</xdr:colOff>
      <xdr:row>97</xdr:row>
      <xdr:rowOff>86596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77723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150777</xdr:rowOff>
    </xdr:from>
    <xdr:to>
      <xdr:col>41</xdr:col>
      <xdr:colOff>101600</xdr:colOff>
      <xdr:row>96</xdr:row>
      <xdr:rowOff>80927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72054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145309</xdr:rowOff>
    </xdr:from>
    <xdr:to>
      <xdr:col>36</xdr:col>
      <xdr:colOff>165100</xdr:colOff>
      <xdr:row>97</xdr:row>
      <xdr:rowOff>75459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66586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37935</xdr:rowOff>
    </xdr:from>
    <xdr:to>
      <xdr:col>85</xdr:col>
      <xdr:colOff>127000</xdr:colOff>
      <xdr:row>38</xdr:row>
      <xdr:rowOff>16142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81585"/>
          <a:ext cx="838200" cy="1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103200</xdr:rowOff>
    </xdr:from>
    <xdr:to>
      <xdr:col>81</xdr:col>
      <xdr:colOff>50800</xdr:colOff>
      <xdr:row>37</xdr:row>
      <xdr:rowOff>37935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275400"/>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103200</xdr:rowOff>
    </xdr:from>
    <xdr:to>
      <xdr:col>76</xdr:col>
      <xdr:colOff>114300</xdr:colOff>
      <xdr:row>36</xdr:row>
      <xdr:rowOff>126555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275400"/>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40259</xdr:rowOff>
    </xdr:from>
    <xdr:to>
      <xdr:col>71</xdr:col>
      <xdr:colOff>177800</xdr:colOff>
      <xdr:row>36</xdr:row>
      <xdr:rowOff>126555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041009"/>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136792</xdr:rowOff>
    </xdr:from>
    <xdr:to>
      <xdr:col>85</xdr:col>
      <xdr:colOff>177800</xdr:colOff>
      <xdr:row>38</xdr:row>
      <xdr:rowOff>66942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159669</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3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158585</xdr:rowOff>
    </xdr:from>
    <xdr:to>
      <xdr:col>81</xdr:col>
      <xdr:colOff>101600</xdr:colOff>
      <xdr:row>37</xdr:row>
      <xdr:rowOff>88735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3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105262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0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52400</xdr:rowOff>
    </xdr:from>
    <xdr:to>
      <xdr:col>76</xdr:col>
      <xdr:colOff>165100</xdr:colOff>
      <xdr:row>36</xdr:row>
      <xdr:rowOff>154000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2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170527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9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75755</xdr:rowOff>
    </xdr:from>
    <xdr:to>
      <xdr:col>72</xdr:col>
      <xdr:colOff>38100</xdr:colOff>
      <xdr:row>37</xdr:row>
      <xdr:rowOff>5905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168482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3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160909</xdr:rowOff>
    </xdr:from>
    <xdr:to>
      <xdr:col>67</xdr:col>
      <xdr:colOff>101600</xdr:colOff>
      <xdr:row>35</xdr:row>
      <xdr:rowOff>91059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107586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7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3099</xdr:rowOff>
    </xdr:from>
    <xdr:to>
      <xdr:col>85</xdr:col>
      <xdr:colOff>127000</xdr:colOff>
      <xdr:row>77</xdr:row>
      <xdr:rowOff>6135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04749"/>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6135</xdr:rowOff>
    </xdr:from>
    <xdr:to>
      <xdr:col>81</xdr:col>
      <xdr:colOff>50800</xdr:colOff>
      <xdr:row>77</xdr:row>
      <xdr:rowOff>9106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0778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5601</xdr:rowOff>
    </xdr:from>
    <xdr:to>
      <xdr:col>76</xdr:col>
      <xdr:colOff>114300</xdr:colOff>
      <xdr:row>77</xdr:row>
      <xdr:rowOff>9106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0725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5601</xdr:rowOff>
    </xdr:from>
    <xdr:to>
      <xdr:col>71</xdr:col>
      <xdr:colOff>177800</xdr:colOff>
      <xdr:row>77</xdr:row>
      <xdr:rowOff>8179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07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123749</xdr:rowOff>
    </xdr:from>
    <xdr:to>
      <xdr:col>85</xdr:col>
      <xdr:colOff>177800</xdr:colOff>
      <xdr:row>77</xdr:row>
      <xdr:rowOff>53899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102176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126785</xdr:rowOff>
    </xdr:from>
    <xdr:to>
      <xdr:col>81</xdr:col>
      <xdr:colOff>101600</xdr:colOff>
      <xdr:row>77</xdr:row>
      <xdr:rowOff>56935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73461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129756</xdr:rowOff>
    </xdr:from>
    <xdr:to>
      <xdr:col>76</xdr:col>
      <xdr:colOff>165100</xdr:colOff>
      <xdr:row>77</xdr:row>
      <xdr:rowOff>59906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76433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126251</xdr:rowOff>
    </xdr:from>
    <xdr:to>
      <xdr:col>72</xdr:col>
      <xdr:colOff>38100</xdr:colOff>
      <xdr:row>77</xdr:row>
      <xdr:rowOff>56401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47528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128829</xdr:rowOff>
    </xdr:from>
    <xdr:to>
      <xdr:col>67</xdr:col>
      <xdr:colOff>101600</xdr:colOff>
      <xdr:row>77</xdr:row>
      <xdr:rowOff>58979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50106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161542</xdr:rowOff>
    </xdr:from>
    <xdr:to>
      <xdr:col>85</xdr:col>
      <xdr:colOff>127000</xdr:colOff>
      <xdr:row>98</xdr:row>
      <xdr:rowOff>169726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63642"/>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152101</xdr:rowOff>
    </xdr:from>
    <xdr:to>
      <xdr:col>81</xdr:col>
      <xdr:colOff>50800</xdr:colOff>
      <xdr:row>98</xdr:row>
      <xdr:rowOff>161542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54201"/>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152101</xdr:rowOff>
    </xdr:from>
    <xdr:to>
      <xdr:col>76</xdr:col>
      <xdr:colOff>114300</xdr:colOff>
      <xdr:row>99</xdr:row>
      <xdr:rowOff>17901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54201"/>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17901</xdr:rowOff>
    </xdr:from>
    <xdr:to>
      <xdr:col>71</xdr:col>
      <xdr:colOff>177800</xdr:colOff>
      <xdr:row>99</xdr:row>
      <xdr:rowOff>26406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1451"/>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118926</xdr:rowOff>
    </xdr:from>
    <xdr:to>
      <xdr:col>85</xdr:col>
      <xdr:colOff>177800</xdr:colOff>
      <xdr:row>99</xdr:row>
      <xdr:rowOff>49076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33853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110742</xdr:rowOff>
    </xdr:from>
    <xdr:to>
      <xdr:col>81</xdr:col>
      <xdr:colOff>101600</xdr:colOff>
      <xdr:row>99</xdr:row>
      <xdr:rowOff>40892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32019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101301</xdr:rowOff>
    </xdr:from>
    <xdr:to>
      <xdr:col>76</xdr:col>
      <xdr:colOff>165100</xdr:colOff>
      <xdr:row>99</xdr:row>
      <xdr:rowOff>31451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22578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9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138551</xdr:rowOff>
    </xdr:from>
    <xdr:to>
      <xdr:col>72</xdr:col>
      <xdr:colOff>38100</xdr:colOff>
      <xdr:row>99</xdr:row>
      <xdr:rowOff>68701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59828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147056</xdr:rowOff>
    </xdr:from>
    <xdr:to>
      <xdr:col>67</xdr:col>
      <xdr:colOff>101600</xdr:colOff>
      <xdr:row>99</xdr:row>
      <xdr:rowOff>77206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68333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84242</xdr:rowOff>
    </xdr:from>
    <xdr:to>
      <xdr:col>116</xdr:col>
      <xdr:colOff>63500</xdr:colOff>
      <xdr:row>37</xdr:row>
      <xdr:rowOff>135037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27892"/>
          <a:ext cx="8382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135037</xdr:rowOff>
    </xdr:from>
    <xdr:to>
      <xdr:col>111</xdr:col>
      <xdr:colOff>177800</xdr:colOff>
      <xdr:row>37</xdr:row>
      <xdr:rowOff>158811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7868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126464</xdr:rowOff>
    </xdr:from>
    <xdr:to>
      <xdr:col>107</xdr:col>
      <xdr:colOff>50800</xdr:colOff>
      <xdr:row>37</xdr:row>
      <xdr:rowOff>158811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470114"/>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126464</xdr:rowOff>
    </xdr:from>
    <xdr:to>
      <xdr:col>102</xdr:col>
      <xdr:colOff>114300</xdr:colOff>
      <xdr:row>38</xdr:row>
      <xdr:rowOff>107833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70114"/>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84541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5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33442</xdr:rowOff>
    </xdr:from>
    <xdr:to>
      <xdr:col>116</xdr:col>
      <xdr:colOff>114300</xdr:colOff>
      <xdr:row>37</xdr:row>
      <xdr:rowOff>135042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3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56319</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2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84237</xdr:rowOff>
    </xdr:from>
    <xdr:to>
      <xdr:col>112</xdr:col>
      <xdr:colOff>38100</xdr:colOff>
      <xdr:row>38</xdr:row>
      <xdr:rowOff>14387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30914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108011</xdr:rowOff>
    </xdr:from>
    <xdr:to>
      <xdr:col>107</xdr:col>
      <xdr:colOff>101600</xdr:colOff>
      <xdr:row>38</xdr:row>
      <xdr:rowOff>38160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54688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75664</xdr:rowOff>
    </xdr:from>
    <xdr:to>
      <xdr:col>102</xdr:col>
      <xdr:colOff>165100</xdr:colOff>
      <xdr:row>38</xdr:row>
      <xdr:rowOff>5814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22341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57033</xdr:rowOff>
    </xdr:from>
    <xdr:to>
      <xdr:col>98</xdr:col>
      <xdr:colOff>38100</xdr:colOff>
      <xdr:row>38</xdr:row>
      <xdr:rowOff>158633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149760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6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133261</xdr:rowOff>
    </xdr:from>
    <xdr:to>
      <xdr:col>116</xdr:col>
      <xdr:colOff>63500</xdr:colOff>
      <xdr:row>57</xdr:row>
      <xdr:rowOff>137623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05911"/>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137623</xdr:rowOff>
    </xdr:from>
    <xdr:to>
      <xdr:col>111</xdr:col>
      <xdr:colOff>177800</xdr:colOff>
      <xdr:row>57</xdr:row>
      <xdr:rowOff>140481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102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140481</xdr:rowOff>
    </xdr:from>
    <xdr:to>
      <xdr:col>107</xdr:col>
      <xdr:colOff>50800</xdr:colOff>
      <xdr:row>57</xdr:row>
      <xdr:rowOff>144443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1313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144443</xdr:rowOff>
    </xdr:from>
    <xdr:to>
      <xdr:col>102</xdr:col>
      <xdr:colOff>114300</xdr:colOff>
      <xdr:row>57</xdr:row>
      <xdr:rowOff>148939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1709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82461</xdr:rowOff>
    </xdr:from>
    <xdr:to>
      <xdr:col>116</xdr:col>
      <xdr:colOff>114300</xdr:colOff>
      <xdr:row>58</xdr:row>
      <xdr:rowOff>12611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105338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86823</xdr:rowOff>
    </xdr:from>
    <xdr:to>
      <xdr:col>112</xdr:col>
      <xdr:colOff>38100</xdr:colOff>
      <xdr:row>58</xdr:row>
      <xdr:rowOff>16973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33500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89681</xdr:rowOff>
    </xdr:from>
    <xdr:to>
      <xdr:col>107</xdr:col>
      <xdr:colOff>101600</xdr:colOff>
      <xdr:row>58</xdr:row>
      <xdr:rowOff>19831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36358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93643</xdr:rowOff>
    </xdr:from>
    <xdr:to>
      <xdr:col>102</xdr:col>
      <xdr:colOff>165100</xdr:colOff>
      <xdr:row>58</xdr:row>
      <xdr:rowOff>23793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40320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98139</xdr:rowOff>
    </xdr:from>
    <xdr:to>
      <xdr:col>98</xdr:col>
      <xdr:colOff>38100</xdr:colOff>
      <xdr:row>58</xdr:row>
      <xdr:rowOff>28289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44816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110268</xdr:rowOff>
    </xdr:from>
    <xdr:to>
      <xdr:col>116</xdr:col>
      <xdr:colOff>63500</xdr:colOff>
      <xdr:row>75</xdr:row>
      <xdr:rowOff>141586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69018"/>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141586</xdr:rowOff>
    </xdr:from>
    <xdr:to>
      <xdr:col>111</xdr:col>
      <xdr:colOff>177800</xdr:colOff>
      <xdr:row>75</xdr:row>
      <xdr:rowOff>143243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0033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143243</xdr:rowOff>
    </xdr:from>
    <xdr:to>
      <xdr:col>107</xdr:col>
      <xdr:colOff>50800</xdr:colOff>
      <xdr:row>75</xdr:row>
      <xdr:rowOff>153530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199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133927</xdr:rowOff>
    </xdr:from>
    <xdr:to>
      <xdr:col>102</xdr:col>
      <xdr:colOff>114300</xdr:colOff>
      <xdr:row>75</xdr:row>
      <xdr:rowOff>153530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478327"/>
          <a:ext cx="889000" cy="5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59468</xdr:rowOff>
    </xdr:from>
    <xdr:to>
      <xdr:col>116</xdr:col>
      <xdr:colOff>114300</xdr:colOff>
      <xdr:row>75</xdr:row>
      <xdr:rowOff>161068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82345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90786</xdr:rowOff>
    </xdr:from>
    <xdr:to>
      <xdr:col>112</xdr:col>
      <xdr:colOff>38100</xdr:colOff>
      <xdr:row>76</xdr:row>
      <xdr:rowOff>20935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49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92443</xdr:rowOff>
    </xdr:from>
    <xdr:to>
      <xdr:col>107</xdr:col>
      <xdr:colOff>101600</xdr:colOff>
      <xdr:row>76</xdr:row>
      <xdr:rowOff>22594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51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39120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102730</xdr:rowOff>
    </xdr:from>
    <xdr:to>
      <xdr:col>102</xdr:col>
      <xdr:colOff>165100</xdr:colOff>
      <xdr:row>76</xdr:row>
      <xdr:rowOff>32880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24007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83127</xdr:rowOff>
    </xdr:from>
    <xdr:to>
      <xdr:col>98</xdr:col>
      <xdr:colOff>38100</xdr:colOff>
      <xdr:row>73</xdr:row>
      <xdr:rowOff>13277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4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29804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20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歳出決算総額は、普通建設事業費の大幅な増加により、住民一人当たり</a:t>
          </a:r>
          <a:r>
            <a:rPr kumimoji="1" lang="en-US" altLang="ja-JP" sz="1300">
              <a:latin typeface="ＭＳ Ｐゴシック" panose="020B0600070205080204" pitchFamily="50" charset="-128"/>
              <a:ea typeface="ＭＳ Ｐゴシック" panose="020B0600070205080204" pitchFamily="50" charset="-128"/>
            </a:rPr>
            <a:t>651,698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85,045</a:t>
          </a:r>
          <a:r>
            <a:rPr kumimoji="1" lang="ja-JP" altLang="en-US" sz="1300">
              <a:latin typeface="ＭＳ Ｐゴシック" panose="020B0600070205080204" pitchFamily="50" charset="-128"/>
              <a:ea typeface="ＭＳ Ｐゴシック" panose="020B0600070205080204" pitchFamily="50" charset="-128"/>
            </a:rPr>
            <a:t>円で、退職手当の減少により、前年度と比較して</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61,740</a:t>
          </a:r>
          <a:r>
            <a:rPr kumimoji="1" lang="ja-JP" altLang="en-US" sz="1300">
              <a:latin typeface="ＭＳ Ｐゴシック" panose="020B0600070205080204" pitchFamily="50" charset="-128"/>
              <a:ea typeface="ＭＳ Ｐゴシック" panose="020B0600070205080204" pitchFamily="50" charset="-128"/>
            </a:rPr>
            <a:t>円で、電算システム改修費の減少などにより、前年度と比較して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4,472</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128,209</a:t>
          </a:r>
          <a:r>
            <a:rPr kumimoji="1" lang="ja-JP" altLang="en-US" sz="1300">
              <a:latin typeface="ＭＳ Ｐゴシック" panose="020B0600070205080204" pitchFamily="50" charset="-128"/>
              <a:ea typeface="ＭＳ Ｐゴシック" panose="020B0600070205080204" pitchFamily="50" charset="-128"/>
            </a:rPr>
            <a:t>円で、物価高騰対応重点支援給付金事業の実施などにより、前年度と比較して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6,597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102,219</a:t>
          </a:r>
          <a:r>
            <a:rPr kumimoji="1" lang="ja-JP" altLang="en-US" sz="1300">
              <a:latin typeface="ＭＳ Ｐゴシック" panose="020B0600070205080204" pitchFamily="50" charset="-128"/>
              <a:ea typeface="ＭＳ Ｐゴシック" panose="020B0600070205080204" pitchFamily="50" charset="-128"/>
            </a:rPr>
            <a:t>円で、マイナンバーカード普及促進事業費、やない暮らし応援買物券事業費の減少などにより、前年度と比較して</a:t>
          </a:r>
          <a:r>
            <a:rPr kumimoji="1" lang="en-US" altLang="ja-JP" sz="1300">
              <a:latin typeface="ＭＳ Ｐゴシック" panose="020B0600070205080204" pitchFamily="50" charset="-128"/>
              <a:ea typeface="ＭＳ Ｐゴシック" panose="020B0600070205080204" pitchFamily="50" charset="-128"/>
            </a:rPr>
            <a:t>21,793</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114,198</a:t>
          </a:r>
          <a:r>
            <a:rPr kumimoji="1" lang="ja-JP" altLang="en-US" sz="1300">
              <a:latin typeface="ＭＳ Ｐゴシック" panose="020B0600070205080204" pitchFamily="50" charset="-128"/>
              <a:ea typeface="ＭＳ Ｐゴシック" panose="020B0600070205080204" pitchFamily="50" charset="-128"/>
            </a:rPr>
            <a:t>円で、柳井商業高等学校跡地整備事業費（新規整備）の増加などにより前年度と比較して、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41,130</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29,683
29,408
140.03
19,794,027
19,344,363
255,685
10,011,524
15,957,622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87579</xdr:rowOff>
    </xdr:from>
    <xdr:to>
      <xdr:col>24</xdr:col>
      <xdr:colOff>63500</xdr:colOff>
      <xdr:row>37</xdr:row>
      <xdr:rowOff>106194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31229"/>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78174</xdr:rowOff>
    </xdr:from>
    <xdr:to>
      <xdr:col>19</xdr:col>
      <xdr:colOff>177800</xdr:colOff>
      <xdr:row>37</xdr:row>
      <xdr:rowOff>106194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21824"/>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78174</xdr:rowOff>
    </xdr:from>
    <xdr:to>
      <xdr:col>15</xdr:col>
      <xdr:colOff>50800</xdr:colOff>
      <xdr:row>37</xdr:row>
      <xdr:rowOff>89800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182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86469</xdr:rowOff>
    </xdr:from>
    <xdr:to>
      <xdr:col>10</xdr:col>
      <xdr:colOff>114300</xdr:colOff>
      <xdr:row>37</xdr:row>
      <xdr:rowOff>89800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3011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36779</xdr:rowOff>
    </xdr:from>
    <xdr:to>
      <xdr:col>24</xdr:col>
      <xdr:colOff>114300</xdr:colOff>
      <xdr:row>37</xdr:row>
      <xdr:rowOff>138379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59656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55394</xdr:rowOff>
    </xdr:from>
    <xdr:to>
      <xdr:col>20</xdr:col>
      <xdr:colOff>38100</xdr:colOff>
      <xdr:row>37</xdr:row>
      <xdr:rowOff>156994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2071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7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27374</xdr:rowOff>
    </xdr:from>
    <xdr:to>
      <xdr:col>15</xdr:col>
      <xdr:colOff>101600</xdr:colOff>
      <xdr:row>37</xdr:row>
      <xdr:rowOff>128974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145501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39000</xdr:rowOff>
    </xdr:from>
    <xdr:to>
      <xdr:col>10</xdr:col>
      <xdr:colOff>165100</xdr:colOff>
      <xdr:row>37</xdr:row>
      <xdr:rowOff>140600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157127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35669</xdr:rowOff>
    </xdr:from>
    <xdr:to>
      <xdr:col>6</xdr:col>
      <xdr:colOff>38100</xdr:colOff>
      <xdr:row>37</xdr:row>
      <xdr:rowOff>137269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153796</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5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152584</xdr:rowOff>
    </xdr:from>
    <xdr:to>
      <xdr:col>24</xdr:col>
      <xdr:colOff>63500</xdr:colOff>
      <xdr:row>58</xdr:row>
      <xdr:rowOff>17111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5234"/>
          <a:ext cx="838200" cy="3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17111</xdr:rowOff>
    </xdr:from>
    <xdr:to>
      <xdr:col>19</xdr:col>
      <xdr:colOff>177800</xdr:colOff>
      <xdr:row>58</xdr:row>
      <xdr:rowOff>67302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61211"/>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71196</xdr:rowOff>
    </xdr:from>
    <xdr:to>
      <xdr:col>15</xdr:col>
      <xdr:colOff>50800</xdr:colOff>
      <xdr:row>58</xdr:row>
      <xdr:rowOff>67302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43846"/>
          <a:ext cx="889000" cy="1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71196</xdr:rowOff>
    </xdr:from>
    <xdr:to>
      <xdr:col>10</xdr:col>
      <xdr:colOff>114300</xdr:colOff>
      <xdr:row>58</xdr:row>
      <xdr:rowOff>96765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43846"/>
          <a:ext cx="889000" cy="1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101784</xdr:rowOff>
    </xdr:from>
    <xdr:to>
      <xdr:col>24</xdr:col>
      <xdr:colOff>114300</xdr:colOff>
      <xdr:row>58</xdr:row>
      <xdr:rowOff>31934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124661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137761</xdr:rowOff>
    </xdr:from>
    <xdr:to>
      <xdr:col>20</xdr:col>
      <xdr:colOff>38100</xdr:colOff>
      <xdr:row>58</xdr:row>
      <xdr:rowOff>67911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84438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16502</xdr:rowOff>
    </xdr:from>
    <xdr:to>
      <xdr:col>15</xdr:col>
      <xdr:colOff>101600</xdr:colOff>
      <xdr:row>58</xdr:row>
      <xdr:rowOff>118102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109229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20396</xdr:rowOff>
    </xdr:from>
    <xdr:to>
      <xdr:col>10</xdr:col>
      <xdr:colOff>165100</xdr:colOff>
      <xdr:row>57</xdr:row>
      <xdr:rowOff>121996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113123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45965</xdr:rowOff>
    </xdr:from>
    <xdr:to>
      <xdr:col>6</xdr:col>
      <xdr:colOff>38100</xdr:colOff>
      <xdr:row>58</xdr:row>
      <xdr:rowOff>147565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138692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8102</xdr:rowOff>
    </xdr:from>
    <xdr:to>
      <xdr:col>24</xdr:col>
      <xdr:colOff>63500</xdr:colOff>
      <xdr:row>77</xdr:row>
      <xdr:rowOff>29237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9752"/>
          <a:ext cx="838200" cy="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5469</xdr:rowOff>
    </xdr:from>
    <xdr:to>
      <xdr:col>19</xdr:col>
      <xdr:colOff>177800</xdr:colOff>
      <xdr:row>77</xdr:row>
      <xdr:rowOff>29237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7119"/>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5469</xdr:rowOff>
    </xdr:from>
    <xdr:to>
      <xdr:col>15</xdr:col>
      <xdr:colOff>50800</xdr:colOff>
      <xdr:row>77</xdr:row>
      <xdr:rowOff>105220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7119"/>
          <a:ext cx="889000" cy="9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105220</xdr:rowOff>
    </xdr:from>
    <xdr:to>
      <xdr:col>10</xdr:col>
      <xdr:colOff>114300</xdr:colOff>
      <xdr:row>77</xdr:row>
      <xdr:rowOff>129814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6870"/>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128752</xdr:rowOff>
    </xdr:from>
    <xdr:to>
      <xdr:col>24</xdr:col>
      <xdr:colOff>114300</xdr:colOff>
      <xdr:row>77</xdr:row>
      <xdr:rowOff>58902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149887</xdr:rowOff>
    </xdr:from>
    <xdr:to>
      <xdr:col>20</xdr:col>
      <xdr:colOff>38100</xdr:colOff>
      <xdr:row>77</xdr:row>
      <xdr:rowOff>80037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71164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7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126119</xdr:rowOff>
    </xdr:from>
    <xdr:to>
      <xdr:col>15</xdr:col>
      <xdr:colOff>101600</xdr:colOff>
      <xdr:row>77</xdr:row>
      <xdr:rowOff>56269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47396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54420</xdr:rowOff>
    </xdr:from>
    <xdr:to>
      <xdr:col>10</xdr:col>
      <xdr:colOff>165100</xdr:colOff>
      <xdr:row>77</xdr:row>
      <xdr:rowOff>156020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147147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4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79014</xdr:rowOff>
    </xdr:from>
    <xdr:to>
      <xdr:col>6</xdr:col>
      <xdr:colOff>38100</xdr:colOff>
      <xdr:row>78</xdr:row>
      <xdr:rowOff>9164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155276</xdr:rowOff>
    </xdr:from>
    <xdr:to>
      <xdr:col>24</xdr:col>
      <xdr:colOff>63500</xdr:colOff>
      <xdr:row>96</xdr:row>
      <xdr:rowOff>161882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14476"/>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161882</xdr:rowOff>
    </xdr:from>
    <xdr:to>
      <xdr:col>19</xdr:col>
      <xdr:colOff>177800</xdr:colOff>
      <xdr:row>97</xdr:row>
      <xdr:rowOff>9657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21082"/>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9657</xdr:rowOff>
    </xdr:from>
    <xdr:to>
      <xdr:col>15</xdr:col>
      <xdr:colOff>50800</xdr:colOff>
      <xdr:row>97</xdr:row>
      <xdr:rowOff>54660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0307"/>
          <a:ext cx="8890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51293</xdr:rowOff>
    </xdr:from>
    <xdr:to>
      <xdr:col>10</xdr:col>
      <xdr:colOff>114300</xdr:colOff>
      <xdr:row>97</xdr:row>
      <xdr:rowOff>54660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81943"/>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104476</xdr:rowOff>
    </xdr:from>
    <xdr:to>
      <xdr:col>24</xdr:col>
      <xdr:colOff>114300</xdr:colOff>
      <xdr:row>97</xdr:row>
      <xdr:rowOff>34626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82903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111082</xdr:rowOff>
    </xdr:from>
    <xdr:to>
      <xdr:col>20</xdr:col>
      <xdr:colOff>38100</xdr:colOff>
      <xdr:row>97</xdr:row>
      <xdr:rowOff>41232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130307</xdr:rowOff>
    </xdr:from>
    <xdr:to>
      <xdr:col>15</xdr:col>
      <xdr:colOff>101600</xdr:colOff>
      <xdr:row>97</xdr:row>
      <xdr:rowOff>60457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51584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3860</xdr:rowOff>
    </xdr:from>
    <xdr:to>
      <xdr:col>10</xdr:col>
      <xdr:colOff>165100</xdr:colOff>
      <xdr:row>97</xdr:row>
      <xdr:rowOff>105460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96587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xdr:rowOff>
    </xdr:from>
    <xdr:to>
      <xdr:col>6</xdr:col>
      <xdr:colOff>38100</xdr:colOff>
      <xdr:row>97</xdr:row>
      <xdr:rowOff>102093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118440</xdr:rowOff>
    </xdr:from>
    <xdr:to>
      <xdr:col>55</xdr:col>
      <xdr:colOff>0</xdr:colOff>
      <xdr:row>37</xdr:row>
      <xdr:rowOff>11684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90640"/>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164160</xdr:rowOff>
    </xdr:from>
    <xdr:to>
      <xdr:col>50</xdr:col>
      <xdr:colOff>114300</xdr:colOff>
      <xdr:row>37</xdr:row>
      <xdr:rowOff>11684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3636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164160</xdr:rowOff>
    </xdr:from>
    <xdr:to>
      <xdr:col>45</xdr:col>
      <xdr:colOff>177800</xdr:colOff>
      <xdr:row>37</xdr:row>
      <xdr:rowOff>38888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36360"/>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38888</xdr:rowOff>
    </xdr:from>
    <xdr:to>
      <xdr:col>41</xdr:col>
      <xdr:colOff>50800</xdr:colOff>
      <xdr:row>37</xdr:row>
      <xdr:rowOff>39116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825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67640</xdr:rowOff>
    </xdr:from>
    <xdr:to>
      <xdr:col>55</xdr:col>
      <xdr:colOff>50800</xdr:colOff>
      <xdr:row>36</xdr:row>
      <xdr:rowOff>169240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90517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132334</xdr:rowOff>
    </xdr:from>
    <xdr:to>
      <xdr:col>50</xdr:col>
      <xdr:colOff>165100</xdr:colOff>
      <xdr:row>37</xdr:row>
      <xdr:rowOff>62484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79011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113360</xdr:rowOff>
    </xdr:from>
    <xdr:to>
      <xdr:col>46</xdr:col>
      <xdr:colOff>38100</xdr:colOff>
      <xdr:row>37</xdr:row>
      <xdr:rowOff>43510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60037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159538</xdr:rowOff>
    </xdr:from>
    <xdr:to>
      <xdr:col>41</xdr:col>
      <xdr:colOff>101600</xdr:colOff>
      <xdr:row>37</xdr:row>
      <xdr:rowOff>89688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106215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106443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15304</xdr:rowOff>
    </xdr:from>
    <xdr:to>
      <xdr:col>55</xdr:col>
      <xdr:colOff>0</xdr:colOff>
      <xdr:row>54</xdr:row>
      <xdr:rowOff>109925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273604"/>
          <a:ext cx="838200" cy="9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109925</xdr:rowOff>
    </xdr:from>
    <xdr:to>
      <xdr:col>50</xdr:col>
      <xdr:colOff>114300</xdr:colOff>
      <xdr:row>55</xdr:row>
      <xdr:rowOff>56356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68225"/>
          <a:ext cx="8890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56356</xdr:rowOff>
    </xdr:from>
    <xdr:to>
      <xdr:col>45</xdr:col>
      <xdr:colOff>177800</xdr:colOff>
      <xdr:row>55</xdr:row>
      <xdr:rowOff>128727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86106"/>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115050</xdr:rowOff>
    </xdr:from>
    <xdr:to>
      <xdr:col>41</xdr:col>
      <xdr:colOff>50800</xdr:colOff>
      <xdr:row>55</xdr:row>
      <xdr:rowOff>128727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44800"/>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135954</xdr:rowOff>
    </xdr:from>
    <xdr:to>
      <xdr:col>55</xdr:col>
      <xdr:colOff>50800</xdr:colOff>
      <xdr:row>54</xdr:row>
      <xdr:rowOff>66104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158831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59125</xdr:rowOff>
    </xdr:from>
    <xdr:to>
      <xdr:col>50</xdr:col>
      <xdr:colOff>165100</xdr:colOff>
      <xdr:row>54</xdr:row>
      <xdr:rowOff>160725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5802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5556</xdr:rowOff>
    </xdr:from>
    <xdr:to>
      <xdr:col>46</xdr:col>
      <xdr:colOff>38100</xdr:colOff>
      <xdr:row>55</xdr:row>
      <xdr:rowOff>107156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123683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77927</xdr:rowOff>
    </xdr:from>
    <xdr:to>
      <xdr:col>41</xdr:col>
      <xdr:colOff>101600</xdr:colOff>
      <xdr:row>56</xdr:row>
      <xdr:rowOff>8077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24604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64250</xdr:rowOff>
    </xdr:from>
    <xdr:to>
      <xdr:col>36</xdr:col>
      <xdr:colOff>165100</xdr:colOff>
      <xdr:row>55</xdr:row>
      <xdr:rowOff>165850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121780</xdr:rowOff>
    </xdr:from>
    <xdr:to>
      <xdr:col>55</xdr:col>
      <xdr:colOff>0</xdr:colOff>
      <xdr:row>77</xdr:row>
      <xdr:rowOff>133172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51980"/>
          <a:ext cx="8382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114033</xdr:rowOff>
    </xdr:from>
    <xdr:to>
      <xdr:col>50</xdr:col>
      <xdr:colOff>114300</xdr:colOff>
      <xdr:row>76</xdr:row>
      <xdr:rowOff>121780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4423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70307</xdr:rowOff>
    </xdr:from>
    <xdr:to>
      <xdr:col>45</xdr:col>
      <xdr:colOff>177800</xdr:colOff>
      <xdr:row>76</xdr:row>
      <xdr:rowOff>114033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00507"/>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70307</xdr:rowOff>
    </xdr:from>
    <xdr:to>
      <xdr:col>41</xdr:col>
      <xdr:colOff>50800</xdr:colOff>
      <xdr:row>77</xdr:row>
      <xdr:rowOff>101231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00507"/>
          <a:ext cx="889000" cy="2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82372</xdr:rowOff>
    </xdr:from>
    <xdr:to>
      <xdr:col>55</xdr:col>
      <xdr:colOff>50800</xdr:colOff>
      <xdr:row>78</xdr:row>
      <xdr:rowOff>12522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60799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70980</xdr:rowOff>
    </xdr:from>
    <xdr:to>
      <xdr:col>50</xdr:col>
      <xdr:colOff>165100</xdr:colOff>
      <xdr:row>77</xdr:row>
      <xdr:rowOff>1130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17657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63233</xdr:rowOff>
    </xdr:from>
    <xdr:to>
      <xdr:col>46</xdr:col>
      <xdr:colOff>38100</xdr:colOff>
      <xdr:row>76</xdr:row>
      <xdr:rowOff>164833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19507</xdr:rowOff>
    </xdr:from>
    <xdr:to>
      <xdr:col>41</xdr:col>
      <xdr:colOff>101600</xdr:colOff>
      <xdr:row>76</xdr:row>
      <xdr:rowOff>121107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137634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50431</xdr:rowOff>
    </xdr:from>
    <xdr:to>
      <xdr:col>36</xdr:col>
      <xdr:colOff>165100</xdr:colOff>
      <xdr:row>77</xdr:row>
      <xdr:rowOff>152031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32043</xdr:rowOff>
    </xdr:from>
    <xdr:to>
      <xdr:col>55</xdr:col>
      <xdr:colOff>0</xdr:colOff>
      <xdr:row>97</xdr:row>
      <xdr:rowOff>49412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62693"/>
          <a:ext cx="838200" cy="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32043</xdr:rowOff>
    </xdr:from>
    <xdr:to>
      <xdr:col>50</xdr:col>
      <xdr:colOff>114300</xdr:colOff>
      <xdr:row>97</xdr:row>
      <xdr:rowOff>91529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62693"/>
          <a:ext cx="8890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65767</xdr:rowOff>
    </xdr:from>
    <xdr:to>
      <xdr:col>45</xdr:col>
      <xdr:colOff>177800</xdr:colOff>
      <xdr:row>97</xdr:row>
      <xdr:rowOff>91529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96417"/>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65767</xdr:rowOff>
    </xdr:from>
    <xdr:to>
      <xdr:col>41</xdr:col>
      <xdr:colOff>50800</xdr:colOff>
      <xdr:row>97</xdr:row>
      <xdr:rowOff>89897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64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170062</xdr:rowOff>
    </xdr:from>
    <xdr:to>
      <xdr:col>55</xdr:col>
      <xdr:colOff>50800</xdr:colOff>
      <xdr:row>97</xdr:row>
      <xdr:rowOff>100212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148489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152693</xdr:rowOff>
    </xdr:from>
    <xdr:to>
      <xdr:col>50</xdr:col>
      <xdr:colOff>165100</xdr:colOff>
      <xdr:row>97</xdr:row>
      <xdr:rowOff>82843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99370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40729</xdr:rowOff>
    </xdr:from>
    <xdr:to>
      <xdr:col>46</xdr:col>
      <xdr:colOff>38100</xdr:colOff>
      <xdr:row>97</xdr:row>
      <xdr:rowOff>142329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133456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14967</xdr:rowOff>
    </xdr:from>
    <xdr:to>
      <xdr:col>41</xdr:col>
      <xdr:colOff>101600</xdr:colOff>
      <xdr:row>97</xdr:row>
      <xdr:rowOff>116567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107694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39097</xdr:rowOff>
    </xdr:from>
    <xdr:to>
      <xdr:col>36</xdr:col>
      <xdr:colOff>165100</xdr:colOff>
      <xdr:row>97</xdr:row>
      <xdr:rowOff>140697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131824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75235</xdr:rowOff>
    </xdr:from>
    <xdr:to>
      <xdr:col>85</xdr:col>
      <xdr:colOff>127000</xdr:colOff>
      <xdr:row>36</xdr:row>
      <xdr:rowOff>77788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4743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75235</xdr:rowOff>
    </xdr:from>
    <xdr:to>
      <xdr:col>81</xdr:col>
      <xdr:colOff>50800</xdr:colOff>
      <xdr:row>36</xdr:row>
      <xdr:rowOff>98800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47435"/>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98800</xdr:rowOff>
    </xdr:from>
    <xdr:to>
      <xdr:col>76</xdr:col>
      <xdr:colOff>114300</xdr:colOff>
      <xdr:row>36</xdr:row>
      <xdr:rowOff>101905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100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101905</xdr:rowOff>
    </xdr:from>
    <xdr:to>
      <xdr:col>71</xdr:col>
      <xdr:colOff>177800</xdr:colOff>
      <xdr:row>36</xdr:row>
      <xdr:rowOff>116231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74105"/>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26988</xdr:rowOff>
    </xdr:from>
    <xdr:to>
      <xdr:col>85</xdr:col>
      <xdr:colOff>177800</xdr:colOff>
      <xdr:row>36</xdr:row>
      <xdr:rowOff>128588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49865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24435</xdr:rowOff>
    </xdr:from>
    <xdr:to>
      <xdr:col>81</xdr:col>
      <xdr:colOff>101600</xdr:colOff>
      <xdr:row>36</xdr:row>
      <xdr:rowOff>126035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142562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48000</xdr:rowOff>
    </xdr:from>
    <xdr:to>
      <xdr:col>76</xdr:col>
      <xdr:colOff>165100</xdr:colOff>
      <xdr:row>36</xdr:row>
      <xdr:rowOff>149600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166127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51105</xdr:rowOff>
    </xdr:from>
    <xdr:to>
      <xdr:col>72</xdr:col>
      <xdr:colOff>38100</xdr:colOff>
      <xdr:row>36</xdr:row>
      <xdr:rowOff>152705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143832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65431</xdr:rowOff>
    </xdr:from>
    <xdr:to>
      <xdr:col>67</xdr:col>
      <xdr:colOff>101600</xdr:colOff>
      <xdr:row>36</xdr:row>
      <xdr:rowOff>167031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144211</xdr:rowOff>
    </xdr:from>
    <xdr:to>
      <xdr:col>85</xdr:col>
      <xdr:colOff>127000</xdr:colOff>
      <xdr:row>57</xdr:row>
      <xdr:rowOff>49228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5411"/>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49228</xdr:rowOff>
    </xdr:from>
    <xdr:to>
      <xdr:col>81</xdr:col>
      <xdr:colOff>50800</xdr:colOff>
      <xdr:row>57</xdr:row>
      <xdr:rowOff>59682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21878"/>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58318</xdr:rowOff>
    </xdr:from>
    <xdr:to>
      <xdr:col>76</xdr:col>
      <xdr:colOff>114300</xdr:colOff>
      <xdr:row>57</xdr:row>
      <xdr:rowOff>59682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59518"/>
          <a:ext cx="889000" cy="1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58318</xdr:rowOff>
    </xdr:from>
    <xdr:to>
      <xdr:col>71</xdr:col>
      <xdr:colOff>177800</xdr:colOff>
      <xdr:row>57</xdr:row>
      <xdr:rowOff>53335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59518"/>
          <a:ext cx="889000" cy="1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93411</xdr:rowOff>
    </xdr:from>
    <xdr:to>
      <xdr:col>85</xdr:col>
      <xdr:colOff>177800</xdr:colOff>
      <xdr:row>57</xdr:row>
      <xdr:rowOff>23561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71838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169878</xdr:rowOff>
    </xdr:from>
    <xdr:to>
      <xdr:col>81</xdr:col>
      <xdr:colOff>101600</xdr:colOff>
      <xdr:row>57</xdr:row>
      <xdr:rowOff>100028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91155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8882</xdr:rowOff>
    </xdr:from>
    <xdr:to>
      <xdr:col>76</xdr:col>
      <xdr:colOff>165100</xdr:colOff>
      <xdr:row>57</xdr:row>
      <xdr:rowOff>110482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101609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7518</xdr:rowOff>
    </xdr:from>
    <xdr:to>
      <xdr:col>72</xdr:col>
      <xdr:colOff>38100</xdr:colOff>
      <xdr:row>56</xdr:row>
      <xdr:rowOff>109118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125645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2535</xdr:rowOff>
    </xdr:from>
    <xdr:to>
      <xdr:col>67</xdr:col>
      <xdr:colOff>101600</xdr:colOff>
      <xdr:row>57</xdr:row>
      <xdr:rowOff>104135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95262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37936</xdr:rowOff>
    </xdr:from>
    <xdr:to>
      <xdr:col>85</xdr:col>
      <xdr:colOff>127000</xdr:colOff>
      <xdr:row>78</xdr:row>
      <xdr:rowOff>16142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39586"/>
          <a:ext cx="8382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103200</xdr:rowOff>
    </xdr:from>
    <xdr:to>
      <xdr:col>81</xdr:col>
      <xdr:colOff>50800</xdr:colOff>
      <xdr:row>77</xdr:row>
      <xdr:rowOff>37936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133400"/>
          <a:ext cx="889000" cy="1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103200</xdr:rowOff>
    </xdr:from>
    <xdr:to>
      <xdr:col>76</xdr:col>
      <xdr:colOff>114300</xdr:colOff>
      <xdr:row>76</xdr:row>
      <xdr:rowOff>126555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33400"/>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40259</xdr:rowOff>
    </xdr:from>
    <xdr:to>
      <xdr:col>71</xdr:col>
      <xdr:colOff>177800</xdr:colOff>
      <xdr:row>76</xdr:row>
      <xdr:rowOff>126555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899009"/>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136792</xdr:rowOff>
    </xdr:from>
    <xdr:to>
      <xdr:col>85</xdr:col>
      <xdr:colOff>177800</xdr:colOff>
      <xdr:row>78</xdr:row>
      <xdr:rowOff>66942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159669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158586</xdr:rowOff>
    </xdr:from>
    <xdr:to>
      <xdr:col>81</xdr:col>
      <xdr:colOff>101600</xdr:colOff>
      <xdr:row>77</xdr:row>
      <xdr:rowOff>88736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105262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9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52400</xdr:rowOff>
    </xdr:from>
    <xdr:to>
      <xdr:col>76</xdr:col>
      <xdr:colOff>165100</xdr:colOff>
      <xdr:row>76</xdr:row>
      <xdr:rowOff>154000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170527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75755</xdr:rowOff>
    </xdr:from>
    <xdr:to>
      <xdr:col>72</xdr:col>
      <xdr:colOff>38100</xdr:colOff>
      <xdr:row>77</xdr:row>
      <xdr:rowOff>5905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168482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160909</xdr:rowOff>
    </xdr:from>
    <xdr:to>
      <xdr:col>67</xdr:col>
      <xdr:colOff>101600</xdr:colOff>
      <xdr:row>75</xdr:row>
      <xdr:rowOff>91059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8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107586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6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3099</xdr:rowOff>
    </xdr:from>
    <xdr:to>
      <xdr:col>85</xdr:col>
      <xdr:colOff>127000</xdr:colOff>
      <xdr:row>97</xdr:row>
      <xdr:rowOff>6135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33749"/>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6135</xdr:rowOff>
    </xdr:from>
    <xdr:to>
      <xdr:col>81</xdr:col>
      <xdr:colOff>50800</xdr:colOff>
      <xdr:row>97</xdr:row>
      <xdr:rowOff>9106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3678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5601</xdr:rowOff>
    </xdr:from>
    <xdr:to>
      <xdr:col>76</xdr:col>
      <xdr:colOff>114300</xdr:colOff>
      <xdr:row>97</xdr:row>
      <xdr:rowOff>9106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3625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5601</xdr:rowOff>
    </xdr:from>
    <xdr:to>
      <xdr:col>71</xdr:col>
      <xdr:colOff>177800</xdr:colOff>
      <xdr:row>97</xdr:row>
      <xdr:rowOff>8179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36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123749</xdr:rowOff>
    </xdr:from>
    <xdr:to>
      <xdr:col>85</xdr:col>
      <xdr:colOff>177800</xdr:colOff>
      <xdr:row>97</xdr:row>
      <xdr:rowOff>53899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102176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126785</xdr:rowOff>
    </xdr:from>
    <xdr:to>
      <xdr:col>81</xdr:col>
      <xdr:colOff>101600</xdr:colOff>
      <xdr:row>97</xdr:row>
      <xdr:rowOff>56935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73462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129756</xdr:rowOff>
    </xdr:from>
    <xdr:to>
      <xdr:col>76</xdr:col>
      <xdr:colOff>165100</xdr:colOff>
      <xdr:row>97</xdr:row>
      <xdr:rowOff>59906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76433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126251</xdr:rowOff>
    </xdr:from>
    <xdr:to>
      <xdr:col>72</xdr:col>
      <xdr:colOff>38100</xdr:colOff>
      <xdr:row>97</xdr:row>
      <xdr:rowOff>56401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47528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128829</xdr:rowOff>
    </xdr:from>
    <xdr:to>
      <xdr:col>67</xdr:col>
      <xdr:colOff>101600</xdr:colOff>
      <xdr:row>97</xdr:row>
      <xdr:rowOff>58979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50106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123,237</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18,886</a:t>
          </a:r>
          <a:r>
            <a:rPr kumimoji="1" lang="ja-JP" altLang="en-US" sz="1300">
              <a:latin typeface="ＭＳ Ｐゴシック" panose="020B0600070205080204" pitchFamily="50" charset="-128"/>
              <a:ea typeface="ＭＳ Ｐゴシック" panose="020B0600070205080204" pitchFamily="50" charset="-128"/>
            </a:rPr>
            <a:t>円増加している。これは、柳井商業高等学校跡地整備事業費の増加などが要因である。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199,540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5,547</a:t>
          </a:r>
          <a:r>
            <a:rPr kumimoji="1" lang="ja-JP" altLang="en-US" sz="1300">
              <a:latin typeface="ＭＳ Ｐゴシック" panose="020B0600070205080204" pitchFamily="50" charset="-128"/>
              <a:ea typeface="ＭＳ Ｐゴシック" panose="020B0600070205080204" pitchFamily="50" charset="-128"/>
            </a:rPr>
            <a:t>円増加している。これは、物価高騰対応重点支援給付金事業の実施などが要因である。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46,530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4,967</a:t>
          </a:r>
          <a:r>
            <a:rPr kumimoji="1" lang="ja-JP" altLang="en-US" sz="1300">
              <a:latin typeface="ＭＳ Ｐゴシック" panose="020B0600070205080204" pitchFamily="50" charset="-128"/>
              <a:ea typeface="ＭＳ Ｐゴシック" panose="020B0600070205080204" pitchFamily="50" charset="-128"/>
            </a:rPr>
            <a:t>円増加している。　これは、農業法人産地拡大支援事業の増加などが要因である。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20,014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14,397</a:t>
          </a:r>
          <a:r>
            <a:rPr kumimoji="1" lang="ja-JP" altLang="en-US" sz="1300">
              <a:latin typeface="ＭＳ Ｐゴシック" panose="020B0600070205080204" pitchFamily="50" charset="-128"/>
              <a:ea typeface="ＭＳ Ｐゴシック" panose="020B0600070205080204" pitchFamily="50" charset="-128"/>
            </a:rPr>
            <a:t>円減少している。　これは、やない暮らし応援買物券事業費の減少などが要因である。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57,248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3,799</a:t>
          </a:r>
          <a:r>
            <a:rPr kumimoji="1" lang="ja-JP" altLang="en-US" sz="1300">
              <a:latin typeface="ＭＳ Ｐゴシック" panose="020B0600070205080204" pitchFamily="50" charset="-128"/>
              <a:ea typeface="ＭＳ Ｐゴシック" panose="020B0600070205080204" pitchFamily="50" charset="-128"/>
            </a:rPr>
            <a:t>円減少している。これは、古開作中央線道路施設リニューアル事業費の減少などが要因である。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54,408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10,035</a:t>
          </a:r>
          <a:r>
            <a:rPr kumimoji="1" lang="ja-JP" altLang="en-US" sz="1300">
              <a:latin typeface="ＭＳ Ｐゴシック" panose="020B0600070205080204" pitchFamily="50" charset="-128"/>
              <a:ea typeface="ＭＳ Ｐゴシック" panose="020B0600070205080204" pitchFamily="50" charset="-128"/>
            </a:rPr>
            <a:t>円増加している。これは、体育館改修事業費や阿月公民館整備事業費の増加などが要因である。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財政調整基金残高は、取崩しを実施したが、前年度決算剰余金の積立等に伴い増加したことにより、前年度比</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ポイント増となった。</a:t>
          </a:r>
        </a:p>
        <a:p>
          <a:r>
            <a:rPr kumimoji="1" lang="ja-JP" altLang="en-US" sz="1100">
              <a:latin typeface="ＭＳ ゴシック" pitchFamily="49" charset="-128"/>
              <a:ea typeface="ＭＳ ゴシック" pitchFamily="49" charset="-128"/>
            </a:rPr>
            <a:t>　実質収支額は、翌年度に繰越すべき財源が増加したことにより、前年度比</a:t>
          </a:r>
          <a:r>
            <a:rPr kumimoji="1" lang="en-US" altLang="ja-JP" sz="1100">
              <a:latin typeface="ＭＳ ゴシック" pitchFamily="49" charset="-128"/>
              <a:ea typeface="ＭＳ ゴシック" pitchFamily="49" charset="-128"/>
            </a:rPr>
            <a:t>1.17</a:t>
          </a:r>
          <a:r>
            <a:rPr kumimoji="1" lang="ja-JP" altLang="en-US" sz="1100">
              <a:latin typeface="ＭＳ ゴシック" pitchFamily="49" charset="-128"/>
              <a:ea typeface="ＭＳ ゴシック" pitchFamily="49" charset="-128"/>
            </a:rPr>
            <a:t>ポイント減となった。</a:t>
          </a:r>
        </a:p>
        <a:p>
          <a:r>
            <a:rPr kumimoji="1" lang="ja-JP" altLang="en-US" sz="1100">
              <a:latin typeface="ＭＳ ゴシック" pitchFamily="49" charset="-128"/>
              <a:ea typeface="ＭＳ ゴシック" pitchFamily="49" charset="-128"/>
            </a:rPr>
            <a:t>　実質単年度収支は、財政調整基金の取崩しの実施や積立金の減少により、前年度比</a:t>
          </a:r>
          <a:r>
            <a:rPr kumimoji="1" lang="en-US" altLang="ja-JP" sz="1100">
              <a:latin typeface="ＭＳ ゴシック" pitchFamily="49" charset="-128"/>
              <a:ea typeface="ＭＳ ゴシック" pitchFamily="49" charset="-128"/>
            </a:rPr>
            <a:t>0.38</a:t>
          </a:r>
          <a:r>
            <a:rPr kumimoji="1" lang="ja-JP" altLang="en-US" sz="1100">
              <a:latin typeface="ＭＳ ゴシック" pitchFamily="49" charset="-128"/>
              <a:ea typeface="ＭＳ ゴシック" pitchFamily="49" charset="-128"/>
            </a:rPr>
            <a:t>ポイント減となっているが、黒字を維持した。</a:t>
          </a:r>
        </a:p>
        <a:p>
          <a:r>
            <a:rPr kumimoji="1" lang="ja-JP" altLang="en-US" sz="1100">
              <a:latin typeface="ＭＳ ゴシック" pitchFamily="49" charset="-128"/>
              <a:ea typeface="ＭＳ ゴシック" pitchFamily="49" charset="-128"/>
            </a:rPr>
            <a:t>　今後は人口減少による税収減や社会保障関係経費の増加等による一般財源の不足が予想されるため、引き続き行財政運営の効率化を図り、財政健全化に努める。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22.52</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22.16</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p>
        <a:p>
          <a:r>
            <a:rPr kumimoji="1" lang="ja-JP" altLang="en-US" sz="1100">
              <a:latin typeface="ＭＳ ゴシック" pitchFamily="49" charset="-128"/>
              <a:ea typeface="ＭＳ ゴシック" pitchFamily="49" charset="-128"/>
            </a:rPr>
            <a:t>　全ての会計において黒字となっており、安定した財政運営が行われていると考えられる。</a:t>
          </a:r>
        </a:p>
        <a:p>
          <a:r>
            <a:rPr kumimoji="1" lang="ja-JP" altLang="en-US" sz="1100">
              <a:latin typeface="ＭＳ ゴシック" pitchFamily="49" charset="-128"/>
              <a:ea typeface="ＭＳ ゴシック" pitchFamily="49" charset="-128"/>
            </a:rPr>
            <a:t>　今後も、事業見直しなど行政改革に努め、地方債残高の抑制、歳入の確保など財政健全化の取組を進める。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　地方債残高の減少に伴い、公債費が減少している。</a:t>
          </a: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　水道事業については、地方債残高の減少に伴い、繰入額が減少した。一方、下水道事業については雨水処理に係る地方債残高の増加が上回り、繰入額が増加した。</a:t>
          </a:r>
        </a:p>
        <a:p>
          <a:r>
            <a:rPr kumimoji="1" lang="ja-JP" altLang="en-US" sz="950">
              <a:latin typeface="ＭＳ ゴシック" pitchFamily="49" charset="-128"/>
              <a:ea typeface="ＭＳ ゴシック" pitchFamily="49" charset="-128"/>
            </a:rPr>
            <a:t>○組合等が起こした地方債の元利償還金に対する負担金等</a:t>
          </a:r>
        </a:p>
        <a:p>
          <a:r>
            <a:rPr kumimoji="1" lang="ja-JP" altLang="en-US" sz="950">
              <a:latin typeface="ＭＳ ゴシック" pitchFamily="49" charset="-128"/>
              <a:ea typeface="ＭＳ ゴシック" pitchFamily="49" charset="-128"/>
            </a:rPr>
            <a:t>　施設の更新等のため地方債の元利償還金が増加し、負担金等の額が増加に転じている。</a:t>
          </a:r>
        </a:p>
        <a:p>
          <a:r>
            <a:rPr kumimoji="1" lang="ja-JP" altLang="en-US" sz="950">
              <a:latin typeface="ＭＳ ゴシック" pitchFamily="49" charset="-128"/>
              <a:ea typeface="ＭＳ ゴシック" pitchFamily="49" charset="-128"/>
            </a:rPr>
            <a:t>○債務負担行為に基づく支出額</a:t>
          </a:r>
        </a:p>
        <a:p>
          <a:r>
            <a:rPr kumimoji="1" lang="ja-JP" altLang="en-US" sz="950">
              <a:latin typeface="ＭＳ ゴシック" pitchFamily="49" charset="-128"/>
              <a:ea typeface="ＭＳ ゴシック" pitchFamily="49" charset="-128"/>
            </a:rPr>
            <a:t>　社会福祉法人の施設建設費に係るものを計上している。</a:t>
          </a:r>
        </a:p>
        <a:p>
          <a:r>
            <a:rPr kumimoji="1" lang="ja-JP" altLang="en-US" sz="950">
              <a:latin typeface="ＭＳ ゴシック" pitchFamily="49" charset="-128"/>
              <a:ea typeface="ＭＳ ゴシック" pitchFamily="49" charset="-128"/>
            </a:rPr>
            <a:t>○算入公債費等</a:t>
          </a:r>
        </a:p>
        <a:p>
          <a:r>
            <a:rPr kumimoji="1" lang="ja-JP" altLang="en-US" sz="950">
              <a:latin typeface="ＭＳ ゴシック" pitchFamily="49" charset="-128"/>
              <a:ea typeface="ＭＳ ゴシック" pitchFamily="49" charset="-128"/>
            </a:rPr>
            <a:t>　地方債の元利償還金に対する基準財政需要額への算入額と公債費充当特定財源の合計額であり、地方債償還額に充当した都市計画税の減等により減少している。</a:t>
          </a: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　元利償還金等の減少額（</a:t>
          </a:r>
          <a:r>
            <a:rPr kumimoji="1" lang="en-US" altLang="ja-JP" sz="950">
              <a:latin typeface="ＭＳ ゴシック" pitchFamily="49" charset="-128"/>
              <a:ea typeface="ＭＳ ゴシック" pitchFamily="49" charset="-128"/>
            </a:rPr>
            <a:t>65</a:t>
          </a:r>
          <a:r>
            <a:rPr kumimoji="1" lang="ja-JP" altLang="en-US" sz="950">
              <a:latin typeface="ＭＳ ゴシック" pitchFamily="49" charset="-128"/>
              <a:ea typeface="ＭＳ ゴシック" pitchFamily="49" charset="-128"/>
            </a:rPr>
            <a:t>百万円）が算入公債費等の減少額（</a:t>
          </a:r>
          <a:r>
            <a:rPr kumimoji="1" lang="en-US" altLang="ja-JP" sz="950">
              <a:latin typeface="ＭＳ ゴシック" pitchFamily="49" charset="-128"/>
              <a:ea typeface="ＭＳ ゴシック" pitchFamily="49" charset="-128"/>
            </a:rPr>
            <a:t>69</a:t>
          </a:r>
          <a:r>
            <a:rPr kumimoji="1" lang="ja-JP" altLang="en-US" sz="950">
              <a:latin typeface="ＭＳ ゴシック" pitchFamily="49" charset="-128"/>
              <a:ea typeface="ＭＳ ゴシック" pitchFamily="49" charset="-128"/>
            </a:rPr>
            <a:t>百万円）が上回ったため、実質公債費比率の分子が増加している。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〇将来負担額</a:t>
          </a:r>
        </a:p>
        <a:p>
          <a:r>
            <a:rPr kumimoji="1" lang="ja-JP" altLang="en-US" sz="1050">
              <a:latin typeface="ＭＳ ゴシック" pitchFamily="49" charset="-128"/>
              <a:ea typeface="ＭＳ ゴシック" pitchFamily="49" charset="-128"/>
            </a:rPr>
            <a:t>　一般会計等に係る地方債の現在高の増（</a:t>
          </a:r>
          <a:r>
            <a:rPr kumimoji="1" lang="en-US" altLang="ja-JP" sz="1050">
              <a:latin typeface="ＭＳ ゴシック" pitchFamily="49" charset="-128"/>
              <a:ea typeface="ＭＳ ゴシック" pitchFamily="49" charset="-128"/>
            </a:rPr>
            <a:t>286</a:t>
          </a:r>
          <a:r>
            <a:rPr kumimoji="1" lang="ja-JP" altLang="en-US" sz="1050">
              <a:latin typeface="ＭＳ ゴシック" pitchFamily="49" charset="-128"/>
              <a:ea typeface="ＭＳ ゴシック" pitchFamily="49" charset="-128"/>
            </a:rPr>
            <a:t>百円）公営企業債等繰入見込額の増（</a:t>
          </a:r>
          <a:r>
            <a:rPr kumimoji="1" lang="en-US" altLang="ja-JP" sz="1050">
              <a:latin typeface="ＭＳ ゴシック" pitchFamily="49" charset="-128"/>
              <a:ea typeface="ＭＳ ゴシック" pitchFamily="49" charset="-128"/>
            </a:rPr>
            <a:t>34</a:t>
          </a:r>
          <a:r>
            <a:rPr kumimoji="1" lang="ja-JP" altLang="en-US" sz="1050">
              <a:latin typeface="ＭＳ ゴシック" pitchFamily="49" charset="-128"/>
              <a:ea typeface="ＭＳ ゴシック" pitchFamily="49" charset="-128"/>
            </a:rPr>
            <a:t>百万円）、組合等負担額見込額の増（</a:t>
          </a:r>
          <a:r>
            <a:rPr kumimoji="1" lang="en-US" altLang="ja-JP" sz="1050">
              <a:latin typeface="ＭＳ ゴシック" pitchFamily="49" charset="-128"/>
              <a:ea typeface="ＭＳ ゴシック" pitchFamily="49" charset="-128"/>
            </a:rPr>
            <a:t>185</a:t>
          </a:r>
          <a:r>
            <a:rPr kumimoji="1" lang="ja-JP" altLang="en-US" sz="1050">
              <a:latin typeface="ＭＳ ゴシック" pitchFamily="49" charset="-128"/>
              <a:ea typeface="ＭＳ ゴシック" pitchFamily="49" charset="-128"/>
            </a:rPr>
            <a:t>百万円）、退職手当負担見込額の増（</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百万円）等により、</a:t>
          </a:r>
          <a:r>
            <a:rPr kumimoji="1" lang="en-US" altLang="ja-JP" sz="1050">
              <a:latin typeface="ＭＳ ゴシック" pitchFamily="49" charset="-128"/>
              <a:ea typeface="ＭＳ ゴシック" pitchFamily="49" charset="-128"/>
            </a:rPr>
            <a:t>540</a:t>
          </a:r>
          <a:r>
            <a:rPr kumimoji="1" lang="ja-JP" altLang="en-US" sz="1050">
              <a:latin typeface="ＭＳ ゴシック" pitchFamily="49" charset="-128"/>
              <a:ea typeface="ＭＳ ゴシック" pitchFamily="49" charset="-128"/>
            </a:rPr>
            <a:t>百万円増加している。</a:t>
          </a:r>
        </a:p>
        <a:p>
          <a:r>
            <a:rPr kumimoji="1" lang="ja-JP" altLang="en-US" sz="1050">
              <a:latin typeface="ＭＳ ゴシック" pitchFamily="49" charset="-128"/>
              <a:ea typeface="ＭＳ ゴシック" pitchFamily="49" charset="-128"/>
            </a:rPr>
            <a:t>〇充当可能財源等</a:t>
          </a:r>
        </a:p>
        <a:p>
          <a:r>
            <a:rPr kumimoji="1" lang="ja-JP" altLang="en-US" sz="1050">
              <a:latin typeface="ＭＳ ゴシック" pitchFamily="49" charset="-128"/>
              <a:ea typeface="ＭＳ ゴシック" pitchFamily="49" charset="-128"/>
            </a:rPr>
            <a:t>　充当可能基金の増（</a:t>
          </a:r>
          <a:r>
            <a:rPr kumimoji="1" lang="en-US" altLang="ja-JP" sz="1050">
              <a:latin typeface="ＭＳ ゴシック" pitchFamily="49" charset="-128"/>
              <a:ea typeface="ＭＳ ゴシック" pitchFamily="49" charset="-128"/>
            </a:rPr>
            <a:t>182</a:t>
          </a:r>
          <a:r>
            <a:rPr kumimoji="1" lang="ja-JP" altLang="en-US" sz="1050">
              <a:latin typeface="ＭＳ ゴシック" pitchFamily="49" charset="-128"/>
              <a:ea typeface="ＭＳ ゴシック" pitchFamily="49" charset="-128"/>
            </a:rPr>
            <a:t>百円）、基準財政需要額算入見込額の増（</a:t>
          </a:r>
          <a:r>
            <a:rPr kumimoji="1" lang="en-US" altLang="ja-JP" sz="1050">
              <a:latin typeface="ＭＳ ゴシック" pitchFamily="49" charset="-128"/>
              <a:ea typeface="ＭＳ ゴシック" pitchFamily="49" charset="-128"/>
            </a:rPr>
            <a:t>628</a:t>
          </a:r>
          <a:r>
            <a:rPr kumimoji="1" lang="ja-JP" altLang="en-US" sz="1050">
              <a:latin typeface="ＭＳ ゴシック" pitchFamily="49" charset="-128"/>
              <a:ea typeface="ＭＳ ゴシック" pitchFamily="49" charset="-128"/>
            </a:rPr>
            <a:t>百万円）、充当可能特定歳入の増（</a:t>
          </a:r>
          <a:r>
            <a:rPr kumimoji="1" lang="en-US" altLang="ja-JP" sz="1050">
              <a:latin typeface="ＭＳ ゴシック" pitchFamily="49" charset="-128"/>
              <a:ea typeface="ＭＳ ゴシック" pitchFamily="49" charset="-128"/>
            </a:rPr>
            <a:t>134</a:t>
          </a:r>
          <a:r>
            <a:rPr kumimoji="1" lang="ja-JP" altLang="en-US" sz="1050">
              <a:latin typeface="ＭＳ ゴシック" pitchFamily="49" charset="-128"/>
              <a:ea typeface="ＭＳ ゴシック" pitchFamily="49" charset="-128"/>
            </a:rPr>
            <a:t>百万円）により、</a:t>
          </a:r>
          <a:r>
            <a:rPr kumimoji="1" lang="en-US" altLang="ja-JP" sz="1050">
              <a:latin typeface="ＭＳ ゴシック" pitchFamily="49" charset="-128"/>
              <a:ea typeface="ＭＳ ゴシック" pitchFamily="49" charset="-128"/>
            </a:rPr>
            <a:t>944</a:t>
          </a:r>
          <a:r>
            <a:rPr kumimoji="1" lang="ja-JP" altLang="en-US" sz="1050">
              <a:latin typeface="ＭＳ ゴシック" pitchFamily="49" charset="-128"/>
              <a:ea typeface="ＭＳ ゴシック" pitchFamily="49" charset="-128"/>
            </a:rPr>
            <a:t>百万円増加している。</a:t>
          </a:r>
        </a:p>
        <a:p>
          <a:r>
            <a:rPr kumimoji="1" lang="ja-JP" altLang="en-US" sz="1050">
              <a:latin typeface="ＭＳ ゴシック" pitchFamily="49" charset="-128"/>
              <a:ea typeface="ＭＳ ゴシック" pitchFamily="49" charset="-128"/>
            </a:rPr>
            <a:t>〇将来負担比率の分子</a:t>
          </a:r>
        </a:p>
        <a:p>
          <a:r>
            <a:rPr kumimoji="1" lang="ja-JP" altLang="en-US" sz="1050">
              <a:latin typeface="ＭＳ ゴシック" pitchFamily="49" charset="-128"/>
              <a:ea typeface="ＭＳ ゴシック" pitchFamily="49" charset="-128"/>
            </a:rPr>
            <a:t>　将来負担額の増加額（</a:t>
          </a:r>
          <a:r>
            <a:rPr kumimoji="1" lang="en-US" altLang="ja-JP" sz="1050">
              <a:latin typeface="ＭＳ ゴシック" pitchFamily="49" charset="-128"/>
              <a:ea typeface="ＭＳ ゴシック" pitchFamily="49" charset="-128"/>
            </a:rPr>
            <a:t>540</a:t>
          </a:r>
          <a:r>
            <a:rPr kumimoji="1" lang="ja-JP" altLang="en-US" sz="1050">
              <a:latin typeface="ＭＳ ゴシック" pitchFamily="49" charset="-128"/>
              <a:ea typeface="ＭＳ ゴシック" pitchFamily="49" charset="-128"/>
            </a:rPr>
            <a:t>百万円）よりも充当可能財源等の増加額（</a:t>
          </a:r>
          <a:r>
            <a:rPr kumimoji="1" lang="en-US" altLang="ja-JP" sz="1050">
              <a:latin typeface="ＭＳ ゴシック" pitchFamily="49" charset="-128"/>
              <a:ea typeface="ＭＳ ゴシック" pitchFamily="49" charset="-128"/>
            </a:rPr>
            <a:t>944</a:t>
          </a:r>
          <a:r>
            <a:rPr kumimoji="1" lang="ja-JP" altLang="en-US" sz="1050">
              <a:latin typeface="ＭＳ ゴシック" pitchFamily="49" charset="-128"/>
              <a:ea typeface="ＭＳ ゴシック" pitchFamily="49" charset="-128"/>
            </a:rPr>
            <a:t>百万円）が上回ったため、将来負担比率の分子は</a:t>
          </a:r>
          <a:r>
            <a:rPr kumimoji="1" lang="en-US" altLang="ja-JP" sz="1050">
              <a:latin typeface="ＭＳ ゴシック" pitchFamily="49" charset="-128"/>
              <a:ea typeface="ＭＳ ゴシック" pitchFamily="49" charset="-128"/>
            </a:rPr>
            <a:t>404</a:t>
          </a:r>
          <a:r>
            <a:rPr kumimoji="1" lang="ja-JP" altLang="en-US" sz="1050">
              <a:latin typeface="ＭＳ ゴシック" pitchFamily="49" charset="-128"/>
              <a:ea typeface="ＭＳ ゴシック" pitchFamily="49" charset="-128"/>
            </a:rPr>
            <a:t>百万円減少した。</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大型建設事業の実施に伴い、地方債残高や組合負担等見込額が高い水準で推移し、地方債残高の増加が見込まれるが、市債の新規発行額を元金償還額以内に抑えるなど地方債残高の削減に努めるとともに、交付税算入率の有利な起債を活用するなど、将来負担比率の維持・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財政調整基金とその他特定目的基金の取崩しを実施したが、財政調整基金へ決算剰余金等の積立等を実施したことにより、全体の基金残高は増加した。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と扶助費、公共施設・インフラの長寿命化対策や維持管理に係る経費の増加が見込まれることから、その備えとして各基金を一定規模確保していく必要があるため、中長期的な視点で計画的かつ効果的な基金の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・公共施設整備基金：市の公共施設整備事業に必要な経費の財源に充当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・ふるさと振興基金：ふるさと振興事業に必要な経費の財源に充当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・地域福祉基金：福祉活動の推進に必要な経費の財源に充当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・教育基金：教育振興に必要な経費の財源に充当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・公共施設整備基金：目的とする事業の財源に充当したことにより減少した。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・ふるさと振興基金：ふるさと納税等の寄付金を積立てた一方で、目的とする事業の財源に充当したことにより減少した。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・地域福祉基金：目的とする事業の財源に充当した一方で、ふるさと納税等の寄付金を積立てたことにより増加した。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・教育基金：目的とする事業の財源に充当した一方で、ふるさと納税等の寄付金を積立てたことにより増加した。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・公共施設整備基金：今後の公共施設等の整備の財源として、必要に応じて活用していく予定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・その他の基金：各々の基金が目的とする事業の財源として、今後も必要に応じて活用していく予定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取崩しを実施したが、決算剰余金等を積み立てたことにより、残高が増加した。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予算編成における財源不足や大規模災害が発生した際の財源として、最低でも２０億円程度（標準財政規模の２０％）は維持できるよう計画的な財政運営に努める。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過疎債（ソフト分）の発行に伴う償還財源の積立や普通交付税の再算定に伴う積立を実施したことにより、残高が増加した。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将来の繰上償還等に備え、現在高程度の維持に努める。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19794027</v>
      </c>
      <c r="BO4" s="436"/>
      <c r="BP4" s="436"/>
      <c r="BQ4" s="436"/>
      <c r="BR4" s="436"/>
      <c r="BS4" s="436"/>
      <c r="BT4" s="436"/>
      <c r="BU4" s="437"/>
      <c r="BV4" s="435">
        <v>19515991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2.6</v>
      </c>
      <c r="CU4" s="576"/>
      <c r="CV4" s="576"/>
      <c r="CW4" s="576"/>
      <c r="CX4" s="576"/>
      <c r="CY4" s="576"/>
      <c r="CZ4" s="576"/>
      <c r="DA4" s="577"/>
      <c r="DB4" s="575">
        <v>3.7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19344363</v>
      </c>
      <c r="BO5" s="407"/>
      <c r="BP5" s="407"/>
      <c r="BQ5" s="407"/>
      <c r="BR5" s="407"/>
      <c r="BS5" s="407"/>
      <c r="BT5" s="407"/>
      <c r="BU5" s="408"/>
      <c r="BV5" s="406">
        <v>19112661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92.3</v>
      </c>
      <c r="CU5" s="404"/>
      <c r="CV5" s="404"/>
      <c r="CW5" s="404"/>
      <c r="CX5" s="404"/>
      <c r="CY5" s="404"/>
      <c r="CZ5" s="404"/>
      <c r="DA5" s="405"/>
      <c r="DB5" s="403">
        <v>94.7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449664</v>
      </c>
      <c r="BO6" s="407"/>
      <c r="BP6" s="407"/>
      <c r="BQ6" s="407"/>
      <c r="BR6" s="407"/>
      <c r="BS6" s="407"/>
      <c r="BT6" s="407"/>
      <c r="BU6" s="408"/>
      <c r="BV6" s="406">
        <v>403330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v>
      </c>
      <c r="CU6" s="550"/>
      <c r="CV6" s="550"/>
      <c r="CW6" s="550"/>
      <c r="CX6" s="550"/>
      <c r="CY6" s="550"/>
      <c r="CZ6" s="550"/>
      <c r="DA6" s="551"/>
      <c r="DB6" s="549">
        <v>96.2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193979</v>
      </c>
      <c r="BO7" s="407"/>
      <c r="BP7" s="407"/>
      <c r="BQ7" s="407"/>
      <c r="BR7" s="407"/>
      <c r="BS7" s="407"/>
      <c r="BT7" s="407"/>
      <c r="BU7" s="408"/>
      <c r="BV7" s="406">
        <v>31002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10011524</v>
      </c>
      <c r="CU7" s="407"/>
      <c r="CV7" s="407"/>
      <c r="CW7" s="407"/>
      <c r="CX7" s="407"/>
      <c r="CY7" s="407"/>
      <c r="CZ7" s="407"/>
      <c r="DA7" s="408"/>
      <c r="DB7" s="406">
        <v>10011698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255685</v>
      </c>
      <c r="BO8" s="407"/>
      <c r="BP8" s="407"/>
      <c r="BQ8" s="407"/>
      <c r="BR8" s="407"/>
      <c r="BS8" s="407"/>
      <c r="BT8" s="407"/>
      <c r="BU8" s="408"/>
      <c r="BV8" s="406">
        <v>372328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v>
      </c>
      <c r="CU8" s="510"/>
      <c r="CV8" s="510"/>
      <c r="CW8" s="510"/>
      <c r="CX8" s="510"/>
      <c r="CY8" s="510"/>
      <c r="CZ8" s="510"/>
      <c r="DA8" s="511"/>
      <c r="DB8" s="509">
        <v>0.51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30799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-116643</v>
      </c>
      <c r="BO9" s="407"/>
      <c r="BP9" s="407"/>
      <c r="BQ9" s="407"/>
      <c r="BR9" s="407"/>
      <c r="BS9" s="407"/>
      <c r="BT9" s="407"/>
      <c r="BU9" s="408"/>
      <c r="BV9" s="406">
        <v>-256656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13.9</v>
      </c>
      <c r="CU9" s="404"/>
      <c r="CV9" s="404"/>
      <c r="CW9" s="404"/>
      <c r="CX9" s="404"/>
      <c r="CY9" s="404"/>
      <c r="CZ9" s="404"/>
      <c r="DA9" s="405"/>
      <c r="DB9" s="403">
        <v>14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32945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187725</v>
      </c>
      <c r="BO10" s="407"/>
      <c r="BP10" s="407"/>
      <c r="BQ10" s="407"/>
      <c r="BR10" s="407"/>
      <c r="BS10" s="407"/>
      <c r="BT10" s="407"/>
      <c r="BU10" s="408"/>
      <c r="BV10" s="406">
        <v>316124</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29683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29408</v>
      </c>
      <c r="S13" s="494"/>
      <c r="T13" s="494"/>
      <c r="U13" s="494"/>
      <c r="V13" s="495"/>
      <c r="W13" s="496" t="s">
        <v>131</v>
      </c>
      <c r="X13" s="392"/>
      <c r="Y13" s="392"/>
      <c r="Z13" s="392"/>
      <c r="AA13" s="392"/>
      <c r="AB13" s="393"/>
      <c r="AC13" s="359">
        <v>778</v>
      </c>
      <c r="AD13" s="360"/>
      <c r="AE13" s="360"/>
      <c r="AF13" s="360"/>
      <c r="AG13" s="361"/>
      <c r="AH13" s="359">
        <v>1017</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21082</v>
      </c>
      <c r="BO13" s="407"/>
      <c r="BP13" s="407"/>
      <c r="BQ13" s="407"/>
      <c r="BR13" s="407"/>
      <c r="BS13" s="407"/>
      <c r="BT13" s="407"/>
      <c r="BU13" s="408"/>
      <c r="BV13" s="406">
        <v>59468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8.5</v>
      </c>
      <c r="CU13" s="404"/>
      <c r="CV13" s="404"/>
      <c r="CW13" s="404"/>
      <c r="CX13" s="404"/>
      <c r="CY13" s="404"/>
      <c r="CZ13" s="404"/>
      <c r="DA13" s="405"/>
      <c r="DB13" s="403">
        <v>8.6999999999999993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30201</v>
      </c>
      <c r="S14" s="494"/>
      <c r="T14" s="494"/>
      <c r="U14" s="494"/>
      <c r="V14" s="495"/>
      <c r="W14" s="497"/>
      <c r="X14" s="395"/>
      <c r="Y14" s="395"/>
      <c r="Z14" s="395"/>
      <c r="AA14" s="395"/>
      <c r="AB14" s="396"/>
      <c r="AC14" s="486">
        <v>5.8</v>
      </c>
      <c r="AD14" s="487"/>
      <c r="AE14" s="487"/>
      <c r="AF14" s="487"/>
      <c r="AG14" s="488"/>
      <c r="AH14" s="486">
        <v>7.1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39.299999999999997</v>
      </c>
      <c r="CU14" s="504"/>
      <c r="CV14" s="504"/>
      <c r="CW14" s="504"/>
      <c r="CX14" s="504"/>
      <c r="CY14" s="504"/>
      <c r="CZ14" s="504"/>
      <c r="DA14" s="505"/>
      <c r="DB14" s="503">
        <v>44.4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29982</v>
      </c>
      <c r="S15" s="494"/>
      <c r="T15" s="494"/>
      <c r="U15" s="494"/>
      <c r="V15" s="495"/>
      <c r="W15" s="496" t="s">
        <v>137</v>
      </c>
      <c r="X15" s="392"/>
      <c r="Y15" s="392"/>
      <c r="Z15" s="392"/>
      <c r="AA15" s="392"/>
      <c r="AB15" s="393"/>
      <c r="AC15" s="359">
        <v>3139</v>
      </c>
      <c r="AD15" s="360"/>
      <c r="AE15" s="360"/>
      <c r="AF15" s="360"/>
      <c r="AG15" s="361"/>
      <c r="AH15" s="359">
        <v>3203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4275100</v>
      </c>
      <c r="BO15" s="436"/>
      <c r="BP15" s="436"/>
      <c r="BQ15" s="436"/>
      <c r="BR15" s="436"/>
      <c r="BS15" s="436"/>
      <c r="BT15" s="436"/>
      <c r="BU15" s="437"/>
      <c r="BV15" s="435">
        <v>4355743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23.3</v>
      </c>
      <c r="AD16" s="487"/>
      <c r="AE16" s="487"/>
      <c r="AF16" s="487"/>
      <c r="AG16" s="488"/>
      <c r="AH16" s="486">
        <v>22.3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8788029</v>
      </c>
      <c r="BO16" s="407"/>
      <c r="BP16" s="407"/>
      <c r="BQ16" s="407"/>
      <c r="BR16" s="407"/>
      <c r="BS16" s="407"/>
      <c r="BT16" s="407"/>
      <c r="BU16" s="408"/>
      <c r="BV16" s="406">
        <v>8659368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9554</v>
      </c>
      <c r="AD17" s="360"/>
      <c r="AE17" s="360"/>
      <c r="AF17" s="360"/>
      <c r="AG17" s="361"/>
      <c r="AH17" s="359">
        <v>10138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5422832</v>
      </c>
      <c r="BO17" s="407"/>
      <c r="BP17" s="407"/>
      <c r="BQ17" s="407"/>
      <c r="BR17" s="407"/>
      <c r="BS17" s="407"/>
      <c r="BT17" s="407"/>
      <c r="BU17" s="408"/>
      <c r="BV17" s="406">
        <v>5542945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140.03</v>
      </c>
      <c r="M18" s="459"/>
      <c r="N18" s="459"/>
      <c r="O18" s="459"/>
      <c r="P18" s="459"/>
      <c r="Q18" s="459"/>
      <c r="R18" s="460"/>
      <c r="S18" s="460"/>
      <c r="T18" s="460"/>
      <c r="U18" s="460"/>
      <c r="V18" s="461"/>
      <c r="W18" s="477"/>
      <c r="X18" s="478"/>
      <c r="Y18" s="478"/>
      <c r="Z18" s="478"/>
      <c r="AA18" s="478"/>
      <c r="AB18" s="502"/>
      <c r="AC18" s="376">
        <v>70.900000000000006</v>
      </c>
      <c r="AD18" s="377"/>
      <c r="AE18" s="377"/>
      <c r="AF18" s="377"/>
      <c r="AG18" s="462"/>
      <c r="AH18" s="376">
        <v>70.599999999999994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9415262</v>
      </c>
      <c r="BO18" s="407"/>
      <c r="BP18" s="407"/>
      <c r="BQ18" s="407"/>
      <c r="BR18" s="407"/>
      <c r="BS18" s="407"/>
      <c r="BT18" s="407"/>
      <c r="BU18" s="408"/>
      <c r="BV18" s="406">
        <v>9523480</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12539252</v>
      </c>
      <c r="BO19" s="407"/>
      <c r="BP19" s="407"/>
      <c r="BQ19" s="407"/>
      <c r="BR19" s="407"/>
      <c r="BS19" s="407"/>
      <c r="BT19" s="407"/>
      <c r="BU19" s="408"/>
      <c r="BV19" s="406">
        <v>12515346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13932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15957622</v>
      </c>
      <c r="BO22" s="436"/>
      <c r="BP22" s="436"/>
      <c r="BQ22" s="436"/>
      <c r="BR22" s="436"/>
      <c r="BS22" s="436"/>
      <c r="BT22" s="436"/>
      <c r="BU22" s="437"/>
      <c r="BV22" s="435">
        <v>15672329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14137800</v>
      </c>
      <c r="BO23" s="407"/>
      <c r="BP23" s="407"/>
      <c r="BQ23" s="407"/>
      <c r="BR23" s="407"/>
      <c r="BS23" s="407"/>
      <c r="BT23" s="407"/>
      <c r="BU23" s="408"/>
      <c r="BV23" s="406">
        <v>13794134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7830</v>
      </c>
      <c r="R24" s="360"/>
      <c r="S24" s="360"/>
      <c r="T24" s="360"/>
      <c r="U24" s="360"/>
      <c r="V24" s="361"/>
      <c r="W24" s="449"/>
      <c r="X24" s="386"/>
      <c r="Y24" s="387"/>
      <c r="Z24" s="362" t="s">
        <v>162</v>
      </c>
      <c r="AA24" s="363"/>
      <c r="AB24" s="363"/>
      <c r="AC24" s="363"/>
      <c r="AD24" s="363"/>
      <c r="AE24" s="363"/>
      <c r="AF24" s="363"/>
      <c r="AG24" s="364"/>
      <c r="AH24" s="359">
        <v>280</v>
      </c>
      <c r="AI24" s="360"/>
      <c r="AJ24" s="360"/>
      <c r="AK24" s="360"/>
      <c r="AL24" s="361"/>
      <c r="AM24" s="359">
        <v>893480</v>
      </c>
      <c r="AN24" s="360"/>
      <c r="AO24" s="360"/>
      <c r="AP24" s="360"/>
      <c r="AQ24" s="360"/>
      <c r="AR24" s="361"/>
      <c r="AS24" s="359">
        <v>3191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10109950</v>
      </c>
      <c r="BO24" s="407"/>
      <c r="BP24" s="407"/>
      <c r="BQ24" s="407"/>
      <c r="BR24" s="407"/>
      <c r="BS24" s="407"/>
      <c r="BT24" s="407"/>
      <c r="BU24" s="408"/>
      <c r="BV24" s="406">
        <v>9284140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6165</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3415242</v>
      </c>
      <c r="BO25" s="436"/>
      <c r="BP25" s="436"/>
      <c r="BQ25" s="436"/>
      <c r="BR25" s="436"/>
      <c r="BS25" s="436"/>
      <c r="BT25" s="436"/>
      <c r="BU25" s="437"/>
      <c r="BV25" s="435">
        <v>2928488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5535</v>
      </c>
      <c r="R26" s="360"/>
      <c r="S26" s="360"/>
      <c r="T26" s="360"/>
      <c r="U26" s="360"/>
      <c r="V26" s="361"/>
      <c r="W26" s="449"/>
      <c r="X26" s="386"/>
      <c r="Y26" s="387"/>
      <c r="Z26" s="362" t="s">
        <v>168</v>
      </c>
      <c r="AA26" s="417"/>
      <c r="AB26" s="417"/>
      <c r="AC26" s="417"/>
      <c r="AD26" s="417"/>
      <c r="AE26" s="417"/>
      <c r="AF26" s="417"/>
      <c r="AG26" s="418"/>
      <c r="AH26" s="359">
        <v>14</v>
      </c>
      <c r="AI26" s="360"/>
      <c r="AJ26" s="360"/>
      <c r="AK26" s="360"/>
      <c r="AL26" s="361"/>
      <c r="AM26" s="359">
        <v>44030</v>
      </c>
      <c r="AN26" s="360"/>
      <c r="AO26" s="360"/>
      <c r="AP26" s="360"/>
      <c r="AQ26" s="360"/>
      <c r="AR26" s="361"/>
      <c r="AS26" s="359">
        <v>3145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4250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3660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2922941</v>
      </c>
      <c r="BO28" s="436"/>
      <c r="BP28" s="436"/>
      <c r="BQ28" s="436"/>
      <c r="BR28" s="436"/>
      <c r="BS28" s="436"/>
      <c r="BT28" s="436"/>
      <c r="BU28" s="437"/>
      <c r="BV28" s="435">
        <v>2785216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3250</v>
      </c>
      <c r="R29" s="360"/>
      <c r="S29" s="360"/>
      <c r="T29" s="360"/>
      <c r="U29" s="360"/>
      <c r="V29" s="361"/>
      <c r="W29" s="450"/>
      <c r="X29" s="451"/>
      <c r="Y29" s="452"/>
      <c r="Z29" s="362" t="s">
        <v>177</v>
      </c>
      <c r="AA29" s="363"/>
      <c r="AB29" s="363"/>
      <c r="AC29" s="363"/>
      <c r="AD29" s="363"/>
      <c r="AE29" s="363"/>
      <c r="AF29" s="363"/>
      <c r="AG29" s="364"/>
      <c r="AH29" s="359">
        <v>280</v>
      </c>
      <c r="AI29" s="360"/>
      <c r="AJ29" s="360"/>
      <c r="AK29" s="360"/>
      <c r="AL29" s="361"/>
      <c r="AM29" s="359">
        <v>893480</v>
      </c>
      <c r="AN29" s="360"/>
      <c r="AO29" s="360"/>
      <c r="AP29" s="360"/>
      <c r="AQ29" s="360"/>
      <c r="AR29" s="361"/>
      <c r="AS29" s="359">
        <v>3191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343880</v>
      </c>
      <c r="BO29" s="407"/>
      <c r="BP29" s="407"/>
      <c r="BQ29" s="407"/>
      <c r="BR29" s="407"/>
      <c r="BS29" s="407"/>
      <c r="BT29" s="407"/>
      <c r="BU29" s="408"/>
      <c r="BV29" s="406">
        <v>287375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3208905</v>
      </c>
      <c r="BO30" s="441"/>
      <c r="BP30" s="441"/>
      <c r="BQ30" s="441"/>
      <c r="BR30" s="441"/>
      <c r="BS30" s="441"/>
      <c r="BT30" s="441"/>
      <c r="BU30" s="442"/>
      <c r="BV30" s="440">
        <v>3190975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柳井地区広域消防組合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平郡航路</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市有林野区事業特別会計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周東環境衛生組合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やない花のまちづくり振興財団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柳井地域広域水道企業団</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山口県市町総合事務組合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山口県市町総合事務組合
（消防団員補償等特別会計）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山口県市町総合事務組合
（非常勤職員公務災害補償特別会計）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山口県市町総合事務組合
（山口県市町公平委員会特別会計）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山口県市町総合事務組合
（交通災害共済特別会計）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山口県市町総合事務組合
（山口県自治会館管理特別会計）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山口県後期高齢者医療広域連合
（一般会計）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fDq5R3/JP3bj2cqh7Z1lHlHfgugovUuuWPP95kT7zmhKbX0k9UAMvN/tElK6WQJXZrATFxOkXCMhzYzsUHzGcw==" saltValue="4MyCq+ir9Ze2rjCOYFsL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4782922</v>
      </c>
      <c r="S5" s="661"/>
      <c r="T5" s="661"/>
      <c r="U5" s="661"/>
      <c r="V5" s="661"/>
      <c r="W5" s="661"/>
      <c r="X5" s="661"/>
      <c r="Y5" s="689"/>
      <c r="Z5" s="702">
        <v>24.2</v>
      </c>
      <c r="AA5" s="702"/>
      <c r="AB5" s="702"/>
      <c r="AC5" s="702"/>
      <c r="AD5" s="703">
        <v>4508095</v>
      </c>
      <c r="AE5" s="703"/>
      <c r="AF5" s="703"/>
      <c r="AG5" s="703"/>
      <c r="AH5" s="703"/>
      <c r="AI5" s="703"/>
      <c r="AJ5" s="703"/>
      <c r="AK5" s="703"/>
      <c r="AL5" s="690">
        <v>44.5</v>
      </c>
      <c r="AM5" s="672"/>
      <c r="AN5" s="672"/>
      <c r="AO5" s="691"/>
      <c r="AP5" s="663" t="s">
        <v>216</v>
      </c>
      <c r="AQ5" s="664"/>
      <c r="AR5" s="664"/>
      <c r="AS5" s="664"/>
      <c r="AT5" s="664"/>
      <c r="AU5" s="664"/>
      <c r="AV5" s="664"/>
      <c r="AW5" s="664"/>
      <c r="AX5" s="664"/>
      <c r="AY5" s="664"/>
      <c r="AZ5" s="664"/>
      <c r="BA5" s="664"/>
      <c r="BB5" s="664"/>
      <c r="BC5" s="664"/>
      <c r="BD5" s="664"/>
      <c r="BE5" s="664"/>
      <c r="BF5" s="665"/>
      <c r="BG5" s="608">
        <v>4508095</v>
      </c>
      <c r="BH5" s="609"/>
      <c r="BI5" s="609"/>
      <c r="BJ5" s="609"/>
      <c r="BK5" s="609"/>
      <c r="BL5" s="609"/>
      <c r="BM5" s="609"/>
      <c r="BN5" s="610"/>
      <c r="BO5" s="646">
        <v>94.3</v>
      </c>
      <c r="BP5" s="646"/>
      <c r="BQ5" s="646"/>
      <c r="BR5" s="646"/>
      <c r="BS5" s="647">
        <v>37431</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135291</v>
      </c>
      <c r="S6" s="609"/>
      <c r="T6" s="609"/>
      <c r="U6" s="609"/>
      <c r="V6" s="609"/>
      <c r="W6" s="609"/>
      <c r="X6" s="609"/>
      <c r="Y6" s="610"/>
      <c r="Z6" s="646">
        <v>0.7</v>
      </c>
      <c r="AA6" s="646"/>
      <c r="AB6" s="646"/>
      <c r="AC6" s="646"/>
      <c r="AD6" s="647">
        <v>135291</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4508095</v>
      </c>
      <c r="BH6" s="609"/>
      <c r="BI6" s="609"/>
      <c r="BJ6" s="609"/>
      <c r="BK6" s="609"/>
      <c r="BL6" s="609"/>
      <c r="BM6" s="609"/>
      <c r="BN6" s="610"/>
      <c r="BO6" s="646">
        <v>94.3</v>
      </c>
      <c r="BP6" s="646"/>
      <c r="BQ6" s="646"/>
      <c r="BR6" s="646"/>
      <c r="BS6" s="647">
        <v>37431</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160973</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160973</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2358</v>
      </c>
      <c r="S7" s="609"/>
      <c r="T7" s="609"/>
      <c r="U7" s="609"/>
      <c r="V7" s="609"/>
      <c r="W7" s="609"/>
      <c r="X7" s="609"/>
      <c r="Y7" s="610"/>
      <c r="Z7" s="646">
        <v>0</v>
      </c>
      <c r="AA7" s="646"/>
      <c r="AB7" s="646"/>
      <c r="AC7" s="646"/>
      <c r="AD7" s="647">
        <v>2358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1633117</v>
      </c>
      <c r="BH7" s="609"/>
      <c r="BI7" s="609"/>
      <c r="BJ7" s="609"/>
      <c r="BK7" s="609"/>
      <c r="BL7" s="609"/>
      <c r="BM7" s="609"/>
      <c r="BN7" s="610"/>
      <c r="BO7" s="646">
        <v>34.1</v>
      </c>
      <c r="BP7" s="646"/>
      <c r="BQ7" s="646"/>
      <c r="BR7" s="646"/>
      <c r="BS7" s="647">
        <v>37431</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3658053</v>
      </c>
      <c r="CS7" s="609"/>
      <c r="CT7" s="609"/>
      <c r="CU7" s="609"/>
      <c r="CV7" s="609"/>
      <c r="CW7" s="609"/>
      <c r="CX7" s="609"/>
      <c r="CY7" s="610"/>
      <c r="CZ7" s="646">
        <v>18.899999999999999</v>
      </c>
      <c r="DA7" s="646"/>
      <c r="DB7" s="646"/>
      <c r="DC7" s="646"/>
      <c r="DD7" s="614">
        <v>1548616</v>
      </c>
      <c r="DE7" s="609"/>
      <c r="DF7" s="609"/>
      <c r="DG7" s="609"/>
      <c r="DH7" s="609"/>
      <c r="DI7" s="609"/>
      <c r="DJ7" s="609"/>
      <c r="DK7" s="609"/>
      <c r="DL7" s="609"/>
      <c r="DM7" s="609"/>
      <c r="DN7" s="609"/>
      <c r="DO7" s="609"/>
      <c r="DP7" s="610"/>
      <c r="DQ7" s="614">
        <v>2080642</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21771</v>
      </c>
      <c r="S8" s="609"/>
      <c r="T8" s="609"/>
      <c r="U8" s="609"/>
      <c r="V8" s="609"/>
      <c r="W8" s="609"/>
      <c r="X8" s="609"/>
      <c r="Y8" s="610"/>
      <c r="Z8" s="646">
        <v>0.1</v>
      </c>
      <c r="AA8" s="646"/>
      <c r="AB8" s="646"/>
      <c r="AC8" s="646"/>
      <c r="AD8" s="647">
        <v>21771</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51867</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5922945</v>
      </c>
      <c r="CS8" s="609"/>
      <c r="CT8" s="609"/>
      <c r="CU8" s="609"/>
      <c r="CV8" s="609"/>
      <c r="CW8" s="609"/>
      <c r="CX8" s="609"/>
      <c r="CY8" s="610"/>
      <c r="CZ8" s="646">
        <v>30.6</v>
      </c>
      <c r="DA8" s="646"/>
      <c r="DB8" s="646"/>
      <c r="DC8" s="646"/>
      <c r="DD8" s="614">
        <v>7130</v>
      </c>
      <c r="DE8" s="609"/>
      <c r="DF8" s="609"/>
      <c r="DG8" s="609"/>
      <c r="DH8" s="609"/>
      <c r="DI8" s="609"/>
      <c r="DJ8" s="609"/>
      <c r="DK8" s="609"/>
      <c r="DL8" s="609"/>
      <c r="DM8" s="609"/>
      <c r="DN8" s="609"/>
      <c r="DO8" s="609"/>
      <c r="DP8" s="610"/>
      <c r="DQ8" s="614">
        <v>3223922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24249</v>
      </c>
      <c r="S9" s="609"/>
      <c r="T9" s="609"/>
      <c r="U9" s="609"/>
      <c r="V9" s="609"/>
      <c r="W9" s="609"/>
      <c r="X9" s="609"/>
      <c r="Y9" s="610"/>
      <c r="Z9" s="646">
        <v>0.1</v>
      </c>
      <c r="AA9" s="646"/>
      <c r="AB9" s="646"/>
      <c r="AC9" s="646"/>
      <c r="AD9" s="647">
        <v>24249</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1342865</v>
      </c>
      <c r="BH9" s="609"/>
      <c r="BI9" s="609"/>
      <c r="BJ9" s="609"/>
      <c r="BK9" s="609"/>
      <c r="BL9" s="609"/>
      <c r="BM9" s="609"/>
      <c r="BN9" s="610"/>
      <c r="BO9" s="646">
        <v>28.1</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1571900</v>
      </c>
      <c r="CS9" s="609"/>
      <c r="CT9" s="609"/>
      <c r="CU9" s="609"/>
      <c r="CV9" s="609"/>
      <c r="CW9" s="609"/>
      <c r="CX9" s="609"/>
      <c r="CY9" s="610"/>
      <c r="CZ9" s="646">
        <v>8.1</v>
      </c>
      <c r="DA9" s="646"/>
      <c r="DB9" s="646"/>
      <c r="DC9" s="646"/>
      <c r="DD9" s="614">
        <v>87135</v>
      </c>
      <c r="DE9" s="609"/>
      <c r="DF9" s="609"/>
      <c r="DG9" s="609"/>
      <c r="DH9" s="609"/>
      <c r="DI9" s="609"/>
      <c r="DJ9" s="609"/>
      <c r="DK9" s="609"/>
      <c r="DL9" s="609"/>
      <c r="DM9" s="609"/>
      <c r="DN9" s="609"/>
      <c r="DO9" s="609"/>
      <c r="DP9" s="610"/>
      <c r="DQ9" s="614">
        <v>1157565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106993</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47283</v>
      </c>
      <c r="CS10" s="609"/>
      <c r="CT10" s="609"/>
      <c r="CU10" s="609"/>
      <c r="CV10" s="609"/>
      <c r="CW10" s="609"/>
      <c r="CX10" s="609"/>
      <c r="CY10" s="610"/>
      <c r="CZ10" s="646">
        <v>0.2</v>
      </c>
      <c r="DA10" s="646"/>
      <c r="DB10" s="646"/>
      <c r="DC10" s="646"/>
      <c r="DD10" s="614">
        <v>3124</v>
      </c>
      <c r="DE10" s="609"/>
      <c r="DF10" s="609"/>
      <c r="DG10" s="609"/>
      <c r="DH10" s="609"/>
      <c r="DI10" s="609"/>
      <c r="DJ10" s="609"/>
      <c r="DK10" s="609"/>
      <c r="DL10" s="609"/>
      <c r="DM10" s="609"/>
      <c r="DN10" s="609"/>
      <c r="DO10" s="609"/>
      <c r="DP10" s="610"/>
      <c r="DQ10" s="614">
        <v>38439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752928</v>
      </c>
      <c r="S11" s="609"/>
      <c r="T11" s="609"/>
      <c r="U11" s="609"/>
      <c r="V11" s="609"/>
      <c r="W11" s="609"/>
      <c r="X11" s="609"/>
      <c r="Y11" s="610"/>
      <c r="Z11" s="611">
        <v>3.8</v>
      </c>
      <c r="AA11" s="612"/>
      <c r="AB11" s="612"/>
      <c r="AC11" s="613"/>
      <c r="AD11" s="614">
        <v>752928</v>
      </c>
      <c r="AE11" s="609"/>
      <c r="AF11" s="609"/>
      <c r="AG11" s="609"/>
      <c r="AH11" s="609"/>
      <c r="AI11" s="609"/>
      <c r="AJ11" s="609"/>
      <c r="AK11" s="610"/>
      <c r="AL11" s="611">
        <v>7.4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131392</v>
      </c>
      <c r="BH11" s="609"/>
      <c r="BI11" s="609"/>
      <c r="BJ11" s="609"/>
      <c r="BK11" s="609"/>
      <c r="BL11" s="609"/>
      <c r="BM11" s="609"/>
      <c r="BN11" s="610"/>
      <c r="BO11" s="646">
        <v>2.7</v>
      </c>
      <c r="BP11" s="646"/>
      <c r="BQ11" s="646"/>
      <c r="BR11" s="646"/>
      <c r="BS11" s="647">
        <v>37431</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1381152</v>
      </c>
      <c r="CS11" s="609"/>
      <c r="CT11" s="609"/>
      <c r="CU11" s="609"/>
      <c r="CV11" s="609"/>
      <c r="CW11" s="609"/>
      <c r="CX11" s="609"/>
      <c r="CY11" s="610"/>
      <c r="CZ11" s="646">
        <v>7.1</v>
      </c>
      <c r="DA11" s="646"/>
      <c r="DB11" s="646"/>
      <c r="DC11" s="646"/>
      <c r="DD11" s="614">
        <v>731458</v>
      </c>
      <c r="DE11" s="609"/>
      <c r="DF11" s="609"/>
      <c r="DG11" s="609"/>
      <c r="DH11" s="609"/>
      <c r="DI11" s="609"/>
      <c r="DJ11" s="609"/>
      <c r="DK11" s="609"/>
      <c r="DL11" s="609"/>
      <c r="DM11" s="609"/>
      <c r="DN11" s="609"/>
      <c r="DO11" s="609"/>
      <c r="DP11" s="610"/>
      <c r="DQ11" s="614">
        <v>566994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15192</v>
      </c>
      <c r="S12" s="609"/>
      <c r="T12" s="609"/>
      <c r="U12" s="609"/>
      <c r="V12" s="609"/>
      <c r="W12" s="609"/>
      <c r="X12" s="609"/>
      <c r="Y12" s="610"/>
      <c r="Z12" s="646">
        <v>0.1</v>
      </c>
      <c r="AA12" s="646"/>
      <c r="AB12" s="646"/>
      <c r="AC12" s="646"/>
      <c r="AD12" s="647">
        <v>15192</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2541716</v>
      </c>
      <c r="BH12" s="609"/>
      <c r="BI12" s="609"/>
      <c r="BJ12" s="609"/>
      <c r="BK12" s="609"/>
      <c r="BL12" s="609"/>
      <c r="BM12" s="609"/>
      <c r="BN12" s="610"/>
      <c r="BO12" s="646">
        <v>53.1</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594073</v>
      </c>
      <c r="CS12" s="609"/>
      <c r="CT12" s="609"/>
      <c r="CU12" s="609"/>
      <c r="CV12" s="609"/>
      <c r="CW12" s="609"/>
      <c r="CX12" s="609"/>
      <c r="CY12" s="610"/>
      <c r="CZ12" s="646">
        <v>3.1</v>
      </c>
      <c r="DA12" s="646"/>
      <c r="DB12" s="646"/>
      <c r="DC12" s="646"/>
      <c r="DD12" s="614">
        <v>7568</v>
      </c>
      <c r="DE12" s="609"/>
      <c r="DF12" s="609"/>
      <c r="DG12" s="609"/>
      <c r="DH12" s="609"/>
      <c r="DI12" s="609"/>
      <c r="DJ12" s="609"/>
      <c r="DK12" s="609"/>
      <c r="DL12" s="609"/>
      <c r="DM12" s="609"/>
      <c r="DN12" s="609"/>
      <c r="DO12" s="609"/>
      <c r="DP12" s="610"/>
      <c r="DQ12" s="614">
        <v>192966</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2522105</v>
      </c>
      <c r="BH13" s="609"/>
      <c r="BI13" s="609"/>
      <c r="BJ13" s="609"/>
      <c r="BK13" s="609"/>
      <c r="BL13" s="609"/>
      <c r="BM13" s="609"/>
      <c r="BN13" s="610"/>
      <c r="BO13" s="646">
        <v>52.7</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1699304</v>
      </c>
      <c r="CS13" s="609"/>
      <c r="CT13" s="609"/>
      <c r="CU13" s="609"/>
      <c r="CV13" s="609"/>
      <c r="CW13" s="609"/>
      <c r="CX13" s="609"/>
      <c r="CY13" s="610"/>
      <c r="CZ13" s="646">
        <v>8.8000000000000007</v>
      </c>
      <c r="DA13" s="646"/>
      <c r="DB13" s="646"/>
      <c r="DC13" s="646"/>
      <c r="DD13" s="614">
        <v>520573</v>
      </c>
      <c r="DE13" s="609"/>
      <c r="DF13" s="609"/>
      <c r="DG13" s="609"/>
      <c r="DH13" s="609"/>
      <c r="DI13" s="609"/>
      <c r="DJ13" s="609"/>
      <c r="DK13" s="609"/>
      <c r="DL13" s="609"/>
      <c r="DM13" s="609"/>
      <c r="DN13" s="609"/>
      <c r="DO13" s="609"/>
      <c r="DP13" s="610"/>
      <c r="DQ13" s="614">
        <v>1105053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1400</v>
      </c>
      <c r="S14" s="609"/>
      <c r="T14" s="609"/>
      <c r="U14" s="609"/>
      <c r="V14" s="609"/>
      <c r="W14" s="609"/>
      <c r="X14" s="609"/>
      <c r="Y14" s="610"/>
      <c r="Z14" s="646">
        <v>0</v>
      </c>
      <c r="AA14" s="646"/>
      <c r="AB14" s="646"/>
      <c r="AC14" s="646"/>
      <c r="AD14" s="647">
        <v>1400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113873</v>
      </c>
      <c r="BH14" s="609"/>
      <c r="BI14" s="609"/>
      <c r="BJ14" s="609"/>
      <c r="BK14" s="609"/>
      <c r="BL14" s="609"/>
      <c r="BM14" s="609"/>
      <c r="BN14" s="610"/>
      <c r="BO14" s="646">
        <v>2.4</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749500</v>
      </c>
      <c r="CS14" s="609"/>
      <c r="CT14" s="609"/>
      <c r="CU14" s="609"/>
      <c r="CV14" s="609"/>
      <c r="CW14" s="609"/>
      <c r="CX14" s="609"/>
      <c r="CY14" s="610"/>
      <c r="CZ14" s="646">
        <v>3.9</v>
      </c>
      <c r="DA14" s="646"/>
      <c r="DB14" s="646"/>
      <c r="DC14" s="646"/>
      <c r="DD14" s="614">
        <v>1056</v>
      </c>
      <c r="DE14" s="609"/>
      <c r="DF14" s="609"/>
      <c r="DG14" s="609"/>
      <c r="DH14" s="609"/>
      <c r="DI14" s="609"/>
      <c r="DJ14" s="609"/>
      <c r="DK14" s="609"/>
      <c r="DL14" s="609"/>
      <c r="DM14" s="609"/>
      <c r="DN14" s="609"/>
      <c r="DO14" s="609"/>
      <c r="DP14" s="610"/>
      <c r="DQ14" s="614">
        <v>745816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219389</v>
      </c>
      <c r="BH15" s="609"/>
      <c r="BI15" s="609"/>
      <c r="BJ15" s="609"/>
      <c r="BK15" s="609"/>
      <c r="BL15" s="609"/>
      <c r="BM15" s="609"/>
      <c r="BN15" s="610"/>
      <c r="BO15" s="646">
        <v>4.5999999999999996</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1614982</v>
      </c>
      <c r="CS15" s="609"/>
      <c r="CT15" s="609"/>
      <c r="CU15" s="609"/>
      <c r="CV15" s="609"/>
      <c r="CW15" s="609"/>
      <c r="CX15" s="609"/>
      <c r="CY15" s="610"/>
      <c r="CZ15" s="646">
        <v>8.3000000000000007</v>
      </c>
      <c r="DA15" s="646"/>
      <c r="DB15" s="646"/>
      <c r="DC15" s="646"/>
      <c r="DD15" s="614">
        <v>483082</v>
      </c>
      <c r="DE15" s="609"/>
      <c r="DF15" s="609"/>
      <c r="DG15" s="609"/>
      <c r="DH15" s="609"/>
      <c r="DI15" s="609"/>
      <c r="DJ15" s="609"/>
      <c r="DK15" s="609"/>
      <c r="DL15" s="609"/>
      <c r="DM15" s="609"/>
      <c r="DN15" s="609"/>
      <c r="DO15" s="609"/>
      <c r="DP15" s="610"/>
      <c r="DQ15" s="614">
        <v>1045988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17602</v>
      </c>
      <c r="S16" s="609"/>
      <c r="T16" s="609"/>
      <c r="U16" s="609"/>
      <c r="V16" s="609"/>
      <c r="W16" s="609"/>
      <c r="X16" s="609"/>
      <c r="Y16" s="610"/>
      <c r="Z16" s="646">
        <v>0.1</v>
      </c>
      <c r="AA16" s="646"/>
      <c r="AB16" s="646"/>
      <c r="AC16" s="646"/>
      <c r="AD16" s="647">
        <v>17602</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155627</v>
      </c>
      <c r="CS16" s="609"/>
      <c r="CT16" s="609"/>
      <c r="CU16" s="609"/>
      <c r="CV16" s="609"/>
      <c r="CW16" s="609"/>
      <c r="CX16" s="609"/>
      <c r="CY16" s="610"/>
      <c r="CZ16" s="646">
        <v>0.8</v>
      </c>
      <c r="DA16" s="646"/>
      <c r="DB16" s="646"/>
      <c r="DC16" s="646"/>
      <c r="DD16" s="614" t="s">
        <v>122</v>
      </c>
      <c r="DE16" s="609"/>
      <c r="DF16" s="609"/>
      <c r="DG16" s="609"/>
      <c r="DH16" s="609"/>
      <c r="DI16" s="609"/>
      <c r="DJ16" s="609"/>
      <c r="DK16" s="609"/>
      <c r="DL16" s="609"/>
      <c r="DM16" s="609"/>
      <c r="DN16" s="609"/>
      <c r="DO16" s="609"/>
      <c r="DP16" s="610"/>
      <c r="DQ16" s="614">
        <v>31424</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75020</v>
      </c>
      <c r="S17" s="609"/>
      <c r="T17" s="609"/>
      <c r="U17" s="609"/>
      <c r="V17" s="609"/>
      <c r="W17" s="609"/>
      <c r="X17" s="609"/>
      <c r="Y17" s="610"/>
      <c r="Z17" s="646">
        <v>0.4</v>
      </c>
      <c r="AA17" s="646"/>
      <c r="AB17" s="646"/>
      <c r="AC17" s="646"/>
      <c r="AD17" s="647">
        <v>75020</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1788571</v>
      </c>
      <c r="CS17" s="609"/>
      <c r="CT17" s="609"/>
      <c r="CU17" s="609"/>
      <c r="CV17" s="609"/>
      <c r="CW17" s="609"/>
      <c r="CX17" s="609"/>
      <c r="CY17" s="610"/>
      <c r="CZ17" s="646">
        <v>9.1999999999999993</v>
      </c>
      <c r="DA17" s="646"/>
      <c r="DB17" s="646"/>
      <c r="DC17" s="646"/>
      <c r="DD17" s="614" t="s">
        <v>122</v>
      </c>
      <c r="DE17" s="609"/>
      <c r="DF17" s="609"/>
      <c r="DG17" s="609"/>
      <c r="DH17" s="609"/>
      <c r="DI17" s="609"/>
      <c r="DJ17" s="609"/>
      <c r="DK17" s="609"/>
      <c r="DL17" s="609"/>
      <c r="DM17" s="609"/>
      <c r="DN17" s="609"/>
      <c r="DO17" s="609"/>
      <c r="DP17" s="610"/>
      <c r="DQ17" s="614">
        <v>1740413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30914</v>
      </c>
      <c r="S18" s="609"/>
      <c r="T18" s="609"/>
      <c r="U18" s="609"/>
      <c r="V18" s="609"/>
      <c r="W18" s="609"/>
      <c r="X18" s="609"/>
      <c r="Y18" s="610"/>
      <c r="Z18" s="646">
        <v>0.2</v>
      </c>
      <c r="AA18" s="646"/>
      <c r="AB18" s="646"/>
      <c r="AC18" s="646"/>
      <c r="AD18" s="647">
        <v>30914</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25086</v>
      </c>
      <c r="S19" s="609"/>
      <c r="T19" s="609"/>
      <c r="U19" s="609"/>
      <c r="V19" s="609"/>
      <c r="W19" s="609"/>
      <c r="X19" s="609"/>
      <c r="Y19" s="610"/>
      <c r="Z19" s="646">
        <v>0.1</v>
      </c>
      <c r="AA19" s="646"/>
      <c r="AB19" s="646"/>
      <c r="AC19" s="646"/>
      <c r="AD19" s="647">
        <v>25086</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274827</v>
      </c>
      <c r="BH19" s="609"/>
      <c r="BI19" s="609"/>
      <c r="BJ19" s="609"/>
      <c r="BK19" s="609"/>
      <c r="BL19" s="609"/>
      <c r="BM19" s="609"/>
      <c r="BN19" s="610"/>
      <c r="BO19" s="646">
        <v>5.7</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5828</v>
      </c>
      <c r="S20" s="609"/>
      <c r="T20" s="609"/>
      <c r="U20" s="609"/>
      <c r="V20" s="609"/>
      <c r="W20" s="609"/>
      <c r="X20" s="609"/>
      <c r="Y20" s="610"/>
      <c r="Z20" s="646">
        <v>0</v>
      </c>
      <c r="AA20" s="646"/>
      <c r="AB20" s="646"/>
      <c r="AC20" s="646"/>
      <c r="AD20" s="647">
        <v>5828</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274827</v>
      </c>
      <c r="BH20" s="609"/>
      <c r="BI20" s="609"/>
      <c r="BJ20" s="609"/>
      <c r="BK20" s="609"/>
      <c r="BL20" s="609"/>
      <c r="BM20" s="609"/>
      <c r="BN20" s="610"/>
      <c r="BO20" s="646">
        <v>5.7</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19344363</v>
      </c>
      <c r="CS20" s="609"/>
      <c r="CT20" s="609"/>
      <c r="CU20" s="609"/>
      <c r="CV20" s="609"/>
      <c r="CW20" s="609"/>
      <c r="CX20" s="609"/>
      <c r="CY20" s="610"/>
      <c r="CZ20" s="646">
        <v>100</v>
      </c>
      <c r="DA20" s="646"/>
      <c r="DB20" s="646"/>
      <c r="DC20" s="646"/>
      <c r="DD20" s="614">
        <v>3389742</v>
      </c>
      <c r="DE20" s="609"/>
      <c r="DF20" s="609"/>
      <c r="DG20" s="609"/>
      <c r="DH20" s="609"/>
      <c r="DI20" s="609"/>
      <c r="DJ20" s="609"/>
      <c r="DK20" s="609"/>
      <c r="DL20" s="609"/>
      <c r="DM20" s="609"/>
      <c r="DN20" s="609"/>
      <c r="DO20" s="609"/>
      <c r="DP20" s="610"/>
      <c r="DQ20" s="614">
        <v>12090195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5289361</v>
      </c>
      <c r="S21" s="609"/>
      <c r="T21" s="609"/>
      <c r="U21" s="609"/>
      <c r="V21" s="609"/>
      <c r="W21" s="609"/>
      <c r="X21" s="609"/>
      <c r="Y21" s="610"/>
      <c r="Z21" s="646">
        <v>26.7</v>
      </c>
      <c r="AA21" s="646"/>
      <c r="AB21" s="646"/>
      <c r="AC21" s="646"/>
      <c r="AD21" s="647">
        <v>4512929</v>
      </c>
      <c r="AE21" s="647"/>
      <c r="AF21" s="647"/>
      <c r="AG21" s="647"/>
      <c r="AH21" s="647"/>
      <c r="AI21" s="647"/>
      <c r="AJ21" s="647"/>
      <c r="AK21" s="647"/>
      <c r="AL21" s="611">
        <v>44.6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4512929</v>
      </c>
      <c r="S22" s="609"/>
      <c r="T22" s="609"/>
      <c r="U22" s="609"/>
      <c r="V22" s="609"/>
      <c r="W22" s="609"/>
      <c r="X22" s="609"/>
      <c r="Y22" s="610"/>
      <c r="Z22" s="646">
        <v>22.8</v>
      </c>
      <c r="AA22" s="646"/>
      <c r="AB22" s="646"/>
      <c r="AC22" s="646"/>
      <c r="AD22" s="647">
        <v>4512929</v>
      </c>
      <c r="AE22" s="647"/>
      <c r="AF22" s="647"/>
      <c r="AG22" s="647"/>
      <c r="AH22" s="647"/>
      <c r="AI22" s="647"/>
      <c r="AJ22" s="647"/>
      <c r="AK22" s="647"/>
      <c r="AL22" s="611">
        <v>44.6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776432</v>
      </c>
      <c r="S23" s="609"/>
      <c r="T23" s="609"/>
      <c r="U23" s="609"/>
      <c r="V23" s="609"/>
      <c r="W23" s="609"/>
      <c r="X23" s="609"/>
      <c r="Y23" s="610"/>
      <c r="Z23" s="646">
        <v>3.9</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274827</v>
      </c>
      <c r="BH23" s="609"/>
      <c r="BI23" s="609"/>
      <c r="BJ23" s="609"/>
      <c r="BK23" s="609"/>
      <c r="BL23" s="609"/>
      <c r="BM23" s="609"/>
      <c r="BN23" s="610"/>
      <c r="BO23" s="646">
        <v>5.7</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8118590</v>
      </c>
      <c r="CS24" s="661"/>
      <c r="CT24" s="661"/>
      <c r="CU24" s="661"/>
      <c r="CV24" s="661"/>
      <c r="CW24" s="661"/>
      <c r="CX24" s="661"/>
      <c r="CY24" s="689"/>
      <c r="CZ24" s="690">
        <v>42</v>
      </c>
      <c r="DA24" s="672"/>
      <c r="DB24" s="672"/>
      <c r="DC24" s="692"/>
      <c r="DD24" s="688">
        <v>5504643</v>
      </c>
      <c r="DE24" s="661"/>
      <c r="DF24" s="661"/>
      <c r="DG24" s="661"/>
      <c r="DH24" s="661"/>
      <c r="DI24" s="661"/>
      <c r="DJ24" s="661"/>
      <c r="DK24" s="689"/>
      <c r="DL24" s="688">
        <v>4864484</v>
      </c>
      <c r="DM24" s="661"/>
      <c r="DN24" s="661"/>
      <c r="DO24" s="661"/>
      <c r="DP24" s="661"/>
      <c r="DQ24" s="661"/>
      <c r="DR24" s="661"/>
      <c r="DS24" s="661"/>
      <c r="DT24" s="661"/>
      <c r="DU24" s="661"/>
      <c r="DV24" s="689"/>
      <c r="DW24" s="690">
        <v>47.7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11149008</v>
      </c>
      <c r="S25" s="609"/>
      <c r="T25" s="609"/>
      <c r="U25" s="609"/>
      <c r="V25" s="609"/>
      <c r="W25" s="609"/>
      <c r="X25" s="609"/>
      <c r="Y25" s="610"/>
      <c r="Z25" s="646">
        <v>56.3</v>
      </c>
      <c r="AA25" s="646"/>
      <c r="AB25" s="646"/>
      <c r="AC25" s="646"/>
      <c r="AD25" s="647">
        <v>10097749</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2524396</v>
      </c>
      <c r="CS25" s="621"/>
      <c r="CT25" s="621"/>
      <c r="CU25" s="621"/>
      <c r="CV25" s="621"/>
      <c r="CW25" s="621"/>
      <c r="CX25" s="621"/>
      <c r="CY25" s="622"/>
      <c r="CZ25" s="611">
        <v>13</v>
      </c>
      <c r="DA25" s="623"/>
      <c r="DB25" s="623"/>
      <c r="DC25" s="624"/>
      <c r="DD25" s="614">
        <v>2320224</v>
      </c>
      <c r="DE25" s="621"/>
      <c r="DF25" s="621"/>
      <c r="DG25" s="621"/>
      <c r="DH25" s="621"/>
      <c r="DI25" s="621"/>
      <c r="DJ25" s="621"/>
      <c r="DK25" s="622"/>
      <c r="DL25" s="614">
        <v>2165524</v>
      </c>
      <c r="DM25" s="621"/>
      <c r="DN25" s="621"/>
      <c r="DO25" s="621"/>
      <c r="DP25" s="621"/>
      <c r="DQ25" s="621"/>
      <c r="DR25" s="621"/>
      <c r="DS25" s="621"/>
      <c r="DT25" s="621"/>
      <c r="DU25" s="621"/>
      <c r="DV25" s="622"/>
      <c r="DW25" s="611">
        <v>21.2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2833</v>
      </c>
      <c r="S26" s="609"/>
      <c r="T26" s="609"/>
      <c r="U26" s="609"/>
      <c r="V26" s="609"/>
      <c r="W26" s="609"/>
      <c r="X26" s="609"/>
      <c r="Y26" s="610"/>
      <c r="Z26" s="646">
        <v>0</v>
      </c>
      <c r="AA26" s="646"/>
      <c r="AB26" s="646"/>
      <c r="AC26" s="646"/>
      <c r="AD26" s="647">
        <v>2833</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1591860</v>
      </c>
      <c r="CS26" s="609"/>
      <c r="CT26" s="609"/>
      <c r="CU26" s="609"/>
      <c r="CV26" s="609"/>
      <c r="CW26" s="609"/>
      <c r="CX26" s="609"/>
      <c r="CY26" s="610"/>
      <c r="CZ26" s="611">
        <v>8.1999999999999993</v>
      </c>
      <c r="DA26" s="623"/>
      <c r="DB26" s="623"/>
      <c r="DC26" s="624"/>
      <c r="DD26" s="614">
        <v>1486428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143834</v>
      </c>
      <c r="S27" s="609"/>
      <c r="T27" s="609"/>
      <c r="U27" s="609"/>
      <c r="V27" s="609"/>
      <c r="W27" s="609"/>
      <c r="X27" s="609"/>
      <c r="Y27" s="610"/>
      <c r="Z27" s="646">
        <v>0.7</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4782922</v>
      </c>
      <c r="BH27" s="609"/>
      <c r="BI27" s="609"/>
      <c r="BJ27" s="609"/>
      <c r="BK27" s="609"/>
      <c r="BL27" s="609"/>
      <c r="BM27" s="609"/>
      <c r="BN27" s="610"/>
      <c r="BO27" s="646">
        <v>100</v>
      </c>
      <c r="BP27" s="646"/>
      <c r="BQ27" s="646"/>
      <c r="BR27" s="646"/>
      <c r="BS27" s="647">
        <v>37431</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3805623</v>
      </c>
      <c r="CS27" s="621"/>
      <c r="CT27" s="621"/>
      <c r="CU27" s="621"/>
      <c r="CV27" s="621"/>
      <c r="CW27" s="621"/>
      <c r="CX27" s="621"/>
      <c r="CY27" s="622"/>
      <c r="CZ27" s="611">
        <v>19.7</v>
      </c>
      <c r="DA27" s="623"/>
      <c r="DB27" s="623"/>
      <c r="DC27" s="624"/>
      <c r="DD27" s="614">
        <v>1444006</v>
      </c>
      <c r="DE27" s="621"/>
      <c r="DF27" s="621"/>
      <c r="DG27" s="621"/>
      <c r="DH27" s="621"/>
      <c r="DI27" s="621"/>
      <c r="DJ27" s="621"/>
      <c r="DK27" s="622"/>
      <c r="DL27" s="614">
        <v>958547</v>
      </c>
      <c r="DM27" s="621"/>
      <c r="DN27" s="621"/>
      <c r="DO27" s="621"/>
      <c r="DP27" s="621"/>
      <c r="DQ27" s="621"/>
      <c r="DR27" s="621"/>
      <c r="DS27" s="621"/>
      <c r="DT27" s="621"/>
      <c r="DU27" s="621"/>
      <c r="DV27" s="622"/>
      <c r="DW27" s="611">
        <v>9.4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187468</v>
      </c>
      <c r="S28" s="609"/>
      <c r="T28" s="609"/>
      <c r="U28" s="609"/>
      <c r="V28" s="609"/>
      <c r="W28" s="609"/>
      <c r="X28" s="609"/>
      <c r="Y28" s="610"/>
      <c r="Z28" s="646">
        <v>0.9</v>
      </c>
      <c r="AA28" s="646"/>
      <c r="AB28" s="646"/>
      <c r="AC28" s="646"/>
      <c r="AD28" s="647">
        <v>6859</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1788571</v>
      </c>
      <c r="CS28" s="609"/>
      <c r="CT28" s="609"/>
      <c r="CU28" s="609"/>
      <c r="CV28" s="609"/>
      <c r="CW28" s="609"/>
      <c r="CX28" s="609"/>
      <c r="CY28" s="610"/>
      <c r="CZ28" s="611">
        <v>9.1999999999999993</v>
      </c>
      <c r="DA28" s="623"/>
      <c r="DB28" s="623"/>
      <c r="DC28" s="624"/>
      <c r="DD28" s="614">
        <v>1740413</v>
      </c>
      <c r="DE28" s="609"/>
      <c r="DF28" s="609"/>
      <c r="DG28" s="609"/>
      <c r="DH28" s="609"/>
      <c r="DI28" s="609"/>
      <c r="DJ28" s="609"/>
      <c r="DK28" s="610"/>
      <c r="DL28" s="614">
        <v>1740413</v>
      </c>
      <c r="DM28" s="609"/>
      <c r="DN28" s="609"/>
      <c r="DO28" s="609"/>
      <c r="DP28" s="609"/>
      <c r="DQ28" s="609"/>
      <c r="DR28" s="609"/>
      <c r="DS28" s="609"/>
      <c r="DT28" s="609"/>
      <c r="DU28" s="609"/>
      <c r="DV28" s="610"/>
      <c r="DW28" s="611">
        <v>17.100000000000001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62977</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1788571</v>
      </c>
      <c r="CS29" s="621"/>
      <c r="CT29" s="621"/>
      <c r="CU29" s="621"/>
      <c r="CV29" s="621"/>
      <c r="CW29" s="621"/>
      <c r="CX29" s="621"/>
      <c r="CY29" s="622"/>
      <c r="CZ29" s="611">
        <v>9.1999999999999993</v>
      </c>
      <c r="DA29" s="623"/>
      <c r="DB29" s="623"/>
      <c r="DC29" s="624"/>
      <c r="DD29" s="614">
        <v>1740413</v>
      </c>
      <c r="DE29" s="621"/>
      <c r="DF29" s="621"/>
      <c r="DG29" s="621"/>
      <c r="DH29" s="621"/>
      <c r="DI29" s="621"/>
      <c r="DJ29" s="621"/>
      <c r="DK29" s="622"/>
      <c r="DL29" s="614">
        <v>1740413</v>
      </c>
      <c r="DM29" s="621"/>
      <c r="DN29" s="621"/>
      <c r="DO29" s="621"/>
      <c r="DP29" s="621"/>
      <c r="DQ29" s="621"/>
      <c r="DR29" s="621"/>
      <c r="DS29" s="621"/>
      <c r="DT29" s="621"/>
      <c r="DU29" s="621"/>
      <c r="DV29" s="622"/>
      <c r="DW29" s="611">
        <v>17.100000000000001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3267840</v>
      </c>
      <c r="S30" s="609"/>
      <c r="T30" s="609"/>
      <c r="U30" s="609"/>
      <c r="V30" s="609"/>
      <c r="W30" s="609"/>
      <c r="X30" s="609"/>
      <c r="Y30" s="610"/>
      <c r="Z30" s="646">
        <v>16.5</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1708970</v>
      </c>
      <c r="CS30" s="609"/>
      <c r="CT30" s="609"/>
      <c r="CU30" s="609"/>
      <c r="CV30" s="609"/>
      <c r="CW30" s="609"/>
      <c r="CX30" s="609"/>
      <c r="CY30" s="610"/>
      <c r="CZ30" s="611">
        <v>8.8000000000000007</v>
      </c>
      <c r="DA30" s="623"/>
      <c r="DB30" s="623"/>
      <c r="DC30" s="624"/>
      <c r="DD30" s="614">
        <v>1663929</v>
      </c>
      <c r="DE30" s="609"/>
      <c r="DF30" s="609"/>
      <c r="DG30" s="609"/>
      <c r="DH30" s="609"/>
      <c r="DI30" s="609"/>
      <c r="DJ30" s="609"/>
      <c r="DK30" s="610"/>
      <c r="DL30" s="614">
        <v>1663929</v>
      </c>
      <c r="DM30" s="609"/>
      <c r="DN30" s="609"/>
      <c r="DO30" s="609"/>
      <c r="DP30" s="609"/>
      <c r="DQ30" s="609"/>
      <c r="DR30" s="609"/>
      <c r="DS30" s="609"/>
      <c r="DT30" s="609"/>
      <c r="DU30" s="609"/>
      <c r="DV30" s="610"/>
      <c r="DW30" s="611">
        <v>16.3</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99.2</v>
      </c>
      <c r="BH31" s="671"/>
      <c r="BI31" s="671"/>
      <c r="BJ31" s="671"/>
      <c r="BK31" s="671"/>
      <c r="BL31" s="671"/>
      <c r="BM31" s="672">
        <v>96.2</v>
      </c>
      <c r="BN31" s="671"/>
      <c r="BO31" s="671"/>
      <c r="BP31" s="671"/>
      <c r="BQ31" s="673"/>
      <c r="BR31" s="670">
        <v>99.4</v>
      </c>
      <c r="BS31" s="671"/>
      <c r="BT31" s="671"/>
      <c r="BU31" s="671"/>
      <c r="BV31" s="671"/>
      <c r="BW31" s="671"/>
      <c r="BX31" s="672">
        <v>96.1</v>
      </c>
      <c r="BY31" s="671"/>
      <c r="BZ31" s="671"/>
      <c r="CA31" s="671"/>
      <c r="CB31" s="673"/>
      <c r="CD31" s="629"/>
      <c r="CE31" s="630"/>
      <c r="CF31" s="605" t="s">
        <v>300</v>
      </c>
      <c r="CG31" s="606"/>
      <c r="CH31" s="606"/>
      <c r="CI31" s="606"/>
      <c r="CJ31" s="606"/>
      <c r="CK31" s="606"/>
      <c r="CL31" s="606"/>
      <c r="CM31" s="606"/>
      <c r="CN31" s="606"/>
      <c r="CO31" s="606"/>
      <c r="CP31" s="606"/>
      <c r="CQ31" s="607"/>
      <c r="CR31" s="608">
        <v>79601</v>
      </c>
      <c r="CS31" s="621"/>
      <c r="CT31" s="621"/>
      <c r="CU31" s="621"/>
      <c r="CV31" s="621"/>
      <c r="CW31" s="621"/>
      <c r="CX31" s="621"/>
      <c r="CY31" s="622"/>
      <c r="CZ31" s="611">
        <v>0.4</v>
      </c>
      <c r="DA31" s="623"/>
      <c r="DB31" s="623"/>
      <c r="DC31" s="624"/>
      <c r="DD31" s="614">
        <v>76484</v>
      </c>
      <c r="DE31" s="621"/>
      <c r="DF31" s="621"/>
      <c r="DG31" s="621"/>
      <c r="DH31" s="621"/>
      <c r="DI31" s="621"/>
      <c r="DJ31" s="621"/>
      <c r="DK31" s="622"/>
      <c r="DL31" s="614">
        <v>76484</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1759829</v>
      </c>
      <c r="S32" s="609"/>
      <c r="T32" s="609"/>
      <c r="U32" s="609"/>
      <c r="V32" s="609"/>
      <c r="W32" s="609"/>
      <c r="X32" s="609"/>
      <c r="Y32" s="610"/>
      <c r="Z32" s="646">
        <v>8.9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99.1</v>
      </c>
      <c r="BH32" s="621"/>
      <c r="BI32" s="621"/>
      <c r="BJ32" s="621"/>
      <c r="BK32" s="621"/>
      <c r="BL32" s="621"/>
      <c r="BM32" s="612">
        <v>96.3</v>
      </c>
      <c r="BN32" s="621"/>
      <c r="BO32" s="621"/>
      <c r="BP32" s="621"/>
      <c r="BQ32" s="644"/>
      <c r="BR32" s="679">
        <v>99.3</v>
      </c>
      <c r="BS32" s="621"/>
      <c r="BT32" s="621"/>
      <c r="BU32" s="621"/>
      <c r="BV32" s="621"/>
      <c r="BW32" s="621"/>
      <c r="BX32" s="612">
        <v>96.5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34988</v>
      </c>
      <c r="S33" s="609"/>
      <c r="T33" s="609"/>
      <c r="U33" s="609"/>
      <c r="V33" s="609"/>
      <c r="W33" s="609"/>
      <c r="X33" s="609"/>
      <c r="Y33" s="610"/>
      <c r="Z33" s="646">
        <v>0.2</v>
      </c>
      <c r="AA33" s="646"/>
      <c r="AB33" s="646"/>
      <c r="AC33" s="646"/>
      <c r="AD33" s="647">
        <v>14108</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99.3</v>
      </c>
      <c r="BH33" s="593"/>
      <c r="BI33" s="593"/>
      <c r="BJ33" s="593"/>
      <c r="BK33" s="593"/>
      <c r="BL33" s="593"/>
      <c r="BM33" s="639">
        <v>96.3</v>
      </c>
      <c r="BN33" s="593"/>
      <c r="BO33" s="593"/>
      <c r="BP33" s="593"/>
      <c r="BQ33" s="656"/>
      <c r="BR33" s="669">
        <v>99.5</v>
      </c>
      <c r="BS33" s="593"/>
      <c r="BT33" s="593"/>
      <c r="BU33" s="593"/>
      <c r="BV33" s="593"/>
      <c r="BW33" s="593"/>
      <c r="BX33" s="639">
        <v>96.1</v>
      </c>
      <c r="BY33" s="593"/>
      <c r="BZ33" s="593"/>
      <c r="CA33" s="593"/>
      <c r="CB33" s="656"/>
      <c r="CD33" s="605" t="s">
        <v>307</v>
      </c>
      <c r="CE33" s="606"/>
      <c r="CF33" s="606"/>
      <c r="CG33" s="606"/>
      <c r="CH33" s="606"/>
      <c r="CI33" s="606"/>
      <c r="CJ33" s="606"/>
      <c r="CK33" s="606"/>
      <c r="CL33" s="606"/>
      <c r="CM33" s="606"/>
      <c r="CN33" s="606"/>
      <c r="CO33" s="606"/>
      <c r="CP33" s="606"/>
      <c r="CQ33" s="607"/>
      <c r="CR33" s="608">
        <v>7680404</v>
      </c>
      <c r="CS33" s="621"/>
      <c r="CT33" s="621"/>
      <c r="CU33" s="621"/>
      <c r="CV33" s="621"/>
      <c r="CW33" s="621"/>
      <c r="CX33" s="621"/>
      <c r="CY33" s="622"/>
      <c r="CZ33" s="611">
        <v>39.700000000000003</v>
      </c>
      <c r="DA33" s="623"/>
      <c r="DB33" s="623"/>
      <c r="DC33" s="624"/>
      <c r="DD33" s="614">
        <v>6112912</v>
      </c>
      <c r="DE33" s="621"/>
      <c r="DF33" s="621"/>
      <c r="DG33" s="621"/>
      <c r="DH33" s="621"/>
      <c r="DI33" s="621"/>
      <c r="DJ33" s="621"/>
      <c r="DK33" s="622"/>
      <c r="DL33" s="614">
        <v>4550778</v>
      </c>
      <c r="DM33" s="621"/>
      <c r="DN33" s="621"/>
      <c r="DO33" s="621"/>
      <c r="DP33" s="621"/>
      <c r="DQ33" s="621"/>
      <c r="DR33" s="621"/>
      <c r="DS33" s="621"/>
      <c r="DT33" s="621"/>
      <c r="DU33" s="621"/>
      <c r="DV33" s="622"/>
      <c r="DW33" s="611">
        <v>44.6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104426</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1832614</v>
      </c>
      <c r="CS34" s="609"/>
      <c r="CT34" s="609"/>
      <c r="CU34" s="609"/>
      <c r="CV34" s="609"/>
      <c r="CW34" s="609"/>
      <c r="CX34" s="609"/>
      <c r="CY34" s="610"/>
      <c r="CZ34" s="611">
        <v>9.5</v>
      </c>
      <c r="DA34" s="623"/>
      <c r="DB34" s="623"/>
      <c r="DC34" s="624"/>
      <c r="DD34" s="614">
        <v>1469043</v>
      </c>
      <c r="DE34" s="609"/>
      <c r="DF34" s="609"/>
      <c r="DG34" s="609"/>
      <c r="DH34" s="609"/>
      <c r="DI34" s="609"/>
      <c r="DJ34" s="609"/>
      <c r="DK34" s="610"/>
      <c r="DL34" s="614">
        <v>1245765</v>
      </c>
      <c r="DM34" s="609"/>
      <c r="DN34" s="609"/>
      <c r="DO34" s="609"/>
      <c r="DP34" s="609"/>
      <c r="DQ34" s="609"/>
      <c r="DR34" s="609"/>
      <c r="DS34" s="609"/>
      <c r="DT34" s="609"/>
      <c r="DU34" s="609"/>
      <c r="DV34" s="610"/>
      <c r="DW34" s="611">
        <v>12.2</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159184</v>
      </c>
      <c r="S35" s="609"/>
      <c r="T35" s="609"/>
      <c r="U35" s="609"/>
      <c r="V35" s="609"/>
      <c r="W35" s="609"/>
      <c r="X35" s="609"/>
      <c r="Y35" s="610"/>
      <c r="Z35" s="646">
        <v>0.8</v>
      </c>
      <c r="AA35" s="646"/>
      <c r="AB35" s="646"/>
      <c r="AC35" s="646"/>
      <c r="AD35" s="647" t="s">
        <v>122</v>
      </c>
      <c r="AE35" s="647"/>
      <c r="AF35" s="647"/>
      <c r="AG35" s="647"/>
      <c r="AH35" s="647"/>
      <c r="AI35" s="647"/>
      <c r="AJ35" s="647"/>
      <c r="AK35" s="647"/>
      <c r="AL35" s="611" t="s">
        <v>122</v>
      </c>
      <c r="AM35" s="612"/>
      <c r="AN35" s="612"/>
      <c r="AO35" s="648"/>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203666</v>
      </c>
      <c r="CS35" s="621"/>
      <c r="CT35" s="621"/>
      <c r="CU35" s="621"/>
      <c r="CV35" s="621"/>
      <c r="CW35" s="621"/>
      <c r="CX35" s="621"/>
      <c r="CY35" s="622"/>
      <c r="CZ35" s="611">
        <v>1.1000000000000001</v>
      </c>
      <c r="DA35" s="623"/>
      <c r="DB35" s="623"/>
      <c r="DC35" s="624"/>
      <c r="DD35" s="614">
        <v>95304</v>
      </c>
      <c r="DE35" s="621"/>
      <c r="DF35" s="621"/>
      <c r="DG35" s="621"/>
      <c r="DH35" s="621"/>
      <c r="DI35" s="621"/>
      <c r="DJ35" s="621"/>
      <c r="DK35" s="622"/>
      <c r="DL35" s="614">
        <v>95253</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403330</v>
      </c>
      <c r="S36" s="609"/>
      <c r="T36" s="609"/>
      <c r="U36" s="609"/>
      <c r="V36" s="609"/>
      <c r="W36" s="609"/>
      <c r="X36" s="609"/>
      <c r="Y36" s="610"/>
      <c r="Z36" s="646">
        <v>2</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0">
        <v>2746678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137211</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3034171</v>
      </c>
      <c r="CS36" s="609"/>
      <c r="CT36" s="609"/>
      <c r="CU36" s="609"/>
      <c r="CV36" s="609"/>
      <c r="CW36" s="609"/>
      <c r="CX36" s="609"/>
      <c r="CY36" s="610"/>
      <c r="CZ36" s="611">
        <v>15.7</v>
      </c>
      <c r="DA36" s="623"/>
      <c r="DB36" s="623"/>
      <c r="DC36" s="624"/>
      <c r="DD36" s="614">
        <v>2758197</v>
      </c>
      <c r="DE36" s="609"/>
      <c r="DF36" s="609"/>
      <c r="DG36" s="609"/>
      <c r="DH36" s="609"/>
      <c r="DI36" s="609"/>
      <c r="DJ36" s="609"/>
      <c r="DK36" s="610"/>
      <c r="DL36" s="614">
        <v>1952258</v>
      </c>
      <c r="DM36" s="609"/>
      <c r="DN36" s="609"/>
      <c r="DO36" s="609"/>
      <c r="DP36" s="609"/>
      <c r="DQ36" s="609"/>
      <c r="DR36" s="609"/>
      <c r="DS36" s="609"/>
      <c r="DT36" s="609"/>
      <c r="DU36" s="609"/>
      <c r="DV36" s="610"/>
      <c r="DW36" s="611">
        <v>19.100000000000001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524047</v>
      </c>
      <c r="S37" s="609"/>
      <c r="T37" s="609"/>
      <c r="U37" s="609"/>
      <c r="V37" s="609"/>
      <c r="W37" s="609"/>
      <c r="X37" s="609"/>
      <c r="Y37" s="610"/>
      <c r="Z37" s="646">
        <v>2.6</v>
      </c>
      <c r="AA37" s="646"/>
      <c r="AB37" s="646"/>
      <c r="AC37" s="646"/>
      <c r="AD37" s="647">
        <v>1267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854970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58932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1019806</v>
      </c>
      <c r="CS37" s="621"/>
      <c r="CT37" s="621"/>
      <c r="CU37" s="621"/>
      <c r="CV37" s="621"/>
      <c r="CW37" s="621"/>
      <c r="CX37" s="621"/>
      <c r="CY37" s="622"/>
      <c r="CZ37" s="611">
        <v>5.3</v>
      </c>
      <c r="DA37" s="623"/>
      <c r="DB37" s="623"/>
      <c r="DC37" s="624"/>
      <c r="DD37" s="614">
        <v>979103</v>
      </c>
      <c r="DE37" s="621"/>
      <c r="DF37" s="621"/>
      <c r="DG37" s="621"/>
      <c r="DH37" s="621"/>
      <c r="DI37" s="621"/>
      <c r="DJ37" s="621"/>
      <c r="DK37" s="622"/>
      <c r="DL37" s="614">
        <v>967869</v>
      </c>
      <c r="DM37" s="621"/>
      <c r="DN37" s="621"/>
      <c r="DO37" s="621"/>
      <c r="DP37" s="621"/>
      <c r="DQ37" s="621"/>
      <c r="DR37" s="621"/>
      <c r="DS37" s="621"/>
      <c r="DT37" s="621"/>
      <c r="DU37" s="621"/>
      <c r="DV37" s="622"/>
      <c r="DW37" s="611">
        <v>9.5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1994263</v>
      </c>
      <c r="S38" s="609"/>
      <c r="T38" s="609"/>
      <c r="U38" s="609"/>
      <c r="V38" s="609"/>
      <c r="W38" s="609"/>
      <c r="X38" s="609"/>
      <c r="Y38" s="610"/>
      <c r="Z38" s="646">
        <v>10.1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332018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4342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1559690</v>
      </c>
      <c r="CS38" s="609"/>
      <c r="CT38" s="609"/>
      <c r="CU38" s="609"/>
      <c r="CV38" s="609"/>
      <c r="CW38" s="609"/>
      <c r="CX38" s="609"/>
      <c r="CY38" s="610"/>
      <c r="CZ38" s="611">
        <v>8.1</v>
      </c>
      <c r="DA38" s="623"/>
      <c r="DB38" s="623"/>
      <c r="DC38" s="624"/>
      <c r="DD38" s="614">
        <v>1240358</v>
      </c>
      <c r="DE38" s="609"/>
      <c r="DF38" s="609"/>
      <c r="DG38" s="609"/>
      <c r="DH38" s="609"/>
      <c r="DI38" s="609"/>
      <c r="DJ38" s="609"/>
      <c r="DK38" s="610"/>
      <c r="DL38" s="614">
        <v>1166455</v>
      </c>
      <c r="DM38" s="609"/>
      <c r="DN38" s="609"/>
      <c r="DO38" s="609"/>
      <c r="DP38" s="609"/>
      <c r="DQ38" s="609"/>
      <c r="DR38" s="609"/>
      <c r="DS38" s="609"/>
      <c r="DT38" s="609"/>
      <c r="DU38" s="609"/>
      <c r="DV38" s="610"/>
      <c r="DW38" s="611">
        <v>11.4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6303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359725</v>
      </c>
      <c r="CS39" s="621"/>
      <c r="CT39" s="621"/>
      <c r="CU39" s="621"/>
      <c r="CV39" s="621"/>
      <c r="CW39" s="621"/>
      <c r="CX39" s="621"/>
      <c r="CY39" s="622"/>
      <c r="CZ39" s="611">
        <v>1.9</v>
      </c>
      <c r="DA39" s="623"/>
      <c r="DB39" s="623"/>
      <c r="DC39" s="624"/>
      <c r="DD39" s="614">
        <v>255373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75763</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690538</v>
      </c>
      <c r="CS40" s="609"/>
      <c r="CT40" s="609"/>
      <c r="CU40" s="609"/>
      <c r="CV40" s="609"/>
      <c r="CW40" s="609"/>
      <c r="CX40" s="609"/>
      <c r="CY40" s="610"/>
      <c r="CZ40" s="611">
        <v>3.6</v>
      </c>
      <c r="DA40" s="623"/>
      <c r="DB40" s="623"/>
      <c r="DC40" s="624"/>
      <c r="DD40" s="614">
        <v>294637</v>
      </c>
      <c r="DE40" s="609"/>
      <c r="DF40" s="609"/>
      <c r="DG40" s="609"/>
      <c r="DH40" s="609"/>
      <c r="DI40" s="609"/>
      <c r="DJ40" s="609"/>
      <c r="DK40" s="610"/>
      <c r="DL40" s="614">
        <v>91047</v>
      </c>
      <c r="DM40" s="609"/>
      <c r="DN40" s="609"/>
      <c r="DO40" s="609"/>
      <c r="DP40" s="609"/>
      <c r="DQ40" s="609"/>
      <c r="DR40" s="609"/>
      <c r="DS40" s="609"/>
      <c r="DT40" s="609"/>
      <c r="DU40" s="609"/>
      <c r="DV40" s="610"/>
      <c r="DW40" s="611">
        <v>0.9</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19794027</v>
      </c>
      <c r="S41" s="633"/>
      <c r="T41" s="633"/>
      <c r="U41" s="633"/>
      <c r="V41" s="633"/>
      <c r="W41" s="633"/>
      <c r="X41" s="633"/>
      <c r="Y41" s="636"/>
      <c r="Z41" s="637">
        <v>100</v>
      </c>
      <c r="AA41" s="637"/>
      <c r="AB41" s="637"/>
      <c r="AC41" s="637"/>
      <c r="AD41" s="638">
        <v>10122816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334470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1225220</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455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3545369</v>
      </c>
      <c r="CS42" s="621"/>
      <c r="CT42" s="621"/>
      <c r="CU42" s="621"/>
      <c r="CV42" s="621"/>
      <c r="CW42" s="621"/>
      <c r="CX42" s="621"/>
      <c r="CY42" s="622"/>
      <c r="CZ42" s="611">
        <v>18.3</v>
      </c>
      <c r="DA42" s="623"/>
      <c r="DB42" s="623"/>
      <c r="DC42" s="624"/>
      <c r="DD42" s="614">
        <v>472640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120841</v>
      </c>
      <c r="CS43" s="621"/>
      <c r="CT43" s="621"/>
      <c r="CU43" s="621"/>
      <c r="CV43" s="621"/>
      <c r="CW43" s="621"/>
      <c r="CX43" s="621"/>
      <c r="CY43" s="622"/>
      <c r="CZ43" s="611">
        <v>0.6</v>
      </c>
      <c r="DA43" s="623"/>
      <c r="DB43" s="623"/>
      <c r="DC43" s="624"/>
      <c r="DD43" s="614">
        <v>120841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3389742</v>
      </c>
      <c r="CS44" s="609"/>
      <c r="CT44" s="609"/>
      <c r="CU44" s="609"/>
      <c r="CV44" s="609"/>
      <c r="CW44" s="609"/>
      <c r="CX44" s="609"/>
      <c r="CY44" s="610"/>
      <c r="CZ44" s="611">
        <v>17.5</v>
      </c>
      <c r="DA44" s="612"/>
      <c r="DB44" s="612"/>
      <c r="DC44" s="613"/>
      <c r="DD44" s="614">
        <v>441216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2214997</v>
      </c>
      <c r="CS45" s="621"/>
      <c r="CT45" s="621"/>
      <c r="CU45" s="621"/>
      <c r="CV45" s="621"/>
      <c r="CW45" s="621"/>
      <c r="CX45" s="621"/>
      <c r="CY45" s="622"/>
      <c r="CZ45" s="611">
        <v>11.5</v>
      </c>
      <c r="DA45" s="623"/>
      <c r="DB45" s="623"/>
      <c r="DC45" s="624"/>
      <c r="DD45" s="614">
        <v>150664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962210</v>
      </c>
      <c r="CS46" s="609"/>
      <c r="CT46" s="609"/>
      <c r="CU46" s="609"/>
      <c r="CV46" s="609"/>
      <c r="CW46" s="609"/>
      <c r="CX46" s="609"/>
      <c r="CY46" s="610"/>
      <c r="CZ46" s="611">
        <v>5</v>
      </c>
      <c r="DA46" s="612"/>
      <c r="DB46" s="612"/>
      <c r="DC46" s="613"/>
      <c r="DD46" s="614">
        <v>276145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155627</v>
      </c>
      <c r="CS47" s="621"/>
      <c r="CT47" s="621"/>
      <c r="CU47" s="621"/>
      <c r="CV47" s="621"/>
      <c r="CW47" s="621"/>
      <c r="CX47" s="621"/>
      <c r="CY47" s="622"/>
      <c r="CZ47" s="611">
        <v>0.8</v>
      </c>
      <c r="DA47" s="623"/>
      <c r="DB47" s="623"/>
      <c r="DC47" s="624"/>
      <c r="DD47" s="614">
        <v>31424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19344363</v>
      </c>
      <c r="CS49" s="593"/>
      <c r="CT49" s="593"/>
      <c r="CU49" s="593"/>
      <c r="CV49" s="593"/>
      <c r="CW49" s="593"/>
      <c r="CX49" s="593"/>
      <c r="CY49" s="594"/>
      <c r="CZ49" s="595">
        <v>100</v>
      </c>
      <c r="DA49" s="596"/>
      <c r="DB49" s="596"/>
      <c r="DC49" s="597"/>
      <c r="DD49" s="598">
        <v>12090195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HEd7eIpYDFXoXFz5Wk0BOSMzvAgFbokn/V5aKlYD0ggHcyLmz/QCN61oMJt+XrhiU84cW18nOHCmzk28qUA+Q==" saltValue="TMM1ts5ZeWFRuw/urrhD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19808</v>
      </c>
      <c r="R7" s="1090"/>
      <c r="S7" s="1090"/>
      <c r="T7" s="1090"/>
      <c r="U7" s="1090"/>
      <c r="V7" s="1090">
        <v>19358</v>
      </c>
      <c r="W7" s="1090"/>
      <c r="X7" s="1090"/>
      <c r="Y7" s="1090"/>
      <c r="Z7" s="1090"/>
      <c r="AA7" s="1090">
        <v>450</v>
      </c>
      <c r="AB7" s="1090"/>
      <c r="AC7" s="1090"/>
      <c r="AD7" s="1090"/>
      <c r="AE7" s="1091"/>
      <c r="AF7" s="1092">
        <v>256</v>
      </c>
      <c r="AG7" s="1093"/>
      <c r="AH7" s="1093"/>
      <c r="AI7" s="1093"/>
      <c r="AJ7" s="1094"/>
      <c r="AK7" s="1095">
        <v>162</v>
      </c>
      <c r="AL7" s="1096"/>
      <c r="AM7" s="1096"/>
      <c r="AN7" s="1096"/>
      <c r="AO7" s="1096"/>
      <c r="AP7" s="1096">
        <v>15958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558</v>
      </c>
      <c r="BS7" s="1086" t="s">
        <v>556</v>
      </c>
      <c r="BT7" s="1087"/>
      <c r="BU7" s="1087"/>
      <c r="BV7" s="1087"/>
      <c r="BW7" s="1087"/>
      <c r="BX7" s="1087"/>
      <c r="BY7" s="1087"/>
      <c r="BZ7" s="1087"/>
      <c r="CA7" s="1087"/>
      <c r="CB7" s="1087"/>
      <c r="CC7" s="1087"/>
      <c r="CD7" s="1087"/>
      <c r="CE7" s="1087"/>
      <c r="CF7" s="1087"/>
      <c r="CG7" s="1099"/>
      <c r="CH7" s="1083">
        <v>3</v>
      </c>
      <c r="CI7" s="1084"/>
      <c r="CJ7" s="1084"/>
      <c r="CK7" s="1084"/>
      <c r="CL7" s="1085"/>
      <c r="CM7" s="1083">
        <v>-10</v>
      </c>
      <c r="CN7" s="1084"/>
      <c r="CO7" s="1084"/>
      <c r="CP7" s="1084"/>
      <c r="CQ7" s="1085"/>
      <c r="CR7" s="1083">
        <v>10</v>
      </c>
      <c r="CS7" s="1084"/>
      <c r="CT7" s="1084"/>
      <c r="CU7" s="1084"/>
      <c r="CV7" s="1085"/>
      <c r="CW7" s="1083">
        <v>36</v>
      </c>
      <c r="CX7" s="1084"/>
      <c r="CY7" s="1084"/>
      <c r="CZ7" s="1084"/>
      <c r="DA7" s="1085"/>
      <c r="DB7" s="1083" t="s">
        <v>485</v>
      </c>
      <c r="DC7" s="1084"/>
      <c r="DD7" s="1084"/>
      <c r="DE7" s="1084"/>
      <c r="DF7" s="1085"/>
      <c r="DG7" s="1083" t="s">
        <v>485</v>
      </c>
      <c r="DH7" s="1084"/>
      <c r="DI7" s="1084"/>
      <c r="DJ7" s="1084"/>
      <c r="DK7" s="1085"/>
      <c r="DL7" s="1083">
        <v>56</v>
      </c>
      <c r="DM7" s="1084"/>
      <c r="DN7" s="1084"/>
      <c r="DO7" s="1084"/>
      <c r="DP7" s="1085"/>
      <c r="DQ7" s="1083">
        <v>50</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1</v>
      </c>
      <c r="R8" s="1026"/>
      <c r="S8" s="1026"/>
      <c r="T8" s="1026"/>
      <c r="U8" s="1026"/>
      <c r="V8" s="1026">
        <v>1</v>
      </c>
      <c r="W8" s="1026"/>
      <c r="X8" s="1026"/>
      <c r="Y8" s="1026"/>
      <c r="Z8" s="1026"/>
      <c r="AA8" s="1026">
        <v>0</v>
      </c>
      <c r="AB8" s="1026"/>
      <c r="AC8" s="1026"/>
      <c r="AD8" s="1026"/>
      <c r="AE8" s="1027"/>
      <c r="AF8" s="1022">
        <v>0</v>
      </c>
      <c r="AG8" s="1023"/>
      <c r="AH8" s="1023"/>
      <c r="AI8" s="1023"/>
      <c r="AJ8" s="1024"/>
      <c r="AK8" s="1067">
        <v>0</v>
      </c>
      <c r="AL8" s="1068"/>
      <c r="AM8" s="1068"/>
      <c r="AN8" s="1068"/>
      <c r="AO8" s="1068"/>
      <c r="AP8" s="1068" t="s">
        <v>485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557</v>
      </c>
      <c r="BT8" s="980"/>
      <c r="BU8" s="980"/>
      <c r="BV8" s="980"/>
      <c r="BW8" s="980"/>
      <c r="BX8" s="980"/>
      <c r="BY8" s="980"/>
      <c r="BZ8" s="980"/>
      <c r="CA8" s="980"/>
      <c r="CB8" s="980"/>
      <c r="CC8" s="980"/>
      <c r="CD8" s="980"/>
      <c r="CE8" s="980"/>
      <c r="CF8" s="980"/>
      <c r="CG8" s="1001"/>
      <c r="CH8" s="976">
        <v>4</v>
      </c>
      <c r="CI8" s="977"/>
      <c r="CJ8" s="977"/>
      <c r="CK8" s="977"/>
      <c r="CL8" s="978"/>
      <c r="CM8" s="976">
        <v>37</v>
      </c>
      <c r="CN8" s="977"/>
      <c r="CO8" s="977"/>
      <c r="CP8" s="977"/>
      <c r="CQ8" s="978"/>
      <c r="CR8" s="976">
        <v>10</v>
      </c>
      <c r="CS8" s="977"/>
      <c r="CT8" s="977"/>
      <c r="CU8" s="977"/>
      <c r="CV8" s="978"/>
      <c r="CW8" s="976">
        <v>63</v>
      </c>
      <c r="CX8" s="977"/>
      <c r="CY8" s="977"/>
      <c r="CZ8" s="977"/>
      <c r="DA8" s="978"/>
      <c r="DB8" s="976" t="s">
        <v>485</v>
      </c>
      <c r="DC8" s="977"/>
      <c r="DD8" s="977"/>
      <c r="DE8" s="977"/>
      <c r="DF8" s="978"/>
      <c r="DG8" s="976" t="s">
        <v>485</v>
      </c>
      <c r="DH8" s="977"/>
      <c r="DI8" s="977"/>
      <c r="DJ8" s="977"/>
      <c r="DK8" s="978"/>
      <c r="DL8" s="976" t="s">
        <v>485</v>
      </c>
      <c r="DM8" s="977"/>
      <c r="DN8" s="977"/>
      <c r="DO8" s="977"/>
      <c r="DP8" s="978"/>
      <c r="DQ8" s="976" t="s">
        <v>485</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19794</v>
      </c>
      <c r="R23" s="1048"/>
      <c r="S23" s="1048"/>
      <c r="T23" s="1048"/>
      <c r="U23" s="1048"/>
      <c r="V23" s="1048">
        <v>19344</v>
      </c>
      <c r="W23" s="1048"/>
      <c r="X23" s="1048"/>
      <c r="Y23" s="1048"/>
      <c r="Z23" s="1048"/>
      <c r="AA23" s="1048">
        <v>450</v>
      </c>
      <c r="AB23" s="1048"/>
      <c r="AC23" s="1048"/>
      <c r="AD23" s="1048"/>
      <c r="AE23" s="1055"/>
      <c r="AF23" s="1056">
        <v>256</v>
      </c>
      <c r="AG23" s="1048"/>
      <c r="AH23" s="1048"/>
      <c r="AI23" s="1048"/>
      <c r="AJ23" s="1057"/>
      <c r="AK23" s="1058"/>
      <c r="AL23" s="1059"/>
      <c r="AM23" s="1059"/>
      <c r="AN23" s="1059"/>
      <c r="AO23" s="1059"/>
      <c r="AP23" s="1048">
        <v>15958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3992</v>
      </c>
      <c r="R28" s="1038"/>
      <c r="S28" s="1038"/>
      <c r="T28" s="1038"/>
      <c r="U28" s="1038"/>
      <c r="V28" s="1038">
        <v>3855</v>
      </c>
      <c r="W28" s="1038"/>
      <c r="X28" s="1038"/>
      <c r="Y28" s="1038"/>
      <c r="Z28" s="1038"/>
      <c r="AA28" s="1038">
        <v>137</v>
      </c>
      <c r="AB28" s="1038"/>
      <c r="AC28" s="1038"/>
      <c r="AD28" s="1038"/>
      <c r="AE28" s="1039"/>
      <c r="AF28" s="1040">
        <v>137</v>
      </c>
      <c r="AG28" s="1038"/>
      <c r="AH28" s="1038"/>
      <c r="AI28" s="1038"/>
      <c r="AJ28" s="1041"/>
      <c r="AK28" s="1029">
        <v>334</v>
      </c>
      <c r="AL28" s="1030"/>
      <c r="AM28" s="1030"/>
      <c r="AN28" s="1030"/>
      <c r="AO28" s="1030"/>
      <c r="AP28" s="1030" t="s">
        <v>485</v>
      </c>
      <c r="AQ28" s="1030"/>
      <c r="AR28" s="1030"/>
      <c r="AS28" s="1030"/>
      <c r="AT28" s="1030"/>
      <c r="AU28" s="1030" t="s">
        <v>485</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3748</v>
      </c>
      <c r="R29" s="1026"/>
      <c r="S29" s="1026"/>
      <c r="T29" s="1026"/>
      <c r="U29" s="1026"/>
      <c r="V29" s="1026">
        <v>3728</v>
      </c>
      <c r="W29" s="1026"/>
      <c r="X29" s="1026"/>
      <c r="Y29" s="1026"/>
      <c r="Z29" s="1026"/>
      <c r="AA29" s="1026">
        <v>20</v>
      </c>
      <c r="AB29" s="1026"/>
      <c r="AC29" s="1026"/>
      <c r="AD29" s="1026"/>
      <c r="AE29" s="1027"/>
      <c r="AF29" s="1022">
        <v>20</v>
      </c>
      <c r="AG29" s="1023"/>
      <c r="AH29" s="1023"/>
      <c r="AI29" s="1023"/>
      <c r="AJ29" s="1024"/>
      <c r="AK29" s="967">
        <v>612</v>
      </c>
      <c r="AL29" s="958"/>
      <c r="AM29" s="958"/>
      <c r="AN29" s="958"/>
      <c r="AO29" s="958"/>
      <c r="AP29" s="958" t="s">
        <v>485</v>
      </c>
      <c r="AQ29" s="958"/>
      <c r="AR29" s="958"/>
      <c r="AS29" s="958"/>
      <c r="AT29" s="958"/>
      <c r="AU29" s="958" t="s">
        <v>485</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679</v>
      </c>
      <c r="R30" s="1026"/>
      <c r="S30" s="1026"/>
      <c r="T30" s="1026"/>
      <c r="U30" s="1026"/>
      <c r="V30" s="1026">
        <v>679</v>
      </c>
      <c r="W30" s="1026"/>
      <c r="X30" s="1026"/>
      <c r="Y30" s="1026"/>
      <c r="Z30" s="1026"/>
      <c r="AA30" s="1026">
        <v>0</v>
      </c>
      <c r="AB30" s="1026"/>
      <c r="AC30" s="1026"/>
      <c r="AD30" s="1026"/>
      <c r="AE30" s="1027"/>
      <c r="AF30" s="1022">
        <v>0</v>
      </c>
      <c r="AG30" s="1023"/>
      <c r="AH30" s="1023"/>
      <c r="AI30" s="1023"/>
      <c r="AJ30" s="1024"/>
      <c r="AK30" s="967">
        <v>182</v>
      </c>
      <c r="AL30" s="958"/>
      <c r="AM30" s="958"/>
      <c r="AN30" s="958"/>
      <c r="AO30" s="958"/>
      <c r="AP30" s="958" t="s">
        <v>485</v>
      </c>
      <c r="AQ30" s="958"/>
      <c r="AR30" s="958"/>
      <c r="AS30" s="958"/>
      <c r="AT30" s="958"/>
      <c r="AU30" s="958" t="s">
        <v>485</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1029</v>
      </c>
      <c r="R31" s="1026"/>
      <c r="S31" s="1026"/>
      <c r="T31" s="1026"/>
      <c r="U31" s="1026"/>
      <c r="V31" s="1026">
        <v>990</v>
      </c>
      <c r="W31" s="1026"/>
      <c r="X31" s="1026"/>
      <c r="Y31" s="1026"/>
      <c r="Z31" s="1026"/>
      <c r="AA31" s="1026">
        <v>39</v>
      </c>
      <c r="AB31" s="1026"/>
      <c r="AC31" s="1026"/>
      <c r="AD31" s="1026"/>
      <c r="AE31" s="1027"/>
      <c r="AF31" s="1022">
        <v>1554</v>
      </c>
      <c r="AG31" s="1023"/>
      <c r="AH31" s="1023"/>
      <c r="AI31" s="1023"/>
      <c r="AJ31" s="1024"/>
      <c r="AK31" s="967">
        <v>331</v>
      </c>
      <c r="AL31" s="958"/>
      <c r="AM31" s="958"/>
      <c r="AN31" s="958"/>
      <c r="AO31" s="958"/>
      <c r="AP31" s="958">
        <v>3162</v>
      </c>
      <c r="AQ31" s="958"/>
      <c r="AR31" s="958"/>
      <c r="AS31" s="958"/>
      <c r="AT31" s="958"/>
      <c r="AU31" s="958">
        <v>2166</v>
      </c>
      <c r="AV31" s="958"/>
      <c r="AW31" s="958"/>
      <c r="AX31" s="958"/>
      <c r="AY31" s="958"/>
      <c r="AZ31" s="1028"/>
      <c r="BA31" s="1028"/>
      <c r="BB31" s="1028"/>
      <c r="BC31" s="1028"/>
      <c r="BD31" s="1028"/>
      <c r="BE31" s="959" t="s">
        <v>544</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1153</v>
      </c>
      <c r="R32" s="1026"/>
      <c r="S32" s="1026"/>
      <c r="T32" s="1026"/>
      <c r="U32" s="1026"/>
      <c r="V32" s="1026">
        <v>1153</v>
      </c>
      <c r="W32" s="1026"/>
      <c r="X32" s="1026"/>
      <c r="Y32" s="1026"/>
      <c r="Z32" s="1026"/>
      <c r="AA32" s="1026" t="s">
        <v>485</v>
      </c>
      <c r="AB32" s="1026"/>
      <c r="AC32" s="1026"/>
      <c r="AD32" s="1026"/>
      <c r="AE32" s="1027"/>
      <c r="AF32" s="1022">
        <v>288</v>
      </c>
      <c r="AG32" s="1023"/>
      <c r="AH32" s="1023"/>
      <c r="AI32" s="1023"/>
      <c r="AJ32" s="1024"/>
      <c r="AK32" s="967">
        <v>855</v>
      </c>
      <c r="AL32" s="958"/>
      <c r="AM32" s="958"/>
      <c r="AN32" s="958"/>
      <c r="AO32" s="958"/>
      <c r="AP32" s="958">
        <v>7171</v>
      </c>
      <c r="AQ32" s="958"/>
      <c r="AR32" s="958"/>
      <c r="AS32" s="958"/>
      <c r="AT32" s="958"/>
      <c r="AU32" s="958">
        <v>6918</v>
      </c>
      <c r="AV32" s="958"/>
      <c r="AW32" s="958"/>
      <c r="AX32" s="958"/>
      <c r="AY32" s="958"/>
      <c r="AZ32" s="1028"/>
      <c r="BA32" s="1028"/>
      <c r="BB32" s="1028"/>
      <c r="BC32" s="1028"/>
      <c r="BD32" s="1028"/>
      <c r="BE32" s="959" t="s">
        <v>544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2000</v>
      </c>
      <c r="AG63" s="946"/>
      <c r="AH63" s="946"/>
      <c r="AI63" s="946"/>
      <c r="AJ63" s="1009"/>
      <c r="AK63" s="1010"/>
      <c r="AL63" s="950"/>
      <c r="AM63" s="950"/>
      <c r="AN63" s="950"/>
      <c r="AO63" s="950"/>
      <c r="AP63" s="946">
        <v>10332</v>
      </c>
      <c r="AQ63" s="946"/>
      <c r="AR63" s="946"/>
      <c r="AS63" s="946"/>
      <c r="AT63" s="946"/>
      <c r="AU63" s="946">
        <v>9083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545</v>
      </c>
      <c r="C68" s="973"/>
      <c r="D68" s="973"/>
      <c r="E68" s="973"/>
      <c r="F68" s="973"/>
      <c r="G68" s="973"/>
      <c r="H68" s="973"/>
      <c r="I68" s="973"/>
      <c r="J68" s="973"/>
      <c r="K68" s="973"/>
      <c r="L68" s="973"/>
      <c r="M68" s="973"/>
      <c r="N68" s="973"/>
      <c r="O68" s="973"/>
      <c r="P68" s="974"/>
      <c r="Q68" s="975">
        <v>2089</v>
      </c>
      <c r="R68" s="969"/>
      <c r="S68" s="969"/>
      <c r="T68" s="969"/>
      <c r="U68" s="969"/>
      <c r="V68" s="969">
        <v>2059</v>
      </c>
      <c r="W68" s="969"/>
      <c r="X68" s="969"/>
      <c r="Y68" s="969"/>
      <c r="Z68" s="969"/>
      <c r="AA68" s="969">
        <v>31</v>
      </c>
      <c r="AB68" s="969"/>
      <c r="AC68" s="969"/>
      <c r="AD68" s="969"/>
      <c r="AE68" s="969"/>
      <c r="AF68" s="969">
        <v>31</v>
      </c>
      <c r="AG68" s="969"/>
      <c r="AH68" s="969"/>
      <c r="AI68" s="969"/>
      <c r="AJ68" s="969"/>
      <c r="AK68" s="969">
        <v>25</v>
      </c>
      <c r="AL68" s="969"/>
      <c r="AM68" s="969"/>
      <c r="AN68" s="969"/>
      <c r="AO68" s="969"/>
      <c r="AP68" s="969">
        <v>864</v>
      </c>
      <c r="AQ68" s="969"/>
      <c r="AR68" s="969"/>
      <c r="AS68" s="969"/>
      <c r="AT68" s="969"/>
      <c r="AU68" s="969">
        <v>430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546</v>
      </c>
      <c r="C69" s="962"/>
      <c r="D69" s="962"/>
      <c r="E69" s="962"/>
      <c r="F69" s="962"/>
      <c r="G69" s="962"/>
      <c r="H69" s="962"/>
      <c r="I69" s="962"/>
      <c r="J69" s="962"/>
      <c r="K69" s="962"/>
      <c r="L69" s="962"/>
      <c r="M69" s="962"/>
      <c r="N69" s="962"/>
      <c r="O69" s="962"/>
      <c r="P69" s="963"/>
      <c r="Q69" s="964">
        <v>835</v>
      </c>
      <c r="R69" s="958"/>
      <c r="S69" s="958"/>
      <c r="T69" s="958"/>
      <c r="U69" s="958"/>
      <c r="V69" s="958">
        <v>815</v>
      </c>
      <c r="W69" s="958"/>
      <c r="X69" s="958"/>
      <c r="Y69" s="958"/>
      <c r="Z69" s="958"/>
      <c r="AA69" s="958">
        <v>21</v>
      </c>
      <c r="AB69" s="958"/>
      <c r="AC69" s="958"/>
      <c r="AD69" s="958"/>
      <c r="AE69" s="958"/>
      <c r="AF69" s="958">
        <v>21</v>
      </c>
      <c r="AG69" s="958"/>
      <c r="AH69" s="958"/>
      <c r="AI69" s="958"/>
      <c r="AJ69" s="958"/>
      <c r="AK69" s="958">
        <v>69</v>
      </c>
      <c r="AL69" s="958"/>
      <c r="AM69" s="958"/>
      <c r="AN69" s="958"/>
      <c r="AO69" s="958"/>
      <c r="AP69" s="958">
        <v>413</v>
      </c>
      <c r="AQ69" s="958"/>
      <c r="AR69" s="958"/>
      <c r="AS69" s="958"/>
      <c r="AT69" s="958"/>
      <c r="AU69" s="958">
        <v>212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547</v>
      </c>
      <c r="C70" s="962"/>
      <c r="D70" s="962"/>
      <c r="E70" s="962"/>
      <c r="F70" s="962"/>
      <c r="G70" s="962"/>
      <c r="H70" s="962"/>
      <c r="I70" s="962"/>
      <c r="J70" s="962"/>
      <c r="K70" s="962"/>
      <c r="L70" s="962"/>
      <c r="M70" s="962"/>
      <c r="N70" s="962"/>
      <c r="O70" s="962"/>
      <c r="P70" s="963"/>
      <c r="Q70" s="964">
        <v>1591</v>
      </c>
      <c r="R70" s="958"/>
      <c r="S70" s="958"/>
      <c r="T70" s="958"/>
      <c r="U70" s="958"/>
      <c r="V70" s="958">
        <v>1540</v>
      </c>
      <c r="W70" s="958"/>
      <c r="X70" s="958"/>
      <c r="Y70" s="958"/>
      <c r="Z70" s="958"/>
      <c r="AA70" s="958">
        <v>51</v>
      </c>
      <c r="AB70" s="958"/>
      <c r="AC70" s="958"/>
      <c r="AD70" s="958"/>
      <c r="AE70" s="958"/>
      <c r="AF70" s="958">
        <v>1586</v>
      </c>
      <c r="AG70" s="958"/>
      <c r="AH70" s="958"/>
      <c r="AI70" s="958"/>
      <c r="AJ70" s="958"/>
      <c r="AK70" s="958" t="s">
        <v>485</v>
      </c>
      <c r="AL70" s="958"/>
      <c r="AM70" s="958"/>
      <c r="AN70" s="958"/>
      <c r="AO70" s="958"/>
      <c r="AP70" s="958">
        <v>2109</v>
      </c>
      <c r="AQ70" s="958"/>
      <c r="AR70" s="958"/>
      <c r="AS70" s="958"/>
      <c r="AT70" s="958"/>
      <c r="AU70" s="958" t="s">
        <v>485</v>
      </c>
      <c r="AV70" s="958"/>
      <c r="AW70" s="958"/>
      <c r="AX70" s="958"/>
      <c r="AY70" s="958"/>
      <c r="AZ70" s="959" t="s">
        <v>544</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548</v>
      </c>
      <c r="C71" s="962"/>
      <c r="D71" s="962"/>
      <c r="E71" s="962"/>
      <c r="F71" s="962"/>
      <c r="G71" s="962"/>
      <c r="H71" s="962"/>
      <c r="I71" s="962"/>
      <c r="J71" s="962"/>
      <c r="K71" s="962"/>
      <c r="L71" s="962"/>
      <c r="M71" s="962"/>
      <c r="N71" s="962"/>
      <c r="O71" s="962"/>
      <c r="P71" s="963"/>
      <c r="Q71" s="964">
        <v>208</v>
      </c>
      <c r="R71" s="958"/>
      <c r="S71" s="958"/>
      <c r="T71" s="958"/>
      <c r="U71" s="958"/>
      <c r="V71" s="958">
        <v>204</v>
      </c>
      <c r="W71" s="958"/>
      <c r="X71" s="958"/>
      <c r="Y71" s="958"/>
      <c r="Z71" s="958"/>
      <c r="AA71" s="958">
        <v>5</v>
      </c>
      <c r="AB71" s="958"/>
      <c r="AC71" s="958"/>
      <c r="AD71" s="958"/>
      <c r="AE71" s="958"/>
      <c r="AF71" s="958">
        <v>5</v>
      </c>
      <c r="AG71" s="958"/>
      <c r="AH71" s="958"/>
      <c r="AI71" s="958"/>
      <c r="AJ71" s="958"/>
      <c r="AK71" s="958">
        <v>54</v>
      </c>
      <c r="AL71" s="958"/>
      <c r="AM71" s="958"/>
      <c r="AN71" s="958"/>
      <c r="AO71" s="958"/>
      <c r="AP71" s="958" t="s">
        <v>485</v>
      </c>
      <c r="AQ71" s="958"/>
      <c r="AR71" s="958"/>
      <c r="AS71" s="958"/>
      <c r="AT71" s="958"/>
      <c r="AU71" s="958" t="s">
        <v>485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549</v>
      </c>
      <c r="C72" s="962"/>
      <c r="D72" s="962"/>
      <c r="E72" s="962"/>
      <c r="F72" s="962"/>
      <c r="G72" s="962"/>
      <c r="H72" s="962"/>
      <c r="I72" s="962"/>
      <c r="J72" s="962"/>
      <c r="K72" s="962"/>
      <c r="L72" s="962"/>
      <c r="M72" s="962"/>
      <c r="N72" s="962"/>
      <c r="O72" s="962"/>
      <c r="P72" s="963"/>
      <c r="Q72" s="964">
        <v>184</v>
      </c>
      <c r="R72" s="958"/>
      <c r="S72" s="958"/>
      <c r="T72" s="958"/>
      <c r="U72" s="958"/>
      <c r="V72" s="958">
        <v>180</v>
      </c>
      <c r="W72" s="958"/>
      <c r="X72" s="958"/>
      <c r="Y72" s="958"/>
      <c r="Z72" s="958"/>
      <c r="AA72" s="958">
        <v>4</v>
      </c>
      <c r="AB72" s="958"/>
      <c r="AC72" s="958"/>
      <c r="AD72" s="958"/>
      <c r="AE72" s="958"/>
      <c r="AF72" s="958">
        <v>4</v>
      </c>
      <c r="AG72" s="958"/>
      <c r="AH72" s="958"/>
      <c r="AI72" s="958"/>
      <c r="AJ72" s="958"/>
      <c r="AK72" s="958" t="s">
        <v>485</v>
      </c>
      <c r="AL72" s="958"/>
      <c r="AM72" s="958"/>
      <c r="AN72" s="958"/>
      <c r="AO72" s="958"/>
      <c r="AP72" s="958" t="s">
        <v>485</v>
      </c>
      <c r="AQ72" s="958"/>
      <c r="AR72" s="958"/>
      <c r="AS72" s="958"/>
      <c r="AT72" s="958"/>
      <c r="AU72" s="958" t="s">
        <v>485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550</v>
      </c>
      <c r="C73" s="962"/>
      <c r="D73" s="962"/>
      <c r="E73" s="962"/>
      <c r="F73" s="962"/>
      <c r="G73" s="962"/>
      <c r="H73" s="962"/>
      <c r="I73" s="962"/>
      <c r="J73" s="962"/>
      <c r="K73" s="962"/>
      <c r="L73" s="962"/>
      <c r="M73" s="962"/>
      <c r="N73" s="962"/>
      <c r="O73" s="962"/>
      <c r="P73" s="963"/>
      <c r="Q73" s="964">
        <v>21</v>
      </c>
      <c r="R73" s="958"/>
      <c r="S73" s="958"/>
      <c r="T73" s="958"/>
      <c r="U73" s="958"/>
      <c r="V73" s="958">
        <v>21</v>
      </c>
      <c r="W73" s="958"/>
      <c r="X73" s="958"/>
      <c r="Y73" s="958"/>
      <c r="Z73" s="958"/>
      <c r="AA73" s="958">
        <v>1</v>
      </c>
      <c r="AB73" s="958"/>
      <c r="AC73" s="958"/>
      <c r="AD73" s="958"/>
      <c r="AE73" s="958"/>
      <c r="AF73" s="958">
        <v>1</v>
      </c>
      <c r="AG73" s="958"/>
      <c r="AH73" s="958"/>
      <c r="AI73" s="958"/>
      <c r="AJ73" s="958"/>
      <c r="AK73" s="958">
        <v>2</v>
      </c>
      <c r="AL73" s="958"/>
      <c r="AM73" s="958"/>
      <c r="AN73" s="958"/>
      <c r="AO73" s="958"/>
      <c r="AP73" s="958" t="s">
        <v>485</v>
      </c>
      <c r="AQ73" s="958"/>
      <c r="AR73" s="958"/>
      <c r="AS73" s="958"/>
      <c r="AT73" s="958"/>
      <c r="AU73" s="958" t="s">
        <v>485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551</v>
      </c>
      <c r="C74" s="962"/>
      <c r="D74" s="962"/>
      <c r="E74" s="962"/>
      <c r="F74" s="962"/>
      <c r="G74" s="962"/>
      <c r="H74" s="962"/>
      <c r="I74" s="962"/>
      <c r="J74" s="962"/>
      <c r="K74" s="962"/>
      <c r="L74" s="962"/>
      <c r="M74" s="962"/>
      <c r="N74" s="962"/>
      <c r="O74" s="962"/>
      <c r="P74" s="963"/>
      <c r="Q74" s="964">
        <v>22</v>
      </c>
      <c r="R74" s="958"/>
      <c r="S74" s="958"/>
      <c r="T74" s="958"/>
      <c r="U74" s="958"/>
      <c r="V74" s="958">
        <v>11</v>
      </c>
      <c r="W74" s="958"/>
      <c r="X74" s="958"/>
      <c r="Y74" s="958"/>
      <c r="Z74" s="958"/>
      <c r="AA74" s="958">
        <v>11</v>
      </c>
      <c r="AB74" s="958"/>
      <c r="AC74" s="958"/>
      <c r="AD74" s="958"/>
      <c r="AE74" s="958"/>
      <c r="AF74" s="958">
        <v>11</v>
      </c>
      <c r="AG74" s="958"/>
      <c r="AH74" s="958"/>
      <c r="AI74" s="958"/>
      <c r="AJ74" s="958"/>
      <c r="AK74" s="958" t="s">
        <v>485</v>
      </c>
      <c r="AL74" s="958"/>
      <c r="AM74" s="958"/>
      <c r="AN74" s="958"/>
      <c r="AO74" s="958"/>
      <c r="AP74" s="958" t="s">
        <v>485</v>
      </c>
      <c r="AQ74" s="958"/>
      <c r="AR74" s="958"/>
      <c r="AS74" s="958"/>
      <c r="AT74" s="958"/>
      <c r="AU74" s="958" t="s">
        <v>485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552</v>
      </c>
      <c r="C75" s="962"/>
      <c r="D75" s="962"/>
      <c r="E75" s="962"/>
      <c r="F75" s="962"/>
      <c r="G75" s="962"/>
      <c r="H75" s="962"/>
      <c r="I75" s="962"/>
      <c r="J75" s="962"/>
      <c r="K75" s="962"/>
      <c r="L75" s="962"/>
      <c r="M75" s="962"/>
      <c r="N75" s="962"/>
      <c r="O75" s="962"/>
      <c r="P75" s="963"/>
      <c r="Q75" s="965">
        <v>26</v>
      </c>
      <c r="R75" s="966"/>
      <c r="S75" s="966"/>
      <c r="T75" s="966"/>
      <c r="U75" s="967"/>
      <c r="V75" s="968">
        <v>26</v>
      </c>
      <c r="W75" s="966"/>
      <c r="X75" s="966"/>
      <c r="Y75" s="966"/>
      <c r="Z75" s="967"/>
      <c r="AA75" s="968">
        <v>0</v>
      </c>
      <c r="AB75" s="966"/>
      <c r="AC75" s="966"/>
      <c r="AD75" s="966"/>
      <c r="AE75" s="967"/>
      <c r="AF75" s="968">
        <v>0</v>
      </c>
      <c r="AG75" s="966"/>
      <c r="AH75" s="966"/>
      <c r="AI75" s="966"/>
      <c r="AJ75" s="967"/>
      <c r="AK75" s="968">
        <v>4</v>
      </c>
      <c r="AL75" s="966"/>
      <c r="AM75" s="966"/>
      <c r="AN75" s="966"/>
      <c r="AO75" s="967"/>
      <c r="AP75" s="968" t="s">
        <v>485</v>
      </c>
      <c r="AQ75" s="966"/>
      <c r="AR75" s="966"/>
      <c r="AS75" s="966"/>
      <c r="AT75" s="967"/>
      <c r="AU75" s="968" t="s">
        <v>485</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553</v>
      </c>
      <c r="C76" s="962"/>
      <c r="D76" s="962"/>
      <c r="E76" s="962"/>
      <c r="F76" s="962"/>
      <c r="G76" s="962"/>
      <c r="H76" s="962"/>
      <c r="I76" s="962"/>
      <c r="J76" s="962"/>
      <c r="K76" s="962"/>
      <c r="L76" s="962"/>
      <c r="M76" s="962"/>
      <c r="N76" s="962"/>
      <c r="O76" s="962"/>
      <c r="P76" s="963"/>
      <c r="Q76" s="965">
        <v>81</v>
      </c>
      <c r="R76" s="966"/>
      <c r="S76" s="966"/>
      <c r="T76" s="966"/>
      <c r="U76" s="967"/>
      <c r="V76" s="968">
        <v>81</v>
      </c>
      <c r="W76" s="966"/>
      <c r="X76" s="966"/>
      <c r="Y76" s="966"/>
      <c r="Z76" s="967"/>
      <c r="AA76" s="968">
        <v>0</v>
      </c>
      <c r="AB76" s="966"/>
      <c r="AC76" s="966"/>
      <c r="AD76" s="966"/>
      <c r="AE76" s="967"/>
      <c r="AF76" s="968">
        <v>0</v>
      </c>
      <c r="AG76" s="966"/>
      <c r="AH76" s="966"/>
      <c r="AI76" s="966"/>
      <c r="AJ76" s="967"/>
      <c r="AK76" s="968">
        <v>5</v>
      </c>
      <c r="AL76" s="966"/>
      <c r="AM76" s="966"/>
      <c r="AN76" s="966"/>
      <c r="AO76" s="967"/>
      <c r="AP76" s="968" t="s">
        <v>485</v>
      </c>
      <c r="AQ76" s="966"/>
      <c r="AR76" s="966"/>
      <c r="AS76" s="966"/>
      <c r="AT76" s="967"/>
      <c r="AU76" s="968" t="s">
        <v>485</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554</v>
      </c>
      <c r="C77" s="962"/>
      <c r="D77" s="962"/>
      <c r="E77" s="962"/>
      <c r="F77" s="962"/>
      <c r="G77" s="962"/>
      <c r="H77" s="962"/>
      <c r="I77" s="962"/>
      <c r="J77" s="962"/>
      <c r="K77" s="962"/>
      <c r="L77" s="962"/>
      <c r="M77" s="962"/>
      <c r="N77" s="962"/>
      <c r="O77" s="962"/>
      <c r="P77" s="963"/>
      <c r="Q77" s="965">
        <v>70</v>
      </c>
      <c r="R77" s="966"/>
      <c r="S77" s="966"/>
      <c r="T77" s="966"/>
      <c r="U77" s="967"/>
      <c r="V77" s="968">
        <v>66</v>
      </c>
      <c r="W77" s="966"/>
      <c r="X77" s="966"/>
      <c r="Y77" s="966"/>
      <c r="Z77" s="967"/>
      <c r="AA77" s="968">
        <v>4</v>
      </c>
      <c r="AB77" s="966"/>
      <c r="AC77" s="966"/>
      <c r="AD77" s="966"/>
      <c r="AE77" s="967"/>
      <c r="AF77" s="968">
        <v>4</v>
      </c>
      <c r="AG77" s="966"/>
      <c r="AH77" s="966"/>
      <c r="AI77" s="966"/>
      <c r="AJ77" s="967"/>
      <c r="AK77" s="968">
        <v>3</v>
      </c>
      <c r="AL77" s="966"/>
      <c r="AM77" s="966"/>
      <c r="AN77" s="966"/>
      <c r="AO77" s="967"/>
      <c r="AP77" s="968" t="s">
        <v>485</v>
      </c>
      <c r="AQ77" s="966"/>
      <c r="AR77" s="966"/>
      <c r="AS77" s="966"/>
      <c r="AT77" s="967"/>
      <c r="AU77" s="968" t="s">
        <v>485</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555</v>
      </c>
      <c r="C78" s="962"/>
      <c r="D78" s="962"/>
      <c r="E78" s="962"/>
      <c r="F78" s="962"/>
      <c r="G78" s="962"/>
      <c r="H78" s="962"/>
      <c r="I78" s="962"/>
      <c r="J78" s="962"/>
      <c r="K78" s="962"/>
      <c r="L78" s="962"/>
      <c r="M78" s="962"/>
      <c r="N78" s="962"/>
      <c r="O78" s="962"/>
      <c r="P78" s="963"/>
      <c r="Q78" s="964">
        <v>251106</v>
      </c>
      <c r="R78" s="958"/>
      <c r="S78" s="958"/>
      <c r="T78" s="958"/>
      <c r="U78" s="958"/>
      <c r="V78" s="958">
        <v>250578</v>
      </c>
      <c r="W78" s="958"/>
      <c r="X78" s="958"/>
      <c r="Y78" s="958"/>
      <c r="Z78" s="958"/>
      <c r="AA78" s="958">
        <v>528</v>
      </c>
      <c r="AB78" s="958"/>
      <c r="AC78" s="958"/>
      <c r="AD78" s="958"/>
      <c r="AE78" s="958"/>
      <c r="AF78" s="958">
        <v>528</v>
      </c>
      <c r="AG78" s="958"/>
      <c r="AH78" s="958"/>
      <c r="AI78" s="958"/>
      <c r="AJ78" s="958"/>
      <c r="AK78" s="958" t="s">
        <v>485</v>
      </c>
      <c r="AL78" s="958"/>
      <c r="AM78" s="958"/>
      <c r="AN78" s="958"/>
      <c r="AO78" s="958"/>
      <c r="AP78" s="958" t="s">
        <v>485</v>
      </c>
      <c r="AQ78" s="958"/>
      <c r="AR78" s="958"/>
      <c r="AS78" s="958"/>
      <c r="AT78" s="958"/>
      <c r="AU78" s="958" t="s">
        <v>485</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2190</v>
      </c>
      <c r="AG88" s="946"/>
      <c r="AH88" s="946"/>
      <c r="AI88" s="946"/>
      <c r="AJ88" s="946"/>
      <c r="AK88" s="950"/>
      <c r="AL88" s="950"/>
      <c r="AM88" s="950"/>
      <c r="AN88" s="950"/>
      <c r="AO88" s="950"/>
      <c r="AP88" s="946">
        <v>3386</v>
      </c>
      <c r="AQ88" s="946"/>
      <c r="AR88" s="946"/>
      <c r="AS88" s="946"/>
      <c r="AT88" s="946"/>
      <c r="AU88" s="946">
        <v>642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20</v>
      </c>
      <c r="CS102" s="940"/>
      <c r="CT102" s="940"/>
      <c r="CU102" s="940"/>
      <c r="CV102" s="941"/>
      <c r="CW102" s="939">
        <v>99</v>
      </c>
      <c r="CX102" s="940"/>
      <c r="CY102" s="940"/>
      <c r="CZ102" s="940"/>
      <c r="DA102" s="941"/>
      <c r="DB102" s="939" t="s">
        <v>485</v>
      </c>
      <c r="DC102" s="940"/>
      <c r="DD102" s="940"/>
      <c r="DE102" s="940"/>
      <c r="DF102" s="941"/>
      <c r="DG102" s="939" t="s">
        <v>485</v>
      </c>
      <c r="DH102" s="940"/>
      <c r="DI102" s="940"/>
      <c r="DJ102" s="940"/>
      <c r="DK102" s="941"/>
      <c r="DL102" s="939">
        <v>56</v>
      </c>
      <c r="DM102" s="940"/>
      <c r="DN102" s="940"/>
      <c r="DO102" s="940"/>
      <c r="DP102" s="941"/>
      <c r="DQ102" s="939">
        <v>50</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1826381</v>
      </c>
      <c r="AB110" s="876"/>
      <c r="AC110" s="876"/>
      <c r="AD110" s="876"/>
      <c r="AE110" s="877"/>
      <c r="AF110" s="878">
        <v>1812567</v>
      </c>
      <c r="AG110" s="876"/>
      <c r="AH110" s="876"/>
      <c r="AI110" s="876"/>
      <c r="AJ110" s="877"/>
      <c r="AK110" s="878">
        <v>1788571</v>
      </c>
      <c r="AL110" s="876"/>
      <c r="AM110" s="876"/>
      <c r="AN110" s="876"/>
      <c r="AO110" s="877"/>
      <c r="AP110" s="879">
        <v>21.3</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16374755</v>
      </c>
      <c r="BR110" s="829"/>
      <c r="BS110" s="829"/>
      <c r="BT110" s="829"/>
      <c r="BU110" s="829"/>
      <c r="BV110" s="829">
        <v>15672329</v>
      </c>
      <c r="BW110" s="829"/>
      <c r="BX110" s="829"/>
      <c r="BY110" s="829"/>
      <c r="BZ110" s="829"/>
      <c r="CA110" s="829">
        <v>15957622</v>
      </c>
      <c r="CB110" s="829"/>
      <c r="CC110" s="829"/>
      <c r="CD110" s="829"/>
      <c r="CE110" s="829"/>
      <c r="CF110" s="853">
        <v>190.4</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11632</v>
      </c>
      <c r="BR111" s="804"/>
      <c r="BS111" s="804"/>
      <c r="BT111" s="804"/>
      <c r="BU111" s="804"/>
      <c r="BV111" s="804">
        <v>9972</v>
      </c>
      <c r="BW111" s="804"/>
      <c r="BX111" s="804"/>
      <c r="BY111" s="804"/>
      <c r="BZ111" s="804"/>
      <c r="CA111" s="804">
        <v>8311</v>
      </c>
      <c r="CB111" s="804"/>
      <c r="CC111" s="804"/>
      <c r="CD111" s="804"/>
      <c r="CE111" s="804"/>
      <c r="CF111" s="862">
        <v>0.1</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9038230</v>
      </c>
      <c r="BR112" s="804"/>
      <c r="BS112" s="804"/>
      <c r="BT112" s="804"/>
      <c r="BU112" s="804"/>
      <c r="BV112" s="804">
        <v>9049286</v>
      </c>
      <c r="BW112" s="804"/>
      <c r="BX112" s="804"/>
      <c r="BY112" s="804"/>
      <c r="BZ112" s="804"/>
      <c r="CA112" s="804">
        <v>9083245</v>
      </c>
      <c r="CB112" s="804"/>
      <c r="CC112" s="804"/>
      <c r="CD112" s="804"/>
      <c r="CE112" s="804"/>
      <c r="CF112" s="862">
        <v>108.4</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739005</v>
      </c>
      <c r="AB113" s="906"/>
      <c r="AC113" s="906"/>
      <c r="AD113" s="906"/>
      <c r="AE113" s="907"/>
      <c r="AF113" s="908">
        <v>776498</v>
      </c>
      <c r="AG113" s="906"/>
      <c r="AH113" s="906"/>
      <c r="AI113" s="906"/>
      <c r="AJ113" s="907"/>
      <c r="AK113" s="908">
        <v>727615</v>
      </c>
      <c r="AL113" s="906"/>
      <c r="AM113" s="906"/>
      <c r="AN113" s="906"/>
      <c r="AO113" s="907"/>
      <c r="AP113" s="909">
        <v>8.6999999999999993</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536861</v>
      </c>
      <c r="BR113" s="804"/>
      <c r="BS113" s="804"/>
      <c r="BT113" s="804"/>
      <c r="BU113" s="804"/>
      <c r="BV113" s="804">
        <v>457070</v>
      </c>
      <c r="BW113" s="804"/>
      <c r="BX113" s="804"/>
      <c r="BY113" s="804"/>
      <c r="BZ113" s="804"/>
      <c r="CA113" s="804">
        <v>641746</v>
      </c>
      <c r="CB113" s="804"/>
      <c r="CC113" s="804"/>
      <c r="CD113" s="804"/>
      <c r="CE113" s="804"/>
      <c r="CF113" s="862">
        <v>7.7</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85314</v>
      </c>
      <c r="AB114" s="767"/>
      <c r="AC114" s="767"/>
      <c r="AD114" s="767"/>
      <c r="AE114" s="768"/>
      <c r="AF114" s="769">
        <v>84442</v>
      </c>
      <c r="AG114" s="767"/>
      <c r="AH114" s="767"/>
      <c r="AI114" s="767"/>
      <c r="AJ114" s="768"/>
      <c r="AK114" s="769">
        <v>91313</v>
      </c>
      <c r="AL114" s="767"/>
      <c r="AM114" s="767"/>
      <c r="AN114" s="767"/>
      <c r="AO114" s="768"/>
      <c r="AP114" s="811">
        <v>1.1000000000000001</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2499644</v>
      </c>
      <c r="BR114" s="804"/>
      <c r="BS114" s="804"/>
      <c r="BT114" s="804"/>
      <c r="BU114" s="804"/>
      <c r="BV114" s="804">
        <v>2392986</v>
      </c>
      <c r="BW114" s="804"/>
      <c r="BX114" s="804"/>
      <c r="BY114" s="804"/>
      <c r="BZ114" s="804"/>
      <c r="CA114" s="804">
        <v>2419317</v>
      </c>
      <c r="CB114" s="804"/>
      <c r="CC114" s="804"/>
      <c r="CD114" s="804"/>
      <c r="CE114" s="804"/>
      <c r="CF114" s="862">
        <v>28.9</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2315</v>
      </c>
      <c r="AB115" s="906"/>
      <c r="AC115" s="906"/>
      <c r="AD115" s="906"/>
      <c r="AE115" s="907"/>
      <c r="AF115" s="908">
        <v>2133</v>
      </c>
      <c r="AG115" s="906"/>
      <c r="AH115" s="906"/>
      <c r="AI115" s="906"/>
      <c r="AJ115" s="907"/>
      <c r="AK115" s="908">
        <v>2206</v>
      </c>
      <c r="AL115" s="906"/>
      <c r="AM115" s="906"/>
      <c r="AN115" s="906"/>
      <c r="AO115" s="907"/>
      <c r="AP115" s="909">
        <v>0</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v>38700</v>
      </c>
      <c r="BR115" s="804"/>
      <c r="BS115" s="804"/>
      <c r="BT115" s="804"/>
      <c r="BU115" s="804"/>
      <c r="BV115" s="804">
        <v>38700</v>
      </c>
      <c r="BW115" s="804"/>
      <c r="BX115" s="804"/>
      <c r="BY115" s="804"/>
      <c r="BZ115" s="804"/>
      <c r="CA115" s="804">
        <v>50400</v>
      </c>
      <c r="CB115" s="804"/>
      <c r="CC115" s="804"/>
      <c r="CD115" s="804"/>
      <c r="CE115" s="804"/>
      <c r="CF115" s="862">
        <v>0.6</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11632</v>
      </c>
      <c r="DH116" s="767"/>
      <c r="DI116" s="767"/>
      <c r="DJ116" s="767"/>
      <c r="DK116" s="768"/>
      <c r="DL116" s="769">
        <v>9972</v>
      </c>
      <c r="DM116" s="767"/>
      <c r="DN116" s="767"/>
      <c r="DO116" s="767"/>
      <c r="DP116" s="768"/>
      <c r="DQ116" s="769">
        <v>8311</v>
      </c>
      <c r="DR116" s="767"/>
      <c r="DS116" s="767"/>
      <c r="DT116" s="767"/>
      <c r="DU116" s="768"/>
      <c r="DV116" s="811">
        <v>0.1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2653015</v>
      </c>
      <c r="AB117" s="890"/>
      <c r="AC117" s="890"/>
      <c r="AD117" s="890"/>
      <c r="AE117" s="891"/>
      <c r="AF117" s="892">
        <v>2675640</v>
      </c>
      <c r="AG117" s="890"/>
      <c r="AH117" s="890"/>
      <c r="AI117" s="890"/>
      <c r="AJ117" s="891"/>
      <c r="AK117" s="892">
        <v>2609705</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440</v>
      </c>
      <c r="BP119" s="865"/>
      <c r="BQ119" s="866">
        <v>28499822</v>
      </c>
      <c r="BR119" s="832"/>
      <c r="BS119" s="832"/>
      <c r="BT119" s="832"/>
      <c r="BU119" s="832"/>
      <c r="BV119" s="832">
        <v>27620343</v>
      </c>
      <c r="BW119" s="832"/>
      <c r="BX119" s="832"/>
      <c r="BY119" s="832"/>
      <c r="BZ119" s="832"/>
      <c r="CA119" s="832">
        <v>28160641</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5469910</v>
      </c>
      <c r="BR120" s="829"/>
      <c r="BS120" s="829"/>
      <c r="BT120" s="829"/>
      <c r="BU120" s="829"/>
      <c r="BV120" s="829">
        <v>5862056</v>
      </c>
      <c r="BW120" s="829"/>
      <c r="BX120" s="829"/>
      <c r="BY120" s="829"/>
      <c r="BZ120" s="829"/>
      <c r="CA120" s="829">
        <v>6044405</v>
      </c>
      <c r="CB120" s="829"/>
      <c r="CC120" s="829"/>
      <c r="CD120" s="829"/>
      <c r="CE120" s="829"/>
      <c r="CF120" s="853">
        <v>72.099999999999994</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6640325</v>
      </c>
      <c r="DH120" s="829"/>
      <c r="DI120" s="829"/>
      <c r="DJ120" s="829"/>
      <c r="DK120" s="829"/>
      <c r="DL120" s="829">
        <v>6752837</v>
      </c>
      <c r="DM120" s="829"/>
      <c r="DN120" s="829"/>
      <c r="DO120" s="829"/>
      <c r="DP120" s="829"/>
      <c r="DQ120" s="829">
        <v>6917617</v>
      </c>
      <c r="DR120" s="829"/>
      <c r="DS120" s="829"/>
      <c r="DT120" s="829"/>
      <c r="DU120" s="829"/>
      <c r="DV120" s="830">
        <v>82.5</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2359888</v>
      </c>
      <c r="BR121" s="804"/>
      <c r="BS121" s="804"/>
      <c r="BT121" s="804"/>
      <c r="BU121" s="804"/>
      <c r="BV121" s="804">
        <v>2182975</v>
      </c>
      <c r="BW121" s="804"/>
      <c r="BX121" s="804"/>
      <c r="BY121" s="804"/>
      <c r="BZ121" s="804"/>
      <c r="CA121" s="804">
        <v>2317301</v>
      </c>
      <c r="CB121" s="804"/>
      <c r="CC121" s="804"/>
      <c r="CD121" s="804"/>
      <c r="CE121" s="804"/>
      <c r="CF121" s="862">
        <v>27.6</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2397905</v>
      </c>
      <c r="DH121" s="804"/>
      <c r="DI121" s="804"/>
      <c r="DJ121" s="804"/>
      <c r="DK121" s="804"/>
      <c r="DL121" s="804">
        <v>2296449</v>
      </c>
      <c r="DM121" s="804"/>
      <c r="DN121" s="804"/>
      <c r="DO121" s="804"/>
      <c r="DP121" s="804"/>
      <c r="DQ121" s="804">
        <v>2165628</v>
      </c>
      <c r="DR121" s="804"/>
      <c r="DS121" s="804"/>
      <c r="DT121" s="804"/>
      <c r="DU121" s="804"/>
      <c r="DV121" s="781">
        <v>25.8</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16571024</v>
      </c>
      <c r="BR122" s="832"/>
      <c r="BS122" s="832"/>
      <c r="BT122" s="832"/>
      <c r="BU122" s="832"/>
      <c r="BV122" s="832">
        <v>15875262</v>
      </c>
      <c r="BW122" s="832"/>
      <c r="BX122" s="832"/>
      <c r="BY122" s="832"/>
      <c r="BZ122" s="832"/>
      <c r="CA122" s="832">
        <v>16503341</v>
      </c>
      <c r="CB122" s="832"/>
      <c r="CC122" s="832"/>
      <c r="CD122" s="832"/>
      <c r="CE122" s="832"/>
      <c r="CF122" s="833">
        <v>196.9</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1897</v>
      </c>
      <c r="AB123" s="767"/>
      <c r="AC123" s="767"/>
      <c r="AD123" s="767"/>
      <c r="AE123" s="768"/>
      <c r="AF123" s="769">
        <v>1849</v>
      </c>
      <c r="AG123" s="767"/>
      <c r="AH123" s="767"/>
      <c r="AI123" s="767"/>
      <c r="AJ123" s="768"/>
      <c r="AK123" s="769">
        <v>2053</v>
      </c>
      <c r="AL123" s="767"/>
      <c r="AM123" s="767"/>
      <c r="AN123" s="767"/>
      <c r="AO123" s="768"/>
      <c r="AP123" s="811">
        <v>0</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448</v>
      </c>
      <c r="BP123" s="865"/>
      <c r="BQ123" s="819">
        <v>24400822</v>
      </c>
      <c r="BR123" s="820"/>
      <c r="BS123" s="820"/>
      <c r="BT123" s="820"/>
      <c r="BU123" s="820"/>
      <c r="BV123" s="820">
        <v>23920293</v>
      </c>
      <c r="BW123" s="820"/>
      <c r="BX123" s="820"/>
      <c r="BY123" s="820"/>
      <c r="BZ123" s="820"/>
      <c r="CA123" s="820">
        <v>24865047</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47.8</v>
      </c>
      <c r="BR124" s="818"/>
      <c r="BS124" s="818"/>
      <c r="BT124" s="818"/>
      <c r="BU124" s="818"/>
      <c r="BV124" s="818">
        <v>44.4</v>
      </c>
      <c r="BW124" s="818"/>
      <c r="BX124" s="818"/>
      <c r="BY124" s="818"/>
      <c r="BZ124" s="818"/>
      <c r="CA124" s="818">
        <v>39.299999999999997</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418</v>
      </c>
      <c r="AB127" s="767"/>
      <c r="AC127" s="767"/>
      <c r="AD127" s="767"/>
      <c r="AE127" s="768"/>
      <c r="AF127" s="769">
        <v>284</v>
      </c>
      <c r="AG127" s="767"/>
      <c r="AH127" s="767"/>
      <c r="AI127" s="767"/>
      <c r="AJ127" s="768"/>
      <c r="AK127" s="769">
        <v>153</v>
      </c>
      <c r="AL127" s="767"/>
      <c r="AM127" s="767"/>
      <c r="AN127" s="767"/>
      <c r="AO127" s="768"/>
      <c r="AP127" s="811">
        <v>0</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292598</v>
      </c>
      <c r="AB128" s="788"/>
      <c r="AC128" s="788"/>
      <c r="AD128" s="788"/>
      <c r="AE128" s="789"/>
      <c r="AF128" s="790">
        <v>259157</v>
      </c>
      <c r="AG128" s="788"/>
      <c r="AH128" s="788"/>
      <c r="AI128" s="788"/>
      <c r="AJ128" s="789"/>
      <c r="AK128" s="790">
        <v>245796</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13.33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v>38700</v>
      </c>
      <c r="DH128" s="778"/>
      <c r="DI128" s="778"/>
      <c r="DJ128" s="778"/>
      <c r="DK128" s="778"/>
      <c r="DL128" s="778">
        <v>38700</v>
      </c>
      <c r="DM128" s="778"/>
      <c r="DN128" s="778"/>
      <c r="DO128" s="778"/>
      <c r="DP128" s="778"/>
      <c r="DQ128" s="778">
        <v>50400</v>
      </c>
      <c r="DR128" s="778"/>
      <c r="DS128" s="778"/>
      <c r="DT128" s="778"/>
      <c r="DU128" s="778"/>
      <c r="DV128" s="779">
        <v>0.6</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10240227</v>
      </c>
      <c r="AB129" s="767"/>
      <c r="AC129" s="767"/>
      <c r="AD129" s="767"/>
      <c r="AE129" s="768"/>
      <c r="AF129" s="769">
        <v>10011698</v>
      </c>
      <c r="AG129" s="767"/>
      <c r="AH129" s="767"/>
      <c r="AI129" s="767"/>
      <c r="AJ129" s="768"/>
      <c r="AK129" s="769">
        <v>10011524</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18.329999999999998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1680790</v>
      </c>
      <c r="AB130" s="767"/>
      <c r="AC130" s="767"/>
      <c r="AD130" s="767"/>
      <c r="AE130" s="768"/>
      <c r="AF130" s="769">
        <v>1684024</v>
      </c>
      <c r="AG130" s="767"/>
      <c r="AH130" s="767"/>
      <c r="AI130" s="767"/>
      <c r="AJ130" s="768"/>
      <c r="AK130" s="769">
        <v>1629006</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8.5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8559437</v>
      </c>
      <c r="AB131" s="751"/>
      <c r="AC131" s="751"/>
      <c r="AD131" s="751"/>
      <c r="AE131" s="752"/>
      <c r="AF131" s="753">
        <v>8327674</v>
      </c>
      <c r="AG131" s="751"/>
      <c r="AH131" s="751"/>
      <c r="AI131" s="751"/>
      <c r="AJ131" s="752"/>
      <c r="AK131" s="753">
        <v>8382518</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39.299999999999997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7.9400899850000002</v>
      </c>
      <c r="AB132" s="732"/>
      <c r="AC132" s="732"/>
      <c r="AD132" s="732"/>
      <c r="AE132" s="733"/>
      <c r="AF132" s="734">
        <v>8.795481187</v>
      </c>
      <c r="AG132" s="732"/>
      <c r="AH132" s="732"/>
      <c r="AI132" s="732"/>
      <c r="AJ132" s="733"/>
      <c r="AK132" s="734">
        <v>8.7670912249999997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9.1999999999999993</v>
      </c>
      <c r="AB133" s="711"/>
      <c r="AC133" s="711"/>
      <c r="AD133" s="711"/>
      <c r="AE133" s="712"/>
      <c r="AF133" s="710">
        <v>8.6999999999999993</v>
      </c>
      <c r="AG133" s="711"/>
      <c r="AH133" s="711"/>
      <c r="AI133" s="711"/>
      <c r="AJ133" s="712"/>
      <c r="AK133" s="710">
        <v>8.5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PAgsUQxS38goJfXmDuaOGEeEB4cFa/sMMDHFBHuBL9yvx+7X7NpY3I8obYTeqpQS2N6A8YT5fqKwnVcAqzKg==" saltValue="Td6iG6ShT8UW4BdK4gzW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UIRQxmeple3bzrUW8pwnSknxp/vQn9gbjuSeo9uf8Rvl0yyZGkeVCsPxXfuXa58CuLcgrtx6KQtoNRJmMramA==" saltValue="fwaLMZihHxmf+A3q/YXsD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y0By9uAKEpBTfYx3S5f6RT0cnlLsQeaBuEUkD3363bRdFENbocYDUwi1w+jGoB12p4eK3aNJXjqKMdD039wIA==" saltValue="S6l9gUdVkBBUYdd7ZBSQB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2524396</v>
      </c>
      <c r="AP9" s="274">
        <v>85045</v>
      </c>
      <c r="AQ9" s="275">
        <v>90724</v>
      </c>
      <c r="AR9" s="276">
        <v>-6.3</v>
      </c>
    </row>
    <row r="10" spans="1:46" ht="13.5" customHeight="1" x14ac:dyDescent="0.15">
      <c r="A10" s="259"/>
      <c r="AK10" s="1117" t="s">
        <v>483</v>
      </c>
      <c r="AL10" s="1118"/>
      <c r="AM10" s="1118"/>
      <c r="AN10" s="1119"/>
      <c r="AO10" s="277">
        <v>547936</v>
      </c>
      <c r="AP10" s="277">
        <v>18460</v>
      </c>
      <c r="AQ10" s="278">
        <v>11342</v>
      </c>
      <c r="AR10" s="279">
        <v>62.8</v>
      </c>
    </row>
    <row r="11" spans="1:46" ht="13.5" customHeight="1" x14ac:dyDescent="0.15">
      <c r="A11" s="259"/>
      <c r="AK11" s="1117" t="s">
        <v>484</v>
      </c>
      <c r="AL11" s="1118"/>
      <c r="AM11" s="1118"/>
      <c r="AN11" s="1119"/>
      <c r="AO11" s="277" t="s">
        <v>485</v>
      </c>
      <c r="AP11" s="277" t="s">
        <v>485</v>
      </c>
      <c r="AQ11" s="278">
        <v>1033</v>
      </c>
      <c r="AR11" s="279" t="s">
        <v>485</v>
      </c>
    </row>
    <row r="12" spans="1:46" ht="13.5" customHeight="1" x14ac:dyDescent="0.15">
      <c r="A12" s="259"/>
      <c r="AK12" s="1117" t="s">
        <v>486</v>
      </c>
      <c r="AL12" s="1118"/>
      <c r="AM12" s="1118"/>
      <c r="AN12" s="1119"/>
      <c r="AO12" s="277" t="s">
        <v>485</v>
      </c>
      <c r="AP12" s="277" t="s">
        <v>485</v>
      </c>
      <c r="AQ12" s="278">
        <v>16</v>
      </c>
      <c r="AR12" s="279" t="s">
        <v>485</v>
      </c>
    </row>
    <row r="13" spans="1:46" ht="13.5" customHeight="1" x14ac:dyDescent="0.15">
      <c r="A13" s="259"/>
      <c r="AK13" s="1117" t="s">
        <v>487</v>
      </c>
      <c r="AL13" s="1118"/>
      <c r="AM13" s="1118"/>
      <c r="AN13" s="1119"/>
      <c r="AO13" s="277">
        <v>114463</v>
      </c>
      <c r="AP13" s="277">
        <v>3856</v>
      </c>
      <c r="AQ13" s="278">
        <v>3647</v>
      </c>
      <c r="AR13" s="279">
        <v>5.7</v>
      </c>
    </row>
    <row r="14" spans="1:46" ht="13.5" customHeight="1" x14ac:dyDescent="0.15">
      <c r="A14" s="259"/>
      <c r="AK14" s="1117" t="s">
        <v>488</v>
      </c>
      <c r="AL14" s="1118"/>
      <c r="AM14" s="1118"/>
      <c r="AN14" s="1119"/>
      <c r="AO14" s="277">
        <v>120841</v>
      </c>
      <c r="AP14" s="277">
        <v>4071</v>
      </c>
      <c r="AQ14" s="278">
        <v>1693</v>
      </c>
      <c r="AR14" s="279">
        <v>140.5</v>
      </c>
    </row>
    <row r="15" spans="1:46" ht="13.5" customHeight="1" x14ac:dyDescent="0.15">
      <c r="A15" s="259"/>
      <c r="AK15" s="1120" t="s">
        <v>489</v>
      </c>
      <c r="AL15" s="1121"/>
      <c r="AM15" s="1121"/>
      <c r="AN15" s="1122"/>
      <c r="AO15" s="277">
        <v>-159875</v>
      </c>
      <c r="AP15" s="277">
        <v>-5386</v>
      </c>
      <c r="AQ15" s="278">
        <v>-4922</v>
      </c>
      <c r="AR15" s="279">
        <v>9.4</v>
      </c>
    </row>
    <row r="16" spans="1:46" x14ac:dyDescent="0.15">
      <c r="A16" s="259"/>
      <c r="AK16" s="1120" t="s">
        <v>177</v>
      </c>
      <c r="AL16" s="1121"/>
      <c r="AM16" s="1121"/>
      <c r="AN16" s="1122"/>
      <c r="AO16" s="277">
        <v>3147761</v>
      </c>
      <c r="AP16" s="277">
        <v>106046</v>
      </c>
      <c r="AQ16" s="278">
        <v>103533</v>
      </c>
      <c r="AR16" s="279">
        <v>2.4</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9.43</v>
      </c>
      <c r="AP21" s="290">
        <v>9.17</v>
      </c>
      <c r="AQ21" s="291">
        <v>0.26</v>
      </c>
      <c r="AS21" s="292"/>
      <c r="AT21" s="288"/>
    </row>
    <row r="22" spans="1:46" s="260" customFormat="1" x14ac:dyDescent="0.15">
      <c r="A22" s="288"/>
      <c r="AK22" s="1123" t="s">
        <v>495</v>
      </c>
      <c r="AL22" s="1124"/>
      <c r="AM22" s="1124"/>
      <c r="AN22" s="1125"/>
      <c r="AO22" s="293">
        <v>97.2</v>
      </c>
      <c r="AP22" s="294">
        <v>97.2</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1788571</v>
      </c>
      <c r="AP32" s="303">
        <v>60256</v>
      </c>
      <c r="AQ32" s="304">
        <v>59793</v>
      </c>
      <c r="AR32" s="305">
        <v>0.8</v>
      </c>
    </row>
    <row r="33" spans="1:46" ht="13.5" customHeight="1" x14ac:dyDescent="0.15">
      <c r="A33" s="259"/>
      <c r="AK33" s="1107" t="s">
        <v>500</v>
      </c>
      <c r="AL33" s="1108"/>
      <c r="AM33" s="1108"/>
      <c r="AN33" s="1109"/>
      <c r="AO33" s="303" t="s">
        <v>485</v>
      </c>
      <c r="AP33" s="303" t="s">
        <v>485</v>
      </c>
      <c r="AQ33" s="304" t="s">
        <v>485</v>
      </c>
      <c r="AR33" s="305" t="s">
        <v>485</v>
      </c>
    </row>
    <row r="34" spans="1:46" ht="27" customHeight="1" x14ac:dyDescent="0.15">
      <c r="A34" s="259"/>
      <c r="AK34" s="1107" t="s">
        <v>501</v>
      </c>
      <c r="AL34" s="1108"/>
      <c r="AM34" s="1108"/>
      <c r="AN34" s="1109"/>
      <c r="AO34" s="303" t="s">
        <v>485</v>
      </c>
      <c r="AP34" s="303" t="s">
        <v>485</v>
      </c>
      <c r="AQ34" s="304" t="s">
        <v>485</v>
      </c>
      <c r="AR34" s="305" t="s">
        <v>485</v>
      </c>
    </row>
    <row r="35" spans="1:46" ht="27" customHeight="1" x14ac:dyDescent="0.15">
      <c r="A35" s="259"/>
      <c r="AK35" s="1107" t="s">
        <v>502</v>
      </c>
      <c r="AL35" s="1108"/>
      <c r="AM35" s="1108"/>
      <c r="AN35" s="1109"/>
      <c r="AO35" s="303">
        <v>727615</v>
      </c>
      <c r="AP35" s="303">
        <v>24513</v>
      </c>
      <c r="AQ35" s="304">
        <v>14599</v>
      </c>
      <c r="AR35" s="305">
        <v>67.900000000000006</v>
      </c>
    </row>
    <row r="36" spans="1:46" ht="27" customHeight="1" x14ac:dyDescent="0.15">
      <c r="A36" s="259"/>
      <c r="AK36" s="1107" t="s">
        <v>503</v>
      </c>
      <c r="AL36" s="1108"/>
      <c r="AM36" s="1108"/>
      <c r="AN36" s="1109"/>
      <c r="AO36" s="303">
        <v>91313</v>
      </c>
      <c r="AP36" s="303">
        <v>3076</v>
      </c>
      <c r="AQ36" s="304">
        <v>2530</v>
      </c>
      <c r="AR36" s="305">
        <v>21.6</v>
      </c>
    </row>
    <row r="37" spans="1:46" ht="13.5" customHeight="1" x14ac:dyDescent="0.15">
      <c r="A37" s="259"/>
      <c r="AK37" s="1107" t="s">
        <v>504</v>
      </c>
      <c r="AL37" s="1108"/>
      <c r="AM37" s="1108"/>
      <c r="AN37" s="1109"/>
      <c r="AO37" s="303">
        <v>2206</v>
      </c>
      <c r="AP37" s="303">
        <v>74</v>
      </c>
      <c r="AQ37" s="304">
        <v>188</v>
      </c>
      <c r="AR37" s="305">
        <v>-60.6</v>
      </c>
    </row>
    <row r="38" spans="1:46" ht="27" customHeight="1" x14ac:dyDescent="0.15">
      <c r="A38" s="259"/>
      <c r="AK38" s="1110" t="s">
        <v>505</v>
      </c>
      <c r="AL38" s="1111"/>
      <c r="AM38" s="1111"/>
      <c r="AN38" s="1112"/>
      <c r="AO38" s="306" t="s">
        <v>485</v>
      </c>
      <c r="AP38" s="306" t="s">
        <v>485</v>
      </c>
      <c r="AQ38" s="307">
        <v>2</v>
      </c>
      <c r="AR38" s="295" t="s">
        <v>485</v>
      </c>
      <c r="AS38" s="302"/>
    </row>
    <row r="39" spans="1:46" x14ac:dyDescent="0.15">
      <c r="A39" s="259"/>
      <c r="AK39" s="1110" t="s">
        <v>506</v>
      </c>
      <c r="AL39" s="1111"/>
      <c r="AM39" s="1111"/>
      <c r="AN39" s="1112"/>
      <c r="AO39" s="303">
        <v>-245796</v>
      </c>
      <c r="AP39" s="303">
        <v>-8281</v>
      </c>
      <c r="AQ39" s="304">
        <v>-4866</v>
      </c>
      <c r="AR39" s="305">
        <v>70.2</v>
      </c>
      <c r="AS39" s="302"/>
    </row>
    <row r="40" spans="1:46" ht="27" customHeight="1" x14ac:dyDescent="0.15">
      <c r="A40" s="259"/>
      <c r="AK40" s="1107" t="s">
        <v>507</v>
      </c>
      <c r="AL40" s="1108"/>
      <c r="AM40" s="1108"/>
      <c r="AN40" s="1109"/>
      <c r="AO40" s="303">
        <v>-1629006</v>
      </c>
      <c r="AP40" s="303">
        <v>-54880</v>
      </c>
      <c r="AQ40" s="304">
        <v>-49341</v>
      </c>
      <c r="AR40" s="305">
        <v>11.2</v>
      </c>
      <c r="AS40" s="302"/>
    </row>
    <row r="41" spans="1:46" x14ac:dyDescent="0.15">
      <c r="A41" s="259"/>
      <c r="AK41" s="1113" t="s">
        <v>287</v>
      </c>
      <c r="AL41" s="1114"/>
      <c r="AM41" s="1114"/>
      <c r="AN41" s="1115"/>
      <c r="AO41" s="303">
        <v>734903</v>
      </c>
      <c r="AP41" s="303">
        <v>24758</v>
      </c>
      <c r="AQ41" s="304">
        <v>22906</v>
      </c>
      <c r="AR41" s="305">
        <v>8.1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1764930</v>
      </c>
      <c r="AN51" s="325">
        <v>55790</v>
      </c>
      <c r="AO51" s="326">
        <v>38.299999999999997</v>
      </c>
      <c r="AP51" s="327">
        <v>79288</v>
      </c>
      <c r="AQ51" s="328">
        <v>21.8</v>
      </c>
      <c r="AR51" s="329">
        <v>16.5</v>
      </c>
    </row>
    <row r="52" spans="1:44" x14ac:dyDescent="0.15">
      <c r="A52" s="259"/>
      <c r="AK52" s="330"/>
      <c r="AL52" s="331" t="s">
        <v>517</v>
      </c>
      <c r="AM52" s="332">
        <v>761970</v>
      </c>
      <c r="AN52" s="333">
        <v>24086</v>
      </c>
      <c r="AO52" s="334">
        <v>34.200000000000003</v>
      </c>
      <c r="AP52" s="335">
        <v>41870</v>
      </c>
      <c r="AQ52" s="336">
        <v>9.6</v>
      </c>
      <c r="AR52" s="337">
        <v>24.6</v>
      </c>
    </row>
    <row r="53" spans="1:44" x14ac:dyDescent="0.15">
      <c r="A53" s="259"/>
      <c r="AK53" s="315" t="s">
        <v>518</v>
      </c>
      <c r="AL53" s="316"/>
      <c r="AM53" s="324">
        <v>1986143</v>
      </c>
      <c r="AN53" s="325">
        <v>63890</v>
      </c>
      <c r="AO53" s="326">
        <v>14.5</v>
      </c>
      <c r="AP53" s="327">
        <v>84962</v>
      </c>
      <c r="AQ53" s="328">
        <v>7.2</v>
      </c>
      <c r="AR53" s="329">
        <v>7.3</v>
      </c>
    </row>
    <row r="54" spans="1:44" x14ac:dyDescent="0.15">
      <c r="A54" s="259"/>
      <c r="AK54" s="330"/>
      <c r="AL54" s="331" t="s">
        <v>517</v>
      </c>
      <c r="AM54" s="332">
        <v>832881</v>
      </c>
      <c r="AN54" s="333">
        <v>26792</v>
      </c>
      <c r="AO54" s="334">
        <v>11.2</v>
      </c>
      <c r="AP54" s="335">
        <v>42793</v>
      </c>
      <c r="AQ54" s="336">
        <v>2.2000000000000002</v>
      </c>
      <c r="AR54" s="337">
        <v>9</v>
      </c>
    </row>
    <row r="55" spans="1:44" x14ac:dyDescent="0.15">
      <c r="A55" s="259"/>
      <c r="AK55" s="315" t="s">
        <v>519</v>
      </c>
      <c r="AL55" s="316"/>
      <c r="AM55" s="324">
        <v>1404663</v>
      </c>
      <c r="AN55" s="325">
        <v>45979</v>
      </c>
      <c r="AO55" s="326">
        <v>-28</v>
      </c>
      <c r="AP55" s="327">
        <v>71279</v>
      </c>
      <c r="AQ55" s="328">
        <v>-16.100000000000001</v>
      </c>
      <c r="AR55" s="329">
        <v>-11.9</v>
      </c>
    </row>
    <row r="56" spans="1:44" x14ac:dyDescent="0.15">
      <c r="A56" s="259"/>
      <c r="AK56" s="330"/>
      <c r="AL56" s="331" t="s">
        <v>517</v>
      </c>
      <c r="AM56" s="332">
        <v>462052</v>
      </c>
      <c r="AN56" s="333">
        <v>15124</v>
      </c>
      <c r="AO56" s="334">
        <v>-43.6</v>
      </c>
      <c r="AP56" s="335">
        <v>36731</v>
      </c>
      <c r="AQ56" s="336">
        <v>-14.2</v>
      </c>
      <c r="AR56" s="337">
        <v>-29.4</v>
      </c>
    </row>
    <row r="57" spans="1:44" x14ac:dyDescent="0.15">
      <c r="A57" s="259"/>
      <c r="AK57" s="315" t="s">
        <v>520</v>
      </c>
      <c r="AL57" s="316"/>
      <c r="AM57" s="324">
        <v>2206739</v>
      </c>
      <c r="AN57" s="325">
        <v>73068</v>
      </c>
      <c r="AO57" s="326">
        <v>58.9</v>
      </c>
      <c r="AP57" s="327">
        <v>74994</v>
      </c>
      <c r="AQ57" s="328">
        <v>5.2</v>
      </c>
      <c r="AR57" s="329">
        <v>53.7</v>
      </c>
    </row>
    <row r="58" spans="1:44" x14ac:dyDescent="0.15">
      <c r="A58" s="259"/>
      <c r="AK58" s="330"/>
      <c r="AL58" s="331" t="s">
        <v>517</v>
      </c>
      <c r="AM58" s="332">
        <v>635267</v>
      </c>
      <c r="AN58" s="333">
        <v>21035</v>
      </c>
      <c r="AO58" s="334">
        <v>39.1</v>
      </c>
      <c r="AP58" s="335">
        <v>36188</v>
      </c>
      <c r="AQ58" s="336">
        <v>-1.5</v>
      </c>
      <c r="AR58" s="337">
        <v>40.6</v>
      </c>
    </row>
    <row r="59" spans="1:44" x14ac:dyDescent="0.15">
      <c r="A59" s="259"/>
      <c r="AK59" s="315" t="s">
        <v>521</v>
      </c>
      <c r="AL59" s="316"/>
      <c r="AM59" s="324">
        <v>3389742</v>
      </c>
      <c r="AN59" s="325">
        <v>114198</v>
      </c>
      <c r="AO59" s="326">
        <v>56.3</v>
      </c>
      <c r="AP59" s="327">
        <v>71849</v>
      </c>
      <c r="AQ59" s="328">
        <v>-4.2</v>
      </c>
      <c r="AR59" s="329">
        <v>60.5</v>
      </c>
    </row>
    <row r="60" spans="1:44" x14ac:dyDescent="0.15">
      <c r="A60" s="259"/>
      <c r="AK60" s="330"/>
      <c r="AL60" s="331" t="s">
        <v>517</v>
      </c>
      <c r="AM60" s="332">
        <v>962210</v>
      </c>
      <c r="AN60" s="333">
        <v>32416</v>
      </c>
      <c r="AO60" s="334">
        <v>54.1</v>
      </c>
      <c r="AP60" s="335">
        <v>36144</v>
      </c>
      <c r="AQ60" s="336">
        <v>-0.1</v>
      </c>
      <c r="AR60" s="337">
        <v>54.2</v>
      </c>
    </row>
    <row r="61" spans="1:44" x14ac:dyDescent="0.15">
      <c r="A61" s="259"/>
      <c r="AK61" s="315" t="s">
        <v>522</v>
      </c>
      <c r="AL61" s="338"/>
      <c r="AM61" s="324">
        <v>2150443</v>
      </c>
      <c r="AN61" s="325">
        <v>70585</v>
      </c>
      <c r="AO61" s="326">
        <v>28</v>
      </c>
      <c r="AP61" s="327">
        <v>76474</v>
      </c>
      <c r="AQ61" s="339">
        <v>2.8</v>
      </c>
      <c r="AR61" s="329">
        <v>25.2</v>
      </c>
    </row>
    <row r="62" spans="1:44" x14ac:dyDescent="0.15">
      <c r="A62" s="259"/>
      <c r="AK62" s="330"/>
      <c r="AL62" s="331" t="s">
        <v>517</v>
      </c>
      <c r="AM62" s="332">
        <v>730876</v>
      </c>
      <c r="AN62" s="333">
        <v>23891</v>
      </c>
      <c r="AO62" s="334">
        <v>19</v>
      </c>
      <c r="AP62" s="335">
        <v>38745</v>
      </c>
      <c r="AQ62" s="336">
        <v>-0.8</v>
      </c>
      <c r="AR62" s="337">
        <v>19.8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VrhCZ5yCG0ZYnikUFnbsrvpxTPf9JRY9/slfdM1NPqF9fdU/eNFj4Kkwa6Dqd1wJClT395/NUUTcwhgkGAkkA==" saltValue="OHKWg9ZHvxjXiSI4sdS+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qqvIaXJ13KX6LrWZ0SziyiPne1FaDZyEv2nr65QJyHXlxZO6U6joO2OGsFj9HiI0AgCFxyFRcRrtjslNIa46Ww==" saltValue="t/Ruy5otdJIH1D0v8mwN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kI1YK2GgU+08EsnmVb1CBb0I0f3t3GxL72fwf/X4SLsHWeRRVYbm8PrnbQccjEV17b0x9hOlFCQJfQkS33aI8g==" saltValue="RR+v5lWidiF8uz1TkhM/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23.59</v>
      </c>
      <c r="G47" s="12">
        <v>22.9</v>
      </c>
      <c r="H47" s="12">
        <v>24.11</v>
      </c>
      <c r="I47" s="12">
        <v>27.82</v>
      </c>
      <c r="J47" s="13">
        <v>29.2</v>
      </c>
    </row>
    <row r="48" spans="2:10" ht="57.75" customHeight="1" x14ac:dyDescent="0.15">
      <c r="B48" s="14"/>
      <c r="C48" s="1128" t="s">
        <v>4</v>
      </c>
      <c r="D48" s="1128"/>
      <c r="E48" s="1129"/>
      <c r="F48" s="15">
        <v>2.17</v>
      </c>
      <c r="G48" s="16">
        <v>2.33</v>
      </c>
      <c r="H48" s="16">
        <v>6.14</v>
      </c>
      <c r="I48" s="16">
        <v>3.72</v>
      </c>
      <c r="J48" s="17">
        <v>2.5499999999999998</v>
      </c>
    </row>
    <row r="49" spans="2:10" ht="57.75" customHeight="1" thickBot="1" x14ac:dyDescent="0.2">
      <c r="B49" s="18"/>
      <c r="C49" s="1130" t="s">
        <v>5</v>
      </c>
      <c r="D49" s="1130"/>
      <c r="E49" s="1131"/>
      <c r="F49" s="19" t="s">
        <v>529</v>
      </c>
      <c r="G49" s="20">
        <v>0.06</v>
      </c>
      <c r="H49" s="20">
        <v>6.02</v>
      </c>
      <c r="I49" s="20">
        <v>0.59</v>
      </c>
      <c r="J49" s="21">
        <v>0.21</v>
      </c>
    </row>
    <row r="50" spans="2:10" x14ac:dyDescent="0.15"/>
  </sheetData>
  <sheetProtection algorithmName="SHA-512" hashValue="MmQWrk9+SLFtS3otlcDiwvQZC1F5Y9PWyYaobypRKaJfpp0/kXvh3D49Q/DJFwG90A0y+9mpsD/AYrHS4e8hng==" saltValue="gNRskPXlWADWoAlm7PXn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13.26</v>
      </c>
      <c r="G34" s="33">
        <v>13.95</v>
      </c>
      <c r="H34" s="33">
        <v>14.1</v>
      </c>
      <c r="I34" s="33">
        <v>14.97</v>
      </c>
      <c r="J34" s="34">
        <v>15.52</v>
      </c>
      <c r="K34" s="22"/>
      <c r="L34" s="22"/>
      <c r="M34" s="22"/>
      <c r="N34" s="22"/>
      <c r="O34" s="22"/>
      <c r="P34" s="22"/>
    </row>
    <row r="35" spans="1:16" ht="39" customHeight="1" x14ac:dyDescent="0.15">
      <c r="A35" s="22"/>
      <c r="B35" s="35"/>
      <c r="C35" s="1132" t="s">
        <v>531</v>
      </c>
      <c r="D35" s="1132"/>
      <c r="E35" s="1133"/>
      <c r="F35" s="36" t="s">
        <v>485</v>
      </c>
      <c r="G35" s="37">
        <v>1.01</v>
      </c>
      <c r="H35" s="37">
        <v>1.35</v>
      </c>
      <c r="I35" s="37">
        <v>1.69</v>
      </c>
      <c r="J35" s="38">
        <v>2.87</v>
      </c>
      <c r="K35" s="22"/>
      <c r="L35" s="22"/>
      <c r="M35" s="22"/>
      <c r="N35" s="22"/>
      <c r="O35" s="22"/>
      <c r="P35" s="22"/>
    </row>
    <row r="36" spans="1:16" ht="39" customHeight="1" x14ac:dyDescent="0.15">
      <c r="A36" s="22"/>
      <c r="B36" s="35"/>
      <c r="C36" s="1132" t="s">
        <v>532</v>
      </c>
      <c r="D36" s="1132"/>
      <c r="E36" s="1133"/>
      <c r="F36" s="36">
        <v>2.16</v>
      </c>
      <c r="G36" s="37">
        <v>2.33</v>
      </c>
      <c r="H36" s="37">
        <v>6.14</v>
      </c>
      <c r="I36" s="37">
        <v>3.71</v>
      </c>
      <c r="J36" s="38">
        <v>2.5499999999999998</v>
      </c>
      <c r="K36" s="22"/>
      <c r="L36" s="22"/>
      <c r="M36" s="22"/>
      <c r="N36" s="22"/>
      <c r="O36" s="22"/>
      <c r="P36" s="22"/>
    </row>
    <row r="37" spans="1:16" ht="39" customHeight="1" x14ac:dyDescent="0.15">
      <c r="A37" s="22"/>
      <c r="B37" s="35"/>
      <c r="C37" s="1132" t="s">
        <v>533</v>
      </c>
      <c r="D37" s="1132"/>
      <c r="E37" s="1133"/>
      <c r="F37" s="36">
        <v>0.37</v>
      </c>
      <c r="G37" s="37">
        <v>1.1599999999999999</v>
      </c>
      <c r="H37" s="37">
        <v>0.89</v>
      </c>
      <c r="I37" s="37">
        <v>1.1000000000000001</v>
      </c>
      <c r="J37" s="38">
        <v>1.37</v>
      </c>
      <c r="K37" s="22"/>
      <c r="L37" s="22"/>
      <c r="M37" s="22"/>
      <c r="N37" s="22"/>
      <c r="O37" s="22"/>
      <c r="P37" s="22"/>
    </row>
    <row r="38" spans="1:16" ht="39" customHeight="1" x14ac:dyDescent="0.15">
      <c r="A38" s="22"/>
      <c r="B38" s="35"/>
      <c r="C38" s="1132" t="s">
        <v>534</v>
      </c>
      <c r="D38" s="1132"/>
      <c r="E38" s="1133"/>
      <c r="F38" s="36">
        <v>1.04</v>
      </c>
      <c r="G38" s="37">
        <v>0.85</v>
      </c>
      <c r="H38" s="37">
        <v>0.74</v>
      </c>
      <c r="I38" s="37">
        <v>0.66</v>
      </c>
      <c r="J38" s="38">
        <v>0.2</v>
      </c>
      <c r="K38" s="22"/>
      <c r="L38" s="22"/>
      <c r="M38" s="22"/>
      <c r="N38" s="22"/>
      <c r="O38" s="22"/>
      <c r="P38" s="22"/>
    </row>
    <row r="39" spans="1:16" ht="39" customHeight="1" x14ac:dyDescent="0.15">
      <c r="A39" s="22"/>
      <c r="B39" s="35"/>
      <c r="C39" s="1132" t="s">
        <v>535</v>
      </c>
      <c r="D39" s="1132"/>
      <c r="E39" s="1133"/>
      <c r="F39" s="36">
        <v>0</v>
      </c>
      <c r="G39" s="37">
        <v>0</v>
      </c>
      <c r="H39" s="37">
        <v>0</v>
      </c>
      <c r="I39" s="37">
        <v>0</v>
      </c>
      <c r="J39" s="38">
        <v>0</v>
      </c>
      <c r="K39" s="22"/>
      <c r="L39" s="22"/>
      <c r="M39" s="22"/>
      <c r="N39" s="22"/>
      <c r="O39" s="22"/>
      <c r="P39" s="22"/>
    </row>
    <row r="40" spans="1:16" ht="39" customHeight="1" x14ac:dyDescent="0.15">
      <c r="A40" s="22"/>
      <c r="B40" s="35"/>
      <c r="C40" s="1132" t="s">
        <v>536</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538</v>
      </c>
      <c r="D43" s="1134"/>
      <c r="E43" s="1135"/>
      <c r="F43" s="41">
        <v>0</v>
      </c>
      <c r="G43" s="42">
        <v>0</v>
      </c>
      <c r="H43" s="42">
        <v>0</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eQLdgEOxoTNJ+h+1KHCZBVOwVdv0gIHvgUIO1SyzOm4LS/Uznn7mWZyQCki2DXoJX3J/mYIPgZn+ctUVm/rXg==" saltValue="G7Kix7d5qz5xq1h2QfNI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1894</v>
      </c>
      <c r="L45" s="58">
        <v>1867</v>
      </c>
      <c r="M45" s="58">
        <v>1826</v>
      </c>
      <c r="N45" s="58">
        <v>1813</v>
      </c>
      <c r="O45" s="59">
        <v>1789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903</v>
      </c>
      <c r="L48" s="62">
        <v>806</v>
      </c>
      <c r="M48" s="62">
        <v>739</v>
      </c>
      <c r="N48" s="62">
        <v>776</v>
      </c>
      <c r="O48" s="63">
        <v>728</v>
      </c>
      <c r="P48" s="46"/>
      <c r="Q48" s="46"/>
      <c r="R48" s="46"/>
      <c r="S48" s="46"/>
      <c r="T48" s="46"/>
      <c r="U48" s="46"/>
    </row>
    <row r="49" spans="1:21" ht="30.75" customHeight="1" x14ac:dyDescent="0.15">
      <c r="A49" s="46"/>
      <c r="B49" s="1163"/>
      <c r="C49" s="1164"/>
      <c r="D49" s="60"/>
      <c r="E49" s="1140" t="s">
        <v>14</v>
      </c>
      <c r="F49" s="1140"/>
      <c r="G49" s="1140"/>
      <c r="H49" s="1140"/>
      <c r="I49" s="1140"/>
      <c r="J49" s="1141"/>
      <c r="K49" s="61">
        <v>95</v>
      </c>
      <c r="L49" s="62">
        <v>84</v>
      </c>
      <c r="M49" s="62">
        <v>85</v>
      </c>
      <c r="N49" s="62">
        <v>84</v>
      </c>
      <c r="O49" s="63">
        <v>91</v>
      </c>
      <c r="P49" s="46"/>
      <c r="Q49" s="46"/>
      <c r="R49" s="46"/>
      <c r="S49" s="46"/>
      <c r="T49" s="46"/>
      <c r="U49" s="46"/>
    </row>
    <row r="50" spans="1:21" ht="30.75" customHeight="1" x14ac:dyDescent="0.15">
      <c r="A50" s="46"/>
      <c r="B50" s="1163"/>
      <c r="C50" s="1164"/>
      <c r="D50" s="60"/>
      <c r="E50" s="1140" t="s">
        <v>15</v>
      </c>
      <c r="F50" s="1140"/>
      <c r="G50" s="1140"/>
      <c r="H50" s="1140"/>
      <c r="I50" s="1140"/>
      <c r="J50" s="1141"/>
      <c r="K50" s="61">
        <v>3</v>
      </c>
      <c r="L50" s="62">
        <v>3</v>
      </c>
      <c r="M50" s="62">
        <v>2</v>
      </c>
      <c r="N50" s="62">
        <v>2</v>
      </c>
      <c r="O50" s="63">
        <v>2</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t="s">
        <v>485</v>
      </c>
      <c r="M51" s="62" t="s">
        <v>485</v>
      </c>
      <c r="N51" s="62" t="s">
        <v>485</v>
      </c>
      <c r="O51" s="63" t="s">
        <v>485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2077</v>
      </c>
      <c r="L52" s="62">
        <v>1997</v>
      </c>
      <c r="M52" s="62">
        <v>1974</v>
      </c>
      <c r="N52" s="62">
        <v>1944</v>
      </c>
      <c r="O52" s="63">
        <v>1875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818</v>
      </c>
      <c r="L53" s="67">
        <v>763</v>
      </c>
      <c r="M53" s="67">
        <v>678</v>
      </c>
      <c r="N53" s="67">
        <v>731</v>
      </c>
      <c r="O53" s="68">
        <v>735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POrWrBdIHP5HDqAqzk0sg6i2DH+hWApkLEIZ8wupsAs9Nh03KZybZPBPivZti0cA776SgcxUv3cj8Bk0OStBA==" saltValue="v2fdzUicGQOWvp0s4i+r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17330</v>
      </c>
      <c r="J41" s="343">
        <v>17123</v>
      </c>
      <c r="K41" s="343">
        <v>16375</v>
      </c>
      <c r="L41" s="343">
        <v>15672</v>
      </c>
      <c r="M41" s="344">
        <v>15958</v>
      </c>
    </row>
    <row r="42" spans="2:13" ht="27.75" customHeight="1" x14ac:dyDescent="0.15">
      <c r="B42" s="1171"/>
      <c r="C42" s="1172"/>
      <c r="D42" s="104"/>
      <c r="E42" s="1175" t="s">
        <v>32</v>
      </c>
      <c r="F42" s="1175"/>
      <c r="G42" s="1175"/>
      <c r="H42" s="1176"/>
      <c r="I42" s="345">
        <v>15</v>
      </c>
      <c r="J42" s="346">
        <v>13</v>
      </c>
      <c r="K42" s="346">
        <v>12</v>
      </c>
      <c r="L42" s="346">
        <v>10</v>
      </c>
      <c r="M42" s="347">
        <v>8</v>
      </c>
    </row>
    <row r="43" spans="2:13" ht="27.75" customHeight="1" x14ac:dyDescent="0.15">
      <c r="B43" s="1171"/>
      <c r="C43" s="1172"/>
      <c r="D43" s="104"/>
      <c r="E43" s="1175" t="s">
        <v>33</v>
      </c>
      <c r="F43" s="1175"/>
      <c r="G43" s="1175"/>
      <c r="H43" s="1176"/>
      <c r="I43" s="345">
        <v>9201</v>
      </c>
      <c r="J43" s="346">
        <v>8897</v>
      </c>
      <c r="K43" s="346">
        <v>9038</v>
      </c>
      <c r="L43" s="346">
        <v>9049</v>
      </c>
      <c r="M43" s="347">
        <v>9083</v>
      </c>
    </row>
    <row r="44" spans="2:13" ht="27.75" customHeight="1" x14ac:dyDescent="0.15">
      <c r="B44" s="1171"/>
      <c r="C44" s="1172"/>
      <c r="D44" s="104"/>
      <c r="E44" s="1175" t="s">
        <v>34</v>
      </c>
      <c r="F44" s="1175"/>
      <c r="G44" s="1175"/>
      <c r="H44" s="1176"/>
      <c r="I44" s="345">
        <v>715</v>
      </c>
      <c r="J44" s="346">
        <v>598</v>
      </c>
      <c r="K44" s="346">
        <v>537</v>
      </c>
      <c r="L44" s="346">
        <v>457</v>
      </c>
      <c r="M44" s="347">
        <v>642</v>
      </c>
    </row>
    <row r="45" spans="2:13" ht="27.75" customHeight="1" x14ac:dyDescent="0.15">
      <c r="B45" s="1171"/>
      <c r="C45" s="1172"/>
      <c r="D45" s="104"/>
      <c r="E45" s="1175" t="s">
        <v>35</v>
      </c>
      <c r="F45" s="1175"/>
      <c r="G45" s="1175"/>
      <c r="H45" s="1176"/>
      <c r="I45" s="345">
        <v>2673</v>
      </c>
      <c r="J45" s="346">
        <v>2643</v>
      </c>
      <c r="K45" s="346">
        <v>2500</v>
      </c>
      <c r="L45" s="346">
        <v>2393</v>
      </c>
      <c r="M45" s="347">
        <v>2419</v>
      </c>
    </row>
    <row r="46" spans="2:13" ht="27.75" customHeight="1" x14ac:dyDescent="0.15">
      <c r="B46" s="1171"/>
      <c r="C46" s="1172"/>
      <c r="D46" s="105"/>
      <c r="E46" s="1175" t="s">
        <v>36</v>
      </c>
      <c r="F46" s="1175"/>
      <c r="G46" s="1175"/>
      <c r="H46" s="1176"/>
      <c r="I46" s="345">
        <v>32</v>
      </c>
      <c r="J46" s="346">
        <v>29</v>
      </c>
      <c r="K46" s="346">
        <v>39</v>
      </c>
      <c r="L46" s="346">
        <v>39</v>
      </c>
      <c r="M46" s="347">
        <v>50</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4852</v>
      </c>
      <c r="J50" s="346">
        <v>4946</v>
      </c>
      <c r="K50" s="346">
        <v>5470</v>
      </c>
      <c r="L50" s="346">
        <v>5862</v>
      </c>
      <c r="M50" s="347">
        <v>6044</v>
      </c>
    </row>
    <row r="51" spans="2:13" ht="27.75" customHeight="1" x14ac:dyDescent="0.15">
      <c r="B51" s="1171"/>
      <c r="C51" s="1172"/>
      <c r="D51" s="104"/>
      <c r="E51" s="1175" t="s">
        <v>42</v>
      </c>
      <c r="F51" s="1175"/>
      <c r="G51" s="1175"/>
      <c r="H51" s="1176"/>
      <c r="I51" s="345">
        <v>2772</v>
      </c>
      <c r="J51" s="346">
        <v>2487</v>
      </c>
      <c r="K51" s="346">
        <v>2360</v>
      </c>
      <c r="L51" s="346">
        <v>2183</v>
      </c>
      <c r="M51" s="347">
        <v>2317</v>
      </c>
    </row>
    <row r="52" spans="2:13" ht="27.75" customHeight="1" x14ac:dyDescent="0.15">
      <c r="B52" s="1173"/>
      <c r="C52" s="1174"/>
      <c r="D52" s="104"/>
      <c r="E52" s="1175" t="s">
        <v>43</v>
      </c>
      <c r="F52" s="1175"/>
      <c r="G52" s="1175"/>
      <c r="H52" s="1176"/>
      <c r="I52" s="345">
        <v>17692</v>
      </c>
      <c r="J52" s="346">
        <v>17260</v>
      </c>
      <c r="K52" s="346">
        <v>16571</v>
      </c>
      <c r="L52" s="346">
        <v>15875</v>
      </c>
      <c r="M52" s="347">
        <v>16503</v>
      </c>
    </row>
    <row r="53" spans="2:13" ht="27.75" customHeight="1" thickBot="1" x14ac:dyDescent="0.2">
      <c r="B53" s="1177" t="s">
        <v>19</v>
      </c>
      <c r="C53" s="1178"/>
      <c r="D53" s="108"/>
      <c r="E53" s="1179" t="s">
        <v>44</v>
      </c>
      <c r="F53" s="1179"/>
      <c r="G53" s="1179"/>
      <c r="H53" s="1180"/>
      <c r="I53" s="348">
        <v>4649</v>
      </c>
      <c r="J53" s="349">
        <v>4611</v>
      </c>
      <c r="K53" s="349">
        <v>4099</v>
      </c>
      <c r="L53" s="349">
        <v>3700</v>
      </c>
      <c r="M53" s="350">
        <v>3296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5suXvb1MYdocMZvoTmoN6qv6a7GZ+31tZ7hEQNer/B1R8SkMoSvBwIb8AwesDzT+3pCHARwHdSrJVtAg5dNNBA==" saltValue="YccmIc/IFNs2YIeD89Iw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2469</v>
      </c>
      <c r="G55" s="120">
        <v>2785</v>
      </c>
      <c r="H55" s="121">
        <v>2923</v>
      </c>
    </row>
    <row r="56" spans="2:8" ht="52.5" customHeight="1" x14ac:dyDescent="0.15">
      <c r="B56" s="122"/>
      <c r="C56" s="1198" t="s">
        <v>47</v>
      </c>
      <c r="D56" s="1198"/>
      <c r="E56" s="1199"/>
      <c r="F56" s="123">
        <v>277</v>
      </c>
      <c r="G56" s="123">
        <v>287</v>
      </c>
      <c r="H56" s="124">
        <v>344</v>
      </c>
    </row>
    <row r="57" spans="2:8" ht="53.25" customHeight="1" x14ac:dyDescent="0.15">
      <c r="B57" s="122"/>
      <c r="C57" s="1200" t="s">
        <v>48</v>
      </c>
      <c r="D57" s="1200"/>
      <c r="E57" s="1201"/>
      <c r="F57" s="125">
        <v>3154</v>
      </c>
      <c r="G57" s="125">
        <v>3191</v>
      </c>
      <c r="H57" s="126">
        <v>3209</v>
      </c>
    </row>
    <row r="58" spans="2:8" ht="45.75" customHeight="1" x14ac:dyDescent="0.15">
      <c r="B58" s="127"/>
      <c r="C58" s="1188" t="s">
        <v>559</v>
      </c>
      <c r="D58" s="1189" t="s">
        <v>559</v>
      </c>
      <c r="E58" s="1190" t="s">
        <v>559</v>
      </c>
      <c r="F58" s="128">
        <v>1237</v>
      </c>
      <c r="G58" s="128">
        <v>1238</v>
      </c>
      <c r="H58" s="129">
        <v>1238</v>
      </c>
    </row>
    <row r="59" spans="2:8" ht="45.75" customHeight="1" x14ac:dyDescent="0.15">
      <c r="B59" s="127"/>
      <c r="C59" s="1188" t="s">
        <v>560</v>
      </c>
      <c r="D59" s="1189" t="s">
        <v>560</v>
      </c>
      <c r="E59" s="1190" t="s">
        <v>560</v>
      </c>
      <c r="F59" s="128">
        <v>985</v>
      </c>
      <c r="G59" s="128">
        <v>985</v>
      </c>
      <c r="H59" s="129">
        <v>983</v>
      </c>
    </row>
    <row r="60" spans="2:8" ht="45.75" customHeight="1" x14ac:dyDescent="0.15">
      <c r="B60" s="127"/>
      <c r="C60" s="1188" t="s">
        <v>561</v>
      </c>
      <c r="D60" s="1189" t="s">
        <v>561</v>
      </c>
      <c r="E60" s="1190" t="s">
        <v>561</v>
      </c>
      <c r="F60" s="128">
        <v>366</v>
      </c>
      <c r="G60" s="128">
        <v>367</v>
      </c>
      <c r="H60" s="129">
        <v>347</v>
      </c>
    </row>
    <row r="61" spans="2:8" ht="45.75" customHeight="1" x14ac:dyDescent="0.15">
      <c r="B61" s="127"/>
      <c r="C61" s="1188" t="s">
        <v>562</v>
      </c>
      <c r="D61" s="1189" t="s">
        <v>563</v>
      </c>
      <c r="E61" s="1190" t="s">
        <v>563</v>
      </c>
      <c r="F61" s="128">
        <v>217</v>
      </c>
      <c r="G61" s="128">
        <v>233</v>
      </c>
      <c r="H61" s="129">
        <v>250</v>
      </c>
    </row>
    <row r="62" spans="2:8" ht="45.75" customHeight="1" thickBot="1" x14ac:dyDescent="0.2">
      <c r="B62" s="130"/>
      <c r="C62" s="1191" t="s">
        <v>563</v>
      </c>
      <c r="D62" s="1192" t="s">
        <v>563</v>
      </c>
      <c r="E62" s="1193" t="s">
        <v>563</v>
      </c>
      <c r="F62" s="131">
        <v>112</v>
      </c>
      <c r="G62" s="131">
        <v>130</v>
      </c>
      <c r="H62" s="132">
        <v>143</v>
      </c>
    </row>
    <row r="63" spans="2:8" ht="52.5" customHeight="1" thickBot="1" x14ac:dyDescent="0.2">
      <c r="B63" s="133"/>
      <c r="C63" s="1194" t="s">
        <v>49</v>
      </c>
      <c r="D63" s="1194"/>
      <c r="E63" s="1195"/>
      <c r="F63" s="134">
        <v>5900</v>
      </c>
      <c r="G63" s="134">
        <v>6264</v>
      </c>
      <c r="H63" s="135">
        <v>6476</v>
      </c>
    </row>
    <row r="64" spans="2:8" x14ac:dyDescent="0.15"/>
  </sheetData>
  <sheetProtection algorithmName="SHA-512" hashValue="k9/QP1iTZHE0TH0UCO0RL1mDo/Esb5uv91cGxSZ2fa00QT6pJmmMHIZ7QAhwDRVi7ePUGNhNAxUtVdwqVtbq/g==" saltValue="ZHyMbpVXmPtc2DLmWvrJ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55790</v>
      </c>
      <c r="E3" s="154"/>
      <c r="F3" s="155">
        <v>79288</v>
      </c>
      <c r="G3" s="156"/>
      <c r="H3" s="157"/>
    </row>
    <row r="4" spans="1:8" x14ac:dyDescent="0.15">
      <c r="A4" s="158"/>
      <c r="B4" s="159"/>
      <c r="C4" s="160"/>
      <c r="D4" s="161">
        <v>24086</v>
      </c>
      <c r="E4" s="162"/>
      <c r="F4" s="163">
        <v>41870</v>
      </c>
      <c r="G4" s="164"/>
      <c r="H4" s="165"/>
    </row>
    <row r="5" spans="1:8" x14ac:dyDescent="0.15">
      <c r="A5" s="146" t="s">
        <v>518</v>
      </c>
      <c r="B5" s="151"/>
      <c r="C5" s="152"/>
      <c r="D5" s="153">
        <v>63890</v>
      </c>
      <c r="E5" s="154"/>
      <c r="F5" s="155">
        <v>84962</v>
      </c>
      <c r="G5" s="156"/>
      <c r="H5" s="157"/>
    </row>
    <row r="6" spans="1:8" x14ac:dyDescent="0.15">
      <c r="A6" s="158"/>
      <c r="B6" s="159"/>
      <c r="C6" s="160"/>
      <c r="D6" s="161">
        <v>26792</v>
      </c>
      <c r="E6" s="162"/>
      <c r="F6" s="163">
        <v>42793</v>
      </c>
      <c r="G6" s="164"/>
      <c r="H6" s="165"/>
    </row>
    <row r="7" spans="1:8" x14ac:dyDescent="0.15">
      <c r="A7" s="146" t="s">
        <v>519</v>
      </c>
      <c r="B7" s="151"/>
      <c r="C7" s="152"/>
      <c r="D7" s="153">
        <v>45979</v>
      </c>
      <c r="E7" s="154"/>
      <c r="F7" s="155">
        <v>71279</v>
      </c>
      <c r="G7" s="156"/>
      <c r="H7" s="157"/>
    </row>
    <row r="8" spans="1:8" x14ac:dyDescent="0.15">
      <c r="A8" s="158"/>
      <c r="B8" s="159"/>
      <c r="C8" s="160"/>
      <c r="D8" s="161">
        <v>15124</v>
      </c>
      <c r="E8" s="162"/>
      <c r="F8" s="163">
        <v>36731</v>
      </c>
      <c r="G8" s="164"/>
      <c r="H8" s="165"/>
    </row>
    <row r="9" spans="1:8" x14ac:dyDescent="0.15">
      <c r="A9" s="146" t="s">
        <v>520</v>
      </c>
      <c r="B9" s="151"/>
      <c r="C9" s="152"/>
      <c r="D9" s="153">
        <v>73068</v>
      </c>
      <c r="E9" s="154"/>
      <c r="F9" s="155">
        <v>74994</v>
      </c>
      <c r="G9" s="156"/>
      <c r="H9" s="157"/>
    </row>
    <row r="10" spans="1:8" x14ac:dyDescent="0.15">
      <c r="A10" s="158"/>
      <c r="B10" s="159"/>
      <c r="C10" s="160"/>
      <c r="D10" s="161">
        <v>21035</v>
      </c>
      <c r="E10" s="162"/>
      <c r="F10" s="163">
        <v>36188</v>
      </c>
      <c r="G10" s="164"/>
      <c r="H10" s="165"/>
    </row>
    <row r="11" spans="1:8" x14ac:dyDescent="0.15">
      <c r="A11" s="146" t="s">
        <v>521</v>
      </c>
      <c r="B11" s="151"/>
      <c r="C11" s="152"/>
      <c r="D11" s="153">
        <v>114198</v>
      </c>
      <c r="E11" s="154"/>
      <c r="F11" s="155">
        <v>71849</v>
      </c>
      <c r="G11" s="156"/>
      <c r="H11" s="157"/>
    </row>
    <row r="12" spans="1:8" x14ac:dyDescent="0.15">
      <c r="A12" s="158"/>
      <c r="B12" s="159"/>
      <c r="C12" s="166"/>
      <c r="D12" s="161">
        <v>32416</v>
      </c>
      <c r="E12" s="162"/>
      <c r="F12" s="163">
        <v>36144</v>
      </c>
      <c r="G12" s="164"/>
      <c r="H12" s="165"/>
    </row>
    <row r="13" spans="1:8" x14ac:dyDescent="0.15">
      <c r="A13" s="146"/>
      <c r="B13" s="151"/>
      <c r="C13" s="152"/>
      <c r="D13" s="153">
        <v>70585</v>
      </c>
      <c r="E13" s="154"/>
      <c r="F13" s="155">
        <v>76474</v>
      </c>
      <c r="G13" s="167"/>
      <c r="H13" s="157"/>
    </row>
    <row r="14" spans="1:8" x14ac:dyDescent="0.15">
      <c r="A14" s="158"/>
      <c r="B14" s="159"/>
      <c r="C14" s="160"/>
      <c r="D14" s="161">
        <v>23891</v>
      </c>
      <c r="E14" s="162"/>
      <c r="F14" s="163">
        <v>38745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2.17</v>
      </c>
      <c r="C19" s="168">
        <f>ROUND(VALUE(SUBSTITUTE(実質収支比率等に係る経年分析!G$48,"▲","-")),2)</f>
        <v>2.33</v>
      </c>
      <c r="D19" s="168">
        <f>ROUND(VALUE(SUBSTITUTE(実質収支比率等に係る経年分析!H$48,"▲","-")),2)</f>
        <v>6.14</v>
      </c>
      <c r="E19" s="168">
        <f>ROUND(VALUE(SUBSTITUTE(実質収支比率等に係る経年分析!I$48,"▲","-")),2)</f>
        <v>3.72</v>
      </c>
      <c r="F19" s="168">
        <f>ROUND(VALUE(SUBSTITUTE(実質収支比率等に係る経年分析!J$48,"▲","-")),2)</f>
        <v>2.5499999999999998</v>
      </c>
    </row>
    <row r="20" spans="1:11" x14ac:dyDescent="0.15">
      <c r="A20" s="168" t="s">
        <v>53</v>
      </c>
      <c r="B20" s="168">
        <f>ROUND(VALUE(SUBSTITUTE(実質収支比率等に係る経年分析!F$47,"▲","-")),2)</f>
        <v>23.59</v>
      </c>
      <c r="C20" s="168">
        <f>ROUND(VALUE(SUBSTITUTE(実質収支比率等に係る経年分析!G$47,"▲","-")),2)</f>
        <v>22.9</v>
      </c>
      <c r="D20" s="168">
        <f>ROUND(VALUE(SUBSTITUTE(実質収支比率等に係る経年分析!H$47,"▲","-")),2)</f>
        <v>24.11</v>
      </c>
      <c r="E20" s="168">
        <f>ROUND(VALUE(SUBSTITUTE(実質収支比率等に係る経年分析!I$47,"▲","-")),2)</f>
        <v>27.82</v>
      </c>
      <c r="F20" s="168">
        <f>ROUND(VALUE(SUBSTITUTE(実質収支比率等に係る経年分析!J$47,"▲","-")),2)</f>
        <v>29.2</v>
      </c>
    </row>
    <row r="21" spans="1:11" x14ac:dyDescent="0.15">
      <c r="A21" s="168" t="s">
        <v>54</v>
      </c>
      <c r="B21" s="168">
        <f>IF(ISNUMBER(VALUE(SUBSTITUTE(実質収支比率等に係る経年分析!F$49,"▲","-"))),ROUND(VALUE(SUBSTITUTE(実質収支比率等に係る経年分析!F$49,"▲","-")),2),NA())</f>
        <v>-0.1</v>
      </c>
      <c r="C21" s="168">
        <f>IF(ISNUMBER(VALUE(SUBSTITUTE(実質収支比率等に係る経年分析!G$49,"▲","-"))),ROUND(VALUE(SUBSTITUTE(実質収支比率等に係る経年分析!G$49,"▲","-")),2),NA())</f>
        <v>0.06</v>
      </c>
      <c r="D21" s="168">
        <f>IF(ISNUMBER(VALUE(SUBSTITUTE(実質収支比率等に係る経年分析!H$49,"▲","-"))),ROUND(VALUE(SUBSTITUTE(実質収支比率等に係る経年分析!H$49,"▲","-")),2),NA())</f>
        <v>6.02</v>
      </c>
      <c r="E21" s="168">
        <f>IF(ISNUMBER(VALUE(SUBSTITUTE(実質収支比率等に係る経年分析!I$49,"▲","-"))),ROUND(VALUE(SUBSTITUTE(実質収支比率等に係る経年分析!I$49,"▲","-")),2),NA())</f>
        <v>0.59</v>
      </c>
      <c r="F21" s="168">
        <f>IF(ISNUMBER(VALUE(SUBSTITUTE(実質収支比率等に係る経年分析!J$49,"▲","-"))),ROUND(VALUE(SUBSTITUTE(実質収支比率等に係る経年分析!J$49,"▲","-")),2),NA())</f>
        <v>0.21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市有林野区事業特別会計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1.1599999999999999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2.5499999999999998</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15.52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2077</v>
      </c>
      <c r="E42" s="170"/>
      <c r="F42" s="170"/>
      <c r="G42" s="170">
        <f>'実質公債費比率（分子）の構造'!L$52</f>
        <v>1997</v>
      </c>
      <c r="H42" s="170"/>
      <c r="I42" s="170"/>
      <c r="J42" s="170">
        <f>'実質公債費比率（分子）の構造'!M$52</f>
        <v>1974</v>
      </c>
      <c r="K42" s="170"/>
      <c r="L42" s="170"/>
      <c r="M42" s="170">
        <f>'実質公債費比率（分子）の構造'!N$52</f>
        <v>1944</v>
      </c>
      <c r="N42" s="170"/>
      <c r="O42" s="170"/>
      <c r="P42" s="170">
        <f>'実質公債費比率（分子）の構造'!O$52</f>
        <v>1875</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v>
      </c>
      <c r="C44" s="170"/>
      <c r="D44" s="170"/>
      <c r="E44" s="170">
        <f>'実質公債費比率（分子）の構造'!L$50</f>
        <v>3</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63</v>
      </c>
      <c r="B45" s="170">
        <f>'実質公債費比率（分子）の構造'!K$49</f>
        <v>95</v>
      </c>
      <c r="C45" s="170"/>
      <c r="D45" s="170"/>
      <c r="E45" s="170">
        <f>'実質公債費比率（分子）の構造'!L$49</f>
        <v>84</v>
      </c>
      <c r="F45" s="170"/>
      <c r="G45" s="170"/>
      <c r="H45" s="170">
        <f>'実質公債費比率（分子）の構造'!M$49</f>
        <v>85</v>
      </c>
      <c r="I45" s="170"/>
      <c r="J45" s="170"/>
      <c r="K45" s="170">
        <f>'実質公債費比率（分子）の構造'!N$49</f>
        <v>84</v>
      </c>
      <c r="L45" s="170"/>
      <c r="M45" s="170"/>
      <c r="N45" s="170">
        <f>'実質公債費比率（分子）の構造'!O$49</f>
        <v>91</v>
      </c>
      <c r="O45" s="170"/>
      <c r="P45" s="170"/>
    </row>
    <row r="46" spans="1:16" x14ac:dyDescent="0.15">
      <c r="A46" s="170" t="s">
        <v>64</v>
      </c>
      <c r="B46" s="170">
        <f>'実質公債費比率（分子）の構造'!K$48</f>
        <v>903</v>
      </c>
      <c r="C46" s="170"/>
      <c r="D46" s="170"/>
      <c r="E46" s="170">
        <f>'実質公債費比率（分子）の構造'!L$48</f>
        <v>806</v>
      </c>
      <c r="F46" s="170"/>
      <c r="G46" s="170"/>
      <c r="H46" s="170">
        <f>'実質公債費比率（分子）の構造'!M$48</f>
        <v>739</v>
      </c>
      <c r="I46" s="170"/>
      <c r="J46" s="170"/>
      <c r="K46" s="170">
        <f>'実質公債費比率（分子）の構造'!N$48</f>
        <v>776</v>
      </c>
      <c r="L46" s="170"/>
      <c r="M46" s="170"/>
      <c r="N46" s="170">
        <f>'実質公債費比率（分子）の構造'!O$48</f>
        <v>728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1894</v>
      </c>
      <c r="C49" s="170"/>
      <c r="D49" s="170"/>
      <c r="E49" s="170">
        <f>'実質公債費比率（分子）の構造'!L$45</f>
        <v>1867</v>
      </c>
      <c r="F49" s="170"/>
      <c r="G49" s="170"/>
      <c r="H49" s="170">
        <f>'実質公債費比率（分子）の構造'!M$45</f>
        <v>1826</v>
      </c>
      <c r="I49" s="170"/>
      <c r="J49" s="170"/>
      <c r="K49" s="170">
        <f>'実質公債費比率（分子）の構造'!N$45</f>
        <v>1813</v>
      </c>
      <c r="L49" s="170"/>
      <c r="M49" s="170"/>
      <c r="N49" s="170">
        <f>'実質公債費比率（分子）の構造'!O$45</f>
        <v>1789</v>
      </c>
      <c r="O49" s="170"/>
      <c r="P49" s="170"/>
    </row>
    <row r="50" spans="1:16" x14ac:dyDescent="0.15">
      <c r="A50" s="170" t="s">
        <v>67</v>
      </c>
      <c r="B50" s="170" t="e">
        <f>NA()</f>
        <v>#N/A</v>
      </c>
      <c r="C50" s="170">
        <f>IF(ISNUMBER('実質公債費比率（分子）の構造'!K$53),'実質公債費比率（分子）の構造'!K$53,NA())</f>
        <v>818</v>
      </c>
      <c r="D50" s="170" t="e">
        <f>NA()</f>
        <v>#N/A</v>
      </c>
      <c r="E50" s="170" t="e">
        <f>NA()</f>
        <v>#N/A</v>
      </c>
      <c r="F50" s="170">
        <f>IF(ISNUMBER('実質公債費比率（分子）の構造'!L$53),'実質公債費比率（分子）の構造'!L$53,NA())</f>
        <v>763</v>
      </c>
      <c r="G50" s="170" t="e">
        <f>NA()</f>
        <v>#N/A</v>
      </c>
      <c r="H50" s="170" t="e">
        <f>NA()</f>
        <v>#N/A</v>
      </c>
      <c r="I50" s="170">
        <f>IF(ISNUMBER('実質公債費比率（分子）の構造'!M$53),'実質公債費比率（分子）の構造'!M$53,NA())</f>
        <v>678</v>
      </c>
      <c r="J50" s="170" t="e">
        <f>NA()</f>
        <v>#N/A</v>
      </c>
      <c r="K50" s="170" t="e">
        <f>NA()</f>
        <v>#N/A</v>
      </c>
      <c r="L50" s="170">
        <f>IF(ISNUMBER('実質公債費比率（分子）の構造'!N$53),'実質公債費比率（分子）の構造'!N$53,NA())</f>
        <v>731</v>
      </c>
      <c r="M50" s="170" t="e">
        <f>NA()</f>
        <v>#N/A</v>
      </c>
      <c r="N50" s="170" t="e">
        <f>NA()</f>
        <v>#N/A</v>
      </c>
      <c r="O50" s="170">
        <f>IF(ISNUMBER('実質公債費比率（分子）の構造'!O$53),'実質公債費比率（分子）の構造'!O$53,NA())</f>
        <v>735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17692</v>
      </c>
      <c r="E56" s="169"/>
      <c r="F56" s="169"/>
      <c r="G56" s="169">
        <f>'将来負担比率（分子）の構造'!J$52</f>
        <v>17260</v>
      </c>
      <c r="H56" s="169"/>
      <c r="I56" s="169"/>
      <c r="J56" s="169">
        <f>'将来負担比率（分子）の構造'!K$52</f>
        <v>16571</v>
      </c>
      <c r="K56" s="169"/>
      <c r="L56" s="169"/>
      <c r="M56" s="169">
        <f>'将来負担比率（分子）の構造'!L$52</f>
        <v>15875</v>
      </c>
      <c r="N56" s="169"/>
      <c r="O56" s="169"/>
      <c r="P56" s="169">
        <f>'将来負担比率（分子）の構造'!M$52</f>
        <v>16503</v>
      </c>
    </row>
    <row r="57" spans="1:16" x14ac:dyDescent="0.15">
      <c r="A57" s="169" t="s">
        <v>42</v>
      </c>
      <c r="B57" s="169"/>
      <c r="C57" s="169"/>
      <c r="D57" s="169">
        <f>'将来負担比率（分子）の構造'!I$51</f>
        <v>2772</v>
      </c>
      <c r="E57" s="169"/>
      <c r="F57" s="169"/>
      <c r="G57" s="169">
        <f>'将来負担比率（分子）の構造'!J$51</f>
        <v>2487</v>
      </c>
      <c r="H57" s="169"/>
      <c r="I57" s="169"/>
      <c r="J57" s="169">
        <f>'将来負担比率（分子）の構造'!K$51</f>
        <v>2360</v>
      </c>
      <c r="K57" s="169"/>
      <c r="L57" s="169"/>
      <c r="M57" s="169">
        <f>'将来負担比率（分子）の構造'!L$51</f>
        <v>2183</v>
      </c>
      <c r="N57" s="169"/>
      <c r="O57" s="169"/>
      <c r="P57" s="169">
        <f>'将来負担比率（分子）の構造'!M$51</f>
        <v>2317</v>
      </c>
    </row>
    <row r="58" spans="1:16" x14ac:dyDescent="0.15">
      <c r="A58" s="169" t="s">
        <v>41</v>
      </c>
      <c r="B58" s="169"/>
      <c r="C58" s="169"/>
      <c r="D58" s="169">
        <f>'将来負担比率（分子）の構造'!I$50</f>
        <v>4852</v>
      </c>
      <c r="E58" s="169"/>
      <c r="F58" s="169"/>
      <c r="G58" s="169">
        <f>'将来負担比率（分子）の構造'!J$50</f>
        <v>4946</v>
      </c>
      <c r="H58" s="169"/>
      <c r="I58" s="169"/>
      <c r="J58" s="169">
        <f>'将来負担比率（分子）の構造'!K$50</f>
        <v>5470</v>
      </c>
      <c r="K58" s="169"/>
      <c r="L58" s="169"/>
      <c r="M58" s="169">
        <f>'将来負担比率（分子）の構造'!L$50</f>
        <v>5862</v>
      </c>
      <c r="N58" s="169"/>
      <c r="O58" s="169"/>
      <c r="P58" s="169">
        <f>'将来負担比率（分子）の構造'!M$50</f>
        <v>6044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32</v>
      </c>
      <c r="C61" s="169"/>
      <c r="D61" s="169"/>
      <c r="E61" s="169">
        <f>'将来負担比率（分子）の構造'!J$46</f>
        <v>29</v>
      </c>
      <c r="F61" s="169"/>
      <c r="G61" s="169"/>
      <c r="H61" s="169">
        <f>'将来負担比率（分子）の構造'!K$46</f>
        <v>39</v>
      </c>
      <c r="I61" s="169"/>
      <c r="J61" s="169"/>
      <c r="K61" s="169">
        <f>'将来負担比率（分子）の構造'!L$46</f>
        <v>39</v>
      </c>
      <c r="L61" s="169"/>
      <c r="M61" s="169"/>
      <c r="N61" s="169">
        <f>'将来負担比率（分子）の構造'!M$46</f>
        <v>50</v>
      </c>
      <c r="O61" s="169"/>
      <c r="P61" s="169"/>
    </row>
    <row r="62" spans="1:16" x14ac:dyDescent="0.15">
      <c r="A62" s="169" t="s">
        <v>35</v>
      </c>
      <c r="B62" s="169">
        <f>'将来負担比率（分子）の構造'!I$45</f>
        <v>2673</v>
      </c>
      <c r="C62" s="169"/>
      <c r="D62" s="169"/>
      <c r="E62" s="169">
        <f>'将来負担比率（分子）の構造'!J$45</f>
        <v>2643</v>
      </c>
      <c r="F62" s="169"/>
      <c r="G62" s="169"/>
      <c r="H62" s="169">
        <f>'将来負担比率（分子）の構造'!K$45</f>
        <v>2500</v>
      </c>
      <c r="I62" s="169"/>
      <c r="J62" s="169"/>
      <c r="K62" s="169">
        <f>'将来負担比率（分子）の構造'!L$45</f>
        <v>2393</v>
      </c>
      <c r="L62" s="169"/>
      <c r="M62" s="169"/>
      <c r="N62" s="169">
        <f>'将来負担比率（分子）の構造'!M$45</f>
        <v>2419</v>
      </c>
      <c r="O62" s="169"/>
      <c r="P62" s="169"/>
    </row>
    <row r="63" spans="1:16" x14ac:dyDescent="0.15">
      <c r="A63" s="169" t="s">
        <v>34</v>
      </c>
      <c r="B63" s="169">
        <f>'将来負担比率（分子）の構造'!I$44</f>
        <v>715</v>
      </c>
      <c r="C63" s="169"/>
      <c r="D63" s="169"/>
      <c r="E63" s="169">
        <f>'将来負担比率（分子）の構造'!J$44</f>
        <v>598</v>
      </c>
      <c r="F63" s="169"/>
      <c r="G63" s="169"/>
      <c r="H63" s="169">
        <f>'将来負担比率（分子）の構造'!K$44</f>
        <v>537</v>
      </c>
      <c r="I63" s="169"/>
      <c r="J63" s="169"/>
      <c r="K63" s="169">
        <f>'将来負担比率（分子）の構造'!L$44</f>
        <v>457</v>
      </c>
      <c r="L63" s="169"/>
      <c r="M63" s="169"/>
      <c r="N63" s="169">
        <f>'将来負担比率（分子）の構造'!M$44</f>
        <v>642</v>
      </c>
      <c r="O63" s="169"/>
      <c r="P63" s="169"/>
    </row>
    <row r="64" spans="1:16" x14ac:dyDescent="0.15">
      <c r="A64" s="169" t="s">
        <v>33</v>
      </c>
      <c r="B64" s="169">
        <f>'将来負担比率（分子）の構造'!I$43</f>
        <v>9201</v>
      </c>
      <c r="C64" s="169"/>
      <c r="D64" s="169"/>
      <c r="E64" s="169">
        <f>'将来負担比率（分子）の構造'!J$43</f>
        <v>8897</v>
      </c>
      <c r="F64" s="169"/>
      <c r="G64" s="169"/>
      <c r="H64" s="169">
        <f>'将来負担比率（分子）の構造'!K$43</f>
        <v>9038</v>
      </c>
      <c r="I64" s="169"/>
      <c r="J64" s="169"/>
      <c r="K64" s="169">
        <f>'将来負担比率（分子）の構造'!L$43</f>
        <v>9049</v>
      </c>
      <c r="L64" s="169"/>
      <c r="M64" s="169"/>
      <c r="N64" s="169">
        <f>'将来負担比率（分子）の構造'!M$43</f>
        <v>9083</v>
      </c>
      <c r="O64" s="169"/>
      <c r="P64" s="169"/>
    </row>
    <row r="65" spans="1:16" x14ac:dyDescent="0.15">
      <c r="A65" s="169" t="s">
        <v>32</v>
      </c>
      <c r="B65" s="169">
        <f>'将来負担比率（分子）の構造'!I$42</f>
        <v>15</v>
      </c>
      <c r="C65" s="169"/>
      <c r="D65" s="169"/>
      <c r="E65" s="169">
        <f>'将来負担比率（分子）の構造'!J$42</f>
        <v>13</v>
      </c>
      <c r="F65" s="169"/>
      <c r="G65" s="169"/>
      <c r="H65" s="169">
        <f>'将来負担比率（分子）の構造'!K$42</f>
        <v>12</v>
      </c>
      <c r="I65" s="169"/>
      <c r="J65" s="169"/>
      <c r="K65" s="169">
        <f>'将来負担比率（分子）の構造'!L$42</f>
        <v>10</v>
      </c>
      <c r="L65" s="169"/>
      <c r="M65" s="169"/>
      <c r="N65" s="169">
        <f>'将来負担比率（分子）の構造'!M$42</f>
        <v>8</v>
      </c>
      <c r="O65" s="169"/>
      <c r="P65" s="169"/>
    </row>
    <row r="66" spans="1:16" x14ac:dyDescent="0.15">
      <c r="A66" s="169" t="s">
        <v>31</v>
      </c>
      <c r="B66" s="169">
        <f>'将来負担比率（分子）の構造'!I$41</f>
        <v>17330</v>
      </c>
      <c r="C66" s="169"/>
      <c r="D66" s="169"/>
      <c r="E66" s="169">
        <f>'将来負担比率（分子）の構造'!J$41</f>
        <v>17123</v>
      </c>
      <c r="F66" s="169"/>
      <c r="G66" s="169"/>
      <c r="H66" s="169">
        <f>'将来負担比率（分子）の構造'!K$41</f>
        <v>16375</v>
      </c>
      <c r="I66" s="169"/>
      <c r="J66" s="169"/>
      <c r="K66" s="169">
        <f>'将来負担比率（分子）の構造'!L$41</f>
        <v>15672</v>
      </c>
      <c r="L66" s="169"/>
      <c r="M66" s="169"/>
      <c r="N66" s="169">
        <f>'将来負担比率（分子）の構造'!M$41</f>
        <v>15958</v>
      </c>
      <c r="O66" s="169"/>
      <c r="P66" s="169"/>
    </row>
    <row r="67" spans="1:16" x14ac:dyDescent="0.15">
      <c r="A67" s="169" t="s">
        <v>71</v>
      </c>
      <c r="B67" s="169" t="e">
        <f>NA()</f>
        <v>#N/A</v>
      </c>
      <c r="C67" s="169">
        <f>IF(ISNUMBER('将来負担比率（分子）の構造'!I$53), IF('将来負担比率（分子）の構造'!I$53 &lt; 0, 0, '将来負担比率（分子）の構造'!I$53), NA())</f>
        <v>4649</v>
      </c>
      <c r="D67" s="169" t="e">
        <f>NA()</f>
        <v>#N/A</v>
      </c>
      <c r="E67" s="169" t="e">
        <f>NA()</f>
        <v>#N/A</v>
      </c>
      <c r="F67" s="169">
        <f>IF(ISNUMBER('将来負担比率（分子）の構造'!J$53), IF('将来負担比率（分子）の構造'!J$53 &lt; 0, 0, '将来負担比率（分子）の構造'!J$53), NA())</f>
        <v>4611</v>
      </c>
      <c r="G67" s="169" t="e">
        <f>NA()</f>
        <v>#N/A</v>
      </c>
      <c r="H67" s="169" t="e">
        <f>NA()</f>
        <v>#N/A</v>
      </c>
      <c r="I67" s="169">
        <f>IF(ISNUMBER('将来負担比率（分子）の構造'!K$53), IF('将来負担比率（分子）の構造'!K$53 &lt; 0, 0, '将来負担比率（分子）の構造'!K$53), NA())</f>
        <v>4099</v>
      </c>
      <c r="J67" s="169" t="e">
        <f>NA()</f>
        <v>#N/A</v>
      </c>
      <c r="K67" s="169" t="e">
        <f>NA()</f>
        <v>#N/A</v>
      </c>
      <c r="L67" s="169">
        <f>IF(ISNUMBER('将来負担比率（分子）の構造'!L$53), IF('将来負担比率（分子）の構造'!L$53 &lt; 0, 0, '将来負担比率（分子）の構造'!L$53), NA())</f>
        <v>3700</v>
      </c>
      <c r="M67" s="169" t="e">
        <f>NA()</f>
        <v>#N/A</v>
      </c>
      <c r="N67" s="169" t="e">
        <f>NA()</f>
        <v>#N/A</v>
      </c>
      <c r="O67" s="169">
        <f>IF(ISNUMBER('将来負担比率（分子）の構造'!M$53), IF('将来負担比率（分子）の構造'!M$53 &lt; 0, 0, '将来負担比率（分子）の構造'!M$53), NA())</f>
        <v>3296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2469</v>
      </c>
      <c r="C72" s="173">
        <f>基金残高に係る経年分析!G55</f>
        <v>2785</v>
      </c>
      <c r="D72" s="173">
        <f>基金残高に係る経年分析!H55</f>
        <v>2923</v>
      </c>
    </row>
    <row r="73" spans="1:16" x14ac:dyDescent="0.15">
      <c r="A73" s="172" t="s">
        <v>74</v>
      </c>
      <c r="B73" s="173">
        <f>基金残高に係る経年分析!F56</f>
        <v>277</v>
      </c>
      <c r="C73" s="173">
        <f>基金残高に係る経年分析!G56</f>
        <v>287</v>
      </c>
      <c r="D73" s="173">
        <f>基金残高に係る経年分析!H56</f>
        <v>344</v>
      </c>
    </row>
    <row r="74" spans="1:16" x14ac:dyDescent="0.15">
      <c r="A74" s="172" t="s">
        <v>75</v>
      </c>
      <c r="B74" s="173">
        <f>基金残高に係る経年分析!F57</f>
        <v>3154</v>
      </c>
      <c r="C74" s="173">
        <f>基金残高に係る経年分析!G57</f>
        <v>3191</v>
      </c>
      <c r="D74" s="173">
        <f>基金残高に係る経年分析!H57</f>
        <v>3209</v>
      </c>
    </row>
  </sheetData>
  <sheetProtection algorithmName="SHA-512" hashValue="0Jm+ZdwNgtsQT0wfA+LeCkiEkpEkOtDmTiqdrNyOKJWoI0NqTdg7c8uLHMBbM1MLW4IiUJl8ZsC1h1jIdwcXAg==" saltValue="K3Z1T3D2yt4An+AQk0KK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2025-03-14T07:16:22Z</cp:lastPrinted>
  <dcterms:created xsi:type="dcterms:W3CDTF">2025-02-19T04:21:05Z</dcterms:created>
  <dcterms:modified xsi:type="dcterms:W3CDTF">2025-03-17T00:10:26Z</dcterms:modified>
  <cp:category/>
</cp:coreProperties>
</file>