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5 和木町 △\04 最終\"/>
    </mc:Choice>
  </mc:AlternateContent>
  <xr:revisionPtr revIDLastSave="0" documentId="13_ncr:1_{10634B2C-4675-4E87-8DD4-B60B7D78474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AM36" i="10"/>
  <c r="C36" i="10"/>
  <c r="BW35" i="10"/>
  <c r="AM35" i="10"/>
  <c r="C35"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<sst xmlns="http://schemas.openxmlformats.org/spreadsheetml/2006/main" count="1131" uniqueCount="567">
  <si>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</si>
  <si>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</si>
  <si>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</si>
  <si>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</si>
  <si>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</si>
  <si>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</si>
  <si>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</si>
  <si>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</si>
  <si>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</si>
  <si>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</si>
  <si>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</si>
  <si>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</si>
  <si>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</si>
  <si>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</si>
  <si>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</si>
  <si>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</si>
  <si>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</si>
  <si>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</si>
  <si>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</si>
  <si>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</si>
  <si>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</si>
  <si>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</si>
  <si>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</si>
  <si>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</si>
  <si>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</si>
  <si>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</si>
  <si>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</si>
  <si>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</si>
  <si>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</si>
  <si>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</si>
  <si>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</si>
  <si>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</si>
  <si>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</si>
  <si>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</si>
  <si>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</si>
  <si>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</si>
  <si>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</si>
  <si>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</si>
  <si>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</si>
  <si>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</si>
  <si>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</si>
  <si>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</si>
  <si>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</si>
  <si>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</si>
  <si>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</si>
  <si>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</si>
  <si>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</si>
  <si>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</si>
  <si>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</si>
  <si>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</si>
  <si>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</si>
  <si>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</si>
  <si>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</si>
  <si>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</si>
  <si>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</si>
  <si>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</si>
  <si>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</si>
  <si>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</si>
  <si>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</si>
  <si>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</si>
  <si>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</si>
  <si>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</si>
  <si>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</si>
  <si>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</si>
  <si>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</si>
  <si>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</si>
  <si>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</si>
  <si>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</si>
  <si>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</si>
  <si>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</si>
  <si>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</si>
  <si>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</si>
  <si>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</si>
  <si>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</si>
  <si>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</si>
  <si>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</si>
  <si>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</si>
  <si>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</si>
  <si>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</si>
  <si>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</si>
  <si>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</si>
  <si>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</si>
  <si>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</si>
  <si>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</si>
  <si>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</si>
  <si>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</si>
  <si>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</si>
  <si>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</si>
  <si>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</si>
  <si>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</si>
  <si>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</si>
  <si>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</si>
  <si>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</si>
  <si>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</si>
  <si>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</si>
  <si>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</si>
  <si>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</si>
  <si>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</si>
  <si>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</si>
  <si>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</si>
  <si>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</si>
  <si>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</si>
  <si>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</si>
  <si>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</si>
  <si>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</si>
  <si>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</si>
  <si>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</si>
  <si>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</si>
  <si>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</si>
  <si>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</si>
  <si>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</si>
  <si>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</si>
  <si>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</si>
  <si>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</si>
  <si>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</si>
  <si>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</si>
  <si>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</si>
  <si>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</si>
  <si>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</si>
  <si>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</si>
  <si>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</si>
  <si>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</si>
  <si>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</si>
  <si>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</si>
  <si>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</si>
  <si>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</si>
  <si>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</si>
  <si>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</si>
  <si>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</si>
  <si>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</si>
  <si>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</si>
  <si>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</si>
  <si>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</si>
  <si>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</si>
  <si>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</si>
  <si>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</si>
  <si>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</si>
  <si>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</si>
  <si>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</si>
  <si>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</si>
  <si>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</si>
  <si>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</si>
  <si>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</si>
  <si>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</si>
  <si>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</si>
  <si>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</si>
  <si>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</si>
  <si>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</si>
  <si>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</si>
  <si>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</si>
  <si>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</si>
  <si>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</si>
  <si>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</si>
  <si>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</si>
  <si>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</si>
  <si>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</si>
  <si>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</si>
  <si>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</si>
  <si>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</si>
  <si>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</si>
  <si>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</si>
  <si>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</si>
  <si>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</si>
  <si>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</si>
  <si>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</si>
  <si>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</si>
  <si>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</si>
  <si>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</si>
  <si>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</si>
  <si>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</si>
  <si>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</si>
  <si>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</si>
  <si>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</si>
  <si>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</si>
  <si>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</si>
  <si>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</si>
  <si>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</si>
  <si>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</si>
  <si>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</si>
  <si>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</si>
  <si>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</si>
  <si>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</si>
  <si>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</si>
  <si>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</si>
  <si>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</si>
  <si>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</si>
  <si>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</si>
  <si>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</si>
  <si>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</si>
  <si>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</si>
  <si>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</si>
  <si>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</si>
  <si>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</si>
  <si>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</si>
  <si>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</si>
  <si>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</si>
  <si>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</si>
  <si>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</si>
  <si>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</si>
  <si>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</si>
  <si>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</si>
  <si>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</si>
  <si>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山口県和木町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</si>
  <si>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</si>
  <si>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</si>
  <si>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</si>
  <si>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</si>
  <si>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</si>
  <si>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</si>
  <si>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</si>
  <si>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</si>
  <si>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</si>
  <si>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</si>
  <si>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</si>
  <si>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</si>
  <si>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</si>
  <si>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</si>
  <si>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</si>
  <si>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</si>
  <si>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</si>
  <si>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</si>
  <si>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</si>
  <si>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</si>
  <si>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</si>
  <si>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</si>
  <si>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</si>
  <si>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</si>
  <si>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</si>
  <si>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</si>
  <si>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</si>
  <si>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</si>
  <si>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</si>
  <si>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</si>
  <si>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</si>
  <si>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</si>
  <si>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</si>
  <si>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</si>
  <si>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</si>
  <si>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</si>
  <si>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</si>
  <si>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</si>
  <si>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</si>
  <si>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</si>
  <si>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</si>
  <si>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</si>
  <si>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</si>
  <si>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</si>
  <si>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</si>
  <si>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</si>
  <si>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</si>
  <si>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</si>
  <si>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</si>
  <si>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</si>
  <si>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</si>
  <si>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</si>
  <si>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</si>
  <si>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</si>
  <si>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</si>
  <si>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</si>
  <si>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</si>
  <si>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</si>
  <si>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</si>
  <si>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</si>
  <si>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</si>
  <si>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</si>
  <si>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</si>
  <si>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</si>
  <si>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</si>
  <si>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</si>
  <si>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</si>
  <si>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</si>
  <si>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</si>
  <si>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</si>
  <si>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</si>
  <si>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</si>
  <si>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</si>
  <si>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</si>
  <si>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</si>
  <si>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</si>
  <si>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</si>
  <si>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</si>
  <si>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</si>
  <si>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</si>
  <si>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</si>
  <si>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</si>
  <si>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</si>
  <si>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</si>
  <si>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</si>
  <si>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</si>
  <si>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</si>
  <si>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</si>
  <si>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</si>
  <si>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</si>
  <si>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</si>
  <si>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</si>
  <si>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</si>
  <si>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</si>
  <si>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</si>
  <si>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</si>
  <si>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</si>
  <si>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</si>
  <si>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</si>
  <si>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</si>
  <si>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</si>
  <si>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</si>
  <si>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</si>
  <si>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</si>
  <si>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</si>
  <si>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</si>
  <si>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</si>
  <si>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</si>
  <si>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</si>
  <si>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</si>
  <si>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</si>
  <si>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</si>
  <si>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</si>
  <si>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</si>
  <si>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</si>
  <si>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</si>
  <si>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</si>
  <si>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</si>
  <si>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</si>
  <si>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</si>
  <si>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</si>
  <si>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</si>
  <si>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</si>
  <si>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</si>
  <si>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</si>
  <si>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</si>
  <si>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</si>
  <si>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</si>
  <si>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</si>
  <si>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</si>
  <si>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</si>
  <si>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</si>
  <si>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</si>
  <si>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</si>
  <si>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</si>
  <si>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</si>
  <si>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</si>
  <si>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</si>
  <si>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</si>
  <si>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</si>
  <si>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</si>
  <si>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</si>
  <si>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</si>
  <si>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</si>
  <si>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</si>
  <si>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</si>
  <si>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</si>
  <si>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</si>
  <si>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</si>
  <si>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</si>
  <si>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山口県和木町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</si>
  <si>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</si>
  <si>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</si>
  <si>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</si>
  <si>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</si>
  <si>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</si>
  <si>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</si>
  <si>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</si>
  <si>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</si>
  <si>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</si>
  <si>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</si>
  <si>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</si>
  <si>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</si>
  <si>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</si>
  <si>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</si>
  <si>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</si>
  <si>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</si>
  <si>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</si>
  <si>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</si>
  <si>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</si>
  <si>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</si>
  <si>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</si>
  <si>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</si>
  <si>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</si>
  <si>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</si>
  <si>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</si>
  <si>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</si>
  <si>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</si>
  <si>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</si>
  <si>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</si>
  <si>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</si>
  <si>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</si>
  <si>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</si>
  <si>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</si>
  <si>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</si>
  <si>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</si>
  <si>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</si>
  <si>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</si>
  <si>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</si>
  <si>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</si>
  <si>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</si>
  <si>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</si>
  <si>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</si>
  <si>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</si>
  <si>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</si>
  <si>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</si>
  <si>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</si>
  <si>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</si>
  <si>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</si>
  <si>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</si>
  <si>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</si>
  <si>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</si>
  <si>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</si>
  <si>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</si>
  <si>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</si>
  <si>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</si>
  <si>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</si>
  <si>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</si>
  <si>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</si>
  <si>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</si>
  <si>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</si>
  <si>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</si>
  <si>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</si>
  <si>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</si>
  <si>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</si>
  <si>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</si>
  <si>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</si>
  <si>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</si>
  <si>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</si>
  <si>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</si>
  <si>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</si>
  <si>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</si>
  <si>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</si>
  <si>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</si>
  <si>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</si>
  <si>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</si>
  <si>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</si>
  <si>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</si>
  <si>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</si>
  <si>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</si>
  <si>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</si>
  <si>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</si>
  <si>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</si>
  <si>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</si>
  <si>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</si>
  <si>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</si>
  <si>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</si>
  <si>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</si>
  <si>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</si>
  <si>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</si>
  <si>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</si>
  <si>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</si>
  <si>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</si>
  <si>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</si>
  <si>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</si>
  <si>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</si>
  <si>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</si>
  <si>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</si>
  <si>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</si>
  <si>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</si>
  <si>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</si>
  <si>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</si>
  <si>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</si>
  <si>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</si>
  <si>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</si>
  <si>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</si>
  <si>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</si>
  <si>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</si>
  <si>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</si>
  <si>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</si>
  <si>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</si>
  <si>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</si>
  <si>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</si>
  <si>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</si>
  <si>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</si>
  <si>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</si>
  <si>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</si>
  <si>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</si>
  <si>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</si>
  <si>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</si>
  <si>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</si>
  <si>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</si>
  <si>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</si>
  <si>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</si>
  <si>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</si>
  <si>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</si>
  <si>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</si>
  <si>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</si>
  <si>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</si>
  <si>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</si>
  <si>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</si>
  <si>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</si>
  <si>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</si>
  <si>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</si>
  <si>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</si>
  <si>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</si>
  <si>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</si>
  <si>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</si>
  <si>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</si>
  <si>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</si>
  <si>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</si>
  <si>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</si>
  <si>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</si>
  <si>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</si>
  <si>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</si>
  <si>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</si>
  <si>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</si>
  <si>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</si>
  <si>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</si>
  <si>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</si>
  <si>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</si>
  <si>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</si>
  <si>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</si>
  <si>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</si>
  <si>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</si>
  <si>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</si>
  <si>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</si>
  <si>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</si>
  <si>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</si>
  <si>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</si>
  <si>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</si>
  <si>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</si>
  <si>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</si>
  <si>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</si>
  <si>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</si>
  <si>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</si>
  <si>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</si>
  <si>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</si>
  <si>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</si>
  <si>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</si>
  <si>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</si>
  <si>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</si>
  <si>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</si>
  <si>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</si>
  <si>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13.62</t>
  </si>
  <si>
    <t>一般会計</t>
  </si>
  <si>
    <t>公共下水道事業特別会計</t>
  </si>
  <si>
    <t>介護保険特別会計</t>
  </si>
  <si>
    <t>国民健康保険特別会計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</si>
  <si>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</si>
  <si>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</si>
  <si>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</si>
  <si>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</si>
  <si>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</si>
  <si>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</si>
  <si>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</si>
  <si>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</si>
  <si>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</si>
  <si>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簡易水道事業会計</t>
    <phoneticPr fontId="5"/>
  </si>
  <si>
    <t>公共下水道事業会計</t>
    <phoneticPr fontId="5"/>
  </si>
  <si>
    <t>法非適用企業</t>
    <rPh sb="1" eb="2">
      <t>ヒ</t>
    </rPh>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</si>
  <si>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</si>
  <si>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6">
      <t>ハチガミネ</t>
    </rPh>
    <rPh sb="6" eb="8">
      <t>ソウゴウ</t>
    </rPh>
    <rPh sb="8" eb="10">
      <t>コウエン</t>
    </rPh>
    <rPh sb="10" eb="12">
      <t>カンリ</t>
    </rPh>
    <rPh sb="12" eb="14">
      <t>キョウカイ</t>
    </rPh>
    <phoneticPr fontId="2"/>
  </si>
  <si>
    <t>-</t>
    <phoneticPr fontId="2"/>
  </si>
  <si>
    <t>玖珂地方老人福祉施設組合一般会計</t>
    <phoneticPr fontId="2"/>
  </si>
  <si>
    <t>玖珂地方老人福祉施設組合指定訪問介護事業特別会計</t>
    <phoneticPr fontId="2"/>
  </si>
  <si>
    <t>岩国地区消防組合一般会計</t>
    <phoneticPr fontId="2"/>
  </si>
  <si>
    <t>山口県市町総合事務組合一般会計</t>
    <phoneticPr fontId="2"/>
  </si>
  <si>
    <t>山口県市町総合事務組合退職手当特別会計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</si>
  <si>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</si>
  <si>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</si>
  <si>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</si>
  <si>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</si>
  <si>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</si>
  <si>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</si>
  <si>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</si>
  <si>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t>
    <phoneticPr fontId="2"/>
  </si>
  <si>
    <t>健やか安心基金</t>
    <phoneticPr fontId="5"/>
  </si>
  <si>
    <t>公共施設等総合管理基金</t>
    <phoneticPr fontId="2"/>
  </si>
  <si>
    <t>福祉基金</t>
    <phoneticPr fontId="2"/>
  </si>
  <si>
    <t>すくすくこども基金</t>
    <phoneticPr fontId="2"/>
  </si>
  <si>
    <t>地域振興事業助成基金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</si>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</sst>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C0E9-4D02-9786-4088A2FF93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59924</c:v>
                </c:pt>
                <c:pt idx="1">
                  <c:v>75472</c:v>
                </c:pt>
                <c:pt idx="2">
                  <c:v>133832</c:v>
                </c:pt>
                <c:pt idx="3">
                  <c:v>43859</c:v>
                </c:pt>
                <c:pt idx="4">
                  <c:v>69408</c:v>
                </c:pt>
              </c:numCache>
            </c:numRef>
          </c:val>
          <c:smooth val="0"/>
          <c:extLst>
            <c:ext xmlns:c16="http://schemas.microsoft.com/office/drawing/2014/chart" uri="{C3380CC4-5D6E-409C-BE32-E72D297353CC}">
              <c16:uniqueId val="{00000001-C0E9-4D02-9786-4088A2FF93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7.57</c:v>
                </c:pt>
                <c:pt idx="1">
                  <c:v>7.3</c:v>
                </c:pt>
                <c:pt idx="2">
                  <c:v>11.01</c:v>
                </c:pt>
                <c:pt idx="3">
                  <c:v>10.77</c:v>
                </c:pt>
                <c:pt idx="4">
                  <c:v>10.050000000000001</c:v>
                </c:pt>
              </c:numCache>
            </c:numRef>
          </c:val>
          <c:extLst>
            <c:ext xmlns:c16="http://schemas.microsoft.com/office/drawing/2014/chart" uri="{C3380CC4-5D6E-409C-BE32-E72D297353CC}">
              <c16:uniqueId val="{00000000-01DC-453A-B2A5-3B713485D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51.97</c:v>
                </c:pt>
                <c:pt idx="1">
                  <c:v>52.71</c:v>
                </c:pt>
                <c:pt idx="2">
                  <c:v>55.79</c:v>
                </c:pt>
                <c:pt idx="3">
                  <c:v>70.489999999999995</c:v>
                </c:pt>
                <c:pt idx="4">
                  <c:v>55.85</c:v>
                </c:pt>
              </c:numCache>
            </c:numRef>
          </c:val>
          <c:extLst>
            <c:ext xmlns:c16="http://schemas.microsoft.com/office/drawing/2014/chart" uri="{C3380CC4-5D6E-409C-BE32-E72D297353CC}">
              <c16:uniqueId val="{00000001-01DC-453A-B2A5-3B713485D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1.85</c:v>
                </c:pt>
                <c:pt idx="1">
                  <c:v>3.98</c:v>
                </c:pt>
                <c:pt idx="2">
                  <c:v>9.75</c:v>
                </c:pt>
                <c:pt idx="3">
                  <c:v>13.8</c:v>
                </c:pt>
                <c:pt idx="4">
                  <c:v>-13.62</c:v>
                </c:pt>
              </c:numCache>
            </c:numRef>
          </c:val>
          <c:smooth val="0"/>
          <c:extLst>
            <c:ext xmlns:c16="http://schemas.microsoft.com/office/drawing/2014/chart" uri="{C3380CC4-5D6E-409C-BE32-E72D297353CC}">
              <c16:uniqueId val="{00000002-01DC-453A-B2A5-3B713485D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58-4686-A9F1-386F22DF1B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58-4686-A9F1-386F22DF1B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58-4686-A9F1-386F22DF1B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58-4686-A9F1-386F22DF1B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2F58-4686-A9F1-386F22DF1B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0.22</c:v>
                </c:pt>
                <c:pt idx="4">
                  <c:v>#N/A</c:v>
                </c:pt>
                <c:pt idx="5">
                  <c:v>0.17</c:v>
                </c:pt>
                <c:pt idx="6">
                  <c:v>#N/A</c:v>
                </c:pt>
                <c:pt idx="7">
                  <c:v>0.18</c:v>
                </c:pt>
                <c:pt idx="8">
                  <c:v>#N/A</c:v>
                </c:pt>
                <c:pt idx="9">
                  <c:v>0.54</c:v>
                </c:pt>
              </c:numCache>
            </c:numRef>
          </c:val>
          <c:extLst>
            <c:ext xmlns:c16="http://schemas.microsoft.com/office/drawing/2014/chart" uri="{C3380CC4-5D6E-409C-BE32-E72D297353CC}">
              <c16:uniqueId val="{00000005-2F58-4686-A9F1-386F22DF1B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1.1499999999999999</c:v>
                </c:pt>
                <c:pt idx="4">
                  <c:v>#N/A</c:v>
                </c:pt>
                <c:pt idx="5">
                  <c:v>0.81</c:v>
                </c:pt>
                <c:pt idx="6">
                  <c:v>#N/A</c:v>
                </c:pt>
                <c:pt idx="7">
                  <c:v>1.05</c:v>
                </c:pt>
                <c:pt idx="8">
                  <c:v>#N/A</c:v>
                </c:pt>
                <c:pt idx="9">
                  <c:v>1.17</c:v>
                </c:pt>
              </c:numCache>
            </c:numRef>
          </c:val>
          <c:extLst>
            <c:ext xmlns:c16="http://schemas.microsoft.com/office/drawing/2014/chart" uri="{C3380CC4-5D6E-409C-BE32-E72D297353CC}">
              <c16:uniqueId val="{00000006-2F58-4686-A9F1-386F22DF1B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0.82</c:v>
                </c:pt>
                <c:pt idx="2">
                  <c:v>#N/A</c:v>
                </c:pt>
                <c:pt idx="3">
                  <c:v>1</c:v>
                </c:pt>
                <c:pt idx="4">
                  <c:v>#N/A</c:v>
                </c:pt>
                <c:pt idx="5">
                  <c:v>0.81</c:v>
                </c:pt>
                <c:pt idx="6">
                  <c:v>#N/A</c:v>
                </c:pt>
                <c:pt idx="7">
                  <c:v>0.62</c:v>
                </c:pt>
                <c:pt idx="8">
                  <c:v>#N/A</c:v>
                </c:pt>
                <c:pt idx="9">
                  <c:v>1.3</c:v>
                </c:pt>
              </c:numCache>
            </c:numRef>
          </c:val>
          <c:extLst>
            <c:ext xmlns:c16="http://schemas.microsoft.com/office/drawing/2014/chart" uri="{C3380CC4-5D6E-409C-BE32-E72D297353CC}">
              <c16:uniqueId val="{00000007-2F58-4686-A9F1-386F22DF1BD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c:v>
                </c:pt>
                <c:pt idx="2">
                  <c:v>#N/A</c:v>
                </c:pt>
                <c:pt idx="3">
                  <c:v>0.62</c:v>
                </c:pt>
                <c:pt idx="4">
                  <c:v>#N/A</c:v>
                </c:pt>
                <c:pt idx="5">
                  <c:v>0.36</c:v>
                </c:pt>
                <c:pt idx="6">
                  <c:v>#N/A</c:v>
                </c:pt>
                <c:pt idx="7">
                  <c:v>0.44</c:v>
                </c:pt>
                <c:pt idx="8">
                  <c:v>#N/A</c:v>
                </c:pt>
                <c:pt idx="9">
                  <c:v>2.0299999999999998</c:v>
                </c:pt>
              </c:numCache>
            </c:numRef>
          </c:val>
          <c:extLst>
            <c:ext xmlns:c16="http://schemas.microsoft.com/office/drawing/2014/chart" uri="{C3380CC4-5D6E-409C-BE32-E72D297353CC}">
              <c16:uniqueId val="{00000008-2F58-4686-A9F1-386F22DF1B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7.3</c:v>
                </c:pt>
                <c:pt idx="4">
                  <c:v>#N/A</c:v>
                </c:pt>
                <c:pt idx="5">
                  <c:v>11</c:v>
                </c:pt>
                <c:pt idx="6">
                  <c:v>#N/A</c:v>
                </c:pt>
                <c:pt idx="7">
                  <c:v>10.76</c:v>
                </c:pt>
                <c:pt idx="8">
                  <c:v>#N/A</c:v>
                </c:pt>
                <c:pt idx="9">
                  <c:v>10.050000000000001</c:v>
                </c:pt>
              </c:numCache>
            </c:numRef>
          </c:val>
          <c:extLst>
            <c:ext xmlns:c16="http://schemas.microsoft.com/office/drawing/2014/chart" uri="{C3380CC4-5D6E-409C-BE32-E72D297353CC}">
              <c16:uniqueId val="{00000009-2F58-4686-A9F1-386F22DF1B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321</c:v>
                </c:pt>
                <c:pt idx="5">
                  <c:v>338</c:v>
                </c:pt>
                <c:pt idx="8">
                  <c:v>355</c:v>
                </c:pt>
                <c:pt idx="11">
                  <c:v>362</c:v>
                </c:pt>
                <c:pt idx="14">
                  <c:v>321</c:v>
                </c:pt>
              </c:numCache>
            </c:numRef>
          </c:val>
          <c:extLst>
            <c:ext xmlns:c16="http://schemas.microsoft.com/office/drawing/2014/chart" uri="{C3380CC4-5D6E-409C-BE32-E72D297353CC}">
              <c16:uniqueId val="{00000000-5EE0-455C-ACA9-8313963F1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E0-455C-ACA9-8313963F1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E0-455C-ACA9-8313963F1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0</c:v>
                </c:pt>
                <c:pt idx="6">
                  <c:v>0</c:v>
                </c:pt>
                <c:pt idx="9">
                  <c:v>0</c:v>
                </c:pt>
                <c:pt idx="12">
                  <c:v>2</c:v>
                </c:pt>
              </c:numCache>
            </c:numRef>
          </c:val>
          <c:extLst>
            <c:ext xmlns:c16="http://schemas.microsoft.com/office/drawing/2014/chart" uri="{C3380CC4-5D6E-409C-BE32-E72D297353CC}">
              <c16:uniqueId val="{00000003-5EE0-455C-ACA9-8313963F1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c:v>
                </c:pt>
                <c:pt idx="3">
                  <c:v>35</c:v>
                </c:pt>
                <c:pt idx="6">
                  <c:v>34</c:v>
                </c:pt>
                <c:pt idx="9">
                  <c:v>33</c:v>
                </c:pt>
                <c:pt idx="12">
                  <c:v>34</c:v>
                </c:pt>
              </c:numCache>
            </c:numRef>
          </c:val>
          <c:extLst>
            <c:ext xmlns:c16="http://schemas.microsoft.com/office/drawing/2014/chart" uri="{C3380CC4-5D6E-409C-BE32-E72D297353CC}">
              <c16:uniqueId val="{00000004-5EE0-455C-ACA9-8313963F1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0-455C-ACA9-8313963F1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E0-455C-ACA9-8313963F1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c:v>
                </c:pt>
                <c:pt idx="3">
                  <c:v>416</c:v>
                </c:pt>
                <c:pt idx="6">
                  <c:v>448</c:v>
                </c:pt>
                <c:pt idx="9">
                  <c:v>522</c:v>
                </c:pt>
                <c:pt idx="12">
                  <c:v>484</c:v>
                </c:pt>
              </c:numCache>
            </c:numRef>
          </c:val>
          <c:extLst>
            <c:ext xmlns:c16="http://schemas.microsoft.com/office/drawing/2014/chart" uri="{C3380CC4-5D6E-409C-BE32-E72D297353CC}">
              <c16:uniqueId val="{00000007-5EE0-455C-ACA9-8313963F13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125</c:v>
                </c:pt>
                <c:pt idx="2">
                  <c:v>#N/A</c:v>
                </c:pt>
                <c:pt idx="3">
                  <c:v>#N/A</c:v>
                </c:pt>
                <c:pt idx="4">
                  <c:v>113</c:v>
                </c:pt>
                <c:pt idx="5">
                  <c:v>#N/A</c:v>
                </c:pt>
                <c:pt idx="6">
                  <c:v>#N/A</c:v>
                </c:pt>
                <c:pt idx="7">
                  <c:v>127</c:v>
                </c:pt>
                <c:pt idx="8">
                  <c:v>#N/A</c:v>
                </c:pt>
                <c:pt idx="9">
                  <c:v>#N/A</c:v>
                </c:pt>
                <c:pt idx="10">
                  <c:v>193</c:v>
                </c:pt>
                <c:pt idx="11">
                  <c:v>#N/A</c:v>
                </c:pt>
                <c:pt idx="12">
                  <c:v>#N/A</c:v>
                </c:pt>
                <c:pt idx="13">
                  <c:v>199</c:v>
                </c:pt>
                <c:pt idx="14">
                  <c:v>#N/A</c:v>
                </c:pt>
              </c:numCache>
            </c:numRef>
          </c:val>
          <c:smooth val="0"/>
          <c:extLst>
            <c:ext xmlns:c16="http://schemas.microsoft.com/office/drawing/2014/chart" uri="{C3380CC4-5D6E-409C-BE32-E72D297353CC}">
              <c16:uniqueId val="{00000008-5EE0-455C-ACA9-8313963F13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3704</c:v>
                </c:pt>
                <c:pt idx="5">
                  <c:v>3587</c:v>
                </c:pt>
                <c:pt idx="8">
                  <c:v>3481</c:v>
                </c:pt>
                <c:pt idx="11">
                  <c:v>3304</c:v>
                </c:pt>
                <c:pt idx="14">
                  <c:v>3084</c:v>
                </c:pt>
              </c:numCache>
            </c:numRef>
          </c:val>
          <c:extLst>
            <c:ext xmlns:c16="http://schemas.microsoft.com/office/drawing/2014/chart" uri="{C3380CC4-5D6E-409C-BE32-E72D297353CC}">
              <c16:uniqueId val="{00000000-9EE4-4380-86CB-EE8502AB46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325</c:v>
                </c:pt>
                <c:pt idx="5">
                  <c:v>377</c:v>
                </c:pt>
                <c:pt idx="8">
                  <c:v>612</c:v>
                </c:pt>
                <c:pt idx="11">
                  <c:v>589</c:v>
                </c:pt>
                <c:pt idx="14">
                  <c:v>557</c:v>
                </c:pt>
              </c:numCache>
            </c:numRef>
          </c:val>
          <c:extLst>
            <c:ext xmlns:c16="http://schemas.microsoft.com/office/drawing/2014/chart" uri="{C3380CC4-5D6E-409C-BE32-E72D297353CC}">
              <c16:uniqueId val="{00000001-9EE4-4380-86CB-EE8502AB46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1507</c:v>
                </c:pt>
                <c:pt idx="5">
                  <c:v>1635</c:v>
                </c:pt>
                <c:pt idx="8">
                  <c:v>1902</c:v>
                </c:pt>
                <c:pt idx="11">
                  <c:v>2374</c:v>
                </c:pt>
                <c:pt idx="14">
                  <c:v>2073</c:v>
                </c:pt>
              </c:numCache>
            </c:numRef>
          </c:val>
          <c:extLst>
            <c:ext xmlns:c16="http://schemas.microsoft.com/office/drawing/2014/chart" uri="{C3380CC4-5D6E-409C-BE32-E72D297353CC}">
              <c16:uniqueId val="{00000002-9EE4-4380-86CB-EE8502AB46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E4-4380-86CB-EE8502AB46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E4-4380-86CB-EE8502AB46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219</c:v>
                </c:pt>
                <c:pt idx="3">
                  <c:v>175</c:v>
                </c:pt>
                <c:pt idx="6">
                  <c:v>164</c:v>
                </c:pt>
                <c:pt idx="9">
                  <c:v>148</c:v>
                </c:pt>
                <c:pt idx="12">
                  <c:v>167</c:v>
                </c:pt>
              </c:numCache>
            </c:numRef>
          </c:val>
          <c:extLst>
            <c:ext xmlns:c16="http://schemas.microsoft.com/office/drawing/2014/chart" uri="{C3380CC4-5D6E-409C-BE32-E72D297353CC}">
              <c16:uniqueId val="{00000005-9EE4-4380-86CB-EE8502AB46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509</c:v>
                </c:pt>
                <c:pt idx="3">
                  <c:v>498</c:v>
                </c:pt>
                <c:pt idx="6">
                  <c:v>534</c:v>
                </c:pt>
                <c:pt idx="9">
                  <c:v>525</c:v>
                </c:pt>
                <c:pt idx="12">
                  <c:v>518</c:v>
                </c:pt>
              </c:numCache>
            </c:numRef>
          </c:val>
          <c:extLst>
            <c:ext xmlns:c16="http://schemas.microsoft.com/office/drawing/2014/chart" uri="{C3380CC4-5D6E-409C-BE32-E72D297353CC}">
              <c16:uniqueId val="{00000006-9EE4-4380-86CB-EE8502AB46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c:v>
                </c:pt>
                <c:pt idx="3">
                  <c:v>8</c:v>
                </c:pt>
                <c:pt idx="6">
                  <c:v>10</c:v>
                </c:pt>
                <c:pt idx="9">
                  <c:v>10</c:v>
                </c:pt>
                <c:pt idx="12">
                  <c:v>9</c:v>
                </c:pt>
              </c:numCache>
            </c:numRef>
          </c:val>
          <c:extLst>
            <c:ext xmlns:c16="http://schemas.microsoft.com/office/drawing/2014/chart" uri="{C3380CC4-5D6E-409C-BE32-E72D297353CC}">
              <c16:uniqueId val="{00000007-9EE4-4380-86CB-EE8502AB46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507</c:v>
                </c:pt>
                <c:pt idx="3">
                  <c:v>519</c:v>
                </c:pt>
                <c:pt idx="6">
                  <c:v>544</c:v>
                </c:pt>
                <c:pt idx="9">
                  <c:v>565</c:v>
                </c:pt>
                <c:pt idx="12">
                  <c:v>584</c:v>
                </c:pt>
              </c:numCache>
            </c:numRef>
          </c:val>
          <c:extLst>
            <c:ext xmlns:c16="http://schemas.microsoft.com/office/drawing/2014/chart" uri="{C3380CC4-5D6E-409C-BE32-E72D297353CC}">
              <c16:uniqueId val="{00000008-9EE4-4380-86CB-EE8502AB46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E4-4380-86CB-EE8502AB46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5500</c:v>
                </c:pt>
                <c:pt idx="3">
                  <c:v>5403</c:v>
                </c:pt>
                <c:pt idx="6">
                  <c:v>5466</c:v>
                </c:pt>
                <c:pt idx="9">
                  <c:v>5073</c:v>
                </c:pt>
                <c:pt idx="12">
                  <c:v>4746</c:v>
                </c:pt>
              </c:numCache>
            </c:numRef>
          </c:val>
          <c:extLst>
            <c:ext xmlns:c16="http://schemas.microsoft.com/office/drawing/2014/chart" uri="{C3380CC4-5D6E-409C-BE32-E72D297353CC}">
              <c16:uniqueId val="{0000000A-9EE4-4380-86CB-EE8502AB46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1207</c:v>
                </c:pt>
                <c:pt idx="2">
                  <c:v>#N/A</c:v>
                </c:pt>
                <c:pt idx="3">
                  <c:v>#N/A</c:v>
                </c:pt>
                <c:pt idx="4">
                  <c:v>1005</c:v>
                </c:pt>
                <c:pt idx="5">
                  <c:v>#N/A</c:v>
                </c:pt>
                <c:pt idx="6">
                  <c:v>#N/A</c:v>
                </c:pt>
                <c:pt idx="7">
                  <c:v>723</c:v>
                </c:pt>
                <c:pt idx="8">
                  <c:v>#N/A</c:v>
                </c:pt>
                <c:pt idx="9">
                  <c:v>#N/A</c:v>
                </c:pt>
                <c:pt idx="10">
                  <c:v>54</c:v>
                </c:pt>
                <c:pt idx="11">
                  <c:v>#N/A</c:v>
                </c:pt>
                <c:pt idx="12">
                  <c:v>#N/A</c:v>
                </c:pt>
                <c:pt idx="13">
                  <c:v>311</c:v>
                </c:pt>
                <c:pt idx="14">
                  <c:v>#N/A</c:v>
                </c:pt>
              </c:numCache>
            </c:numRef>
          </c:val>
          <c:smooth val="0"/>
          <c:extLst>
            <c:ext xmlns:c16="http://schemas.microsoft.com/office/drawing/2014/chart" uri="{C3380CC4-5D6E-409C-BE32-E72D297353CC}">
              <c16:uniqueId val="{0000000B-9EE4-4380-86CB-EE8502AB46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1407</c:v>
                </c:pt>
                <c:pt idx="1">
                  <c:v>1760</c:v>
                </c:pt>
                <c:pt idx="2">
                  <c:v>1425</c:v>
                </c:pt>
              </c:numCache>
            </c:numRef>
          </c:val>
          <c:extLst>
            <c:ext xmlns:c16="http://schemas.microsoft.com/office/drawing/2014/chart" uri="{C3380CC4-5D6E-409C-BE32-E72D297353CC}">
              <c16:uniqueId val="{00000000-F1C6-4D3D-A192-1F1193DA5C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c:v>
                </c:pt>
                <c:pt idx="1">
                  <c:v>138</c:v>
                </c:pt>
                <c:pt idx="2">
                  <c:v>153</c:v>
                </c:pt>
              </c:numCache>
            </c:numRef>
          </c:val>
          <c:extLst>
            <c:ext xmlns:c16="http://schemas.microsoft.com/office/drawing/2014/chart" uri="{C3380CC4-5D6E-409C-BE32-E72D297353CC}">
              <c16:uniqueId val="{00000001-F1C6-4D3D-A192-1F1193DA5C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476</c:v>
                </c:pt>
                <c:pt idx="1">
                  <c:v>671</c:v>
                </c:pt>
                <c:pt idx="2">
                  <c:v>692</c:v>
                </c:pt>
              </c:numCache>
            </c:numRef>
          </c:val>
          <c:extLst>
            <c:ext xmlns:c16="http://schemas.microsoft.com/office/drawing/2014/chart" uri="{C3380CC4-5D6E-409C-BE32-E72D297353CC}">
              <c16:uniqueId val="{00000002-F1C6-4D3D-A192-1F1193DA5C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類似団体と比較すると町税（特に法人からの税収）が減少傾向にあり、基準財政収入額が伸びないでいたが、令和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年度に法人町民税の大幅な増収があったことで、令和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年度の基準財政収入額は増加している。基準財政需要額については年々増加傾向にあり、令和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年間で最も高い数値となった。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上記の状況から、令和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年度の財政力指数は前年度と同じ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となったものの、法人町民税の増収は一時的なものと見られ、次年度以降は財政力指数は減少することが見込まれる。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100189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7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19755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前年度よりも指数が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ポイント増加した。その理由として、義務的経費（人件費、扶助費、公債費）がやや増加し、経常的収入（法人住民税、地方交付税）が大幅に減少したことが挙げられる。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161079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18046"/>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909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65</xdr:row>
      <xdr:rowOff>16721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7715"/>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25206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137371</xdr:rowOff>
    </xdr:from>
    <xdr:to>
      <xdr:col>7</xdr:col>
      <xdr:colOff>31750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52298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毎年度、類似団体平均値よりも低い数値となっているが、類似団体平均の推移と同様に、年々増加傾向にある。賃金の上昇や物価高騰が影響していると思われ、今後も上昇すると見込まれる。事務事業の見直しや、業務の民間委託等を検討するなど、人件費や物件費の圧縮に努めていきた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111344</xdr:rowOff>
    </xdr:from>
    <xdr:to>
      <xdr:col>23</xdr:col>
      <xdr:colOff>133350</xdr:colOff>
      <xdr:row>82</xdr:row>
      <xdr:rowOff>134941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0244"/>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72312</xdr:rowOff>
    </xdr:from>
    <xdr:to>
      <xdr:col>19</xdr:col>
      <xdr:colOff>133350</xdr:colOff>
      <xdr:row>82</xdr:row>
      <xdr:rowOff>111344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1212"/>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61246</xdr:rowOff>
    </xdr:from>
    <xdr:to>
      <xdr:col>15</xdr:col>
      <xdr:colOff>82550</xdr:colOff>
      <xdr:row>82</xdr:row>
      <xdr:rowOff>72312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0146"/>
          <a:ext cx="889000" cy="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39339</xdr:rowOff>
    </xdr:from>
    <xdr:to>
      <xdr:col>11</xdr:col>
      <xdr:colOff>31750</xdr:colOff>
      <xdr:row>82</xdr:row>
      <xdr:rowOff>61246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82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84141</xdr:rowOff>
    </xdr:from>
    <xdr:to>
      <xdr:col>23</xdr:col>
      <xdr:colOff>184150</xdr:colOff>
      <xdr:row>83</xdr:row>
      <xdr:rowOff>14291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100668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60544</xdr:rowOff>
    </xdr:from>
    <xdr:to>
      <xdr:col>19</xdr:col>
      <xdr:colOff>184150</xdr:colOff>
      <xdr:row>82</xdr:row>
      <xdr:rowOff>162144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21512</xdr:rowOff>
    </xdr:from>
    <xdr:to>
      <xdr:col>15</xdr:col>
      <xdr:colOff>133350</xdr:colOff>
      <xdr:row>82</xdr:row>
      <xdr:rowOff>123112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133289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10446</xdr:rowOff>
    </xdr:from>
    <xdr:to>
      <xdr:col>11</xdr:col>
      <xdr:colOff>82550</xdr:colOff>
      <xdr:row>82</xdr:row>
      <xdr:rowOff>112046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122223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159989</xdr:rowOff>
    </xdr:from>
    <xdr:to>
      <xdr:col>7</xdr:col>
      <xdr:colOff>31750</xdr:colOff>
      <xdr:row>82</xdr:row>
      <xdr:rowOff>90139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類似団体平均よりも高い数値で推移している。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当町では職員数が少ないため、給与制度の改正でなくとも、職員の異動によって指数に大きな増減が生じやすい。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18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382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退職者の不補充等により、集中改革プランで掲げた職員の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％削減を早期に達成していることから、類似団体平均を下回っている。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今後も計画的に、一般職員または臨時職員の採用、あるいは業務の民間委託等の検討をしていきたい。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153162</xdr:rowOff>
    </xdr:from>
    <xdr:to>
      <xdr:col>81</xdr:col>
      <xdr:colOff>44450</xdr:colOff>
      <xdr:row>62</xdr:row>
      <xdr:rowOff>32385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161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153162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163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83185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474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66294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487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102362</xdr:rowOff>
    </xdr:from>
    <xdr:to>
      <xdr:col>77</xdr:col>
      <xdr:colOff>95250</xdr:colOff>
      <xdr:row>62</xdr:row>
      <xdr:rowOff>32512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42689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137075</xdr:rowOff>
    </xdr:from>
    <xdr:to>
      <xdr:col>64</xdr:col>
      <xdr:colOff>152400</xdr:colOff>
      <xdr:row>61</xdr:row>
      <xdr:rowOff>67225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77402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年度は、実質公債費比率（３カ年平均）は前年度数値から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増加した主な理由としては、過去に実施した大規模事業に関する償還が令和４年度から始まったためである。今後は、過去に実施した大規模事業に関する償還が続くことから、当面「実質公債比率」は高い状態で推移すると思われる。今後の課題としては、給食センターの老朽化に伴う建て替えが必要な状況となっており、事業を実施することになれば公債費の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981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40132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209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59436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年度は償還によって地方債残高が減少した一方で、財政調整基金等の充当可能財源が大きく減ったことから、比率は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規模な建設事業は概ね終わり、今後は償還によって地方債残高が減少していくと思われる。このため、将来負担比率は短期的には減少することが予測される。しかしながら、給食センターや蜂ヶ峯総合公園の更新整備等が必要と見込まれており、併せて税収の伸びも芳しくないことから、今後、将来負担比率の上昇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14</xdr:row>
      <xdr:rowOff>149044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5630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127454</xdr:rowOff>
    </xdr:from>
    <xdr:to>
      <xdr:col>77</xdr:col>
      <xdr:colOff>44450</xdr:colOff>
      <xdr:row>16</xdr:row>
      <xdr:rowOff>133622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56304"/>
          <a:ext cx="889000" cy="5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133622</xdr:rowOff>
    </xdr:from>
    <xdr:to>
      <xdr:col>72</xdr:col>
      <xdr:colOff>203200</xdr:colOff>
      <xdr:row>18</xdr:row>
      <xdr:rowOff>52705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76822"/>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19</xdr:row>
      <xdr:rowOff>115661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138805"/>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98244</xdr:rowOff>
    </xdr:from>
    <xdr:to>
      <xdr:col>81</xdr:col>
      <xdr:colOff>95250</xdr:colOff>
      <xdr:row>15</xdr:row>
      <xdr:rowOff>28394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70321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7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76654</xdr:rowOff>
    </xdr:from>
    <xdr:to>
      <xdr:col>77</xdr:col>
      <xdr:colOff>95250</xdr:colOff>
      <xdr:row>14</xdr:row>
      <xdr:rowOff>6804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163031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9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82822</xdr:rowOff>
    </xdr:from>
    <xdr:to>
      <xdr:col>73</xdr:col>
      <xdr:colOff>44450</xdr:colOff>
      <xdr:row>17</xdr:row>
      <xdr:rowOff>12972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169199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1905</xdr:rowOff>
    </xdr:from>
    <xdr:to>
      <xdr:col>68</xdr:col>
      <xdr:colOff>203200</xdr:colOff>
      <xdr:row>18</xdr:row>
      <xdr:rowOff>103505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88282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64861</xdr:rowOff>
    </xdr:from>
    <xdr:to>
      <xdr:col>64</xdr:col>
      <xdr:colOff>152400</xdr:colOff>
      <xdr:row>19</xdr:row>
      <xdr:rowOff>166461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151238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0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年度に比率が大きく上昇しているが、これは会計年度任用職員制度が始まったことにより、物件費の比率が減少し、代わりに人件費の比率が増加したためである。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年度は金額的に見れば前年度比で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百万円の増となり、法人住民税や普通交付税等の経常的収入が前年より大きく減ったことから、比率は前年度比で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比率が類似団体平均を上回り続けている要因としては、蜂ヶ峯総合公園や和木駅の指定管理、コミュニティバスの運行委託といった町特有の事情が挙げられる。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年度は会計年度任用職員制度が始まり、物件費としての臨時雇用賃金が計上されなくなったため、比率は大きく減少した。令和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百万円増加したことに加え、経常的収入が大きく減少したため、比率が上昇している。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195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1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19558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20</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0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87139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67056</xdr:rowOff>
    </xdr:from>
    <xdr:to>
      <xdr:col>65</xdr:col>
      <xdr:colOff>53975</xdr:colOff>
      <xdr:row>20</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153433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年度の決算額で言えば、前年度比で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ている。これは非課税世帯等に対する臨時特別給付金事業や、価格高騰重点支援給付金事業が行われたことが主な要因である。経常的収入が減少したこともあり、経常収支比率は増加する結果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この項目については、当町では繰出金が主に占めており、令和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ポイントの上昇となっている。その要因としては、公共下水道事業への繰出金が増加したことが挙げられる。また、経常的収入が減少したことも比率の上昇の要因である。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決算額で見れば令和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百万円の増加となり、比率は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ポイントの上昇となっている。その要因としては、法人の業績悪化に伴い、法人住民税の還付が生じたことが挙げられる。また、他の経常経費と同じく、経常的収入の減少も比率の上昇の要因である。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06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ここ数年は類似団体平均に近い数値で推移していたが、令和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ポイント増加して、類似団体より高い数値となった。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比率が上昇した理由としては、償還の完了などにより公債費の金額は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百万円減少したものの、経常的収入が前年から大きく減少したことが挙げられる。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10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年度は経常的収入が例年より多く、類似団体平均を下回った。そのうちの法人住民税の収入は臨時的なものであったため、令和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再び類似団体平均を上回り、高い数値となった。また、恒常的に比率を引き上げている要因は物件費であり、町独自の事業によるものが大きい。これらの事業は継続していく予定であるが、縮減となるよう努め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81</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4350"/>
          <a:ext cx="8382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79</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23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80</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49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53357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94036</xdr:rowOff>
    </xdr:from>
    <xdr:to>
      <xdr:col>29</xdr:col>
      <xdr:colOff>127000</xdr:colOff>
      <xdr:row>17</xdr:row>
      <xdr:rowOff>168278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311"/>
          <a:ext cx="647700" cy="7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78813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168278</xdr:rowOff>
    </xdr:from>
    <xdr:to>
      <xdr:col>26</xdr:col>
      <xdr:colOff>50800</xdr:colOff>
      <xdr:row>18</xdr:row>
      <xdr:rowOff>67907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553"/>
          <a:ext cx="698500" cy="7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67907</xdr:rowOff>
    </xdr:from>
    <xdr:to>
      <xdr:col>22</xdr:col>
      <xdr:colOff>114300</xdr:colOff>
      <xdr:row>18</xdr:row>
      <xdr:rowOff>104018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1632"/>
          <a:ext cx="698500" cy="3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104018</xdr:rowOff>
    </xdr:from>
    <xdr:to>
      <xdr:col>18</xdr:col>
      <xdr:colOff>177800</xdr:colOff>
      <xdr:row>18</xdr:row>
      <xdr:rowOff>115616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7743"/>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43236</xdr:rowOff>
    </xdr:from>
    <xdr:to>
      <xdr:col>29</xdr:col>
      <xdr:colOff>177800</xdr:colOff>
      <xdr:row>17</xdr:row>
      <xdr:rowOff>144836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59763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117478</xdr:rowOff>
    </xdr:from>
    <xdr:to>
      <xdr:col>26</xdr:col>
      <xdr:colOff>101600</xdr:colOff>
      <xdr:row>18</xdr:row>
      <xdr:rowOff>47628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32405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17107</xdr:rowOff>
    </xdr:from>
    <xdr:to>
      <xdr:col>22</xdr:col>
      <xdr:colOff>165100</xdr:colOff>
      <xdr:row>18</xdr:row>
      <xdr:rowOff>118707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53218</xdr:rowOff>
    </xdr:from>
    <xdr:to>
      <xdr:col>19</xdr:col>
      <xdr:colOff>38100</xdr:colOff>
      <xdr:row>18</xdr:row>
      <xdr:rowOff>154818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64816</xdr:rowOff>
    </xdr:from>
    <xdr:to>
      <xdr:col>15</xdr:col>
      <xdr:colOff>101600</xdr:colOff>
      <xdr:row>18</xdr:row>
      <xdr:rowOff>166416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151193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104369</xdr:rowOff>
    </xdr:from>
    <xdr:to>
      <xdr:col>29</xdr:col>
      <xdr:colOff>127000</xdr:colOff>
      <xdr:row>36</xdr:row>
      <xdr:rowOff>131409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7619"/>
          <a:ext cx="6477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131409</xdr:rowOff>
    </xdr:from>
    <xdr:to>
      <xdr:col>26</xdr:col>
      <xdr:colOff>50800</xdr:colOff>
      <xdr:row>37</xdr:row>
      <xdr:rowOff>145974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4659"/>
          <a:ext cx="698500" cy="18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145974</xdr:rowOff>
    </xdr:from>
    <xdr:to>
      <xdr:col>22</xdr:col>
      <xdr:colOff>114300</xdr:colOff>
      <xdr:row>37</xdr:row>
      <xdr:rowOff>190273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0674"/>
          <a:ext cx="698500" cy="4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166091</xdr:rowOff>
    </xdr:from>
    <xdr:to>
      <xdr:col>18</xdr:col>
      <xdr:colOff>177800</xdr:colOff>
      <xdr:row>37</xdr:row>
      <xdr:rowOff>190273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90791"/>
          <a:ext cx="698500" cy="2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221565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257422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53569</xdr:rowOff>
    </xdr:from>
    <xdr:to>
      <xdr:col>29</xdr:col>
      <xdr:colOff>177800</xdr:colOff>
      <xdr:row>36</xdr:row>
      <xdr:rowOff>155169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25646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80609</xdr:rowOff>
    </xdr:from>
    <xdr:to>
      <xdr:col>26</xdr:col>
      <xdr:colOff>101600</xdr:colOff>
      <xdr:row>37</xdr:row>
      <xdr:rowOff>10759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166986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95174</xdr:rowOff>
    </xdr:from>
    <xdr:to>
      <xdr:col>22</xdr:col>
      <xdr:colOff>165100</xdr:colOff>
      <xdr:row>37</xdr:row>
      <xdr:rowOff>196774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139473</xdr:rowOff>
    </xdr:from>
    <xdr:to>
      <xdr:col>19</xdr:col>
      <xdr:colOff>38100</xdr:colOff>
      <xdr:row>37</xdr:row>
      <xdr:rowOff>241073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225850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115291</xdr:rowOff>
    </xdr:from>
    <xdr:to>
      <xdr:col>15</xdr:col>
      <xdr:colOff>101600</xdr:colOff>
      <xdr:row>37</xdr:row>
      <xdr:rowOff>216891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3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201668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29035</xdr:rowOff>
    </xdr:from>
    <xdr:to>
      <xdr:col>24</xdr:col>
      <xdr:colOff>63500</xdr:colOff>
      <xdr:row>35</xdr:row>
      <xdr:rowOff>88874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9785"/>
          <a:ext cx="8382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88874</xdr:rowOff>
    </xdr:from>
    <xdr:to>
      <xdr:col>19</xdr:col>
      <xdr:colOff>177800</xdr:colOff>
      <xdr:row>35</xdr:row>
      <xdr:rowOff>136865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9624"/>
          <a:ext cx="8890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136865</xdr:rowOff>
    </xdr:from>
    <xdr:to>
      <xdr:col>15</xdr:col>
      <xdr:colOff>50800</xdr:colOff>
      <xdr:row>36</xdr:row>
      <xdr:rowOff>6190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7615"/>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6190</xdr:rowOff>
    </xdr:from>
    <xdr:to>
      <xdr:col>10</xdr:col>
      <xdr:colOff>114300</xdr:colOff>
      <xdr:row>37</xdr:row>
      <xdr:rowOff>391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8390"/>
          <a:ext cx="8890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149685</xdr:rowOff>
    </xdr:from>
    <xdr:to>
      <xdr:col>24</xdr:col>
      <xdr:colOff>114300</xdr:colOff>
      <xdr:row>35</xdr:row>
      <xdr:rowOff>79835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38074</xdr:rowOff>
    </xdr:from>
    <xdr:to>
      <xdr:col>20</xdr:col>
      <xdr:colOff>38100</xdr:colOff>
      <xdr:row>35</xdr:row>
      <xdr:rowOff>139674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130801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86065</xdr:rowOff>
    </xdr:from>
    <xdr:to>
      <xdr:col>15</xdr:col>
      <xdr:colOff>101600</xdr:colOff>
      <xdr:row>36</xdr:row>
      <xdr:rowOff>16215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126840</xdr:rowOff>
    </xdr:from>
    <xdr:to>
      <xdr:col>10</xdr:col>
      <xdr:colOff>165100</xdr:colOff>
      <xdr:row>36</xdr:row>
      <xdr:rowOff>56990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48117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121041</xdr:rowOff>
    </xdr:from>
    <xdr:to>
      <xdr:col>6</xdr:col>
      <xdr:colOff>38100</xdr:colOff>
      <xdr:row>37</xdr:row>
      <xdr:rowOff>51191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42318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26561</xdr:rowOff>
    </xdr:from>
    <xdr:to>
      <xdr:col>24</xdr:col>
      <xdr:colOff>63500</xdr:colOff>
      <xdr:row>58</xdr:row>
      <xdr:rowOff>46751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0661"/>
          <a:ext cx="8382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46751</xdr:rowOff>
    </xdr:from>
    <xdr:to>
      <xdr:col>19</xdr:col>
      <xdr:colOff>177800</xdr:colOff>
      <xdr:row>58</xdr:row>
      <xdr:rowOff>77704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0851"/>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77704</xdr:rowOff>
    </xdr:from>
    <xdr:to>
      <xdr:col>15</xdr:col>
      <xdr:colOff>50800</xdr:colOff>
      <xdr:row>58</xdr:row>
      <xdr:rowOff>81358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1804"/>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73321</xdr:rowOff>
    </xdr:from>
    <xdr:to>
      <xdr:col>10</xdr:col>
      <xdr:colOff>114300</xdr:colOff>
      <xdr:row>58</xdr:row>
      <xdr:rowOff>81358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7421"/>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127591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147211</xdr:rowOff>
    </xdr:from>
    <xdr:to>
      <xdr:col>24</xdr:col>
      <xdr:colOff>114300</xdr:colOff>
      <xdr:row>58</xdr:row>
      <xdr:rowOff>77361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125638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167401</xdr:rowOff>
    </xdr:from>
    <xdr:to>
      <xdr:col>20</xdr:col>
      <xdr:colOff>38100</xdr:colOff>
      <xdr:row>58</xdr:row>
      <xdr:rowOff>97551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88678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26904</xdr:rowOff>
    </xdr:from>
    <xdr:to>
      <xdr:col>15</xdr:col>
      <xdr:colOff>101600</xdr:colOff>
      <xdr:row>58</xdr:row>
      <xdr:rowOff>128504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119631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30558</xdr:rowOff>
    </xdr:from>
    <xdr:to>
      <xdr:col>10</xdr:col>
      <xdr:colOff>165100</xdr:colOff>
      <xdr:row>58</xdr:row>
      <xdr:rowOff>132158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148685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4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22521</xdr:rowOff>
    </xdr:from>
    <xdr:to>
      <xdr:col>6</xdr:col>
      <xdr:colOff>38100</xdr:colOff>
      <xdr:row>58</xdr:row>
      <xdr:rowOff>124121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140648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123679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47534"/>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74434</xdr:rowOff>
    </xdr:from>
    <xdr:to>
      <xdr:col>19</xdr:col>
      <xdr:colOff>177800</xdr:colOff>
      <xdr:row>78</xdr:row>
      <xdr:rowOff>147644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47534"/>
          <a:ext cx="889000" cy="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147644</xdr:rowOff>
    </xdr:from>
    <xdr:to>
      <xdr:col>15</xdr:col>
      <xdr:colOff>50800</xdr:colOff>
      <xdr:row>78</xdr:row>
      <xdr:rowOff>162465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074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157035</xdr:rowOff>
    </xdr:from>
    <xdr:to>
      <xdr:col>10</xdr:col>
      <xdr:colOff>114300</xdr:colOff>
      <xdr:row>78</xdr:row>
      <xdr:rowOff>162465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01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72879</xdr:rowOff>
    </xdr:from>
    <xdr:to>
      <xdr:col>24</xdr:col>
      <xdr:colOff>114300</xdr:colOff>
      <xdr:row>79</xdr:row>
      <xdr:rowOff>3029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159256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23634</xdr:rowOff>
    </xdr:from>
    <xdr:to>
      <xdr:col>20</xdr:col>
      <xdr:colOff>38100</xdr:colOff>
      <xdr:row>78</xdr:row>
      <xdr:rowOff>125234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96844</xdr:rowOff>
    </xdr:from>
    <xdr:to>
      <xdr:col>15</xdr:col>
      <xdr:colOff>101600</xdr:colOff>
      <xdr:row>79</xdr:row>
      <xdr:rowOff>26994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111665</xdr:rowOff>
    </xdr:from>
    <xdr:to>
      <xdr:col>10</xdr:col>
      <xdr:colOff>165100</xdr:colOff>
      <xdr:row>79</xdr:row>
      <xdr:rowOff>41815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32942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106235</xdr:rowOff>
    </xdr:from>
    <xdr:to>
      <xdr:col>6</xdr:col>
      <xdr:colOff>38100</xdr:colOff>
      <xdr:row>79</xdr:row>
      <xdr:rowOff>36385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27512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38046</xdr:rowOff>
    </xdr:from>
    <xdr:to>
      <xdr:col>24</xdr:col>
      <xdr:colOff>63500</xdr:colOff>
      <xdr:row>97</xdr:row>
      <xdr:rowOff>117416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8696"/>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90331</xdr:rowOff>
    </xdr:from>
    <xdr:to>
      <xdr:col>19</xdr:col>
      <xdr:colOff>177800</xdr:colOff>
      <xdr:row>97</xdr:row>
      <xdr:rowOff>117416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49531"/>
          <a:ext cx="889000" cy="19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90331</xdr:rowOff>
    </xdr:from>
    <xdr:to>
      <xdr:col>15</xdr:col>
      <xdr:colOff>50800</xdr:colOff>
      <xdr:row>98</xdr:row>
      <xdr:rowOff>21961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9531"/>
          <a:ext cx="889000" cy="27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21961</xdr:rowOff>
    </xdr:from>
    <xdr:to>
      <xdr:col>10</xdr:col>
      <xdr:colOff>114300</xdr:colOff>
      <xdr:row>98</xdr:row>
      <xdr:rowOff>67087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406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158696</xdr:rowOff>
    </xdr:from>
    <xdr:to>
      <xdr:col>24</xdr:col>
      <xdr:colOff>114300</xdr:colOff>
      <xdr:row>97</xdr:row>
      <xdr:rowOff>88846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137123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66616</xdr:rowOff>
    </xdr:from>
    <xdr:to>
      <xdr:col>20</xdr:col>
      <xdr:colOff>38100</xdr:colOff>
      <xdr:row>97</xdr:row>
      <xdr:rowOff>168216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159343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39531</xdr:rowOff>
    </xdr:from>
    <xdr:to>
      <xdr:col>15</xdr:col>
      <xdr:colOff>101600</xdr:colOff>
      <xdr:row>96</xdr:row>
      <xdr:rowOff>141131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142611</xdr:rowOff>
    </xdr:from>
    <xdr:to>
      <xdr:col>10</xdr:col>
      <xdr:colOff>165100</xdr:colOff>
      <xdr:row>98</xdr:row>
      <xdr:rowOff>72761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16287</xdr:rowOff>
    </xdr:from>
    <xdr:to>
      <xdr:col>6</xdr:col>
      <xdr:colOff>38100</xdr:colOff>
      <xdr:row>98</xdr:row>
      <xdr:rowOff>117887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158582</xdr:rowOff>
    </xdr:from>
    <xdr:to>
      <xdr:col>55</xdr:col>
      <xdr:colOff>0</xdr:colOff>
      <xdr:row>38</xdr:row>
      <xdr:rowOff>29312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02232"/>
          <a:ext cx="838200" cy="4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29312</xdr:rowOff>
    </xdr:from>
    <xdr:to>
      <xdr:col>50</xdr:col>
      <xdr:colOff>114300</xdr:colOff>
      <xdr:row>38</xdr:row>
      <xdr:rowOff>64370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44412"/>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54968</xdr:rowOff>
    </xdr:from>
    <xdr:to>
      <xdr:col>45</xdr:col>
      <xdr:colOff>177800</xdr:colOff>
      <xdr:row>38</xdr:row>
      <xdr:rowOff>64370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27168"/>
          <a:ext cx="889000" cy="3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54968</xdr:rowOff>
    </xdr:from>
    <xdr:to>
      <xdr:col>41</xdr:col>
      <xdr:colOff>50800</xdr:colOff>
      <xdr:row>38</xdr:row>
      <xdr:rowOff>87478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27168"/>
          <a:ext cx="889000" cy="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107782</xdr:rowOff>
    </xdr:from>
    <xdr:to>
      <xdr:col>55</xdr:col>
      <xdr:colOff>50800</xdr:colOff>
      <xdr:row>38</xdr:row>
      <xdr:rowOff>37933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1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22709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149962</xdr:rowOff>
    </xdr:from>
    <xdr:to>
      <xdr:col>50</xdr:col>
      <xdr:colOff>165100</xdr:colOff>
      <xdr:row>38</xdr:row>
      <xdr:rowOff>80112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71239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13570</xdr:rowOff>
    </xdr:from>
    <xdr:to>
      <xdr:col>46</xdr:col>
      <xdr:colOff>38100</xdr:colOff>
      <xdr:row>38</xdr:row>
      <xdr:rowOff>115170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4168</xdr:rowOff>
    </xdr:from>
    <xdr:to>
      <xdr:col>41</xdr:col>
      <xdr:colOff>101600</xdr:colOff>
      <xdr:row>36</xdr:row>
      <xdr:rowOff>105768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96895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6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36678</xdr:rowOff>
    </xdr:from>
    <xdr:to>
      <xdr:col>36</xdr:col>
      <xdr:colOff>165100</xdr:colOff>
      <xdr:row>38</xdr:row>
      <xdr:rowOff>138278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129405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107966</xdr:rowOff>
    </xdr:from>
    <xdr:to>
      <xdr:col>55</xdr:col>
      <xdr:colOff>0</xdr:colOff>
      <xdr:row>58</xdr:row>
      <xdr:rowOff>119648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206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78512</xdr:rowOff>
    </xdr:from>
    <xdr:to>
      <xdr:col>50</xdr:col>
      <xdr:colOff>114300</xdr:colOff>
      <xdr:row>58</xdr:row>
      <xdr:rowOff>119648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22612"/>
          <a:ext cx="889000" cy="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78512</xdr:rowOff>
    </xdr:from>
    <xdr:to>
      <xdr:col>45</xdr:col>
      <xdr:colOff>177800</xdr:colOff>
      <xdr:row>58</xdr:row>
      <xdr:rowOff>105194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2612"/>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105194</xdr:rowOff>
    </xdr:from>
    <xdr:to>
      <xdr:col>41</xdr:col>
      <xdr:colOff>50800</xdr:colOff>
      <xdr:row>58</xdr:row>
      <xdr:rowOff>112302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9294"/>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57166</xdr:rowOff>
    </xdr:from>
    <xdr:to>
      <xdr:col>55</xdr:col>
      <xdr:colOff>50800</xdr:colOff>
      <xdr:row>58</xdr:row>
      <xdr:rowOff>158766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68848</xdr:rowOff>
    </xdr:from>
    <xdr:to>
      <xdr:col>50</xdr:col>
      <xdr:colOff>165100</xdr:colOff>
      <xdr:row>58</xdr:row>
      <xdr:rowOff>170448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161575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27712</xdr:rowOff>
    </xdr:from>
    <xdr:to>
      <xdr:col>46</xdr:col>
      <xdr:colOff>38100</xdr:colOff>
      <xdr:row>58</xdr:row>
      <xdr:rowOff>129312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120439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6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54394</xdr:rowOff>
    </xdr:from>
    <xdr:to>
      <xdr:col>41</xdr:col>
      <xdr:colOff>101600</xdr:colOff>
      <xdr:row>58</xdr:row>
      <xdr:rowOff>155994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61502</xdr:rowOff>
    </xdr:from>
    <xdr:to>
      <xdr:col>36</xdr:col>
      <xdr:colOff>165100</xdr:colOff>
      <xdr:row>58</xdr:row>
      <xdr:rowOff>163102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137020</xdr:rowOff>
    </xdr:from>
    <xdr:to>
      <xdr:col>55</xdr:col>
      <xdr:colOff>0</xdr:colOff>
      <xdr:row>78</xdr:row>
      <xdr:rowOff>139450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120"/>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137020</xdr:rowOff>
    </xdr:from>
    <xdr:to>
      <xdr:col>50</xdr:col>
      <xdr:colOff>114300</xdr:colOff>
      <xdr:row>78</xdr:row>
      <xdr:rowOff>138550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0120"/>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6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139320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42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88650</xdr:rowOff>
    </xdr:from>
    <xdr:to>
      <xdr:col>55</xdr:col>
      <xdr:colOff>50800</xdr:colOff>
      <xdr:row>79</xdr:row>
      <xdr:rowOff>18800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86220</xdr:rowOff>
    </xdr:from>
    <xdr:to>
      <xdr:col>50</xdr:col>
      <xdr:colOff>165100</xdr:colOff>
      <xdr:row>79</xdr:row>
      <xdr:rowOff>16370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7497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87750</xdr:rowOff>
    </xdr:from>
    <xdr:to>
      <xdr:col>46</xdr:col>
      <xdr:colOff>38100</xdr:colOff>
      <xdr:row>79</xdr:row>
      <xdr:rowOff>17900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88520</xdr:rowOff>
    </xdr:from>
    <xdr:to>
      <xdr:col>36</xdr:col>
      <xdr:colOff>165100</xdr:colOff>
      <xdr:row>79</xdr:row>
      <xdr:rowOff>18670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9797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5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86266</xdr:rowOff>
    </xdr:from>
    <xdr:to>
      <xdr:col>55</xdr:col>
      <xdr:colOff>0</xdr:colOff>
      <xdr:row>98</xdr:row>
      <xdr:rowOff>147103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88366"/>
          <a:ext cx="8382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75133</xdr:rowOff>
    </xdr:from>
    <xdr:to>
      <xdr:col>50</xdr:col>
      <xdr:colOff>114300</xdr:colOff>
      <xdr:row>98</xdr:row>
      <xdr:rowOff>147103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05783"/>
          <a:ext cx="889000" cy="2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75133</xdr:rowOff>
    </xdr:from>
    <xdr:to>
      <xdr:col>45</xdr:col>
      <xdr:colOff>177800</xdr:colOff>
      <xdr:row>98</xdr:row>
      <xdr:rowOff>66300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05783"/>
          <a:ext cx="889000" cy="1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66300</xdr:rowOff>
    </xdr:from>
    <xdr:to>
      <xdr:col>41</xdr:col>
      <xdr:colOff>50800</xdr:colOff>
      <xdr:row>98</xdr:row>
      <xdr:rowOff>113258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8400"/>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35466</xdr:rowOff>
    </xdr:from>
    <xdr:to>
      <xdr:col>55</xdr:col>
      <xdr:colOff>50800</xdr:colOff>
      <xdr:row>98</xdr:row>
      <xdr:rowOff>137066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13893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96303</xdr:rowOff>
    </xdr:from>
    <xdr:to>
      <xdr:col>50</xdr:col>
      <xdr:colOff>165100</xdr:colOff>
      <xdr:row>99</xdr:row>
      <xdr:rowOff>26453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17580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24333</xdr:rowOff>
    </xdr:from>
    <xdr:to>
      <xdr:col>46</xdr:col>
      <xdr:colOff>38100</xdr:colOff>
      <xdr:row>97</xdr:row>
      <xdr:rowOff>125933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142460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3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15500</xdr:rowOff>
    </xdr:from>
    <xdr:to>
      <xdr:col>41</xdr:col>
      <xdr:colOff>101600</xdr:colOff>
      <xdr:row>98</xdr:row>
      <xdr:rowOff>117100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108227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1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62458</xdr:rowOff>
    </xdr:from>
    <xdr:to>
      <xdr:col>36</xdr:col>
      <xdr:colOff>165100</xdr:colOff>
      <xdr:row>98</xdr:row>
      <xdr:rowOff>164058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54738</xdr:rowOff>
    </xdr:from>
    <xdr:to>
      <xdr:col>85</xdr:col>
      <xdr:colOff>127000</xdr:colOff>
      <xdr:row>77</xdr:row>
      <xdr:rowOff>71467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56388"/>
          <a:ext cx="8382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54738</xdr:rowOff>
    </xdr:from>
    <xdr:to>
      <xdr:col>81</xdr:col>
      <xdr:colOff>50800</xdr:colOff>
      <xdr:row>77</xdr:row>
      <xdr:rowOff>106535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56388"/>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106535</xdr:rowOff>
    </xdr:from>
    <xdr:to>
      <xdr:col>76</xdr:col>
      <xdr:colOff>114300</xdr:colOff>
      <xdr:row>77</xdr:row>
      <xdr:rowOff>131474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08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131474</xdr:rowOff>
    </xdr:from>
    <xdr:to>
      <xdr:col>71</xdr:col>
      <xdr:colOff>177800</xdr:colOff>
      <xdr:row>77</xdr:row>
      <xdr:rowOff>145419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33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20667</xdr:rowOff>
    </xdr:from>
    <xdr:to>
      <xdr:col>85</xdr:col>
      <xdr:colOff>177800</xdr:colOff>
      <xdr:row>77</xdr:row>
      <xdr:rowOff>122267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170544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3938</xdr:rowOff>
    </xdr:from>
    <xdr:to>
      <xdr:col>81</xdr:col>
      <xdr:colOff>101600</xdr:colOff>
      <xdr:row>77</xdr:row>
      <xdr:rowOff>105538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122065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55735</xdr:rowOff>
    </xdr:from>
    <xdr:to>
      <xdr:col>76</xdr:col>
      <xdr:colOff>165100</xdr:colOff>
      <xdr:row>77</xdr:row>
      <xdr:rowOff>157335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148462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80674</xdr:rowOff>
    </xdr:from>
    <xdr:to>
      <xdr:col>72</xdr:col>
      <xdr:colOff>38100</xdr:colOff>
      <xdr:row>78</xdr:row>
      <xdr:rowOff>10824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94619</xdr:rowOff>
    </xdr:from>
    <xdr:to>
      <xdr:col>67</xdr:col>
      <xdr:colOff>101600</xdr:colOff>
      <xdr:row>78</xdr:row>
      <xdr:rowOff>24769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79028</xdr:rowOff>
    </xdr:from>
    <xdr:to>
      <xdr:col>85</xdr:col>
      <xdr:colOff>127000</xdr:colOff>
      <xdr:row>98</xdr:row>
      <xdr:rowOff>36292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09678"/>
          <a:ext cx="8382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79028</xdr:rowOff>
    </xdr:from>
    <xdr:to>
      <xdr:col>81</xdr:col>
      <xdr:colOff>50800</xdr:colOff>
      <xdr:row>98</xdr:row>
      <xdr:rowOff>29556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9678"/>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29556</xdr:rowOff>
    </xdr:from>
    <xdr:to>
      <xdr:col>76</xdr:col>
      <xdr:colOff>114300</xdr:colOff>
      <xdr:row>98</xdr:row>
      <xdr:rowOff>36647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1656"/>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6829</xdr:rowOff>
    </xdr:from>
    <xdr:to>
      <xdr:col>71</xdr:col>
      <xdr:colOff>177800</xdr:colOff>
      <xdr:row>98</xdr:row>
      <xdr:rowOff>36647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08929"/>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156942</xdr:rowOff>
    </xdr:from>
    <xdr:to>
      <xdr:col>85</xdr:col>
      <xdr:colOff>177800</xdr:colOff>
      <xdr:row>98</xdr:row>
      <xdr:rowOff>87092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71869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28228</xdr:rowOff>
    </xdr:from>
    <xdr:to>
      <xdr:col>81</xdr:col>
      <xdr:colOff>101600</xdr:colOff>
      <xdr:row>97</xdr:row>
      <xdr:rowOff>129828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146355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150206</xdr:rowOff>
    </xdr:from>
    <xdr:to>
      <xdr:col>76</xdr:col>
      <xdr:colOff>165100</xdr:colOff>
      <xdr:row>98</xdr:row>
      <xdr:rowOff>80356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71483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157297</xdr:rowOff>
    </xdr:from>
    <xdr:to>
      <xdr:col>72</xdr:col>
      <xdr:colOff>38100</xdr:colOff>
      <xdr:row>98</xdr:row>
      <xdr:rowOff>87447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78574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127479</xdr:rowOff>
    </xdr:from>
    <xdr:to>
      <xdr:col>67</xdr:col>
      <xdr:colOff>101600</xdr:colOff>
      <xdr:row>98</xdr:row>
      <xdr:rowOff>57629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74156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157759</xdr:rowOff>
    </xdr:from>
    <xdr:to>
      <xdr:col>116</xdr:col>
      <xdr:colOff>63500</xdr:colOff>
      <xdr:row>57</xdr:row>
      <xdr:rowOff>170717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30409"/>
          <a:ext cx="8382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165546</xdr:rowOff>
    </xdr:from>
    <xdr:to>
      <xdr:col>111</xdr:col>
      <xdr:colOff>177800</xdr:colOff>
      <xdr:row>57</xdr:row>
      <xdr:rowOff>170717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3819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129273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100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134904</xdr:rowOff>
    </xdr:from>
    <xdr:to>
      <xdr:col>107</xdr:col>
      <xdr:colOff>50800</xdr:colOff>
      <xdr:row>57</xdr:row>
      <xdr:rowOff>165546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07554"/>
          <a:ext cx="889000" cy="3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132316</xdr:rowOff>
    </xdr:from>
    <xdr:to>
      <xdr:col>102</xdr:col>
      <xdr:colOff>114300</xdr:colOff>
      <xdr:row>57</xdr:row>
      <xdr:rowOff>134904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04966"/>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166919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169269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106959</xdr:rowOff>
    </xdr:from>
    <xdr:to>
      <xdr:col>116</xdr:col>
      <xdr:colOff>114300</xdr:colOff>
      <xdr:row>58</xdr:row>
      <xdr:rowOff>37109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129836</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119917</xdr:rowOff>
    </xdr:from>
    <xdr:to>
      <xdr:col>112</xdr:col>
      <xdr:colOff>38100</xdr:colOff>
      <xdr:row>58</xdr:row>
      <xdr:rowOff>50067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66594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6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114746</xdr:rowOff>
    </xdr:from>
    <xdr:to>
      <xdr:col>107</xdr:col>
      <xdr:colOff>101600</xdr:colOff>
      <xdr:row>58</xdr:row>
      <xdr:rowOff>44896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61423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84104</xdr:rowOff>
    </xdr:from>
    <xdr:to>
      <xdr:col>102</xdr:col>
      <xdr:colOff>165100</xdr:colOff>
      <xdr:row>58</xdr:row>
      <xdr:rowOff>14254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30781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81516</xdr:rowOff>
    </xdr:from>
    <xdr:to>
      <xdr:col>98</xdr:col>
      <xdr:colOff>38100</xdr:colOff>
      <xdr:row>58</xdr:row>
      <xdr:rowOff>11666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28193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56465</xdr:rowOff>
    </xdr:from>
    <xdr:to>
      <xdr:col>116</xdr:col>
      <xdr:colOff>63500</xdr:colOff>
      <xdr:row>77</xdr:row>
      <xdr:rowOff>106172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58115"/>
          <a:ext cx="8382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105511</xdr:rowOff>
    </xdr:from>
    <xdr:to>
      <xdr:col>111</xdr:col>
      <xdr:colOff>177800</xdr:colOff>
      <xdr:row>77</xdr:row>
      <xdr:rowOff>106172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07161"/>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105511</xdr:rowOff>
    </xdr:from>
    <xdr:to>
      <xdr:col>107</xdr:col>
      <xdr:colOff>50800</xdr:colOff>
      <xdr:row>77</xdr:row>
      <xdr:rowOff>124524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07161"/>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124524</xdr:rowOff>
    </xdr:from>
    <xdr:to>
      <xdr:col>102</xdr:col>
      <xdr:colOff>114300</xdr:colOff>
      <xdr:row>77</xdr:row>
      <xdr:rowOff>145238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6174"/>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112044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74782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5665</xdr:rowOff>
    </xdr:from>
    <xdr:to>
      <xdr:col>116</xdr:col>
      <xdr:colOff>114300</xdr:colOff>
      <xdr:row>77</xdr:row>
      <xdr:rowOff>107265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155542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55372</xdr:rowOff>
    </xdr:from>
    <xdr:to>
      <xdr:col>112</xdr:col>
      <xdr:colOff>38100</xdr:colOff>
      <xdr:row>77</xdr:row>
      <xdr:rowOff>156972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148099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54711</xdr:rowOff>
    </xdr:from>
    <xdr:to>
      <xdr:col>107</xdr:col>
      <xdr:colOff>101600</xdr:colOff>
      <xdr:row>77</xdr:row>
      <xdr:rowOff>156311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73724</xdr:rowOff>
    </xdr:from>
    <xdr:to>
      <xdr:col>102</xdr:col>
      <xdr:colOff>165100</xdr:colOff>
      <xdr:row>78</xdr:row>
      <xdr:rowOff>3874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166451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94438</xdr:rowOff>
    </xdr:from>
    <xdr:to>
      <xdr:col>98</xdr:col>
      <xdr:colOff>38100</xdr:colOff>
      <xdr:row>78</xdr:row>
      <xdr:rowOff>24588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人件費：人勧の反映により全体的に給料が上がり、コストが上昇した。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物件費：物価高騰に伴う各種委託料等の増加により、コストが上昇した。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扶助費：非課税世帯等に対する臨時特別給付金や価格高騰重点支援給付金の支給により、コストが上昇した。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公債費：小学校校舎建替事業等の償還が終了したため、コストが減少した。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積立金：法人町民税等の大幅な減少により、財政調整基金の積立額が減少しためコストが減少した。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5,842
5,754
10.58
4,647,899
4,380,877
256,426
2,551,350
4,746,479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129250</xdr:rowOff>
    </xdr:from>
    <xdr:to>
      <xdr:col>24</xdr:col>
      <xdr:colOff>63500</xdr:colOff>
      <xdr:row>34</xdr:row>
      <xdr:rowOff>46301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15650"/>
          <a:ext cx="8382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129250</xdr:rowOff>
    </xdr:from>
    <xdr:to>
      <xdr:col>19</xdr:col>
      <xdr:colOff>177800</xdr:colOff>
      <xdr:row>34</xdr:row>
      <xdr:rowOff>154886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15650"/>
          <a:ext cx="889000" cy="3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154886</xdr:rowOff>
    </xdr:from>
    <xdr:to>
      <xdr:col>15</xdr:col>
      <xdr:colOff>50800</xdr:colOff>
      <xdr:row>35</xdr:row>
      <xdr:rowOff>5316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8418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170724</xdr:rowOff>
    </xdr:from>
    <xdr:to>
      <xdr:col>10</xdr:col>
      <xdr:colOff>114300</xdr:colOff>
      <xdr:row>35</xdr:row>
      <xdr:rowOff>5316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0002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115986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68470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166951</xdr:rowOff>
    </xdr:from>
    <xdr:to>
      <xdr:col>24</xdr:col>
      <xdr:colOff>114300</xdr:colOff>
      <xdr:row>34</xdr:row>
      <xdr:rowOff>97101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18378</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78450</xdr:rowOff>
    </xdr:from>
    <xdr:to>
      <xdr:col>20</xdr:col>
      <xdr:colOff>38100</xdr:colOff>
      <xdr:row>33</xdr:row>
      <xdr:rowOff>8600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25127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3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104086</xdr:rowOff>
    </xdr:from>
    <xdr:to>
      <xdr:col>15</xdr:col>
      <xdr:colOff>101600</xdr:colOff>
      <xdr:row>35</xdr:row>
      <xdr:rowOff>34236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50763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125966</xdr:rowOff>
    </xdr:from>
    <xdr:to>
      <xdr:col>10</xdr:col>
      <xdr:colOff>165100</xdr:colOff>
      <xdr:row>35</xdr:row>
      <xdr:rowOff>56116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72643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119924</xdr:rowOff>
    </xdr:from>
    <xdr:to>
      <xdr:col>6</xdr:col>
      <xdr:colOff>38100</xdr:colOff>
      <xdr:row>35</xdr:row>
      <xdr:rowOff>50074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66601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53458</xdr:rowOff>
    </xdr:from>
    <xdr:to>
      <xdr:col>24</xdr:col>
      <xdr:colOff>63500</xdr:colOff>
      <xdr:row>58</xdr:row>
      <xdr:rowOff>80493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97558"/>
          <a:ext cx="8382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53458</xdr:rowOff>
    </xdr:from>
    <xdr:to>
      <xdr:col>19</xdr:col>
      <xdr:colOff>177800</xdr:colOff>
      <xdr:row>58</xdr:row>
      <xdr:rowOff>125974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97558"/>
          <a:ext cx="889000" cy="7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30917</xdr:rowOff>
    </xdr:from>
    <xdr:to>
      <xdr:col>15</xdr:col>
      <xdr:colOff>50800</xdr:colOff>
      <xdr:row>58</xdr:row>
      <xdr:rowOff>125974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5017"/>
          <a:ext cx="889000" cy="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30917</xdr:rowOff>
    </xdr:from>
    <xdr:to>
      <xdr:col>10</xdr:col>
      <xdr:colOff>114300</xdr:colOff>
      <xdr:row>58</xdr:row>
      <xdr:rowOff>164531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5017"/>
          <a:ext cx="889000" cy="13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29693</xdr:rowOff>
    </xdr:from>
    <xdr:to>
      <xdr:col>24</xdr:col>
      <xdr:colOff>114300</xdr:colOff>
      <xdr:row>58</xdr:row>
      <xdr:rowOff>131293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2658</xdr:rowOff>
    </xdr:from>
    <xdr:to>
      <xdr:col>20</xdr:col>
      <xdr:colOff>38100</xdr:colOff>
      <xdr:row>58</xdr:row>
      <xdr:rowOff>104258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95385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3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75174</xdr:rowOff>
    </xdr:from>
    <xdr:to>
      <xdr:col>15</xdr:col>
      <xdr:colOff>101600</xdr:colOff>
      <xdr:row>59</xdr:row>
      <xdr:rowOff>5324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167901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151567</xdr:rowOff>
    </xdr:from>
    <xdr:to>
      <xdr:col>10</xdr:col>
      <xdr:colOff>165100</xdr:colOff>
      <xdr:row>58</xdr:row>
      <xdr:rowOff>81717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72844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113731</xdr:rowOff>
    </xdr:from>
    <xdr:to>
      <xdr:col>6</xdr:col>
      <xdr:colOff>38100</xdr:colOff>
      <xdr:row>59</xdr:row>
      <xdr:rowOff>43881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35008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10807</xdr:rowOff>
    </xdr:from>
    <xdr:to>
      <xdr:col>24</xdr:col>
      <xdr:colOff>63500</xdr:colOff>
      <xdr:row>77</xdr:row>
      <xdr:rowOff>73733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12457"/>
          <a:ext cx="8382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28116</xdr:rowOff>
    </xdr:from>
    <xdr:to>
      <xdr:col>19</xdr:col>
      <xdr:colOff>177800</xdr:colOff>
      <xdr:row>77</xdr:row>
      <xdr:rowOff>73733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29766"/>
          <a:ext cx="889000" cy="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28116</xdr:rowOff>
    </xdr:from>
    <xdr:to>
      <xdr:col>15</xdr:col>
      <xdr:colOff>50800</xdr:colOff>
      <xdr:row>77</xdr:row>
      <xdr:rowOff>141532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9766"/>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141532</xdr:rowOff>
    </xdr:from>
    <xdr:to>
      <xdr:col>10</xdr:col>
      <xdr:colOff>114300</xdr:colOff>
      <xdr:row>77</xdr:row>
      <xdr:rowOff>167018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43182"/>
          <a:ext cx="889000" cy="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25427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42237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131457</xdr:rowOff>
    </xdr:from>
    <xdr:to>
      <xdr:col>24</xdr:col>
      <xdr:colOff>114300</xdr:colOff>
      <xdr:row>77</xdr:row>
      <xdr:rowOff>61607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109884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22933</xdr:rowOff>
    </xdr:from>
    <xdr:to>
      <xdr:col>20</xdr:col>
      <xdr:colOff>38100</xdr:colOff>
      <xdr:row>77</xdr:row>
      <xdr:rowOff>124533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115660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148766</xdr:rowOff>
    </xdr:from>
    <xdr:to>
      <xdr:col>15</xdr:col>
      <xdr:colOff>101600</xdr:colOff>
      <xdr:row>77</xdr:row>
      <xdr:rowOff>78916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7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90732</xdr:rowOff>
    </xdr:from>
    <xdr:to>
      <xdr:col>10</xdr:col>
      <xdr:colOff>165100</xdr:colOff>
      <xdr:row>78</xdr:row>
      <xdr:rowOff>20882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116218</xdr:rowOff>
    </xdr:from>
    <xdr:to>
      <xdr:col>6</xdr:col>
      <xdr:colOff>38100</xdr:colOff>
      <xdr:row>78</xdr:row>
      <xdr:rowOff>46368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37495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118645</xdr:rowOff>
    </xdr:from>
    <xdr:to>
      <xdr:col>24</xdr:col>
      <xdr:colOff>63500</xdr:colOff>
      <xdr:row>98</xdr:row>
      <xdr:rowOff>118940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745"/>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118185</xdr:rowOff>
    </xdr:from>
    <xdr:to>
      <xdr:col>19</xdr:col>
      <xdr:colOff>177800</xdr:colOff>
      <xdr:row>98</xdr:row>
      <xdr:rowOff>118645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0285"/>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118185</xdr:rowOff>
    </xdr:from>
    <xdr:to>
      <xdr:col>15</xdr:col>
      <xdr:colOff>50800</xdr:colOff>
      <xdr:row>98</xdr:row>
      <xdr:rowOff>121323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0285"/>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119338</xdr:rowOff>
    </xdr:from>
    <xdr:to>
      <xdr:col>10</xdr:col>
      <xdr:colOff>114300</xdr:colOff>
      <xdr:row>98</xdr:row>
      <xdr:rowOff>121323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1438"/>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68140</xdr:rowOff>
    </xdr:from>
    <xdr:to>
      <xdr:col>24</xdr:col>
      <xdr:colOff>114300</xdr:colOff>
      <xdr:row>98</xdr:row>
      <xdr:rowOff>169740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67845</xdr:rowOff>
    </xdr:from>
    <xdr:to>
      <xdr:col>20</xdr:col>
      <xdr:colOff>38100</xdr:colOff>
      <xdr:row>98</xdr:row>
      <xdr:rowOff>169445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67385</xdr:rowOff>
    </xdr:from>
    <xdr:to>
      <xdr:col>15</xdr:col>
      <xdr:colOff>101600</xdr:colOff>
      <xdr:row>98</xdr:row>
      <xdr:rowOff>168985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70523</xdr:rowOff>
    </xdr:from>
    <xdr:to>
      <xdr:col>10</xdr:col>
      <xdr:colOff>165100</xdr:colOff>
      <xdr:row>99</xdr:row>
      <xdr:rowOff>673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68538</xdr:rowOff>
    </xdr:from>
    <xdr:to>
      <xdr:col>6</xdr:col>
      <xdr:colOff>38100</xdr:colOff>
      <xdr:row>98</xdr:row>
      <xdr:rowOff>170138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129911</xdr:rowOff>
    </xdr:from>
    <xdr:to>
      <xdr:col>55</xdr:col>
      <xdr:colOff>0</xdr:colOff>
      <xdr:row>58</xdr:row>
      <xdr:rowOff>131923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7401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129911</xdr:rowOff>
    </xdr:from>
    <xdr:to>
      <xdr:col>50</xdr:col>
      <xdr:colOff>114300</xdr:colOff>
      <xdr:row>58</xdr:row>
      <xdr:rowOff>130625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74011"/>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130625</xdr:rowOff>
    </xdr:from>
    <xdr:to>
      <xdr:col>45</xdr:col>
      <xdr:colOff>177800</xdr:colOff>
      <xdr:row>58</xdr:row>
      <xdr:rowOff>130702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7472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130702</xdr:rowOff>
    </xdr:from>
    <xdr:to>
      <xdr:col>41</xdr:col>
      <xdr:colOff>50800</xdr:colOff>
      <xdr:row>58</xdr:row>
      <xdr:rowOff>131617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748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81123</xdr:rowOff>
    </xdr:from>
    <xdr:to>
      <xdr:col>55</xdr:col>
      <xdr:colOff>50800</xdr:colOff>
      <xdr:row>59</xdr:row>
      <xdr:rowOff>11273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167500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79111</xdr:rowOff>
    </xdr:from>
    <xdr:to>
      <xdr:col>50</xdr:col>
      <xdr:colOff>165100</xdr:colOff>
      <xdr:row>59</xdr:row>
      <xdr:rowOff>9261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1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79825</xdr:rowOff>
    </xdr:from>
    <xdr:to>
      <xdr:col>46</xdr:col>
      <xdr:colOff>38100</xdr:colOff>
      <xdr:row>59</xdr:row>
      <xdr:rowOff>9975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79902</xdr:rowOff>
    </xdr:from>
    <xdr:to>
      <xdr:col>41</xdr:col>
      <xdr:colOff>101600</xdr:colOff>
      <xdr:row>59</xdr:row>
      <xdr:rowOff>10052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80817</xdr:rowOff>
    </xdr:from>
    <xdr:to>
      <xdr:col>36</xdr:col>
      <xdr:colOff>165100</xdr:colOff>
      <xdr:row>59</xdr:row>
      <xdr:rowOff>10967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25240</xdr:rowOff>
    </xdr:from>
    <xdr:to>
      <xdr:col>55</xdr:col>
      <xdr:colOff>0</xdr:colOff>
      <xdr:row>79</xdr:row>
      <xdr:rowOff>27538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6979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24981</xdr:rowOff>
    </xdr:from>
    <xdr:to>
      <xdr:col>50</xdr:col>
      <xdr:colOff>114300</xdr:colOff>
      <xdr:row>79</xdr:row>
      <xdr:rowOff>27538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69531"/>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24981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771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28620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771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145890</xdr:rowOff>
    </xdr:from>
    <xdr:to>
      <xdr:col>55</xdr:col>
      <xdr:colOff>50800</xdr:colOff>
      <xdr:row>79</xdr:row>
      <xdr:rowOff>76040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60817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148188</xdr:rowOff>
    </xdr:from>
    <xdr:to>
      <xdr:col>50</xdr:col>
      <xdr:colOff>165100</xdr:colOff>
      <xdr:row>79</xdr:row>
      <xdr:rowOff>78338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69465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145631</xdr:rowOff>
    </xdr:from>
    <xdr:to>
      <xdr:col>46</xdr:col>
      <xdr:colOff>38100</xdr:colOff>
      <xdr:row>79</xdr:row>
      <xdr:rowOff>75781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66908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143810</xdr:rowOff>
    </xdr:from>
    <xdr:to>
      <xdr:col>41</xdr:col>
      <xdr:colOff>101600</xdr:colOff>
      <xdr:row>79</xdr:row>
      <xdr:rowOff>73960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149270</xdr:rowOff>
    </xdr:from>
    <xdr:to>
      <xdr:col>36</xdr:col>
      <xdr:colOff>165100</xdr:colOff>
      <xdr:row>79</xdr:row>
      <xdr:rowOff>79420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142252</xdr:rowOff>
    </xdr:from>
    <xdr:to>
      <xdr:col>55</xdr:col>
      <xdr:colOff>0</xdr:colOff>
      <xdr:row>96</xdr:row>
      <xdr:rowOff>29995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30002"/>
          <a:ext cx="838200" cy="5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1155</xdr:rowOff>
    </xdr:from>
    <xdr:to>
      <xdr:col>50</xdr:col>
      <xdr:colOff>114300</xdr:colOff>
      <xdr:row>96</xdr:row>
      <xdr:rowOff>29995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117455"/>
          <a:ext cx="889000" cy="3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1155</xdr:rowOff>
    </xdr:from>
    <xdr:to>
      <xdr:col>45</xdr:col>
      <xdr:colOff>177800</xdr:colOff>
      <xdr:row>95</xdr:row>
      <xdr:rowOff>161714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117455"/>
          <a:ext cx="889000" cy="3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161714</xdr:rowOff>
    </xdr:from>
    <xdr:to>
      <xdr:col>41</xdr:col>
      <xdr:colOff>50800</xdr:colOff>
      <xdr:row>96</xdr:row>
      <xdr:rowOff>56905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49464"/>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91452</xdr:rowOff>
    </xdr:from>
    <xdr:to>
      <xdr:col>55</xdr:col>
      <xdr:colOff>50800</xdr:colOff>
      <xdr:row>96</xdr:row>
      <xdr:rowOff>21602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114329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150645</xdr:rowOff>
    </xdr:from>
    <xdr:to>
      <xdr:col>50</xdr:col>
      <xdr:colOff>165100</xdr:colOff>
      <xdr:row>96</xdr:row>
      <xdr:rowOff>80795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121805</xdr:rowOff>
    </xdr:from>
    <xdr:to>
      <xdr:col>46</xdr:col>
      <xdr:colOff>38100</xdr:colOff>
      <xdr:row>94</xdr:row>
      <xdr:rowOff>51955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68482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110914</xdr:rowOff>
    </xdr:from>
    <xdr:to>
      <xdr:col>41</xdr:col>
      <xdr:colOff>101600</xdr:colOff>
      <xdr:row>96</xdr:row>
      <xdr:rowOff>41064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57591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6105</xdr:rowOff>
    </xdr:from>
    <xdr:to>
      <xdr:col>36</xdr:col>
      <xdr:colOff>165100</xdr:colOff>
      <xdr:row>96</xdr:row>
      <xdr:rowOff>107705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124232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124678</xdr:rowOff>
    </xdr:from>
    <xdr:to>
      <xdr:col>85</xdr:col>
      <xdr:colOff>127000</xdr:colOff>
      <xdr:row>38</xdr:row>
      <xdr:rowOff>155196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39778"/>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60033</xdr:rowOff>
    </xdr:from>
    <xdr:to>
      <xdr:col>81</xdr:col>
      <xdr:colOff>50800</xdr:colOff>
      <xdr:row>38</xdr:row>
      <xdr:rowOff>155196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75133"/>
          <a:ext cx="8890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60033</xdr:rowOff>
    </xdr:from>
    <xdr:to>
      <xdr:col>76</xdr:col>
      <xdr:colOff>114300</xdr:colOff>
      <xdr:row>38</xdr:row>
      <xdr:rowOff>68197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7513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40977</xdr:rowOff>
    </xdr:from>
    <xdr:to>
      <xdr:col>71</xdr:col>
      <xdr:colOff>177800</xdr:colOff>
      <xdr:row>38</xdr:row>
      <xdr:rowOff>68197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56077"/>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73878</xdr:rowOff>
    </xdr:from>
    <xdr:to>
      <xdr:col>85</xdr:col>
      <xdr:colOff>177800</xdr:colOff>
      <xdr:row>39</xdr:row>
      <xdr:rowOff>4028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52305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104396</xdr:rowOff>
    </xdr:from>
    <xdr:to>
      <xdr:col>81</xdr:col>
      <xdr:colOff>101600</xdr:colOff>
      <xdr:row>39</xdr:row>
      <xdr:rowOff>34546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25673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9233</xdr:rowOff>
    </xdr:from>
    <xdr:to>
      <xdr:col>76</xdr:col>
      <xdr:colOff>165100</xdr:colOff>
      <xdr:row>38</xdr:row>
      <xdr:rowOff>110833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17397</xdr:rowOff>
    </xdr:from>
    <xdr:to>
      <xdr:col>72</xdr:col>
      <xdr:colOff>38100</xdr:colOff>
      <xdr:row>38</xdr:row>
      <xdr:rowOff>118997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110124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161627</xdr:rowOff>
    </xdr:from>
    <xdr:to>
      <xdr:col>67</xdr:col>
      <xdr:colOff>101600</xdr:colOff>
      <xdr:row>38</xdr:row>
      <xdr:rowOff>91777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47574</xdr:rowOff>
    </xdr:from>
    <xdr:to>
      <xdr:col>85</xdr:col>
      <xdr:colOff>127000</xdr:colOff>
      <xdr:row>57</xdr:row>
      <xdr:rowOff>88707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20224"/>
          <a:ext cx="838200" cy="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88707</xdr:rowOff>
    </xdr:from>
    <xdr:to>
      <xdr:col>81</xdr:col>
      <xdr:colOff>50800</xdr:colOff>
      <xdr:row>57</xdr:row>
      <xdr:rowOff>134732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1357"/>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xdr:rowOff>
    </xdr:from>
    <xdr:to>
      <xdr:col>76</xdr:col>
      <xdr:colOff>114300</xdr:colOff>
      <xdr:row>57</xdr:row>
      <xdr:rowOff>134732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2782"/>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xdr:rowOff>
    </xdr:from>
    <xdr:to>
      <xdr:col>71</xdr:col>
      <xdr:colOff>177800</xdr:colOff>
      <xdr:row>57</xdr:row>
      <xdr:rowOff>1629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2782"/>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168224</xdr:rowOff>
    </xdr:from>
    <xdr:to>
      <xdr:col>85</xdr:col>
      <xdr:colOff>177800</xdr:colOff>
      <xdr:row>57</xdr:row>
      <xdr:rowOff>98374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37907</xdr:rowOff>
    </xdr:from>
    <xdr:to>
      <xdr:col>81</xdr:col>
      <xdr:colOff>101600</xdr:colOff>
      <xdr:row>57</xdr:row>
      <xdr:rowOff>139507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130634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83932</xdr:rowOff>
    </xdr:from>
    <xdr:to>
      <xdr:col>76</xdr:col>
      <xdr:colOff>165100</xdr:colOff>
      <xdr:row>58</xdr:row>
      <xdr:rowOff>14082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120782</xdr:rowOff>
    </xdr:from>
    <xdr:to>
      <xdr:col>72</xdr:col>
      <xdr:colOff>38100</xdr:colOff>
      <xdr:row>57</xdr:row>
      <xdr:rowOff>50932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67459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122279</xdr:rowOff>
    </xdr:from>
    <xdr:to>
      <xdr:col>67</xdr:col>
      <xdr:colOff>101600</xdr:colOff>
      <xdr:row>57</xdr:row>
      <xdr:rowOff>52429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68956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54738</xdr:rowOff>
    </xdr:from>
    <xdr:to>
      <xdr:col>85</xdr:col>
      <xdr:colOff>127000</xdr:colOff>
      <xdr:row>97</xdr:row>
      <xdr:rowOff>71467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5388"/>
          <a:ext cx="8382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54738</xdr:rowOff>
    </xdr:from>
    <xdr:to>
      <xdr:col>81</xdr:col>
      <xdr:colOff>50800</xdr:colOff>
      <xdr:row>97</xdr:row>
      <xdr:rowOff>106535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5388"/>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106535</xdr:rowOff>
    </xdr:from>
    <xdr:to>
      <xdr:col>76</xdr:col>
      <xdr:colOff>114300</xdr:colOff>
      <xdr:row>97</xdr:row>
      <xdr:rowOff>131474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37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131474</xdr:rowOff>
    </xdr:from>
    <xdr:to>
      <xdr:col>71</xdr:col>
      <xdr:colOff>177800</xdr:colOff>
      <xdr:row>97</xdr:row>
      <xdr:rowOff>145419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62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20667</xdr:rowOff>
    </xdr:from>
    <xdr:to>
      <xdr:col>85</xdr:col>
      <xdr:colOff>177800</xdr:colOff>
      <xdr:row>97</xdr:row>
      <xdr:rowOff>122267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170544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3938</xdr:rowOff>
    </xdr:from>
    <xdr:to>
      <xdr:col>81</xdr:col>
      <xdr:colOff>101600</xdr:colOff>
      <xdr:row>97</xdr:row>
      <xdr:rowOff>105538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122065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55735</xdr:rowOff>
    </xdr:from>
    <xdr:to>
      <xdr:col>76</xdr:col>
      <xdr:colOff>165100</xdr:colOff>
      <xdr:row>97</xdr:row>
      <xdr:rowOff>157335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148462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80674</xdr:rowOff>
    </xdr:from>
    <xdr:to>
      <xdr:col>72</xdr:col>
      <xdr:colOff>38100</xdr:colOff>
      <xdr:row>98</xdr:row>
      <xdr:rowOff>10824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94619</xdr:rowOff>
    </xdr:from>
    <xdr:to>
      <xdr:col>67</xdr:col>
      <xdr:colOff>101600</xdr:colOff>
      <xdr:row>98</xdr:row>
      <xdr:rowOff>24769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年度に議会システム整備事業を実施したため、一時的にコストが大幅に上昇していたが、令和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総務費：前年度からの繰越金が前年より減少し、財政調整基金の積立額が減ったためコストが減少した。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土木費：町営緑ヶ丘団地のアスベスト除去工事や解体工事を実施したためコストが増加した。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消防費：防災行政無線整備事業や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アラートアンテナ設置工事を実施したためコストが増加した。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教育費：コミュニティセンター外壁改修工事等を実施したためコストが上昇した。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実質収支額は、継続的に黒字となっている。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前年度と比べ、法人町民税や普通交付税が減少したこと、また、燃料費や原材料費の高騰に伴う物価高の影響や社会保障関係経費が増加したこと等により、財政調整基金の取り崩しを行った。このため、財政調整基金残高は</a:t>
          </a:r>
          <a:r>
            <a:rPr kumimoji="1" lang="en-US" altLang="ja-JP" sz="1400">
              <a:solidFill>
                <a:sysClr val="windowText" lastClr="000000"/>
              </a:solidFill>
              <a:latin typeface="ＭＳ ゴシック" pitchFamily="49" charset="-128"/>
              <a:ea typeface="ＭＳ ゴシック" pitchFamily="49" charset="-128"/>
            </a:rPr>
            <a:t>335</a:t>
          </a:r>
          <a:r>
            <a:rPr kumimoji="1" lang="ja-JP" altLang="en-US" sz="1400">
              <a:solidFill>
                <a:sysClr val="windowText" lastClr="000000"/>
              </a:solidFill>
              <a:latin typeface="ＭＳ ゴシック" pitchFamily="49" charset="-128"/>
              <a:ea typeface="ＭＳ ゴシック" pitchFamily="49" charset="-128"/>
            </a:rPr>
            <a:t>百万円減少し、令和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年度の実質単年度収支はマイナスとなった。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年度は元利償還金が</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百万円減少した。その主な要因は小学校校舎建替事業、公営住宅建設事業といった建設事業等に係る一部の地方債の償還が終了したことによる。</a:t>
          </a:r>
        </a:p>
        <a:p>
          <a:r>
            <a:rPr kumimoji="1" lang="ja-JP" altLang="en-US" sz="1400">
              <a:solidFill>
                <a:sysClr val="windowText" lastClr="000000"/>
              </a:solidFill>
              <a:latin typeface="ＭＳ ゴシック" pitchFamily="49" charset="-128"/>
              <a:ea typeface="ＭＳ ゴシック" pitchFamily="49" charset="-128"/>
            </a:rPr>
            <a:t>　今のところ元利償還金は令和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年度をピークと見ているが、しばらくは大規模建設事業に係る地方債の償還が続くため、</a:t>
          </a:r>
          <a:r>
            <a:rPr kumimoji="1" lang="en-US" altLang="ja-JP" sz="1400">
              <a:solidFill>
                <a:sysClr val="windowText" lastClr="000000"/>
              </a:solidFill>
              <a:latin typeface="ＭＳ ゴシック" pitchFamily="49" charset="-128"/>
              <a:ea typeface="ＭＳ ゴシック" pitchFamily="49" charset="-128"/>
            </a:rPr>
            <a:t>500</a:t>
          </a:r>
          <a:r>
            <a:rPr kumimoji="1" lang="ja-JP" altLang="en-US" sz="1400">
              <a:solidFill>
                <a:sysClr val="windowText" lastClr="000000"/>
              </a:solidFill>
              <a:latin typeface="ＭＳ ゴシック" pitchFamily="49" charset="-128"/>
              <a:ea typeface="ＭＳ ゴシック" pitchFamily="49" charset="-128"/>
            </a:rPr>
            <a:t>百万円に近い額を推移するものと考えられる。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ただし、給食センターの老朽化に伴う建て替えが必要な状況となっており、事業を実施することになれば元利償還金の増加が見込まれる。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年度から大規模事業の償還が開始されたことによって、令和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年度も「一般会計等に係る地方債の現在高」が前年度比で</a:t>
          </a:r>
          <a:r>
            <a:rPr kumimoji="1" lang="en-US" altLang="ja-JP" sz="1400">
              <a:solidFill>
                <a:sysClr val="windowText" lastClr="000000"/>
              </a:solidFill>
              <a:latin typeface="ＭＳ ゴシック" pitchFamily="49" charset="-128"/>
              <a:ea typeface="ＭＳ ゴシック" pitchFamily="49" charset="-128"/>
            </a:rPr>
            <a:t>327</a:t>
          </a:r>
          <a:r>
            <a:rPr kumimoji="1" lang="ja-JP" altLang="en-US" sz="1400">
              <a:solidFill>
                <a:sysClr val="windowText" lastClr="000000"/>
              </a:solidFill>
              <a:latin typeface="ＭＳ ゴシック" pitchFamily="49" charset="-128"/>
              <a:ea typeface="ＭＳ ゴシック" pitchFamily="49" charset="-128"/>
            </a:rPr>
            <a:t>百万円減少した。一方で、燃料費や原材料費の高騰に伴う物価高の影響や社会保障関係経費が増加したこと等により、財政調整基金等の充当可能財源が大きく減少したことから、「将来負担比率の分子」は前年度比で</a:t>
          </a:r>
          <a:r>
            <a:rPr kumimoji="1" lang="en-US" altLang="ja-JP" sz="1400">
              <a:solidFill>
                <a:sysClr val="windowText" lastClr="000000"/>
              </a:solidFill>
              <a:latin typeface="ＭＳ ゴシック" pitchFamily="49" charset="-128"/>
              <a:ea typeface="ＭＳ ゴシック" pitchFamily="49" charset="-128"/>
            </a:rPr>
            <a:t>257</a:t>
          </a:r>
          <a:r>
            <a:rPr kumimoji="1" lang="ja-JP" altLang="en-US" sz="1400">
              <a:solidFill>
                <a:sysClr val="windowText" lastClr="000000"/>
              </a:solidFill>
              <a:latin typeface="ＭＳ ゴシック" pitchFamily="49" charset="-128"/>
              <a:ea typeface="ＭＳ ゴシック" pitchFamily="49" charset="-128"/>
            </a:rPr>
            <a:t>百万円の増加となった。</a:t>
          </a:r>
        </a:p>
        <a:p>
          <a:r>
            <a:rPr kumimoji="1" lang="ja-JP" altLang="en-US" sz="1400">
              <a:solidFill>
                <a:sysClr val="windowText" lastClr="000000"/>
              </a:solidFill>
              <a:latin typeface="ＭＳ ゴシック" pitchFamily="49" charset="-128"/>
              <a:ea typeface="ＭＳ ゴシック" pitchFamily="49" charset="-128"/>
            </a:rPr>
            <a:t>　大規模な建設事業は概ね終わり、今後は償還によって地方債残高が減少していくと思われる。しかしながら、給食センターや蜂ヶ峯総合公園の更新整備が必要と見込まれており、併せて税収の伸びも芳しくないことから、今後は財政調整基金の取り崩しが増えると予想される。</a:t>
          </a:r>
        </a:p>
        <a:p>
          <a:r>
            <a:rPr kumimoji="1" lang="ja-JP" altLang="en-US" sz="1400">
              <a:solidFill>
                <a:sysClr val="windowText" lastClr="000000"/>
              </a:solidFill>
              <a:latin typeface="ＭＳ ゴシック" pitchFamily="49" charset="-128"/>
              <a:ea typeface="ＭＳ ゴシック" pitchFamily="49" charset="-128"/>
            </a:rPr>
            <a:t>　以上のことから、今回の将来負担比率の分子は今後、上昇が見込まれる。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基金全体額に大きく影響したのは財政調整基金で、町民法人税や普通交付税等の大幅な減少、燃料費や原材料費の高騰に伴う物価高の影響や社会保障関係経費の自然増を受け、財政調整基金の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百万円の取り崩しを行った。特目基金については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百万円の取り崩しを行ったものの、米空母艦載機部隊配備特別交付金の活用等により、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百万円の積み立てを行った。以上のことから、基金全体では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は財政調整基金にも余裕があるが、公共施設の長寿命化やライフラインの更新などがあり、財政運営は再び厳しいものになっていくと予想される。基金の取り崩しに頼り過ぎないことを意識し、補助金や交付金の活用を含め、安定した財政運営を行っていき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期発見・早期治療及び医療の充実、障害者の日常生活・社会生活への支援の充実を図り、誰もが住み慣れた地域で、安心して健やかに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暮らせるまちづくりを実現する。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・公共施設等総合管理基金：本町が所有する公共施設及び公用施設の長寿命化に関する事業の推進及び大規模な修繕並びに災害に</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よる被災施設の復旧に必要な財源を確保し、長期にわたる公共施設等の安定的な維持管理及び財政の健全な運営に資するため。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・福祉基金：高齢化社会の到来に備え、地域における福祉活動の促進、快適な生活環境の形成を図る。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・健やか安心基金：各種事業の実施により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・公共施設等総合管理基金：各種公共施設整備工事の実施により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・和木町すくすくこども基金：事業実施により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・地域振興事業助成基金：各種事業実施により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健やか安心基金、すくすくこども基金、地域振興事業助成基金の積み立ては、米空母艦載機部隊配備特別交付金を財源としている。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・米空母艦載機部隊配備特別交付金を活用した基金が多いが、今後は給食センター整備事業に交付金を充当する予定であるため、基金の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積み増しが難しくなると考えている。基金が枯渇しないよう、可能なうちになるべく積み増しを行なっておきたい。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町民法人税や普通交付税等の大幅な減少、燃料費や原材料費の高騰に伴う物価高の影響や社会保障関係経費の自然増を受け、財政調整基金の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日本各地で災害が甚大化・多発化していることから、万一の事態に備えて、ある程度の財政調整基金は確保すべきであると考えている。また、本町の税収はコンビナート企業の占める割合が高く、特に景気変動による法人住民税の増減が財政運営に大きな影響を与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これらのことから、安定した財政運営を行うためにも、財政調整基金の規模については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億円程度を想定している。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地方債の償還計画を踏まえ、必要に応じて取り崩しを検討する。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4647899</v>
      </c>
      <c r="BO4" s="358"/>
      <c r="BP4" s="358"/>
      <c r="BQ4" s="358"/>
      <c r="BR4" s="358"/>
      <c r="BS4" s="358"/>
      <c r="BT4" s="358"/>
      <c r="BU4" s="359"/>
      <c r="BV4" s="357">
        <v>4686240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10.1</v>
      </c>
      <c r="CU4" s="364"/>
      <c r="CV4" s="364"/>
      <c r="CW4" s="364"/>
      <c r="CX4" s="364"/>
      <c r="CY4" s="364"/>
      <c r="CZ4" s="364"/>
      <c r="DA4" s="365"/>
      <c r="DB4" s="363">
        <v>10.8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4380877</v>
      </c>
      <c r="BO5" s="395"/>
      <c r="BP5" s="395"/>
      <c r="BQ5" s="395"/>
      <c r="BR5" s="395"/>
      <c r="BS5" s="395"/>
      <c r="BT5" s="395"/>
      <c r="BU5" s="396"/>
      <c r="BV5" s="394">
        <v>4415173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106.2</v>
      </c>
      <c r="CU5" s="392"/>
      <c r="CV5" s="392"/>
      <c r="CW5" s="392"/>
      <c r="CX5" s="392"/>
      <c r="CY5" s="392"/>
      <c r="CZ5" s="392"/>
      <c r="DA5" s="393"/>
      <c r="DB5" s="391">
        <v>85.6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267022</v>
      </c>
      <c r="BO6" s="395"/>
      <c r="BP6" s="395"/>
      <c r="BQ6" s="395"/>
      <c r="BR6" s="395"/>
      <c r="BS6" s="395"/>
      <c r="BT6" s="395"/>
      <c r="BU6" s="396"/>
      <c r="BV6" s="394">
        <v>271067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107.1</v>
      </c>
      <c r="CU6" s="432"/>
      <c r="CV6" s="432"/>
      <c r="CW6" s="432"/>
      <c r="CX6" s="432"/>
      <c r="CY6" s="432"/>
      <c r="CZ6" s="432"/>
      <c r="DA6" s="433"/>
      <c r="DB6" s="431">
        <v>87.6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10596</v>
      </c>
      <c r="BO7" s="395"/>
      <c r="BP7" s="395"/>
      <c r="BQ7" s="395"/>
      <c r="BR7" s="395"/>
      <c r="BS7" s="395"/>
      <c r="BT7" s="395"/>
      <c r="BU7" s="396"/>
      <c r="BV7" s="394">
        <v>2210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2551350</v>
      </c>
      <c r="CU7" s="395"/>
      <c r="CV7" s="395"/>
      <c r="CW7" s="395"/>
      <c r="CX7" s="395"/>
      <c r="CY7" s="395"/>
      <c r="CZ7" s="395"/>
      <c r="DA7" s="396"/>
      <c r="DB7" s="394">
        <v>2496487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256426</v>
      </c>
      <c r="BO8" s="395"/>
      <c r="BP8" s="395"/>
      <c r="BQ8" s="395"/>
      <c r="BR8" s="395"/>
      <c r="BS8" s="395"/>
      <c r="BT8" s="395"/>
      <c r="BU8" s="396"/>
      <c r="BV8" s="394">
        <v>268857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0.62</v>
      </c>
      <c r="CU8" s="435"/>
      <c r="CV8" s="435"/>
      <c r="CW8" s="435"/>
      <c r="CX8" s="435"/>
      <c r="CY8" s="435"/>
      <c r="CZ8" s="435"/>
      <c r="DA8" s="436"/>
      <c r="DB8" s="434">
        <v>0.62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6034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-12431</v>
      </c>
      <c r="BO9" s="395"/>
      <c r="BP9" s="395"/>
      <c r="BQ9" s="395"/>
      <c r="BR9" s="395"/>
      <c r="BS9" s="395"/>
      <c r="BT9" s="395"/>
      <c r="BU9" s="396"/>
      <c r="BV9" s="394">
        <v>-8656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12.2</v>
      </c>
      <c r="CU9" s="392"/>
      <c r="CV9" s="392"/>
      <c r="CW9" s="392"/>
      <c r="CX9" s="392"/>
      <c r="CY9" s="392"/>
      <c r="CZ9" s="392"/>
      <c r="DA9" s="393"/>
      <c r="DB9" s="391">
        <v>13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6285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134429</v>
      </c>
      <c r="BO10" s="395"/>
      <c r="BP10" s="395"/>
      <c r="BQ10" s="395"/>
      <c r="BR10" s="395"/>
      <c r="BS10" s="395"/>
      <c r="BT10" s="395"/>
      <c r="BU10" s="396"/>
      <c r="BV10" s="394">
        <v>353093</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5842</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469377</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5754</v>
      </c>
      <c r="S13" s="479"/>
      <c r="T13" s="479"/>
      <c r="U13" s="479"/>
      <c r="V13" s="480"/>
      <c r="W13" s="410" t="s">
        <v>130</v>
      </c>
      <c r="X13" s="411"/>
      <c r="Y13" s="411"/>
      <c r="Z13" s="411"/>
      <c r="AA13" s="411"/>
      <c r="AB13" s="401"/>
      <c r="AC13" s="445">
        <v>20</v>
      </c>
      <c r="AD13" s="446"/>
      <c r="AE13" s="446"/>
      <c r="AF13" s="446"/>
      <c r="AG13" s="488"/>
      <c r="AH13" s="445">
        <v>15</v>
      </c>
      <c r="AI13" s="446"/>
      <c r="AJ13" s="446"/>
      <c r="AK13" s="446"/>
      <c r="AL13" s="447"/>
      <c r="AM13" s="423" t="s">
        <v>131</v>
      </c>
      <c r="AN13" s="424"/>
      <c r="AO13" s="424"/>
      <c r="AP13" s="424"/>
      <c r="AQ13" s="424"/>
      <c r="AR13" s="424"/>
      <c r="AS13" s="424"/>
      <c r="AT13" s="425"/>
      <c r="AU13" s="426" t="s">
        <v>90</v>
      </c>
      <c r="AV13" s="427"/>
      <c r="AW13" s="427"/>
      <c r="AX13" s="427"/>
      <c r="AY13" s="428" t="s">
        <v>132</v>
      </c>
      <c r="AZ13" s="429"/>
      <c r="BA13" s="429"/>
      <c r="BB13" s="429"/>
      <c r="BC13" s="429"/>
      <c r="BD13" s="429"/>
      <c r="BE13" s="429"/>
      <c r="BF13" s="429"/>
      <c r="BG13" s="429"/>
      <c r="BH13" s="429"/>
      <c r="BI13" s="429"/>
      <c r="BJ13" s="429"/>
      <c r="BK13" s="429"/>
      <c r="BL13" s="429"/>
      <c r="BM13" s="430"/>
      <c r="BN13" s="394">
        <v>-347379</v>
      </c>
      <c r="BO13" s="395"/>
      <c r="BP13" s="395"/>
      <c r="BQ13" s="395"/>
      <c r="BR13" s="395"/>
      <c r="BS13" s="395"/>
      <c r="BT13" s="395"/>
      <c r="BU13" s="396"/>
      <c r="BV13" s="394">
        <v>344437</v>
      </c>
      <c r="BW13" s="395"/>
      <c r="BX13" s="395"/>
      <c r="BY13" s="395"/>
      <c r="BZ13" s="395"/>
      <c r="CA13" s="395"/>
      <c r="CB13" s="395"/>
      <c r="CC13" s="396"/>
      <c r="CD13" s="397" t="s">
        <v>133</v>
      </c>
      <c r="CE13" s="398"/>
      <c r="CF13" s="398"/>
      <c r="CG13" s="398"/>
      <c r="CH13" s="398"/>
      <c r="CI13" s="398"/>
      <c r="CJ13" s="398"/>
      <c r="CK13" s="398"/>
      <c r="CL13" s="398"/>
      <c r="CM13" s="398"/>
      <c r="CN13" s="398"/>
      <c r="CO13" s="398"/>
      <c r="CP13" s="398"/>
      <c r="CQ13" s="398"/>
      <c r="CR13" s="398"/>
      <c r="CS13" s="399"/>
      <c r="CT13" s="391">
        <v>7.7</v>
      </c>
      <c r="CU13" s="392"/>
      <c r="CV13" s="392"/>
      <c r="CW13" s="392"/>
      <c r="CX13" s="392"/>
      <c r="CY13" s="392"/>
      <c r="CZ13" s="392"/>
      <c r="DA13" s="393"/>
      <c r="DB13" s="391">
        <v>6.6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134</v>
      </c>
      <c r="M14" s="476"/>
      <c r="N14" s="476"/>
      <c r="O14" s="476"/>
      <c r="P14" s="476"/>
      <c r="Q14" s="477"/>
      <c r="R14" s="478">
        <v>5974</v>
      </c>
      <c r="S14" s="479"/>
      <c r="T14" s="479"/>
      <c r="U14" s="479"/>
      <c r="V14" s="480"/>
      <c r="W14" s="384"/>
      <c r="X14" s="385"/>
      <c r="Y14" s="385"/>
      <c r="Z14" s="385"/>
      <c r="AA14" s="385"/>
      <c r="AB14" s="374"/>
      <c r="AC14" s="481">
        <v>0.8</v>
      </c>
      <c r="AD14" s="482"/>
      <c r="AE14" s="482"/>
      <c r="AF14" s="482"/>
      <c r="AG14" s="483"/>
      <c r="AH14" s="481">
        <v>0.5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135</v>
      </c>
      <c r="CE14" s="490"/>
      <c r="CF14" s="490"/>
      <c r="CG14" s="490"/>
      <c r="CH14" s="490"/>
      <c r="CI14" s="490"/>
      <c r="CJ14" s="490"/>
      <c r="CK14" s="490"/>
      <c r="CL14" s="490"/>
      <c r="CM14" s="490"/>
      <c r="CN14" s="490"/>
      <c r="CO14" s="490"/>
      <c r="CP14" s="490"/>
      <c r="CQ14" s="490"/>
      <c r="CR14" s="490"/>
      <c r="CS14" s="491"/>
      <c r="CT14" s="492">
        <v>13.7</v>
      </c>
      <c r="CU14" s="493"/>
      <c r="CV14" s="493"/>
      <c r="CW14" s="493"/>
      <c r="CX14" s="493"/>
      <c r="CY14" s="493"/>
      <c r="CZ14" s="493"/>
      <c r="DA14" s="494"/>
      <c r="DB14" s="492">
        <v>2.5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5897</v>
      </c>
      <c r="S15" s="479"/>
      <c r="T15" s="479"/>
      <c r="U15" s="479"/>
      <c r="V15" s="480"/>
      <c r="W15" s="410" t="s">
        <v>136</v>
      </c>
      <c r="X15" s="411"/>
      <c r="Y15" s="411"/>
      <c r="Z15" s="411"/>
      <c r="AA15" s="411"/>
      <c r="AB15" s="401"/>
      <c r="AC15" s="445">
        <v>977</v>
      </c>
      <c r="AD15" s="446"/>
      <c r="AE15" s="446"/>
      <c r="AF15" s="446"/>
      <c r="AG15" s="488"/>
      <c r="AH15" s="445">
        <v>1097</v>
      </c>
      <c r="AI15" s="446"/>
      <c r="AJ15" s="446"/>
      <c r="AK15" s="446"/>
      <c r="AL15" s="447"/>
      <c r="AM15" s="423"/>
      <c r="AN15" s="424"/>
      <c r="AO15" s="424"/>
      <c r="AP15" s="424"/>
      <c r="AQ15" s="424"/>
      <c r="AR15" s="424"/>
      <c r="AS15" s="424"/>
      <c r="AT15" s="425"/>
      <c r="AU15" s="426"/>
      <c r="AV15" s="427"/>
      <c r="AW15" s="427"/>
      <c r="AX15" s="427"/>
      <c r="AY15" s="354" t="s">
        <v>137</v>
      </c>
      <c r="AZ15" s="355"/>
      <c r="BA15" s="355"/>
      <c r="BB15" s="355"/>
      <c r="BC15" s="355"/>
      <c r="BD15" s="355"/>
      <c r="BE15" s="355"/>
      <c r="BF15" s="355"/>
      <c r="BG15" s="355"/>
      <c r="BH15" s="355"/>
      <c r="BI15" s="355"/>
      <c r="BJ15" s="355"/>
      <c r="BK15" s="355"/>
      <c r="BL15" s="355"/>
      <c r="BM15" s="356"/>
      <c r="BN15" s="357">
        <v>1433884</v>
      </c>
      <c r="BO15" s="358"/>
      <c r="BP15" s="358"/>
      <c r="BQ15" s="358"/>
      <c r="BR15" s="358"/>
      <c r="BS15" s="358"/>
      <c r="BT15" s="358"/>
      <c r="BU15" s="359"/>
      <c r="BV15" s="357">
        <v>1218758</v>
      </c>
      <c r="BW15" s="358"/>
      <c r="BX15" s="358"/>
      <c r="BY15" s="358"/>
      <c r="BZ15" s="358"/>
      <c r="CA15" s="358"/>
      <c r="CB15" s="358"/>
      <c r="CC15" s="359"/>
      <c r="CD15" s="495" t="s">
        <v>138</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139</v>
      </c>
      <c r="M16" s="498"/>
      <c r="N16" s="498"/>
      <c r="O16" s="498"/>
      <c r="P16" s="498"/>
      <c r="Q16" s="499"/>
      <c r="R16" s="500" t="s">
        <v>140</v>
      </c>
      <c r="S16" s="501"/>
      <c r="T16" s="501"/>
      <c r="U16" s="501"/>
      <c r="V16" s="502"/>
      <c r="W16" s="384"/>
      <c r="X16" s="385"/>
      <c r="Y16" s="385"/>
      <c r="Z16" s="385"/>
      <c r="AA16" s="385"/>
      <c r="AB16" s="374"/>
      <c r="AC16" s="481">
        <v>36.700000000000003</v>
      </c>
      <c r="AD16" s="482"/>
      <c r="AE16" s="482"/>
      <c r="AF16" s="482"/>
      <c r="AG16" s="483"/>
      <c r="AH16" s="481">
        <v>39.1</v>
      </c>
      <c r="AI16" s="482"/>
      <c r="AJ16" s="482"/>
      <c r="AK16" s="482"/>
      <c r="AL16" s="484"/>
      <c r="AM16" s="423"/>
      <c r="AN16" s="424"/>
      <c r="AO16" s="424"/>
      <c r="AP16" s="424"/>
      <c r="AQ16" s="424"/>
      <c r="AR16" s="424"/>
      <c r="AS16" s="424"/>
      <c r="AT16" s="425"/>
      <c r="AU16" s="426"/>
      <c r="AV16" s="427"/>
      <c r="AW16" s="427"/>
      <c r="AX16" s="427"/>
      <c r="AY16" s="428" t="s">
        <v>141</v>
      </c>
      <c r="AZ16" s="429"/>
      <c r="BA16" s="429"/>
      <c r="BB16" s="429"/>
      <c r="BC16" s="429"/>
      <c r="BD16" s="429"/>
      <c r="BE16" s="429"/>
      <c r="BF16" s="429"/>
      <c r="BG16" s="429"/>
      <c r="BH16" s="429"/>
      <c r="BI16" s="429"/>
      <c r="BJ16" s="429"/>
      <c r="BK16" s="429"/>
      <c r="BL16" s="429"/>
      <c r="BM16" s="430"/>
      <c r="BN16" s="394">
        <v>2120971</v>
      </c>
      <c r="BO16" s="395"/>
      <c r="BP16" s="395"/>
      <c r="BQ16" s="395"/>
      <c r="BR16" s="395"/>
      <c r="BS16" s="395"/>
      <c r="BT16" s="395"/>
      <c r="BU16" s="396"/>
      <c r="BV16" s="394">
        <v>2090761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142</v>
      </c>
      <c r="N17" s="506"/>
      <c r="O17" s="506"/>
      <c r="P17" s="506"/>
      <c r="Q17" s="507"/>
      <c r="R17" s="500" t="s">
        <v>143</v>
      </c>
      <c r="S17" s="501"/>
      <c r="T17" s="501"/>
      <c r="U17" s="501"/>
      <c r="V17" s="502"/>
      <c r="W17" s="410" t="s">
        <v>144</v>
      </c>
      <c r="X17" s="411"/>
      <c r="Y17" s="411"/>
      <c r="Z17" s="411"/>
      <c r="AA17" s="411"/>
      <c r="AB17" s="401"/>
      <c r="AC17" s="445">
        <v>1666</v>
      </c>
      <c r="AD17" s="446"/>
      <c r="AE17" s="446"/>
      <c r="AF17" s="446"/>
      <c r="AG17" s="488"/>
      <c r="AH17" s="445">
        <v>1696</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1843789</v>
      </c>
      <c r="BO17" s="395"/>
      <c r="BP17" s="395"/>
      <c r="BQ17" s="395"/>
      <c r="BR17" s="395"/>
      <c r="BS17" s="395"/>
      <c r="BT17" s="395"/>
      <c r="BU17" s="396"/>
      <c r="BV17" s="394">
        <v>1560051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146</v>
      </c>
      <c r="C18" s="437"/>
      <c r="D18" s="437"/>
      <c r="E18" s="517"/>
      <c r="F18" s="517"/>
      <c r="G18" s="517"/>
      <c r="H18" s="517"/>
      <c r="I18" s="517"/>
      <c r="J18" s="517"/>
      <c r="K18" s="517"/>
      <c r="L18" s="518">
        <v>10.58</v>
      </c>
      <c r="M18" s="518"/>
      <c r="N18" s="518"/>
      <c r="O18" s="518"/>
      <c r="P18" s="518"/>
      <c r="Q18" s="518"/>
      <c r="R18" s="519"/>
      <c r="S18" s="519"/>
      <c r="T18" s="519"/>
      <c r="U18" s="519"/>
      <c r="V18" s="520"/>
      <c r="W18" s="412"/>
      <c r="X18" s="413"/>
      <c r="Y18" s="413"/>
      <c r="Z18" s="413"/>
      <c r="AA18" s="413"/>
      <c r="AB18" s="404"/>
      <c r="AC18" s="521">
        <v>62.6</v>
      </c>
      <c r="AD18" s="522"/>
      <c r="AE18" s="522"/>
      <c r="AF18" s="522"/>
      <c r="AG18" s="523"/>
      <c r="AH18" s="521">
        <v>60.4</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2488136</v>
      </c>
      <c r="BO18" s="395"/>
      <c r="BP18" s="395"/>
      <c r="BQ18" s="395"/>
      <c r="BR18" s="395"/>
      <c r="BS18" s="395"/>
      <c r="BT18" s="395"/>
      <c r="BU18" s="396"/>
      <c r="BV18" s="394">
        <v>2470590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148</v>
      </c>
      <c r="C19" s="437"/>
      <c r="D19" s="437"/>
      <c r="E19" s="517"/>
      <c r="F19" s="517"/>
      <c r="G19" s="517"/>
      <c r="H19" s="517"/>
      <c r="I19" s="517"/>
      <c r="J19" s="517"/>
      <c r="K19" s="517"/>
      <c r="L19" s="525">
        <v>570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3713631</v>
      </c>
      <c r="BO19" s="395"/>
      <c r="BP19" s="395"/>
      <c r="BQ19" s="395"/>
      <c r="BR19" s="395"/>
      <c r="BS19" s="395"/>
      <c r="BT19" s="395"/>
      <c r="BU19" s="396"/>
      <c r="BV19" s="394">
        <v>3793902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150</v>
      </c>
      <c r="C20" s="437"/>
      <c r="D20" s="437"/>
      <c r="E20" s="517"/>
      <c r="F20" s="517"/>
      <c r="G20" s="517"/>
      <c r="H20" s="517"/>
      <c r="I20" s="517"/>
      <c r="J20" s="517"/>
      <c r="K20" s="517"/>
      <c r="L20" s="525">
        <v>2476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4746479</v>
      </c>
      <c r="BO22" s="358"/>
      <c r="BP22" s="358"/>
      <c r="BQ22" s="358"/>
      <c r="BR22" s="358"/>
      <c r="BS22" s="358"/>
      <c r="BT22" s="358"/>
      <c r="BU22" s="359"/>
      <c r="BV22" s="357">
        <v>5072653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3834861</v>
      </c>
      <c r="BO23" s="395"/>
      <c r="BP23" s="395"/>
      <c r="BQ23" s="395"/>
      <c r="BR23" s="395"/>
      <c r="BS23" s="395"/>
      <c r="BT23" s="395"/>
      <c r="BU23" s="396"/>
      <c r="BV23" s="394">
        <v>4072371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7770</v>
      </c>
      <c r="R24" s="446"/>
      <c r="S24" s="446"/>
      <c r="T24" s="446"/>
      <c r="U24" s="446"/>
      <c r="V24" s="488"/>
      <c r="W24" s="540"/>
      <c r="X24" s="541"/>
      <c r="Y24" s="542"/>
      <c r="Z24" s="444" t="s">
        <v>161</v>
      </c>
      <c r="AA24" s="424"/>
      <c r="AB24" s="424"/>
      <c r="AC24" s="424"/>
      <c r="AD24" s="424"/>
      <c r="AE24" s="424"/>
      <c r="AF24" s="424"/>
      <c r="AG24" s="425"/>
      <c r="AH24" s="445">
        <v>59</v>
      </c>
      <c r="AI24" s="446"/>
      <c r="AJ24" s="446"/>
      <c r="AK24" s="446"/>
      <c r="AL24" s="488"/>
      <c r="AM24" s="445">
        <v>190924</v>
      </c>
      <c r="AN24" s="446"/>
      <c r="AO24" s="446"/>
      <c r="AP24" s="446"/>
      <c r="AQ24" s="446"/>
      <c r="AR24" s="488"/>
      <c r="AS24" s="445">
        <v>3236</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2796476</v>
      </c>
      <c r="BO24" s="395"/>
      <c r="BP24" s="395"/>
      <c r="BQ24" s="395"/>
      <c r="BR24" s="395"/>
      <c r="BS24" s="395"/>
      <c r="BT24" s="395"/>
      <c r="BU24" s="396"/>
      <c r="BV24" s="394">
        <v>2944052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6370</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461230</v>
      </c>
      <c r="BO25" s="358"/>
      <c r="BP25" s="358"/>
      <c r="BQ25" s="358"/>
      <c r="BR25" s="358"/>
      <c r="BS25" s="358"/>
      <c r="BT25" s="358"/>
      <c r="BU25" s="359"/>
      <c r="BV25" s="357">
        <v>490387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5850</v>
      </c>
      <c r="R26" s="446"/>
      <c r="S26" s="446"/>
      <c r="T26" s="446"/>
      <c r="U26" s="446"/>
      <c r="V26" s="488"/>
      <c r="W26" s="540"/>
      <c r="X26" s="541"/>
      <c r="Y26" s="542"/>
      <c r="Z26" s="444" t="s">
        <v>167</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2900</v>
      </c>
      <c r="R27" s="446"/>
      <c r="S27" s="446"/>
      <c r="T27" s="446"/>
      <c r="U27" s="446"/>
      <c r="V27" s="488"/>
      <c r="W27" s="540"/>
      <c r="X27" s="541"/>
      <c r="Y27" s="542"/>
      <c r="Z27" s="444" t="s">
        <v>170</v>
      </c>
      <c r="AA27" s="424"/>
      <c r="AB27" s="424"/>
      <c r="AC27" s="424"/>
      <c r="AD27" s="424"/>
      <c r="AE27" s="424"/>
      <c r="AF27" s="424"/>
      <c r="AG27" s="425"/>
      <c r="AH27" s="445">
        <v>19</v>
      </c>
      <c r="AI27" s="446"/>
      <c r="AJ27" s="446"/>
      <c r="AK27" s="446"/>
      <c r="AL27" s="488"/>
      <c r="AM27" s="445">
        <v>52350</v>
      </c>
      <c r="AN27" s="446"/>
      <c r="AO27" s="446"/>
      <c r="AP27" s="446"/>
      <c r="AQ27" s="446"/>
      <c r="AR27" s="488"/>
      <c r="AS27" s="445">
        <v>2755</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v>77202</v>
      </c>
      <c r="BO27" s="514"/>
      <c r="BP27" s="514"/>
      <c r="BQ27" s="514"/>
      <c r="BR27" s="514"/>
      <c r="BS27" s="514"/>
      <c r="BT27" s="514"/>
      <c r="BU27" s="515"/>
      <c r="BV27" s="513">
        <v>77202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2390</v>
      </c>
      <c r="R28" s="446"/>
      <c r="S28" s="446"/>
      <c r="T28" s="446"/>
      <c r="U28" s="446"/>
      <c r="V28" s="488"/>
      <c r="W28" s="540"/>
      <c r="X28" s="541"/>
      <c r="Y28" s="542"/>
      <c r="Z28" s="444" t="s">
        <v>173</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1424900</v>
      </c>
      <c r="BO28" s="358"/>
      <c r="BP28" s="358"/>
      <c r="BQ28" s="358"/>
      <c r="BR28" s="358"/>
      <c r="BS28" s="358"/>
      <c r="BT28" s="358"/>
      <c r="BU28" s="359"/>
      <c r="BV28" s="357">
        <v>1759848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175</v>
      </c>
      <c r="F29" s="424"/>
      <c r="G29" s="424"/>
      <c r="H29" s="424"/>
      <c r="I29" s="424"/>
      <c r="J29" s="424"/>
      <c r="K29" s="425"/>
      <c r="L29" s="445">
        <v>8</v>
      </c>
      <c r="M29" s="446"/>
      <c r="N29" s="446"/>
      <c r="O29" s="446"/>
      <c r="P29" s="488"/>
      <c r="Q29" s="445">
        <v>2160</v>
      </c>
      <c r="R29" s="446"/>
      <c r="S29" s="446"/>
      <c r="T29" s="446"/>
      <c r="U29" s="446"/>
      <c r="V29" s="488"/>
      <c r="W29" s="543"/>
      <c r="X29" s="544"/>
      <c r="Y29" s="545"/>
      <c r="Z29" s="444" t="s">
        <v>176</v>
      </c>
      <c r="AA29" s="424"/>
      <c r="AB29" s="424"/>
      <c r="AC29" s="424"/>
      <c r="AD29" s="424"/>
      <c r="AE29" s="424"/>
      <c r="AF29" s="424"/>
      <c r="AG29" s="425"/>
      <c r="AH29" s="445">
        <v>78</v>
      </c>
      <c r="AI29" s="446"/>
      <c r="AJ29" s="446"/>
      <c r="AK29" s="446"/>
      <c r="AL29" s="488"/>
      <c r="AM29" s="445">
        <v>243274</v>
      </c>
      <c r="AN29" s="446"/>
      <c r="AO29" s="446"/>
      <c r="AP29" s="446"/>
      <c r="AQ29" s="446"/>
      <c r="AR29" s="488"/>
      <c r="AS29" s="445">
        <v>3119</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152520</v>
      </c>
      <c r="BO29" s="395"/>
      <c r="BP29" s="395"/>
      <c r="BQ29" s="395"/>
      <c r="BR29" s="395"/>
      <c r="BS29" s="395"/>
      <c r="BT29" s="395"/>
      <c r="BU29" s="396"/>
      <c r="BV29" s="394">
        <v>137940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96.3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692094</v>
      </c>
      <c r="BO30" s="514"/>
      <c r="BP30" s="514"/>
      <c r="BQ30" s="514"/>
      <c r="BR30" s="514"/>
      <c r="BS30" s="514"/>
      <c r="BT30" s="514"/>
      <c r="BU30" s="515"/>
      <c r="BV30" s="513">
        <v>670636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185</v>
      </c>
      <c r="D33" s="418"/>
      <c r="E33" s="383" t="s">
        <v>186</v>
      </c>
      <c r="F33" s="383"/>
      <c r="G33" s="383"/>
      <c r="H33" s="383"/>
      <c r="I33" s="383"/>
      <c r="J33" s="383"/>
      <c r="K33" s="383"/>
      <c r="L33" s="383"/>
      <c r="M33" s="383"/>
      <c r="N33" s="383"/>
      <c r="O33" s="383"/>
      <c r="P33" s="383"/>
      <c r="Q33" s="383"/>
      <c r="R33" s="383"/>
      <c r="S33" s="383"/>
      <c r="T33" s="200"/>
      <c r="U33" s="418" t="s">
        <v>185</v>
      </c>
      <c r="V33" s="418"/>
      <c r="W33" s="383" t="s">
        <v>186</v>
      </c>
      <c r="X33" s="383"/>
      <c r="Y33" s="383"/>
      <c r="Z33" s="383"/>
      <c r="AA33" s="383"/>
      <c r="AB33" s="383"/>
      <c r="AC33" s="383"/>
      <c r="AD33" s="383"/>
      <c r="AE33" s="383"/>
      <c r="AF33" s="383"/>
      <c r="AG33" s="383"/>
      <c r="AH33" s="383"/>
      <c r="AI33" s="383"/>
      <c r="AJ33" s="383"/>
      <c r="AK33" s="383"/>
      <c r="AL33" s="200"/>
      <c r="AM33" s="418" t="s">
        <v>185</v>
      </c>
      <c r="AN33" s="418"/>
      <c r="AO33" s="383" t="s">
        <v>186</v>
      </c>
      <c r="AP33" s="383"/>
      <c r="AQ33" s="383"/>
      <c r="AR33" s="383"/>
      <c r="AS33" s="383"/>
      <c r="AT33" s="383"/>
      <c r="AU33" s="383"/>
      <c r="AV33" s="383"/>
      <c r="AW33" s="383"/>
      <c r="AX33" s="383"/>
      <c r="AY33" s="383"/>
      <c r="AZ33" s="383"/>
      <c r="BA33" s="383"/>
      <c r="BB33" s="383"/>
      <c r="BC33" s="383"/>
      <c r="BD33" s="201"/>
      <c r="BE33" s="383" t="s">
        <v>187</v>
      </c>
      <c r="BF33" s="383"/>
      <c r="BG33" s="383" t="s">
        <v>188</v>
      </c>
      <c r="BH33" s="383"/>
      <c r="BI33" s="383"/>
      <c r="BJ33" s="383"/>
      <c r="BK33" s="383"/>
      <c r="BL33" s="383"/>
      <c r="BM33" s="383"/>
      <c r="BN33" s="383"/>
      <c r="BO33" s="383"/>
      <c r="BP33" s="383"/>
      <c r="BQ33" s="383"/>
      <c r="BR33" s="383"/>
      <c r="BS33" s="383"/>
      <c r="BT33" s="383"/>
      <c r="BU33" s="383"/>
      <c r="BV33" s="201"/>
      <c r="BW33" s="418" t="s">
        <v>187</v>
      </c>
      <c r="BX33" s="418"/>
      <c r="BY33" s="383" t="s">
        <v>189</v>
      </c>
      <c r="BZ33" s="383"/>
      <c r="CA33" s="383"/>
      <c r="CB33" s="383"/>
      <c r="CC33" s="383"/>
      <c r="CD33" s="383"/>
      <c r="CE33" s="383"/>
      <c r="CF33" s="383"/>
      <c r="CG33" s="383"/>
      <c r="CH33" s="383"/>
      <c r="CI33" s="383"/>
      <c r="CJ33" s="383"/>
      <c r="CK33" s="383"/>
      <c r="CL33" s="383"/>
      <c r="CM33" s="383"/>
      <c r="CN33" s="200"/>
      <c r="CO33" s="418" t="s">
        <v>185</v>
      </c>
      <c r="CP33" s="418"/>
      <c r="CQ33" s="383" t="s">
        <v>190</v>
      </c>
      <c r="CR33" s="383"/>
      <c r="CS33" s="383"/>
      <c r="CT33" s="383"/>
      <c r="CU33" s="383"/>
      <c r="CV33" s="383"/>
      <c r="CW33" s="383"/>
      <c r="CX33" s="383"/>
      <c r="CY33" s="383"/>
      <c r="CZ33" s="383"/>
      <c r="DA33" s="383"/>
      <c r="DB33" s="383"/>
      <c r="DC33" s="383"/>
      <c r="DD33" s="383"/>
      <c r="DE33" s="383"/>
      <c r="DF33" s="200"/>
      <c r="DG33" s="583" t="s">
        <v>191</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簡易水道事業会計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玖珂地方老人福祉施設組合一般会計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和木町土地開発公社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公共下水道事業会計</v>
      </c>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玖珂地方老人福祉施設組合指定訪問介護事業特別会計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和木町蜂ヶ峯総合公園管理協会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岩国地区消防組合一般会計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山口県市町総合事務組合一般会計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山口県市町総合事務組合退職手当特別会計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山口県市町総合事務組合消防団員補償等特別会計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山口県市町総合事務組合非常勤職員公務災害補償特別会計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山口県市町総合事務組合山口県市町公平委員会特別会計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山口県市町総合事務組合交通災害共済特別会計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山口県市町総合事務組合山口県自治会館管理特別会計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SIEM4kVe5BwRSXT6MNnMTfZJj6LW24VqhDIHrp7dQY0pcNsjOZ45EU474rpclQnQVBZ/OVJRWY0JDG0fWDPbA==" saltValue="4y7QZdBmx/ynpzG7j/dX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1373944</v>
      </c>
      <c r="S5" s="600"/>
      <c r="T5" s="600"/>
      <c r="U5" s="600"/>
      <c r="V5" s="600"/>
      <c r="W5" s="600"/>
      <c r="X5" s="600"/>
      <c r="Y5" s="601"/>
      <c r="Z5" s="602">
        <v>29.6</v>
      </c>
      <c r="AA5" s="602"/>
      <c r="AB5" s="602"/>
      <c r="AC5" s="602"/>
      <c r="AD5" s="603">
        <v>1373944</v>
      </c>
      <c r="AE5" s="603"/>
      <c r="AF5" s="603"/>
      <c r="AG5" s="603"/>
      <c r="AH5" s="603"/>
      <c r="AI5" s="603"/>
      <c r="AJ5" s="603"/>
      <c r="AK5" s="603"/>
      <c r="AL5" s="604">
        <v>59.2</v>
      </c>
      <c r="AM5" s="605"/>
      <c r="AN5" s="605"/>
      <c r="AO5" s="606"/>
      <c r="AP5" s="596" t="s">
        <v>215</v>
      </c>
      <c r="AQ5" s="597"/>
      <c r="AR5" s="597"/>
      <c r="AS5" s="597"/>
      <c r="AT5" s="597"/>
      <c r="AU5" s="597"/>
      <c r="AV5" s="597"/>
      <c r="AW5" s="597"/>
      <c r="AX5" s="597"/>
      <c r="AY5" s="597"/>
      <c r="AZ5" s="597"/>
      <c r="BA5" s="597"/>
      <c r="BB5" s="597"/>
      <c r="BC5" s="597"/>
      <c r="BD5" s="597"/>
      <c r="BE5" s="597"/>
      <c r="BF5" s="598"/>
      <c r="BG5" s="610">
        <v>1373944</v>
      </c>
      <c r="BH5" s="611"/>
      <c r="BI5" s="611"/>
      <c r="BJ5" s="611"/>
      <c r="BK5" s="611"/>
      <c r="BL5" s="611"/>
      <c r="BM5" s="611"/>
      <c r="BN5" s="612"/>
      <c r="BO5" s="613">
        <v>100</v>
      </c>
      <c r="BP5" s="613"/>
      <c r="BQ5" s="613"/>
      <c r="BR5" s="613"/>
      <c r="BS5" s="614">
        <v>16204</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37650</v>
      </c>
      <c r="S6" s="611"/>
      <c r="T6" s="611"/>
      <c r="U6" s="611"/>
      <c r="V6" s="611"/>
      <c r="W6" s="611"/>
      <c r="X6" s="611"/>
      <c r="Y6" s="612"/>
      <c r="Z6" s="613">
        <v>0.8</v>
      </c>
      <c r="AA6" s="613"/>
      <c r="AB6" s="613"/>
      <c r="AC6" s="613"/>
      <c r="AD6" s="614">
        <v>37650</v>
      </c>
      <c r="AE6" s="614"/>
      <c r="AF6" s="614"/>
      <c r="AG6" s="614"/>
      <c r="AH6" s="614"/>
      <c r="AI6" s="614"/>
      <c r="AJ6" s="614"/>
      <c r="AK6" s="614"/>
      <c r="AL6" s="615">
        <v>1.6</v>
      </c>
      <c r="AM6" s="616"/>
      <c r="AN6" s="616"/>
      <c r="AO6" s="617"/>
      <c r="AP6" s="607" t="s">
        <v>220</v>
      </c>
      <c r="AQ6" s="608"/>
      <c r="AR6" s="608"/>
      <c r="AS6" s="608"/>
      <c r="AT6" s="608"/>
      <c r="AU6" s="608"/>
      <c r="AV6" s="608"/>
      <c r="AW6" s="608"/>
      <c r="AX6" s="608"/>
      <c r="AY6" s="608"/>
      <c r="AZ6" s="608"/>
      <c r="BA6" s="608"/>
      <c r="BB6" s="608"/>
      <c r="BC6" s="608"/>
      <c r="BD6" s="608"/>
      <c r="BE6" s="608"/>
      <c r="BF6" s="609"/>
      <c r="BG6" s="610">
        <v>1373944</v>
      </c>
      <c r="BH6" s="611"/>
      <c r="BI6" s="611"/>
      <c r="BJ6" s="611"/>
      <c r="BK6" s="611"/>
      <c r="BL6" s="611"/>
      <c r="BM6" s="611"/>
      <c r="BN6" s="612"/>
      <c r="BO6" s="613">
        <v>100</v>
      </c>
      <c r="BP6" s="613"/>
      <c r="BQ6" s="613"/>
      <c r="BR6" s="613"/>
      <c r="BS6" s="614">
        <v>16204</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67601</v>
      </c>
      <c r="CS6" s="611"/>
      <c r="CT6" s="611"/>
      <c r="CU6" s="611"/>
      <c r="CV6" s="611"/>
      <c r="CW6" s="611"/>
      <c r="CX6" s="611"/>
      <c r="CY6" s="612"/>
      <c r="CZ6" s="604">
        <v>1.5</v>
      </c>
      <c r="DA6" s="605"/>
      <c r="DB6" s="605"/>
      <c r="DC6" s="621"/>
      <c r="DD6" s="619" t="s">
        <v>121</v>
      </c>
      <c r="DE6" s="611"/>
      <c r="DF6" s="611"/>
      <c r="DG6" s="611"/>
      <c r="DH6" s="611"/>
      <c r="DI6" s="611"/>
      <c r="DJ6" s="611"/>
      <c r="DK6" s="611"/>
      <c r="DL6" s="611"/>
      <c r="DM6" s="611"/>
      <c r="DN6" s="611"/>
      <c r="DO6" s="611"/>
      <c r="DP6" s="612"/>
      <c r="DQ6" s="619">
        <v>67601</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496</v>
      </c>
      <c r="S7" s="611"/>
      <c r="T7" s="611"/>
      <c r="U7" s="611"/>
      <c r="V7" s="611"/>
      <c r="W7" s="611"/>
      <c r="X7" s="611"/>
      <c r="Y7" s="612"/>
      <c r="Z7" s="613">
        <v>0</v>
      </c>
      <c r="AA7" s="613"/>
      <c r="AB7" s="613"/>
      <c r="AC7" s="613"/>
      <c r="AD7" s="614">
        <v>496</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358693</v>
      </c>
      <c r="BH7" s="611"/>
      <c r="BI7" s="611"/>
      <c r="BJ7" s="611"/>
      <c r="BK7" s="611"/>
      <c r="BL7" s="611"/>
      <c r="BM7" s="611"/>
      <c r="BN7" s="612"/>
      <c r="BO7" s="613">
        <v>26.1</v>
      </c>
      <c r="BP7" s="613"/>
      <c r="BQ7" s="613"/>
      <c r="BR7" s="613"/>
      <c r="BS7" s="614">
        <v>16204</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1018789</v>
      </c>
      <c r="CS7" s="611"/>
      <c r="CT7" s="611"/>
      <c r="CU7" s="611"/>
      <c r="CV7" s="611"/>
      <c r="CW7" s="611"/>
      <c r="CX7" s="611"/>
      <c r="CY7" s="612"/>
      <c r="CZ7" s="613">
        <v>23.3</v>
      </c>
      <c r="DA7" s="613"/>
      <c r="DB7" s="613"/>
      <c r="DC7" s="613"/>
      <c r="DD7" s="619">
        <v>80956</v>
      </c>
      <c r="DE7" s="611"/>
      <c r="DF7" s="611"/>
      <c r="DG7" s="611"/>
      <c r="DH7" s="611"/>
      <c r="DI7" s="611"/>
      <c r="DJ7" s="611"/>
      <c r="DK7" s="611"/>
      <c r="DL7" s="611"/>
      <c r="DM7" s="611"/>
      <c r="DN7" s="611"/>
      <c r="DO7" s="611"/>
      <c r="DP7" s="612"/>
      <c r="DQ7" s="619">
        <v>981639</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4576</v>
      </c>
      <c r="S8" s="611"/>
      <c r="T8" s="611"/>
      <c r="U8" s="611"/>
      <c r="V8" s="611"/>
      <c r="W8" s="611"/>
      <c r="X8" s="611"/>
      <c r="Y8" s="612"/>
      <c r="Z8" s="613">
        <v>0.1</v>
      </c>
      <c r="AA8" s="613"/>
      <c r="AB8" s="613"/>
      <c r="AC8" s="613"/>
      <c r="AD8" s="614">
        <v>4576</v>
      </c>
      <c r="AE8" s="614"/>
      <c r="AF8" s="614"/>
      <c r="AG8" s="614"/>
      <c r="AH8" s="614"/>
      <c r="AI8" s="614"/>
      <c r="AJ8" s="614"/>
      <c r="AK8" s="614"/>
      <c r="AL8" s="615">
        <v>0.2</v>
      </c>
      <c r="AM8" s="616"/>
      <c r="AN8" s="616"/>
      <c r="AO8" s="617"/>
      <c r="AP8" s="607" t="s">
        <v>226</v>
      </c>
      <c r="AQ8" s="608"/>
      <c r="AR8" s="608"/>
      <c r="AS8" s="608"/>
      <c r="AT8" s="608"/>
      <c r="AU8" s="608"/>
      <c r="AV8" s="608"/>
      <c r="AW8" s="608"/>
      <c r="AX8" s="608"/>
      <c r="AY8" s="608"/>
      <c r="AZ8" s="608"/>
      <c r="BA8" s="608"/>
      <c r="BB8" s="608"/>
      <c r="BC8" s="608"/>
      <c r="BD8" s="608"/>
      <c r="BE8" s="608"/>
      <c r="BF8" s="609"/>
      <c r="BG8" s="610">
        <v>10238</v>
      </c>
      <c r="BH8" s="611"/>
      <c r="BI8" s="611"/>
      <c r="BJ8" s="611"/>
      <c r="BK8" s="611"/>
      <c r="BL8" s="611"/>
      <c r="BM8" s="611"/>
      <c r="BN8" s="612"/>
      <c r="BO8" s="613">
        <v>0.7</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1161563</v>
      </c>
      <c r="CS8" s="611"/>
      <c r="CT8" s="611"/>
      <c r="CU8" s="611"/>
      <c r="CV8" s="611"/>
      <c r="CW8" s="611"/>
      <c r="CX8" s="611"/>
      <c r="CY8" s="612"/>
      <c r="CZ8" s="613">
        <v>26.5</v>
      </c>
      <c r="DA8" s="613"/>
      <c r="DB8" s="613"/>
      <c r="DC8" s="613"/>
      <c r="DD8" s="619">
        <v>1063</v>
      </c>
      <c r="DE8" s="611"/>
      <c r="DF8" s="611"/>
      <c r="DG8" s="611"/>
      <c r="DH8" s="611"/>
      <c r="DI8" s="611"/>
      <c r="DJ8" s="611"/>
      <c r="DK8" s="611"/>
      <c r="DL8" s="611"/>
      <c r="DM8" s="611"/>
      <c r="DN8" s="611"/>
      <c r="DO8" s="611"/>
      <c r="DP8" s="612"/>
      <c r="DQ8" s="619">
        <v>766587</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5071</v>
      </c>
      <c r="S9" s="611"/>
      <c r="T9" s="611"/>
      <c r="U9" s="611"/>
      <c r="V9" s="611"/>
      <c r="W9" s="611"/>
      <c r="X9" s="611"/>
      <c r="Y9" s="612"/>
      <c r="Z9" s="613">
        <v>0.1</v>
      </c>
      <c r="AA9" s="613"/>
      <c r="AB9" s="613"/>
      <c r="AC9" s="613"/>
      <c r="AD9" s="614">
        <v>5071</v>
      </c>
      <c r="AE9" s="614"/>
      <c r="AF9" s="614"/>
      <c r="AG9" s="614"/>
      <c r="AH9" s="614"/>
      <c r="AI9" s="614"/>
      <c r="AJ9" s="614"/>
      <c r="AK9" s="614"/>
      <c r="AL9" s="615">
        <v>0.2</v>
      </c>
      <c r="AM9" s="616"/>
      <c r="AN9" s="616"/>
      <c r="AO9" s="617"/>
      <c r="AP9" s="607" t="s">
        <v>229</v>
      </c>
      <c r="AQ9" s="608"/>
      <c r="AR9" s="608"/>
      <c r="AS9" s="608"/>
      <c r="AT9" s="608"/>
      <c r="AU9" s="608"/>
      <c r="AV9" s="608"/>
      <c r="AW9" s="608"/>
      <c r="AX9" s="608"/>
      <c r="AY9" s="608"/>
      <c r="AZ9" s="608"/>
      <c r="BA9" s="608"/>
      <c r="BB9" s="608"/>
      <c r="BC9" s="608"/>
      <c r="BD9" s="608"/>
      <c r="BE9" s="608"/>
      <c r="BF9" s="609"/>
      <c r="BG9" s="610">
        <v>280849</v>
      </c>
      <c r="BH9" s="611"/>
      <c r="BI9" s="611"/>
      <c r="BJ9" s="611"/>
      <c r="BK9" s="611"/>
      <c r="BL9" s="611"/>
      <c r="BM9" s="611"/>
      <c r="BN9" s="612"/>
      <c r="BO9" s="613">
        <v>20.399999999999999</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265265</v>
      </c>
      <c r="CS9" s="611"/>
      <c r="CT9" s="611"/>
      <c r="CU9" s="611"/>
      <c r="CV9" s="611"/>
      <c r="CW9" s="611"/>
      <c r="CX9" s="611"/>
      <c r="CY9" s="612"/>
      <c r="CZ9" s="613">
        <v>6.1</v>
      </c>
      <c r="DA9" s="613"/>
      <c r="DB9" s="613"/>
      <c r="DC9" s="613"/>
      <c r="DD9" s="619">
        <v>42783</v>
      </c>
      <c r="DE9" s="611"/>
      <c r="DF9" s="611"/>
      <c r="DG9" s="611"/>
      <c r="DH9" s="611"/>
      <c r="DI9" s="611"/>
      <c r="DJ9" s="611"/>
      <c r="DK9" s="611"/>
      <c r="DL9" s="611"/>
      <c r="DM9" s="611"/>
      <c r="DN9" s="611"/>
      <c r="DO9" s="611"/>
      <c r="DP9" s="612"/>
      <c r="DQ9" s="619">
        <v>215583</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26494</v>
      </c>
      <c r="BH10" s="611"/>
      <c r="BI10" s="611"/>
      <c r="BJ10" s="611"/>
      <c r="BK10" s="611"/>
      <c r="BL10" s="611"/>
      <c r="BM10" s="611"/>
      <c r="BN10" s="612"/>
      <c r="BO10" s="613">
        <v>1.9</v>
      </c>
      <c r="BP10" s="613"/>
      <c r="BQ10" s="613"/>
      <c r="BR10" s="613"/>
      <c r="BS10" s="614">
        <v>4416</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151502</v>
      </c>
      <c r="S11" s="611"/>
      <c r="T11" s="611"/>
      <c r="U11" s="611"/>
      <c r="V11" s="611"/>
      <c r="W11" s="611"/>
      <c r="X11" s="611"/>
      <c r="Y11" s="612"/>
      <c r="Z11" s="615">
        <v>3.3</v>
      </c>
      <c r="AA11" s="616"/>
      <c r="AB11" s="616"/>
      <c r="AC11" s="622"/>
      <c r="AD11" s="619">
        <v>151502</v>
      </c>
      <c r="AE11" s="611"/>
      <c r="AF11" s="611"/>
      <c r="AG11" s="611"/>
      <c r="AH11" s="611"/>
      <c r="AI11" s="611"/>
      <c r="AJ11" s="611"/>
      <c r="AK11" s="612"/>
      <c r="AL11" s="615">
        <v>6.5</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41112</v>
      </c>
      <c r="BH11" s="611"/>
      <c r="BI11" s="611"/>
      <c r="BJ11" s="611"/>
      <c r="BK11" s="611"/>
      <c r="BL11" s="611"/>
      <c r="BM11" s="611"/>
      <c r="BN11" s="612"/>
      <c r="BO11" s="613">
        <v>3</v>
      </c>
      <c r="BP11" s="613"/>
      <c r="BQ11" s="613"/>
      <c r="BR11" s="613"/>
      <c r="BS11" s="614">
        <v>11788</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9939</v>
      </c>
      <c r="CS11" s="611"/>
      <c r="CT11" s="611"/>
      <c r="CU11" s="611"/>
      <c r="CV11" s="611"/>
      <c r="CW11" s="611"/>
      <c r="CX11" s="611"/>
      <c r="CY11" s="612"/>
      <c r="CZ11" s="613">
        <v>0.2</v>
      </c>
      <c r="DA11" s="613"/>
      <c r="DB11" s="613"/>
      <c r="DC11" s="613"/>
      <c r="DD11" s="619" t="s">
        <v>121</v>
      </c>
      <c r="DE11" s="611"/>
      <c r="DF11" s="611"/>
      <c r="DG11" s="611"/>
      <c r="DH11" s="611"/>
      <c r="DI11" s="611"/>
      <c r="DJ11" s="611"/>
      <c r="DK11" s="611"/>
      <c r="DL11" s="611"/>
      <c r="DM11" s="611"/>
      <c r="DN11" s="611"/>
      <c r="DO11" s="611"/>
      <c r="DP11" s="612"/>
      <c r="DQ11" s="619">
        <v>8499</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v>15310</v>
      </c>
      <c r="S12" s="611"/>
      <c r="T12" s="611"/>
      <c r="U12" s="611"/>
      <c r="V12" s="611"/>
      <c r="W12" s="611"/>
      <c r="X12" s="611"/>
      <c r="Y12" s="612"/>
      <c r="Z12" s="613">
        <v>0.3</v>
      </c>
      <c r="AA12" s="613"/>
      <c r="AB12" s="613"/>
      <c r="AC12" s="613"/>
      <c r="AD12" s="614">
        <v>15310</v>
      </c>
      <c r="AE12" s="614"/>
      <c r="AF12" s="614"/>
      <c r="AG12" s="614"/>
      <c r="AH12" s="614"/>
      <c r="AI12" s="614"/>
      <c r="AJ12" s="614"/>
      <c r="AK12" s="614"/>
      <c r="AL12" s="615">
        <v>0.7</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973483</v>
      </c>
      <c r="BH12" s="611"/>
      <c r="BI12" s="611"/>
      <c r="BJ12" s="611"/>
      <c r="BK12" s="611"/>
      <c r="BL12" s="611"/>
      <c r="BM12" s="611"/>
      <c r="BN12" s="612"/>
      <c r="BO12" s="613">
        <v>70.900000000000006</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29454</v>
      </c>
      <c r="CS12" s="611"/>
      <c r="CT12" s="611"/>
      <c r="CU12" s="611"/>
      <c r="CV12" s="611"/>
      <c r="CW12" s="611"/>
      <c r="CX12" s="611"/>
      <c r="CY12" s="612"/>
      <c r="CZ12" s="613">
        <v>0.7</v>
      </c>
      <c r="DA12" s="613"/>
      <c r="DB12" s="613"/>
      <c r="DC12" s="613"/>
      <c r="DD12" s="619" t="s">
        <v>121</v>
      </c>
      <c r="DE12" s="611"/>
      <c r="DF12" s="611"/>
      <c r="DG12" s="611"/>
      <c r="DH12" s="611"/>
      <c r="DI12" s="611"/>
      <c r="DJ12" s="611"/>
      <c r="DK12" s="611"/>
      <c r="DL12" s="611"/>
      <c r="DM12" s="611"/>
      <c r="DN12" s="611"/>
      <c r="DO12" s="611"/>
      <c r="DP12" s="612"/>
      <c r="DQ12" s="619">
        <v>15136</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973471</v>
      </c>
      <c r="BH13" s="611"/>
      <c r="BI13" s="611"/>
      <c r="BJ13" s="611"/>
      <c r="BK13" s="611"/>
      <c r="BL13" s="611"/>
      <c r="BM13" s="611"/>
      <c r="BN13" s="612"/>
      <c r="BO13" s="613">
        <v>70.900000000000006</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653966</v>
      </c>
      <c r="CS13" s="611"/>
      <c r="CT13" s="611"/>
      <c r="CU13" s="611"/>
      <c r="CV13" s="611"/>
      <c r="CW13" s="611"/>
      <c r="CX13" s="611"/>
      <c r="CY13" s="612"/>
      <c r="CZ13" s="613">
        <v>14.9</v>
      </c>
      <c r="DA13" s="613"/>
      <c r="DB13" s="613"/>
      <c r="DC13" s="613"/>
      <c r="DD13" s="619">
        <v>114293</v>
      </c>
      <c r="DE13" s="611"/>
      <c r="DF13" s="611"/>
      <c r="DG13" s="611"/>
      <c r="DH13" s="611"/>
      <c r="DI13" s="611"/>
      <c r="DJ13" s="611"/>
      <c r="DK13" s="611"/>
      <c r="DL13" s="611"/>
      <c r="DM13" s="611"/>
      <c r="DN13" s="611"/>
      <c r="DO13" s="611"/>
      <c r="DP13" s="612"/>
      <c r="DQ13" s="619">
        <v>313568</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186</v>
      </c>
      <c r="S14" s="611"/>
      <c r="T14" s="611"/>
      <c r="U14" s="611"/>
      <c r="V14" s="611"/>
      <c r="W14" s="611"/>
      <c r="X14" s="611"/>
      <c r="Y14" s="612"/>
      <c r="Z14" s="613">
        <v>0</v>
      </c>
      <c r="AA14" s="613"/>
      <c r="AB14" s="613"/>
      <c r="AC14" s="613"/>
      <c r="AD14" s="614">
        <v>186</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16610</v>
      </c>
      <c r="BH14" s="611"/>
      <c r="BI14" s="611"/>
      <c r="BJ14" s="611"/>
      <c r="BK14" s="611"/>
      <c r="BL14" s="611"/>
      <c r="BM14" s="611"/>
      <c r="BN14" s="612"/>
      <c r="BO14" s="613">
        <v>1.2</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168951</v>
      </c>
      <c r="CS14" s="611"/>
      <c r="CT14" s="611"/>
      <c r="CU14" s="611"/>
      <c r="CV14" s="611"/>
      <c r="CW14" s="611"/>
      <c r="CX14" s="611"/>
      <c r="CY14" s="612"/>
      <c r="CZ14" s="613">
        <v>3.9</v>
      </c>
      <c r="DA14" s="613"/>
      <c r="DB14" s="613"/>
      <c r="DC14" s="613"/>
      <c r="DD14" s="619">
        <v>5533</v>
      </c>
      <c r="DE14" s="611"/>
      <c r="DF14" s="611"/>
      <c r="DG14" s="611"/>
      <c r="DH14" s="611"/>
      <c r="DI14" s="611"/>
      <c r="DJ14" s="611"/>
      <c r="DK14" s="611"/>
      <c r="DL14" s="611"/>
      <c r="DM14" s="611"/>
      <c r="DN14" s="611"/>
      <c r="DO14" s="611"/>
      <c r="DP14" s="612"/>
      <c r="DQ14" s="619">
        <v>165957</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25158</v>
      </c>
      <c r="BH15" s="611"/>
      <c r="BI15" s="611"/>
      <c r="BJ15" s="611"/>
      <c r="BK15" s="611"/>
      <c r="BL15" s="611"/>
      <c r="BM15" s="611"/>
      <c r="BN15" s="612"/>
      <c r="BO15" s="613">
        <v>1.8</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520992</v>
      </c>
      <c r="CS15" s="611"/>
      <c r="CT15" s="611"/>
      <c r="CU15" s="611"/>
      <c r="CV15" s="611"/>
      <c r="CW15" s="611"/>
      <c r="CX15" s="611"/>
      <c r="CY15" s="612"/>
      <c r="CZ15" s="613">
        <v>11.9</v>
      </c>
      <c r="DA15" s="613"/>
      <c r="DB15" s="613"/>
      <c r="DC15" s="613"/>
      <c r="DD15" s="619">
        <v>160851</v>
      </c>
      <c r="DE15" s="611"/>
      <c r="DF15" s="611"/>
      <c r="DG15" s="611"/>
      <c r="DH15" s="611"/>
      <c r="DI15" s="611"/>
      <c r="DJ15" s="611"/>
      <c r="DK15" s="611"/>
      <c r="DL15" s="611"/>
      <c r="DM15" s="611"/>
      <c r="DN15" s="611"/>
      <c r="DO15" s="611"/>
      <c r="DP15" s="612"/>
      <c r="DQ15" s="619">
        <v>458036</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2340</v>
      </c>
      <c r="S16" s="611"/>
      <c r="T16" s="611"/>
      <c r="U16" s="611"/>
      <c r="V16" s="611"/>
      <c r="W16" s="611"/>
      <c r="X16" s="611"/>
      <c r="Y16" s="612"/>
      <c r="Z16" s="613">
        <v>0.1</v>
      </c>
      <c r="AA16" s="613"/>
      <c r="AB16" s="613"/>
      <c r="AC16" s="613"/>
      <c r="AD16" s="614">
        <v>2340</v>
      </c>
      <c r="AE16" s="614"/>
      <c r="AF16" s="614"/>
      <c r="AG16" s="614"/>
      <c r="AH16" s="614"/>
      <c r="AI16" s="614"/>
      <c r="AJ16" s="614"/>
      <c r="AK16" s="614"/>
      <c r="AL16" s="615">
        <v>0.1</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17319</v>
      </c>
      <c r="S17" s="611"/>
      <c r="T17" s="611"/>
      <c r="U17" s="611"/>
      <c r="V17" s="611"/>
      <c r="W17" s="611"/>
      <c r="X17" s="611"/>
      <c r="Y17" s="612"/>
      <c r="Z17" s="613">
        <v>0.4</v>
      </c>
      <c r="AA17" s="613"/>
      <c r="AB17" s="613"/>
      <c r="AC17" s="613"/>
      <c r="AD17" s="614">
        <v>17319</v>
      </c>
      <c r="AE17" s="614"/>
      <c r="AF17" s="614"/>
      <c r="AG17" s="614"/>
      <c r="AH17" s="614"/>
      <c r="AI17" s="614"/>
      <c r="AJ17" s="614"/>
      <c r="AK17" s="614"/>
      <c r="AL17" s="615">
        <v>0.7</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484357</v>
      </c>
      <c r="CS17" s="611"/>
      <c r="CT17" s="611"/>
      <c r="CU17" s="611"/>
      <c r="CV17" s="611"/>
      <c r="CW17" s="611"/>
      <c r="CX17" s="611"/>
      <c r="CY17" s="612"/>
      <c r="CZ17" s="613">
        <v>11.1</v>
      </c>
      <c r="DA17" s="613"/>
      <c r="DB17" s="613"/>
      <c r="DC17" s="613"/>
      <c r="DD17" s="619" t="s">
        <v>121</v>
      </c>
      <c r="DE17" s="611"/>
      <c r="DF17" s="611"/>
      <c r="DG17" s="611"/>
      <c r="DH17" s="611"/>
      <c r="DI17" s="611"/>
      <c r="DJ17" s="611"/>
      <c r="DK17" s="611"/>
      <c r="DL17" s="611"/>
      <c r="DM17" s="611"/>
      <c r="DN17" s="611"/>
      <c r="DO17" s="611"/>
      <c r="DP17" s="612"/>
      <c r="DQ17" s="619">
        <v>454003</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7757</v>
      </c>
      <c r="S18" s="611"/>
      <c r="T18" s="611"/>
      <c r="U18" s="611"/>
      <c r="V18" s="611"/>
      <c r="W18" s="611"/>
      <c r="X18" s="611"/>
      <c r="Y18" s="612"/>
      <c r="Z18" s="613">
        <v>0.2</v>
      </c>
      <c r="AA18" s="613"/>
      <c r="AB18" s="613"/>
      <c r="AC18" s="613"/>
      <c r="AD18" s="614">
        <v>7757</v>
      </c>
      <c r="AE18" s="614"/>
      <c r="AF18" s="614"/>
      <c r="AG18" s="614"/>
      <c r="AH18" s="614"/>
      <c r="AI18" s="614"/>
      <c r="AJ18" s="614"/>
      <c r="AK18" s="614"/>
      <c r="AL18" s="615">
        <v>0.3</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7757</v>
      </c>
      <c r="S19" s="611"/>
      <c r="T19" s="611"/>
      <c r="U19" s="611"/>
      <c r="V19" s="611"/>
      <c r="W19" s="611"/>
      <c r="X19" s="611"/>
      <c r="Y19" s="612"/>
      <c r="Z19" s="613">
        <v>0.2</v>
      </c>
      <c r="AA19" s="613"/>
      <c r="AB19" s="613"/>
      <c r="AC19" s="613"/>
      <c r="AD19" s="614">
        <v>7757</v>
      </c>
      <c r="AE19" s="614"/>
      <c r="AF19" s="614"/>
      <c r="AG19" s="614"/>
      <c r="AH19" s="614"/>
      <c r="AI19" s="614"/>
      <c r="AJ19" s="614"/>
      <c r="AK19" s="614"/>
      <c r="AL19" s="615">
        <v>0.3</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4380877</v>
      </c>
      <c r="CS20" s="611"/>
      <c r="CT20" s="611"/>
      <c r="CU20" s="611"/>
      <c r="CV20" s="611"/>
      <c r="CW20" s="611"/>
      <c r="CX20" s="611"/>
      <c r="CY20" s="612"/>
      <c r="CZ20" s="613">
        <v>100</v>
      </c>
      <c r="DA20" s="613"/>
      <c r="DB20" s="613"/>
      <c r="DC20" s="613"/>
      <c r="DD20" s="619">
        <v>405479</v>
      </c>
      <c r="DE20" s="611"/>
      <c r="DF20" s="611"/>
      <c r="DG20" s="611"/>
      <c r="DH20" s="611"/>
      <c r="DI20" s="611"/>
      <c r="DJ20" s="611"/>
      <c r="DK20" s="611"/>
      <c r="DL20" s="611"/>
      <c r="DM20" s="611"/>
      <c r="DN20" s="611"/>
      <c r="DO20" s="611"/>
      <c r="DP20" s="612"/>
      <c r="DQ20" s="619">
        <v>3446609</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769493</v>
      </c>
      <c r="S21" s="611"/>
      <c r="T21" s="611"/>
      <c r="U21" s="611"/>
      <c r="V21" s="611"/>
      <c r="W21" s="611"/>
      <c r="X21" s="611"/>
      <c r="Y21" s="612"/>
      <c r="Z21" s="613">
        <v>16.600000000000001</v>
      </c>
      <c r="AA21" s="613"/>
      <c r="AB21" s="613"/>
      <c r="AC21" s="613"/>
      <c r="AD21" s="614">
        <v>687087</v>
      </c>
      <c r="AE21" s="614"/>
      <c r="AF21" s="614"/>
      <c r="AG21" s="614"/>
      <c r="AH21" s="614"/>
      <c r="AI21" s="614"/>
      <c r="AJ21" s="614"/>
      <c r="AK21" s="614"/>
      <c r="AL21" s="615">
        <v>29.6</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687087</v>
      </c>
      <c r="S22" s="611"/>
      <c r="T22" s="611"/>
      <c r="U22" s="611"/>
      <c r="V22" s="611"/>
      <c r="W22" s="611"/>
      <c r="X22" s="611"/>
      <c r="Y22" s="612"/>
      <c r="Z22" s="613">
        <v>14.8</v>
      </c>
      <c r="AA22" s="613"/>
      <c r="AB22" s="613"/>
      <c r="AC22" s="613"/>
      <c r="AD22" s="614">
        <v>687087</v>
      </c>
      <c r="AE22" s="614"/>
      <c r="AF22" s="614"/>
      <c r="AG22" s="614"/>
      <c r="AH22" s="614"/>
      <c r="AI22" s="614"/>
      <c r="AJ22" s="614"/>
      <c r="AK22" s="614"/>
      <c r="AL22" s="615">
        <v>29.6</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82406</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1780637</v>
      </c>
      <c r="CS24" s="600"/>
      <c r="CT24" s="600"/>
      <c r="CU24" s="600"/>
      <c r="CV24" s="600"/>
      <c r="CW24" s="600"/>
      <c r="CX24" s="600"/>
      <c r="CY24" s="601"/>
      <c r="CZ24" s="604">
        <v>40.6</v>
      </c>
      <c r="DA24" s="605"/>
      <c r="DB24" s="605"/>
      <c r="DC24" s="621"/>
      <c r="DD24" s="645">
        <v>1378452</v>
      </c>
      <c r="DE24" s="600"/>
      <c r="DF24" s="600"/>
      <c r="DG24" s="600"/>
      <c r="DH24" s="600"/>
      <c r="DI24" s="600"/>
      <c r="DJ24" s="600"/>
      <c r="DK24" s="601"/>
      <c r="DL24" s="645">
        <v>1304990</v>
      </c>
      <c r="DM24" s="600"/>
      <c r="DN24" s="600"/>
      <c r="DO24" s="600"/>
      <c r="DP24" s="600"/>
      <c r="DQ24" s="600"/>
      <c r="DR24" s="600"/>
      <c r="DS24" s="600"/>
      <c r="DT24" s="600"/>
      <c r="DU24" s="600"/>
      <c r="DV24" s="601"/>
      <c r="DW24" s="604">
        <v>55.7</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2385644</v>
      </c>
      <c r="S25" s="611"/>
      <c r="T25" s="611"/>
      <c r="U25" s="611"/>
      <c r="V25" s="611"/>
      <c r="W25" s="611"/>
      <c r="X25" s="611"/>
      <c r="Y25" s="612"/>
      <c r="Z25" s="613">
        <v>51.3</v>
      </c>
      <c r="AA25" s="613"/>
      <c r="AB25" s="613"/>
      <c r="AC25" s="613"/>
      <c r="AD25" s="614">
        <v>2303238</v>
      </c>
      <c r="AE25" s="614"/>
      <c r="AF25" s="614"/>
      <c r="AG25" s="614"/>
      <c r="AH25" s="614"/>
      <c r="AI25" s="614"/>
      <c r="AJ25" s="614"/>
      <c r="AK25" s="614"/>
      <c r="AL25" s="615">
        <v>99.2</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829699</v>
      </c>
      <c r="CS25" s="642"/>
      <c r="CT25" s="642"/>
      <c r="CU25" s="642"/>
      <c r="CV25" s="642"/>
      <c r="CW25" s="642"/>
      <c r="CX25" s="642"/>
      <c r="CY25" s="643"/>
      <c r="CZ25" s="615">
        <v>18.899999999999999</v>
      </c>
      <c r="DA25" s="640"/>
      <c r="DB25" s="640"/>
      <c r="DC25" s="644"/>
      <c r="DD25" s="619">
        <v>728398</v>
      </c>
      <c r="DE25" s="642"/>
      <c r="DF25" s="642"/>
      <c r="DG25" s="642"/>
      <c r="DH25" s="642"/>
      <c r="DI25" s="642"/>
      <c r="DJ25" s="642"/>
      <c r="DK25" s="643"/>
      <c r="DL25" s="619">
        <v>722977</v>
      </c>
      <c r="DM25" s="642"/>
      <c r="DN25" s="642"/>
      <c r="DO25" s="642"/>
      <c r="DP25" s="642"/>
      <c r="DQ25" s="642"/>
      <c r="DR25" s="642"/>
      <c r="DS25" s="642"/>
      <c r="DT25" s="642"/>
      <c r="DU25" s="642"/>
      <c r="DV25" s="643"/>
      <c r="DW25" s="615">
        <v>30.9</v>
      </c>
      <c r="DX25" s="640"/>
      <c r="DY25" s="640"/>
      <c r="DZ25" s="640"/>
      <c r="EA25" s="640"/>
      <c r="EB25" s="640"/>
      <c r="EC25" s="641"/>
    </row>
    <row r="26" spans="2:133" ht="11.25" customHeight="1" x14ac:dyDescent="0.15">
      <c r="B26" s="607" t="s">
        <v>282</v>
      </c>
      <c r="C26" s="608"/>
      <c r="D26" s="608"/>
      <c r="E26" s="608"/>
      <c r="F26" s="608"/>
      <c r="G26" s="608"/>
      <c r="H26" s="608"/>
      <c r="I26" s="608"/>
      <c r="J26" s="608"/>
      <c r="K26" s="608"/>
      <c r="L26" s="608"/>
      <c r="M26" s="608"/>
      <c r="N26" s="608"/>
      <c r="O26" s="608"/>
      <c r="P26" s="608"/>
      <c r="Q26" s="609"/>
      <c r="R26" s="610" t="s">
        <v>121</v>
      </c>
      <c r="S26" s="611"/>
      <c r="T26" s="611"/>
      <c r="U26" s="611"/>
      <c r="V26" s="611"/>
      <c r="W26" s="611"/>
      <c r="X26" s="611"/>
      <c r="Y26" s="612"/>
      <c r="Z26" s="613" t="s">
        <v>121</v>
      </c>
      <c r="AA26" s="613"/>
      <c r="AB26" s="613"/>
      <c r="AC26" s="613"/>
      <c r="AD26" s="614" t="s">
        <v>121</v>
      </c>
      <c r="AE26" s="614"/>
      <c r="AF26" s="614"/>
      <c r="AG26" s="614"/>
      <c r="AH26" s="614"/>
      <c r="AI26" s="614"/>
      <c r="AJ26" s="614"/>
      <c r="AK26" s="614"/>
      <c r="AL26" s="615" t="s">
        <v>121</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427044</v>
      </c>
      <c r="CS26" s="611"/>
      <c r="CT26" s="611"/>
      <c r="CU26" s="611"/>
      <c r="CV26" s="611"/>
      <c r="CW26" s="611"/>
      <c r="CX26" s="611"/>
      <c r="CY26" s="612"/>
      <c r="CZ26" s="615">
        <v>9.6999999999999993</v>
      </c>
      <c r="DA26" s="640"/>
      <c r="DB26" s="640"/>
      <c r="DC26" s="644"/>
      <c r="DD26" s="619">
        <v>367014</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285</v>
      </c>
      <c r="C27" s="608"/>
      <c r="D27" s="608"/>
      <c r="E27" s="608"/>
      <c r="F27" s="608"/>
      <c r="G27" s="608"/>
      <c r="H27" s="608"/>
      <c r="I27" s="608"/>
      <c r="J27" s="608"/>
      <c r="K27" s="608"/>
      <c r="L27" s="608"/>
      <c r="M27" s="608"/>
      <c r="N27" s="608"/>
      <c r="O27" s="608"/>
      <c r="P27" s="608"/>
      <c r="Q27" s="609"/>
      <c r="R27" s="610">
        <v>11834</v>
      </c>
      <c r="S27" s="611"/>
      <c r="T27" s="611"/>
      <c r="U27" s="611"/>
      <c r="V27" s="611"/>
      <c r="W27" s="611"/>
      <c r="X27" s="611"/>
      <c r="Y27" s="612"/>
      <c r="Z27" s="613">
        <v>0.3</v>
      </c>
      <c r="AA27" s="613"/>
      <c r="AB27" s="613"/>
      <c r="AC27" s="613"/>
      <c r="AD27" s="614" t="s">
        <v>121</v>
      </c>
      <c r="AE27" s="614"/>
      <c r="AF27" s="614"/>
      <c r="AG27" s="614"/>
      <c r="AH27" s="614"/>
      <c r="AI27" s="614"/>
      <c r="AJ27" s="614"/>
      <c r="AK27" s="614"/>
      <c r="AL27" s="615" t="s">
        <v>121</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1373944</v>
      </c>
      <c r="BH27" s="611"/>
      <c r="BI27" s="611"/>
      <c r="BJ27" s="611"/>
      <c r="BK27" s="611"/>
      <c r="BL27" s="611"/>
      <c r="BM27" s="611"/>
      <c r="BN27" s="612"/>
      <c r="BO27" s="613">
        <v>100</v>
      </c>
      <c r="BP27" s="613"/>
      <c r="BQ27" s="613"/>
      <c r="BR27" s="613"/>
      <c r="BS27" s="614">
        <v>16204</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466581</v>
      </c>
      <c r="CS27" s="642"/>
      <c r="CT27" s="642"/>
      <c r="CU27" s="642"/>
      <c r="CV27" s="642"/>
      <c r="CW27" s="642"/>
      <c r="CX27" s="642"/>
      <c r="CY27" s="643"/>
      <c r="CZ27" s="615">
        <v>10.7</v>
      </c>
      <c r="DA27" s="640"/>
      <c r="DB27" s="640"/>
      <c r="DC27" s="644"/>
      <c r="DD27" s="619">
        <v>196051</v>
      </c>
      <c r="DE27" s="642"/>
      <c r="DF27" s="642"/>
      <c r="DG27" s="642"/>
      <c r="DH27" s="642"/>
      <c r="DI27" s="642"/>
      <c r="DJ27" s="642"/>
      <c r="DK27" s="643"/>
      <c r="DL27" s="619">
        <v>128010</v>
      </c>
      <c r="DM27" s="642"/>
      <c r="DN27" s="642"/>
      <c r="DO27" s="642"/>
      <c r="DP27" s="642"/>
      <c r="DQ27" s="642"/>
      <c r="DR27" s="642"/>
      <c r="DS27" s="642"/>
      <c r="DT27" s="642"/>
      <c r="DU27" s="642"/>
      <c r="DV27" s="643"/>
      <c r="DW27" s="615">
        <v>5.5</v>
      </c>
      <c r="DX27" s="640"/>
      <c r="DY27" s="640"/>
      <c r="DZ27" s="640"/>
      <c r="EA27" s="640"/>
      <c r="EB27" s="640"/>
      <c r="EC27" s="641"/>
    </row>
    <row r="28" spans="2:133" ht="11.25" customHeight="1" x14ac:dyDescent="0.15">
      <c r="B28" s="607" t="s">
        <v>288</v>
      </c>
      <c r="C28" s="608"/>
      <c r="D28" s="608"/>
      <c r="E28" s="608"/>
      <c r="F28" s="608"/>
      <c r="G28" s="608"/>
      <c r="H28" s="608"/>
      <c r="I28" s="608"/>
      <c r="J28" s="608"/>
      <c r="K28" s="608"/>
      <c r="L28" s="608"/>
      <c r="M28" s="608"/>
      <c r="N28" s="608"/>
      <c r="O28" s="608"/>
      <c r="P28" s="608"/>
      <c r="Q28" s="609"/>
      <c r="R28" s="610">
        <v>113395</v>
      </c>
      <c r="S28" s="611"/>
      <c r="T28" s="611"/>
      <c r="U28" s="611"/>
      <c r="V28" s="611"/>
      <c r="W28" s="611"/>
      <c r="X28" s="611"/>
      <c r="Y28" s="612"/>
      <c r="Z28" s="613">
        <v>2.4</v>
      </c>
      <c r="AA28" s="613"/>
      <c r="AB28" s="613"/>
      <c r="AC28" s="613"/>
      <c r="AD28" s="614">
        <v>2048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484357</v>
      </c>
      <c r="CS28" s="611"/>
      <c r="CT28" s="611"/>
      <c r="CU28" s="611"/>
      <c r="CV28" s="611"/>
      <c r="CW28" s="611"/>
      <c r="CX28" s="611"/>
      <c r="CY28" s="612"/>
      <c r="CZ28" s="615">
        <v>11.1</v>
      </c>
      <c r="DA28" s="640"/>
      <c r="DB28" s="640"/>
      <c r="DC28" s="644"/>
      <c r="DD28" s="619">
        <v>454003</v>
      </c>
      <c r="DE28" s="611"/>
      <c r="DF28" s="611"/>
      <c r="DG28" s="611"/>
      <c r="DH28" s="611"/>
      <c r="DI28" s="611"/>
      <c r="DJ28" s="611"/>
      <c r="DK28" s="612"/>
      <c r="DL28" s="619">
        <v>454003</v>
      </c>
      <c r="DM28" s="611"/>
      <c r="DN28" s="611"/>
      <c r="DO28" s="611"/>
      <c r="DP28" s="611"/>
      <c r="DQ28" s="611"/>
      <c r="DR28" s="611"/>
      <c r="DS28" s="611"/>
      <c r="DT28" s="611"/>
      <c r="DU28" s="611"/>
      <c r="DV28" s="612"/>
      <c r="DW28" s="615">
        <v>19.399999999999999</v>
      </c>
      <c r="DX28" s="640"/>
      <c r="DY28" s="640"/>
      <c r="DZ28" s="640"/>
      <c r="EA28" s="640"/>
      <c r="EB28" s="640"/>
      <c r="EC28" s="641"/>
    </row>
    <row r="29" spans="2:133" ht="11.25" customHeight="1" x14ac:dyDescent="0.15">
      <c r="B29" s="607" t="s">
        <v>290</v>
      </c>
      <c r="C29" s="608"/>
      <c r="D29" s="608"/>
      <c r="E29" s="608"/>
      <c r="F29" s="608"/>
      <c r="G29" s="608"/>
      <c r="H29" s="608"/>
      <c r="I29" s="608"/>
      <c r="J29" s="608"/>
      <c r="K29" s="608"/>
      <c r="L29" s="608"/>
      <c r="M29" s="608"/>
      <c r="N29" s="608"/>
      <c r="O29" s="608"/>
      <c r="P29" s="608"/>
      <c r="Q29" s="609"/>
      <c r="R29" s="610">
        <v>25649</v>
      </c>
      <c r="S29" s="611"/>
      <c r="T29" s="611"/>
      <c r="U29" s="611"/>
      <c r="V29" s="611"/>
      <c r="W29" s="611"/>
      <c r="X29" s="611"/>
      <c r="Y29" s="612"/>
      <c r="Z29" s="613">
        <v>0.6</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484357</v>
      </c>
      <c r="CS29" s="642"/>
      <c r="CT29" s="642"/>
      <c r="CU29" s="642"/>
      <c r="CV29" s="642"/>
      <c r="CW29" s="642"/>
      <c r="CX29" s="642"/>
      <c r="CY29" s="643"/>
      <c r="CZ29" s="615">
        <v>11.1</v>
      </c>
      <c r="DA29" s="640"/>
      <c r="DB29" s="640"/>
      <c r="DC29" s="644"/>
      <c r="DD29" s="619">
        <v>454003</v>
      </c>
      <c r="DE29" s="642"/>
      <c r="DF29" s="642"/>
      <c r="DG29" s="642"/>
      <c r="DH29" s="642"/>
      <c r="DI29" s="642"/>
      <c r="DJ29" s="642"/>
      <c r="DK29" s="643"/>
      <c r="DL29" s="619">
        <v>454003</v>
      </c>
      <c r="DM29" s="642"/>
      <c r="DN29" s="642"/>
      <c r="DO29" s="642"/>
      <c r="DP29" s="642"/>
      <c r="DQ29" s="642"/>
      <c r="DR29" s="642"/>
      <c r="DS29" s="642"/>
      <c r="DT29" s="642"/>
      <c r="DU29" s="642"/>
      <c r="DV29" s="643"/>
      <c r="DW29" s="615">
        <v>19.399999999999999</v>
      </c>
      <c r="DX29" s="640"/>
      <c r="DY29" s="640"/>
      <c r="DZ29" s="640"/>
      <c r="EA29" s="640"/>
      <c r="EB29" s="640"/>
      <c r="EC29" s="641"/>
    </row>
    <row r="30" spans="2:133" ht="11.25" customHeight="1" x14ac:dyDescent="0.15">
      <c r="B30" s="607" t="s">
        <v>292</v>
      </c>
      <c r="C30" s="608"/>
      <c r="D30" s="608"/>
      <c r="E30" s="608"/>
      <c r="F30" s="608"/>
      <c r="G30" s="608"/>
      <c r="H30" s="608"/>
      <c r="I30" s="608"/>
      <c r="J30" s="608"/>
      <c r="K30" s="608"/>
      <c r="L30" s="608"/>
      <c r="M30" s="608"/>
      <c r="N30" s="608"/>
      <c r="O30" s="608"/>
      <c r="P30" s="608"/>
      <c r="Q30" s="609"/>
      <c r="R30" s="610">
        <v>582160</v>
      </c>
      <c r="S30" s="611"/>
      <c r="T30" s="611"/>
      <c r="U30" s="611"/>
      <c r="V30" s="611"/>
      <c r="W30" s="611"/>
      <c r="X30" s="611"/>
      <c r="Y30" s="612"/>
      <c r="Z30" s="613">
        <v>12.5</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460574</v>
      </c>
      <c r="CS30" s="611"/>
      <c r="CT30" s="611"/>
      <c r="CU30" s="611"/>
      <c r="CV30" s="611"/>
      <c r="CW30" s="611"/>
      <c r="CX30" s="611"/>
      <c r="CY30" s="612"/>
      <c r="CZ30" s="615">
        <v>10.5</v>
      </c>
      <c r="DA30" s="640"/>
      <c r="DB30" s="640"/>
      <c r="DC30" s="644"/>
      <c r="DD30" s="619">
        <v>430310</v>
      </c>
      <c r="DE30" s="611"/>
      <c r="DF30" s="611"/>
      <c r="DG30" s="611"/>
      <c r="DH30" s="611"/>
      <c r="DI30" s="611"/>
      <c r="DJ30" s="611"/>
      <c r="DK30" s="612"/>
      <c r="DL30" s="619">
        <v>430310</v>
      </c>
      <c r="DM30" s="611"/>
      <c r="DN30" s="611"/>
      <c r="DO30" s="611"/>
      <c r="DP30" s="611"/>
      <c r="DQ30" s="611"/>
      <c r="DR30" s="611"/>
      <c r="DS30" s="611"/>
      <c r="DT30" s="611"/>
      <c r="DU30" s="611"/>
      <c r="DV30" s="612"/>
      <c r="DW30" s="615">
        <v>18.399999999999999</v>
      </c>
      <c r="DX30" s="640"/>
      <c r="DY30" s="640"/>
      <c r="DZ30" s="640"/>
      <c r="EA30" s="640"/>
      <c r="EB30" s="640"/>
      <c r="EC30" s="641"/>
    </row>
    <row r="31" spans="2:133" ht="11.25" customHeight="1" x14ac:dyDescent="0.15">
      <c r="B31" s="623" t="s">
        <v>296</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297</v>
      </c>
      <c r="AQ31" s="657"/>
      <c r="AR31" s="657"/>
      <c r="AS31" s="657"/>
      <c r="AT31" s="662" t="s">
        <v>298</v>
      </c>
      <c r="AU31" s="212"/>
      <c r="AV31" s="212"/>
      <c r="AW31" s="212"/>
      <c r="AX31" s="596" t="s">
        <v>176</v>
      </c>
      <c r="AY31" s="597"/>
      <c r="AZ31" s="597"/>
      <c r="BA31" s="597"/>
      <c r="BB31" s="597"/>
      <c r="BC31" s="597"/>
      <c r="BD31" s="597"/>
      <c r="BE31" s="597"/>
      <c r="BF31" s="598"/>
      <c r="BG31" s="666">
        <v>99.8</v>
      </c>
      <c r="BH31" s="654"/>
      <c r="BI31" s="654"/>
      <c r="BJ31" s="654"/>
      <c r="BK31" s="654"/>
      <c r="BL31" s="654"/>
      <c r="BM31" s="605">
        <v>99.7</v>
      </c>
      <c r="BN31" s="654"/>
      <c r="BO31" s="654"/>
      <c r="BP31" s="654"/>
      <c r="BQ31" s="655"/>
      <c r="BR31" s="666">
        <v>99.9</v>
      </c>
      <c r="BS31" s="654"/>
      <c r="BT31" s="654"/>
      <c r="BU31" s="654"/>
      <c r="BV31" s="654"/>
      <c r="BW31" s="654"/>
      <c r="BX31" s="605">
        <v>99.9</v>
      </c>
      <c r="BY31" s="654"/>
      <c r="BZ31" s="654"/>
      <c r="CA31" s="654"/>
      <c r="CB31" s="655"/>
      <c r="CD31" s="648"/>
      <c r="CE31" s="649"/>
      <c r="CF31" s="607" t="s">
        <v>299</v>
      </c>
      <c r="CG31" s="608"/>
      <c r="CH31" s="608"/>
      <c r="CI31" s="608"/>
      <c r="CJ31" s="608"/>
      <c r="CK31" s="608"/>
      <c r="CL31" s="608"/>
      <c r="CM31" s="608"/>
      <c r="CN31" s="608"/>
      <c r="CO31" s="608"/>
      <c r="CP31" s="608"/>
      <c r="CQ31" s="609"/>
      <c r="CR31" s="610">
        <v>23783</v>
      </c>
      <c r="CS31" s="642"/>
      <c r="CT31" s="642"/>
      <c r="CU31" s="642"/>
      <c r="CV31" s="642"/>
      <c r="CW31" s="642"/>
      <c r="CX31" s="642"/>
      <c r="CY31" s="643"/>
      <c r="CZ31" s="615">
        <v>0.5</v>
      </c>
      <c r="DA31" s="640"/>
      <c r="DB31" s="640"/>
      <c r="DC31" s="644"/>
      <c r="DD31" s="619">
        <v>23693</v>
      </c>
      <c r="DE31" s="642"/>
      <c r="DF31" s="642"/>
      <c r="DG31" s="642"/>
      <c r="DH31" s="642"/>
      <c r="DI31" s="642"/>
      <c r="DJ31" s="642"/>
      <c r="DK31" s="643"/>
      <c r="DL31" s="619">
        <v>23693</v>
      </c>
      <c r="DM31" s="642"/>
      <c r="DN31" s="642"/>
      <c r="DO31" s="642"/>
      <c r="DP31" s="642"/>
      <c r="DQ31" s="642"/>
      <c r="DR31" s="642"/>
      <c r="DS31" s="642"/>
      <c r="DT31" s="642"/>
      <c r="DU31" s="642"/>
      <c r="DV31" s="643"/>
      <c r="DW31" s="615">
        <v>1</v>
      </c>
      <c r="DX31" s="640"/>
      <c r="DY31" s="640"/>
      <c r="DZ31" s="640"/>
      <c r="EA31" s="640"/>
      <c r="EB31" s="640"/>
      <c r="EC31" s="641"/>
    </row>
    <row r="32" spans="2:133" ht="11.25" customHeight="1" x14ac:dyDescent="0.15">
      <c r="B32" s="607" t="s">
        <v>300</v>
      </c>
      <c r="C32" s="608"/>
      <c r="D32" s="608"/>
      <c r="E32" s="608"/>
      <c r="F32" s="608"/>
      <c r="G32" s="608"/>
      <c r="H32" s="608"/>
      <c r="I32" s="608"/>
      <c r="J32" s="608"/>
      <c r="K32" s="608"/>
      <c r="L32" s="608"/>
      <c r="M32" s="608"/>
      <c r="N32" s="608"/>
      <c r="O32" s="608"/>
      <c r="P32" s="608"/>
      <c r="Q32" s="609"/>
      <c r="R32" s="610">
        <v>213924</v>
      </c>
      <c r="S32" s="611"/>
      <c r="T32" s="611"/>
      <c r="U32" s="611"/>
      <c r="V32" s="611"/>
      <c r="W32" s="611"/>
      <c r="X32" s="611"/>
      <c r="Y32" s="612"/>
      <c r="Z32" s="613">
        <v>4.5999999999999996</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301</v>
      </c>
      <c r="AX32" s="607" t="s">
        <v>302</v>
      </c>
      <c r="AY32" s="608"/>
      <c r="AZ32" s="608"/>
      <c r="BA32" s="608"/>
      <c r="BB32" s="608"/>
      <c r="BC32" s="608"/>
      <c r="BD32" s="608"/>
      <c r="BE32" s="608"/>
      <c r="BF32" s="609"/>
      <c r="BG32" s="667">
        <v>99.1</v>
      </c>
      <c r="BH32" s="642"/>
      <c r="BI32" s="642"/>
      <c r="BJ32" s="642"/>
      <c r="BK32" s="642"/>
      <c r="BL32" s="642"/>
      <c r="BM32" s="616">
        <v>99</v>
      </c>
      <c r="BN32" s="642"/>
      <c r="BO32" s="642"/>
      <c r="BP32" s="642"/>
      <c r="BQ32" s="665"/>
      <c r="BR32" s="667">
        <v>99.9</v>
      </c>
      <c r="BS32" s="642"/>
      <c r="BT32" s="642"/>
      <c r="BU32" s="642"/>
      <c r="BV32" s="642"/>
      <c r="BW32" s="642"/>
      <c r="BX32" s="616">
        <v>99.8</v>
      </c>
      <c r="BY32" s="642"/>
      <c r="BZ32" s="642"/>
      <c r="CA32" s="642"/>
      <c r="CB32" s="665"/>
      <c r="CD32" s="650"/>
      <c r="CE32" s="651"/>
      <c r="CF32" s="607" t="s">
        <v>303</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304</v>
      </c>
      <c r="C33" s="608"/>
      <c r="D33" s="608"/>
      <c r="E33" s="608"/>
      <c r="F33" s="608"/>
      <c r="G33" s="608"/>
      <c r="H33" s="608"/>
      <c r="I33" s="608"/>
      <c r="J33" s="608"/>
      <c r="K33" s="608"/>
      <c r="L33" s="608"/>
      <c r="M33" s="608"/>
      <c r="N33" s="608"/>
      <c r="O33" s="608"/>
      <c r="P33" s="608"/>
      <c r="Q33" s="609"/>
      <c r="R33" s="610">
        <v>13773</v>
      </c>
      <c r="S33" s="611"/>
      <c r="T33" s="611"/>
      <c r="U33" s="611"/>
      <c r="V33" s="611"/>
      <c r="W33" s="611"/>
      <c r="X33" s="611"/>
      <c r="Y33" s="612"/>
      <c r="Z33" s="613">
        <v>0.3</v>
      </c>
      <c r="AA33" s="613"/>
      <c r="AB33" s="613"/>
      <c r="AC33" s="613"/>
      <c r="AD33" s="614">
        <v>11162</v>
      </c>
      <c r="AE33" s="614"/>
      <c r="AF33" s="614"/>
      <c r="AG33" s="614"/>
      <c r="AH33" s="614"/>
      <c r="AI33" s="614"/>
      <c r="AJ33" s="614"/>
      <c r="AK33" s="614"/>
      <c r="AL33" s="615">
        <v>0.5</v>
      </c>
      <c r="AM33" s="616"/>
      <c r="AN33" s="616"/>
      <c r="AO33" s="617"/>
      <c r="AP33" s="660"/>
      <c r="AQ33" s="661"/>
      <c r="AR33" s="661"/>
      <c r="AS33" s="661"/>
      <c r="AT33" s="664"/>
      <c r="AU33" s="213"/>
      <c r="AV33" s="213"/>
      <c r="AW33" s="213"/>
      <c r="AX33" s="631" t="s">
        <v>305</v>
      </c>
      <c r="AY33" s="632"/>
      <c r="AZ33" s="632"/>
      <c r="BA33" s="632"/>
      <c r="BB33" s="632"/>
      <c r="BC33" s="632"/>
      <c r="BD33" s="632"/>
      <c r="BE33" s="632"/>
      <c r="BF33" s="633"/>
      <c r="BG33" s="668">
        <v>100</v>
      </c>
      <c r="BH33" s="669"/>
      <c r="BI33" s="669"/>
      <c r="BJ33" s="669"/>
      <c r="BK33" s="669"/>
      <c r="BL33" s="669"/>
      <c r="BM33" s="670">
        <v>99.9</v>
      </c>
      <c r="BN33" s="669"/>
      <c r="BO33" s="669"/>
      <c r="BP33" s="669"/>
      <c r="BQ33" s="671"/>
      <c r="BR33" s="668">
        <v>100</v>
      </c>
      <c r="BS33" s="669"/>
      <c r="BT33" s="669"/>
      <c r="BU33" s="669"/>
      <c r="BV33" s="669"/>
      <c r="BW33" s="669"/>
      <c r="BX33" s="670">
        <v>99.9</v>
      </c>
      <c r="BY33" s="669"/>
      <c r="BZ33" s="669"/>
      <c r="CA33" s="669"/>
      <c r="CB33" s="671"/>
      <c r="CD33" s="607" t="s">
        <v>306</v>
      </c>
      <c r="CE33" s="608"/>
      <c r="CF33" s="608"/>
      <c r="CG33" s="608"/>
      <c r="CH33" s="608"/>
      <c r="CI33" s="608"/>
      <c r="CJ33" s="608"/>
      <c r="CK33" s="608"/>
      <c r="CL33" s="608"/>
      <c r="CM33" s="608"/>
      <c r="CN33" s="608"/>
      <c r="CO33" s="608"/>
      <c r="CP33" s="608"/>
      <c r="CQ33" s="609"/>
      <c r="CR33" s="610">
        <v>2194761</v>
      </c>
      <c r="CS33" s="642"/>
      <c r="CT33" s="642"/>
      <c r="CU33" s="642"/>
      <c r="CV33" s="642"/>
      <c r="CW33" s="642"/>
      <c r="CX33" s="642"/>
      <c r="CY33" s="643"/>
      <c r="CZ33" s="615">
        <v>50.1</v>
      </c>
      <c r="DA33" s="640"/>
      <c r="DB33" s="640"/>
      <c r="DC33" s="644"/>
      <c r="DD33" s="619">
        <v>1725508</v>
      </c>
      <c r="DE33" s="642"/>
      <c r="DF33" s="642"/>
      <c r="DG33" s="642"/>
      <c r="DH33" s="642"/>
      <c r="DI33" s="642"/>
      <c r="DJ33" s="642"/>
      <c r="DK33" s="643"/>
      <c r="DL33" s="619">
        <v>1183146</v>
      </c>
      <c r="DM33" s="642"/>
      <c r="DN33" s="642"/>
      <c r="DO33" s="642"/>
      <c r="DP33" s="642"/>
      <c r="DQ33" s="642"/>
      <c r="DR33" s="642"/>
      <c r="DS33" s="642"/>
      <c r="DT33" s="642"/>
      <c r="DU33" s="642"/>
      <c r="DV33" s="643"/>
      <c r="DW33" s="615">
        <v>50.5</v>
      </c>
      <c r="DX33" s="640"/>
      <c r="DY33" s="640"/>
      <c r="DZ33" s="640"/>
      <c r="EA33" s="640"/>
      <c r="EB33" s="640"/>
      <c r="EC33" s="641"/>
    </row>
    <row r="34" spans="2:133" ht="11.25" customHeight="1" x14ac:dyDescent="0.15">
      <c r="B34" s="607" t="s">
        <v>307</v>
      </c>
      <c r="C34" s="608"/>
      <c r="D34" s="608"/>
      <c r="E34" s="608"/>
      <c r="F34" s="608"/>
      <c r="G34" s="608"/>
      <c r="H34" s="608"/>
      <c r="I34" s="608"/>
      <c r="J34" s="608"/>
      <c r="K34" s="608"/>
      <c r="L34" s="608"/>
      <c r="M34" s="608"/>
      <c r="N34" s="608"/>
      <c r="O34" s="608"/>
      <c r="P34" s="608"/>
      <c r="Q34" s="609"/>
      <c r="R34" s="610">
        <v>109074</v>
      </c>
      <c r="S34" s="611"/>
      <c r="T34" s="611"/>
      <c r="U34" s="611"/>
      <c r="V34" s="611"/>
      <c r="W34" s="611"/>
      <c r="X34" s="611"/>
      <c r="Y34" s="612"/>
      <c r="Z34" s="613">
        <v>2.2999999999999998</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308</v>
      </c>
      <c r="CE34" s="608"/>
      <c r="CF34" s="608"/>
      <c r="CG34" s="608"/>
      <c r="CH34" s="608"/>
      <c r="CI34" s="608"/>
      <c r="CJ34" s="608"/>
      <c r="CK34" s="608"/>
      <c r="CL34" s="608"/>
      <c r="CM34" s="608"/>
      <c r="CN34" s="608"/>
      <c r="CO34" s="608"/>
      <c r="CP34" s="608"/>
      <c r="CQ34" s="609"/>
      <c r="CR34" s="610">
        <v>872144</v>
      </c>
      <c r="CS34" s="611"/>
      <c r="CT34" s="611"/>
      <c r="CU34" s="611"/>
      <c r="CV34" s="611"/>
      <c r="CW34" s="611"/>
      <c r="CX34" s="611"/>
      <c r="CY34" s="612"/>
      <c r="CZ34" s="615">
        <v>19.899999999999999</v>
      </c>
      <c r="DA34" s="640"/>
      <c r="DB34" s="640"/>
      <c r="DC34" s="644"/>
      <c r="DD34" s="619">
        <v>694727</v>
      </c>
      <c r="DE34" s="611"/>
      <c r="DF34" s="611"/>
      <c r="DG34" s="611"/>
      <c r="DH34" s="611"/>
      <c r="DI34" s="611"/>
      <c r="DJ34" s="611"/>
      <c r="DK34" s="612"/>
      <c r="DL34" s="619">
        <v>576956</v>
      </c>
      <c r="DM34" s="611"/>
      <c r="DN34" s="611"/>
      <c r="DO34" s="611"/>
      <c r="DP34" s="611"/>
      <c r="DQ34" s="611"/>
      <c r="DR34" s="611"/>
      <c r="DS34" s="611"/>
      <c r="DT34" s="611"/>
      <c r="DU34" s="611"/>
      <c r="DV34" s="612"/>
      <c r="DW34" s="615">
        <v>24.6</v>
      </c>
      <c r="DX34" s="640"/>
      <c r="DY34" s="640"/>
      <c r="DZ34" s="640"/>
      <c r="EA34" s="640"/>
      <c r="EB34" s="640"/>
      <c r="EC34" s="641"/>
    </row>
    <row r="35" spans="2:133" ht="11.25" customHeight="1" x14ac:dyDescent="0.15">
      <c r="B35" s="607" t="s">
        <v>309</v>
      </c>
      <c r="C35" s="608"/>
      <c r="D35" s="608"/>
      <c r="E35" s="608"/>
      <c r="F35" s="608"/>
      <c r="G35" s="608"/>
      <c r="H35" s="608"/>
      <c r="I35" s="608"/>
      <c r="J35" s="608"/>
      <c r="K35" s="608"/>
      <c r="L35" s="608"/>
      <c r="M35" s="608"/>
      <c r="N35" s="608"/>
      <c r="O35" s="608"/>
      <c r="P35" s="608"/>
      <c r="Q35" s="609"/>
      <c r="R35" s="610">
        <v>563216</v>
      </c>
      <c r="S35" s="611"/>
      <c r="T35" s="611"/>
      <c r="U35" s="611"/>
      <c r="V35" s="611"/>
      <c r="W35" s="611"/>
      <c r="X35" s="611"/>
      <c r="Y35" s="612"/>
      <c r="Z35" s="613">
        <v>12.1</v>
      </c>
      <c r="AA35" s="613"/>
      <c r="AB35" s="613"/>
      <c r="AC35" s="613"/>
      <c r="AD35" s="614" t="s">
        <v>121</v>
      </c>
      <c r="AE35" s="614"/>
      <c r="AF35" s="614"/>
      <c r="AG35" s="614"/>
      <c r="AH35" s="614"/>
      <c r="AI35" s="614"/>
      <c r="AJ35" s="614"/>
      <c r="AK35" s="614"/>
      <c r="AL35" s="615" t="s">
        <v>121</v>
      </c>
      <c r="AM35" s="616"/>
      <c r="AN35" s="616"/>
      <c r="AO35" s="617"/>
      <c r="AP35" s="216"/>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28280</v>
      </c>
      <c r="CS35" s="642"/>
      <c r="CT35" s="642"/>
      <c r="CU35" s="642"/>
      <c r="CV35" s="642"/>
      <c r="CW35" s="642"/>
      <c r="CX35" s="642"/>
      <c r="CY35" s="643"/>
      <c r="CZ35" s="615">
        <v>0.6</v>
      </c>
      <c r="DA35" s="640"/>
      <c r="DB35" s="640"/>
      <c r="DC35" s="644"/>
      <c r="DD35" s="619">
        <v>19601</v>
      </c>
      <c r="DE35" s="642"/>
      <c r="DF35" s="642"/>
      <c r="DG35" s="642"/>
      <c r="DH35" s="642"/>
      <c r="DI35" s="642"/>
      <c r="DJ35" s="642"/>
      <c r="DK35" s="643"/>
      <c r="DL35" s="619">
        <v>19041</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15">
      <c r="B36" s="607" t="s">
        <v>313</v>
      </c>
      <c r="C36" s="608"/>
      <c r="D36" s="608"/>
      <c r="E36" s="608"/>
      <c r="F36" s="608"/>
      <c r="G36" s="608"/>
      <c r="H36" s="608"/>
      <c r="I36" s="608"/>
      <c r="J36" s="608"/>
      <c r="K36" s="608"/>
      <c r="L36" s="608"/>
      <c r="M36" s="608"/>
      <c r="N36" s="608"/>
      <c r="O36" s="608"/>
      <c r="P36" s="608"/>
      <c r="Q36" s="609"/>
      <c r="R36" s="610">
        <v>271067</v>
      </c>
      <c r="S36" s="611"/>
      <c r="T36" s="611"/>
      <c r="U36" s="611"/>
      <c r="V36" s="611"/>
      <c r="W36" s="611"/>
      <c r="X36" s="611"/>
      <c r="Y36" s="612"/>
      <c r="Z36" s="613">
        <v>5.8</v>
      </c>
      <c r="AA36" s="613"/>
      <c r="AB36" s="613"/>
      <c r="AC36" s="613"/>
      <c r="AD36" s="614" t="s">
        <v>121</v>
      </c>
      <c r="AE36" s="614"/>
      <c r="AF36" s="614"/>
      <c r="AG36" s="614"/>
      <c r="AH36" s="614"/>
      <c r="AI36" s="614"/>
      <c r="AJ36" s="614"/>
      <c r="AK36" s="614"/>
      <c r="AL36" s="615" t="s">
        <v>121</v>
      </c>
      <c r="AM36" s="616"/>
      <c r="AN36" s="616"/>
      <c r="AO36" s="617"/>
      <c r="AP36" s="216"/>
      <c r="AQ36" s="676" t="s">
        <v>314</v>
      </c>
      <c r="AR36" s="677"/>
      <c r="AS36" s="677"/>
      <c r="AT36" s="677"/>
      <c r="AU36" s="677"/>
      <c r="AV36" s="677"/>
      <c r="AW36" s="677"/>
      <c r="AX36" s="677"/>
      <c r="AY36" s="678"/>
      <c r="AZ36" s="599">
        <v>327469</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29941</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506604</v>
      </c>
      <c r="CS36" s="611"/>
      <c r="CT36" s="611"/>
      <c r="CU36" s="611"/>
      <c r="CV36" s="611"/>
      <c r="CW36" s="611"/>
      <c r="CX36" s="611"/>
      <c r="CY36" s="612"/>
      <c r="CZ36" s="615">
        <v>11.6</v>
      </c>
      <c r="DA36" s="640"/>
      <c r="DB36" s="640"/>
      <c r="DC36" s="644"/>
      <c r="DD36" s="619">
        <v>457263</v>
      </c>
      <c r="DE36" s="611"/>
      <c r="DF36" s="611"/>
      <c r="DG36" s="611"/>
      <c r="DH36" s="611"/>
      <c r="DI36" s="611"/>
      <c r="DJ36" s="611"/>
      <c r="DK36" s="612"/>
      <c r="DL36" s="619">
        <v>303385</v>
      </c>
      <c r="DM36" s="611"/>
      <c r="DN36" s="611"/>
      <c r="DO36" s="611"/>
      <c r="DP36" s="611"/>
      <c r="DQ36" s="611"/>
      <c r="DR36" s="611"/>
      <c r="DS36" s="611"/>
      <c r="DT36" s="611"/>
      <c r="DU36" s="611"/>
      <c r="DV36" s="612"/>
      <c r="DW36" s="615">
        <v>12.9</v>
      </c>
      <c r="DX36" s="640"/>
      <c r="DY36" s="640"/>
      <c r="DZ36" s="640"/>
      <c r="EA36" s="640"/>
      <c r="EB36" s="640"/>
      <c r="EC36" s="641"/>
    </row>
    <row r="37" spans="2:133" ht="11.25" customHeight="1" x14ac:dyDescent="0.15">
      <c r="B37" s="607" t="s">
        <v>317</v>
      </c>
      <c r="C37" s="608"/>
      <c r="D37" s="608"/>
      <c r="E37" s="608"/>
      <c r="F37" s="608"/>
      <c r="G37" s="608"/>
      <c r="H37" s="608"/>
      <c r="I37" s="608"/>
      <c r="J37" s="608"/>
      <c r="K37" s="608"/>
      <c r="L37" s="608"/>
      <c r="M37" s="608"/>
      <c r="N37" s="608"/>
      <c r="O37" s="608"/>
      <c r="P37" s="608"/>
      <c r="Q37" s="609"/>
      <c r="R37" s="610">
        <v>223763</v>
      </c>
      <c r="S37" s="611"/>
      <c r="T37" s="611"/>
      <c r="U37" s="611"/>
      <c r="V37" s="611"/>
      <c r="W37" s="611"/>
      <c r="X37" s="611"/>
      <c r="Y37" s="612"/>
      <c r="Z37" s="613">
        <v>4.8</v>
      </c>
      <c r="AA37" s="613"/>
      <c r="AB37" s="613"/>
      <c r="AC37" s="613"/>
      <c r="AD37" s="614">
        <v>6204</v>
      </c>
      <c r="AE37" s="614"/>
      <c r="AF37" s="614"/>
      <c r="AG37" s="614"/>
      <c r="AH37" s="614"/>
      <c r="AI37" s="614"/>
      <c r="AJ37" s="614"/>
      <c r="AK37" s="614"/>
      <c r="AL37" s="615">
        <v>0.3</v>
      </c>
      <c r="AM37" s="616"/>
      <c r="AN37" s="616"/>
      <c r="AO37" s="617"/>
      <c r="AQ37" s="673" t="s">
        <v>318</v>
      </c>
      <c r="AR37" s="674"/>
      <c r="AS37" s="674"/>
      <c r="AT37" s="674"/>
      <c r="AU37" s="674"/>
      <c r="AV37" s="674"/>
      <c r="AW37" s="674"/>
      <c r="AX37" s="674"/>
      <c r="AY37" s="675"/>
      <c r="AZ37" s="610">
        <v>97683</v>
      </c>
      <c r="BA37" s="611"/>
      <c r="BB37" s="611"/>
      <c r="BC37" s="611"/>
      <c r="BD37" s="642"/>
      <c r="BE37" s="642"/>
      <c r="BF37" s="665"/>
      <c r="BG37" s="607" t="s">
        <v>319</v>
      </c>
      <c r="BH37" s="608"/>
      <c r="BI37" s="608"/>
      <c r="BJ37" s="608"/>
      <c r="BK37" s="608"/>
      <c r="BL37" s="608"/>
      <c r="BM37" s="608"/>
      <c r="BN37" s="608"/>
      <c r="BO37" s="608"/>
      <c r="BP37" s="608"/>
      <c r="BQ37" s="608"/>
      <c r="BR37" s="608"/>
      <c r="BS37" s="608"/>
      <c r="BT37" s="608"/>
      <c r="BU37" s="609"/>
      <c r="BV37" s="610">
        <v>25236</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154460</v>
      </c>
      <c r="CS37" s="642"/>
      <c r="CT37" s="642"/>
      <c r="CU37" s="642"/>
      <c r="CV37" s="642"/>
      <c r="CW37" s="642"/>
      <c r="CX37" s="642"/>
      <c r="CY37" s="643"/>
      <c r="CZ37" s="615">
        <v>3.5</v>
      </c>
      <c r="DA37" s="640"/>
      <c r="DB37" s="640"/>
      <c r="DC37" s="644"/>
      <c r="DD37" s="619">
        <v>154460</v>
      </c>
      <c r="DE37" s="642"/>
      <c r="DF37" s="642"/>
      <c r="DG37" s="642"/>
      <c r="DH37" s="642"/>
      <c r="DI37" s="642"/>
      <c r="DJ37" s="642"/>
      <c r="DK37" s="643"/>
      <c r="DL37" s="619">
        <v>154460</v>
      </c>
      <c r="DM37" s="642"/>
      <c r="DN37" s="642"/>
      <c r="DO37" s="642"/>
      <c r="DP37" s="642"/>
      <c r="DQ37" s="642"/>
      <c r="DR37" s="642"/>
      <c r="DS37" s="642"/>
      <c r="DT37" s="642"/>
      <c r="DU37" s="642"/>
      <c r="DV37" s="643"/>
      <c r="DW37" s="615">
        <v>6.6</v>
      </c>
      <c r="DX37" s="640"/>
      <c r="DY37" s="640"/>
      <c r="DZ37" s="640"/>
      <c r="EA37" s="640"/>
      <c r="EB37" s="640"/>
      <c r="EC37" s="641"/>
    </row>
    <row r="38" spans="2:133" ht="11.25" customHeight="1" x14ac:dyDescent="0.15">
      <c r="B38" s="607" t="s">
        <v>321</v>
      </c>
      <c r="C38" s="608"/>
      <c r="D38" s="608"/>
      <c r="E38" s="608"/>
      <c r="F38" s="608"/>
      <c r="G38" s="608"/>
      <c r="H38" s="608"/>
      <c r="I38" s="608"/>
      <c r="J38" s="608"/>
      <c r="K38" s="608"/>
      <c r="L38" s="608"/>
      <c r="M38" s="608"/>
      <c r="N38" s="608"/>
      <c r="O38" s="608"/>
      <c r="P38" s="608"/>
      <c r="Q38" s="609"/>
      <c r="R38" s="610">
        <v>134400</v>
      </c>
      <c r="S38" s="611"/>
      <c r="T38" s="611"/>
      <c r="U38" s="611"/>
      <c r="V38" s="611"/>
      <c r="W38" s="611"/>
      <c r="X38" s="611"/>
      <c r="Y38" s="612"/>
      <c r="Z38" s="613">
        <v>2.9</v>
      </c>
      <c r="AA38" s="613"/>
      <c r="AB38" s="613"/>
      <c r="AC38" s="613"/>
      <c r="AD38" s="614" t="s">
        <v>121</v>
      </c>
      <c r="AE38" s="614"/>
      <c r="AF38" s="614"/>
      <c r="AG38" s="614"/>
      <c r="AH38" s="614"/>
      <c r="AI38" s="614"/>
      <c r="AJ38" s="614"/>
      <c r="AK38" s="614"/>
      <c r="AL38" s="615" t="s">
        <v>121</v>
      </c>
      <c r="AM38" s="616"/>
      <c r="AN38" s="616"/>
      <c r="AO38" s="617"/>
      <c r="AQ38" s="673" t="s">
        <v>322</v>
      </c>
      <c r="AR38" s="674"/>
      <c r="AS38" s="674"/>
      <c r="AT38" s="674"/>
      <c r="AU38" s="674"/>
      <c r="AV38" s="674"/>
      <c r="AW38" s="674"/>
      <c r="AX38" s="674"/>
      <c r="AY38" s="675"/>
      <c r="AZ38" s="610">
        <v>2406</v>
      </c>
      <c r="BA38" s="611"/>
      <c r="BB38" s="611"/>
      <c r="BC38" s="611"/>
      <c r="BD38" s="642"/>
      <c r="BE38" s="642"/>
      <c r="BF38" s="665"/>
      <c r="BG38" s="607" t="s">
        <v>323</v>
      </c>
      <c r="BH38" s="608"/>
      <c r="BI38" s="608"/>
      <c r="BJ38" s="608"/>
      <c r="BK38" s="608"/>
      <c r="BL38" s="608"/>
      <c r="BM38" s="608"/>
      <c r="BN38" s="608"/>
      <c r="BO38" s="608"/>
      <c r="BP38" s="608"/>
      <c r="BQ38" s="608"/>
      <c r="BR38" s="608"/>
      <c r="BS38" s="608"/>
      <c r="BT38" s="608"/>
      <c r="BU38" s="609"/>
      <c r="BV38" s="610">
        <v>677</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327469</v>
      </c>
      <c r="CS38" s="611"/>
      <c r="CT38" s="611"/>
      <c r="CU38" s="611"/>
      <c r="CV38" s="611"/>
      <c r="CW38" s="611"/>
      <c r="CX38" s="611"/>
      <c r="CY38" s="612"/>
      <c r="CZ38" s="615">
        <v>7.5</v>
      </c>
      <c r="DA38" s="640"/>
      <c r="DB38" s="640"/>
      <c r="DC38" s="644"/>
      <c r="DD38" s="619">
        <v>289737</v>
      </c>
      <c r="DE38" s="611"/>
      <c r="DF38" s="611"/>
      <c r="DG38" s="611"/>
      <c r="DH38" s="611"/>
      <c r="DI38" s="611"/>
      <c r="DJ38" s="611"/>
      <c r="DK38" s="612"/>
      <c r="DL38" s="619">
        <v>283764</v>
      </c>
      <c r="DM38" s="611"/>
      <c r="DN38" s="611"/>
      <c r="DO38" s="611"/>
      <c r="DP38" s="611"/>
      <c r="DQ38" s="611"/>
      <c r="DR38" s="611"/>
      <c r="DS38" s="611"/>
      <c r="DT38" s="611"/>
      <c r="DU38" s="611"/>
      <c r="DV38" s="612"/>
      <c r="DW38" s="615">
        <v>12.1</v>
      </c>
      <c r="DX38" s="640"/>
      <c r="DY38" s="640"/>
      <c r="DZ38" s="640"/>
      <c r="EA38" s="640"/>
      <c r="EB38" s="640"/>
      <c r="EC38" s="641"/>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326</v>
      </c>
      <c r="AR39" s="674"/>
      <c r="AS39" s="674"/>
      <c r="AT39" s="674"/>
      <c r="AU39" s="674"/>
      <c r="AV39" s="674"/>
      <c r="AW39" s="674"/>
      <c r="AX39" s="674"/>
      <c r="AY39" s="675"/>
      <c r="AZ39" s="610" t="s">
        <v>121</v>
      </c>
      <c r="BA39" s="611"/>
      <c r="BB39" s="611"/>
      <c r="BC39" s="611"/>
      <c r="BD39" s="642"/>
      <c r="BE39" s="642"/>
      <c r="BF39" s="665"/>
      <c r="BG39" s="607" t="s">
        <v>327</v>
      </c>
      <c r="BH39" s="608"/>
      <c r="BI39" s="608"/>
      <c r="BJ39" s="608"/>
      <c r="BK39" s="608"/>
      <c r="BL39" s="608"/>
      <c r="BM39" s="608"/>
      <c r="BN39" s="608"/>
      <c r="BO39" s="608"/>
      <c r="BP39" s="608"/>
      <c r="BQ39" s="608"/>
      <c r="BR39" s="608"/>
      <c r="BS39" s="608"/>
      <c r="BT39" s="608"/>
      <c r="BU39" s="609"/>
      <c r="BV39" s="610">
        <v>1030</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264264</v>
      </c>
      <c r="CS39" s="642"/>
      <c r="CT39" s="642"/>
      <c r="CU39" s="642"/>
      <c r="CV39" s="642"/>
      <c r="CW39" s="642"/>
      <c r="CX39" s="642"/>
      <c r="CY39" s="643"/>
      <c r="CZ39" s="615">
        <v>6</v>
      </c>
      <c r="DA39" s="640"/>
      <c r="DB39" s="640"/>
      <c r="DC39" s="644"/>
      <c r="DD39" s="619">
        <v>264180</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329</v>
      </c>
      <c r="C40" s="608"/>
      <c r="D40" s="608"/>
      <c r="E40" s="608"/>
      <c r="F40" s="608"/>
      <c r="G40" s="608"/>
      <c r="H40" s="608"/>
      <c r="I40" s="608"/>
      <c r="J40" s="608"/>
      <c r="K40" s="608"/>
      <c r="L40" s="608"/>
      <c r="M40" s="608"/>
      <c r="N40" s="608"/>
      <c r="O40" s="608"/>
      <c r="P40" s="608"/>
      <c r="Q40" s="609"/>
      <c r="R40" s="610">
        <v>20400</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330</v>
      </c>
      <c r="AR40" s="674"/>
      <c r="AS40" s="674"/>
      <c r="AT40" s="674"/>
      <c r="AU40" s="674"/>
      <c r="AV40" s="674"/>
      <c r="AW40" s="674"/>
      <c r="AX40" s="674"/>
      <c r="AY40" s="675"/>
      <c r="AZ40" s="610" t="s">
        <v>121</v>
      </c>
      <c r="BA40" s="611"/>
      <c r="BB40" s="611"/>
      <c r="BC40" s="611"/>
      <c r="BD40" s="642"/>
      <c r="BE40" s="642"/>
      <c r="BF40" s="665"/>
      <c r="BG40" s="658" t="s">
        <v>331</v>
      </c>
      <c r="BH40" s="659"/>
      <c r="BI40" s="659"/>
      <c r="BJ40" s="659"/>
      <c r="BK40" s="659"/>
      <c r="BL40" s="217"/>
      <c r="BM40" s="608" t="s">
        <v>332</v>
      </c>
      <c r="BN40" s="608"/>
      <c r="BO40" s="608"/>
      <c r="BP40" s="608"/>
      <c r="BQ40" s="608"/>
      <c r="BR40" s="608"/>
      <c r="BS40" s="608"/>
      <c r="BT40" s="608"/>
      <c r="BU40" s="609"/>
      <c r="BV40" s="610">
        <v>88</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196000</v>
      </c>
      <c r="CS40" s="611"/>
      <c r="CT40" s="611"/>
      <c r="CU40" s="611"/>
      <c r="CV40" s="611"/>
      <c r="CW40" s="611"/>
      <c r="CX40" s="611"/>
      <c r="CY40" s="612"/>
      <c r="CZ40" s="615">
        <v>4.5</v>
      </c>
      <c r="DA40" s="640"/>
      <c r="DB40" s="640"/>
      <c r="DC40" s="644"/>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334</v>
      </c>
      <c r="C41" s="632"/>
      <c r="D41" s="632"/>
      <c r="E41" s="632"/>
      <c r="F41" s="632"/>
      <c r="G41" s="632"/>
      <c r="H41" s="632"/>
      <c r="I41" s="632"/>
      <c r="J41" s="632"/>
      <c r="K41" s="632"/>
      <c r="L41" s="632"/>
      <c r="M41" s="632"/>
      <c r="N41" s="632"/>
      <c r="O41" s="632"/>
      <c r="P41" s="632"/>
      <c r="Q41" s="633"/>
      <c r="R41" s="682">
        <v>4647899</v>
      </c>
      <c r="S41" s="683"/>
      <c r="T41" s="683"/>
      <c r="U41" s="683"/>
      <c r="V41" s="683"/>
      <c r="W41" s="683"/>
      <c r="X41" s="683"/>
      <c r="Y41" s="687"/>
      <c r="Z41" s="688">
        <v>100</v>
      </c>
      <c r="AA41" s="688"/>
      <c r="AB41" s="688"/>
      <c r="AC41" s="688"/>
      <c r="AD41" s="689">
        <v>2322652</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36608</v>
      </c>
      <c r="BA41" s="611"/>
      <c r="BB41" s="611"/>
      <c r="BC41" s="611"/>
      <c r="BD41" s="642"/>
      <c r="BE41" s="642"/>
      <c r="BF41" s="665"/>
      <c r="BG41" s="658"/>
      <c r="BH41" s="659"/>
      <c r="BI41" s="659"/>
      <c r="BJ41" s="659"/>
      <c r="BK41" s="659"/>
      <c r="BL41" s="217"/>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338</v>
      </c>
      <c r="AR42" s="680"/>
      <c r="AS42" s="680"/>
      <c r="AT42" s="680"/>
      <c r="AU42" s="680"/>
      <c r="AV42" s="680"/>
      <c r="AW42" s="680"/>
      <c r="AX42" s="680"/>
      <c r="AY42" s="681"/>
      <c r="AZ42" s="682">
        <v>190772</v>
      </c>
      <c r="BA42" s="683"/>
      <c r="BB42" s="683"/>
      <c r="BC42" s="683"/>
      <c r="BD42" s="669"/>
      <c r="BE42" s="669"/>
      <c r="BF42" s="671"/>
      <c r="BG42" s="660"/>
      <c r="BH42" s="661"/>
      <c r="BI42" s="661"/>
      <c r="BJ42" s="661"/>
      <c r="BK42" s="661"/>
      <c r="BL42" s="218"/>
      <c r="BM42" s="632" t="s">
        <v>339</v>
      </c>
      <c r="BN42" s="632"/>
      <c r="BO42" s="632"/>
      <c r="BP42" s="632"/>
      <c r="BQ42" s="632"/>
      <c r="BR42" s="632"/>
      <c r="BS42" s="632"/>
      <c r="BT42" s="632"/>
      <c r="BU42" s="633"/>
      <c r="BV42" s="682">
        <v>473</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405479</v>
      </c>
      <c r="CS42" s="642"/>
      <c r="CT42" s="642"/>
      <c r="CU42" s="642"/>
      <c r="CV42" s="642"/>
      <c r="CW42" s="642"/>
      <c r="CX42" s="642"/>
      <c r="CY42" s="643"/>
      <c r="CZ42" s="615">
        <v>9.3000000000000007</v>
      </c>
      <c r="DA42" s="640"/>
      <c r="DB42" s="640"/>
      <c r="DC42" s="644"/>
      <c r="DD42" s="619">
        <v>342649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30243</v>
      </c>
      <c r="CS43" s="642"/>
      <c r="CT43" s="642"/>
      <c r="CU43" s="642"/>
      <c r="CV43" s="642"/>
      <c r="CW43" s="642"/>
      <c r="CX43" s="642"/>
      <c r="CY43" s="643"/>
      <c r="CZ43" s="615">
        <v>0.7</v>
      </c>
      <c r="DA43" s="640"/>
      <c r="DB43" s="640"/>
      <c r="DC43" s="644"/>
      <c r="DD43" s="619">
        <v>30243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405479</v>
      </c>
      <c r="CS44" s="611"/>
      <c r="CT44" s="611"/>
      <c r="CU44" s="611"/>
      <c r="CV44" s="611"/>
      <c r="CW44" s="611"/>
      <c r="CX44" s="611"/>
      <c r="CY44" s="612"/>
      <c r="CZ44" s="615">
        <v>9.3000000000000007</v>
      </c>
      <c r="DA44" s="616"/>
      <c r="DB44" s="616"/>
      <c r="DC44" s="622"/>
      <c r="DD44" s="619">
        <v>342649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1000</v>
      </c>
      <c r="CS45" s="642"/>
      <c r="CT45" s="642"/>
      <c r="CU45" s="642"/>
      <c r="CV45" s="642"/>
      <c r="CW45" s="642"/>
      <c r="CX45" s="642"/>
      <c r="CY45" s="643"/>
      <c r="CZ45" s="615">
        <v>0</v>
      </c>
      <c r="DA45" s="640"/>
      <c r="DB45" s="640"/>
      <c r="DC45" s="644"/>
      <c r="DD45" s="619">
        <v>250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347</v>
      </c>
      <c r="CG46" s="608"/>
      <c r="CH46" s="608"/>
      <c r="CI46" s="608"/>
      <c r="CJ46" s="608"/>
      <c r="CK46" s="608"/>
      <c r="CL46" s="608"/>
      <c r="CM46" s="608"/>
      <c r="CN46" s="608"/>
      <c r="CO46" s="608"/>
      <c r="CP46" s="608"/>
      <c r="CQ46" s="609"/>
      <c r="CR46" s="610">
        <v>404479</v>
      </c>
      <c r="CS46" s="611"/>
      <c r="CT46" s="611"/>
      <c r="CU46" s="611"/>
      <c r="CV46" s="611"/>
      <c r="CW46" s="611"/>
      <c r="CX46" s="611"/>
      <c r="CY46" s="612"/>
      <c r="CZ46" s="615">
        <v>9.1999999999999993</v>
      </c>
      <c r="DA46" s="616"/>
      <c r="DB46" s="616"/>
      <c r="DC46" s="622"/>
      <c r="DD46" s="619">
        <v>342399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348</v>
      </c>
      <c r="CG47" s="608"/>
      <c r="CH47" s="608"/>
      <c r="CI47" s="608"/>
      <c r="CJ47" s="608"/>
      <c r="CK47" s="608"/>
      <c r="CL47" s="608"/>
      <c r="CM47" s="608"/>
      <c r="CN47" s="608"/>
      <c r="CO47" s="608"/>
      <c r="CP47" s="608"/>
      <c r="CQ47" s="609"/>
      <c r="CR47" s="610" t="s">
        <v>121</v>
      </c>
      <c r="CS47" s="642"/>
      <c r="CT47" s="642"/>
      <c r="CU47" s="642"/>
      <c r="CV47" s="642"/>
      <c r="CW47" s="642"/>
      <c r="CX47" s="642"/>
      <c r="CY47" s="643"/>
      <c r="CZ47" s="615" t="s">
        <v>121</v>
      </c>
      <c r="DA47" s="640"/>
      <c r="DB47" s="640"/>
      <c r="DC47" s="644"/>
      <c r="DD47" s="619" t="s">
        <v>121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350</v>
      </c>
      <c r="CE49" s="632"/>
      <c r="CF49" s="632"/>
      <c r="CG49" s="632"/>
      <c r="CH49" s="632"/>
      <c r="CI49" s="632"/>
      <c r="CJ49" s="632"/>
      <c r="CK49" s="632"/>
      <c r="CL49" s="632"/>
      <c r="CM49" s="632"/>
      <c r="CN49" s="632"/>
      <c r="CO49" s="632"/>
      <c r="CP49" s="632"/>
      <c r="CQ49" s="633"/>
      <c r="CR49" s="682">
        <v>4380877</v>
      </c>
      <c r="CS49" s="669"/>
      <c r="CT49" s="669"/>
      <c r="CU49" s="669"/>
      <c r="CV49" s="669"/>
      <c r="CW49" s="669"/>
      <c r="CX49" s="669"/>
      <c r="CY49" s="698"/>
      <c r="CZ49" s="690">
        <v>100</v>
      </c>
      <c r="DA49" s="699"/>
      <c r="DB49" s="699"/>
      <c r="DC49" s="700"/>
      <c r="DD49" s="701">
        <v>3446609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ETu7xkwFrAIuCq3TPDz1MnKXOycULjjnA6qFg66Owhz9X4NlUz0yQisXEoqQVb9zJZ3HJU2vPn/8sYztzCfaiA==" saltValue="5wnNV5MDx6SIkr53otQT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373</v>
      </c>
      <c r="C7" s="737"/>
      <c r="D7" s="737"/>
      <c r="E7" s="737"/>
      <c r="F7" s="737"/>
      <c r="G7" s="737"/>
      <c r="H7" s="737"/>
      <c r="I7" s="737"/>
      <c r="J7" s="737"/>
      <c r="K7" s="737"/>
      <c r="L7" s="737"/>
      <c r="M7" s="737"/>
      <c r="N7" s="737"/>
      <c r="O7" s="737"/>
      <c r="P7" s="738"/>
      <c r="Q7" s="739">
        <v>4648</v>
      </c>
      <c r="R7" s="740"/>
      <c r="S7" s="740"/>
      <c r="T7" s="740"/>
      <c r="U7" s="740"/>
      <c r="V7" s="740">
        <v>4381</v>
      </c>
      <c r="W7" s="740"/>
      <c r="X7" s="740"/>
      <c r="Y7" s="740"/>
      <c r="Z7" s="740"/>
      <c r="AA7" s="740">
        <v>267</v>
      </c>
      <c r="AB7" s="740"/>
      <c r="AC7" s="740"/>
      <c r="AD7" s="740"/>
      <c r="AE7" s="741"/>
      <c r="AF7" s="742">
        <v>256</v>
      </c>
      <c r="AG7" s="743"/>
      <c r="AH7" s="743"/>
      <c r="AI7" s="743"/>
      <c r="AJ7" s="744"/>
      <c r="AK7" s="745">
        <v>563</v>
      </c>
      <c r="AL7" s="746"/>
      <c r="AM7" s="746"/>
      <c r="AN7" s="746"/>
      <c r="AO7" s="746"/>
      <c r="AP7" s="746">
        <v>4746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566</v>
      </c>
      <c r="BS7" s="733" t="s">
        <v>544</v>
      </c>
      <c r="BT7" s="734"/>
      <c r="BU7" s="734"/>
      <c r="BV7" s="734"/>
      <c r="BW7" s="734"/>
      <c r="BX7" s="734"/>
      <c r="BY7" s="734"/>
      <c r="BZ7" s="734"/>
      <c r="CA7" s="734"/>
      <c r="CB7" s="734"/>
      <c r="CC7" s="734"/>
      <c r="CD7" s="734"/>
      <c r="CE7" s="734"/>
      <c r="CF7" s="734"/>
      <c r="CG7" s="749"/>
      <c r="CH7" s="730">
        <v>0</v>
      </c>
      <c r="CI7" s="731"/>
      <c r="CJ7" s="731"/>
      <c r="CK7" s="731"/>
      <c r="CL7" s="732"/>
      <c r="CM7" s="730">
        <v>52</v>
      </c>
      <c r="CN7" s="731"/>
      <c r="CO7" s="731"/>
      <c r="CP7" s="731"/>
      <c r="CQ7" s="732"/>
      <c r="CR7" s="730">
        <v>5</v>
      </c>
      <c r="CS7" s="731"/>
      <c r="CT7" s="731"/>
      <c r="CU7" s="731"/>
      <c r="CV7" s="732"/>
      <c r="CW7" s="730" t="s">
        <v>546</v>
      </c>
      <c r="CX7" s="731"/>
      <c r="CY7" s="731"/>
      <c r="CZ7" s="731"/>
      <c r="DA7" s="732"/>
      <c r="DB7" s="730" t="s">
        <v>546</v>
      </c>
      <c r="DC7" s="731"/>
      <c r="DD7" s="731"/>
      <c r="DE7" s="731"/>
      <c r="DF7" s="732"/>
      <c r="DG7" s="730">
        <v>174</v>
      </c>
      <c r="DH7" s="731"/>
      <c r="DI7" s="731"/>
      <c r="DJ7" s="731"/>
      <c r="DK7" s="732"/>
      <c r="DL7" s="730" t="s">
        <v>546</v>
      </c>
      <c r="DM7" s="731"/>
      <c r="DN7" s="731"/>
      <c r="DO7" s="731"/>
      <c r="DP7" s="732"/>
      <c r="DQ7" s="730">
        <v>167</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545</v>
      </c>
      <c r="BT8" s="761"/>
      <c r="BU8" s="761"/>
      <c r="BV8" s="761"/>
      <c r="BW8" s="761"/>
      <c r="BX8" s="761"/>
      <c r="BY8" s="761"/>
      <c r="BZ8" s="761"/>
      <c r="CA8" s="761"/>
      <c r="CB8" s="761"/>
      <c r="CC8" s="761"/>
      <c r="CD8" s="761"/>
      <c r="CE8" s="761"/>
      <c r="CF8" s="761"/>
      <c r="CG8" s="762"/>
      <c r="CH8" s="763">
        <v>0</v>
      </c>
      <c r="CI8" s="764"/>
      <c r="CJ8" s="764"/>
      <c r="CK8" s="764"/>
      <c r="CL8" s="765"/>
      <c r="CM8" s="763">
        <v>552</v>
      </c>
      <c r="CN8" s="764"/>
      <c r="CO8" s="764"/>
      <c r="CP8" s="764"/>
      <c r="CQ8" s="765"/>
      <c r="CR8" s="763">
        <v>10</v>
      </c>
      <c r="CS8" s="764"/>
      <c r="CT8" s="764"/>
      <c r="CU8" s="764"/>
      <c r="CV8" s="765"/>
      <c r="CW8" s="763" t="s">
        <v>559</v>
      </c>
      <c r="CX8" s="764"/>
      <c r="CY8" s="764"/>
      <c r="CZ8" s="764"/>
      <c r="DA8" s="765"/>
      <c r="DB8" s="763" t="s">
        <v>546</v>
      </c>
      <c r="DC8" s="764"/>
      <c r="DD8" s="764"/>
      <c r="DE8" s="764"/>
      <c r="DF8" s="765"/>
      <c r="DG8" s="763" t="s">
        <v>559</v>
      </c>
      <c r="DH8" s="764"/>
      <c r="DI8" s="764"/>
      <c r="DJ8" s="764"/>
      <c r="DK8" s="765"/>
      <c r="DL8" s="763" t="s">
        <v>546</v>
      </c>
      <c r="DM8" s="764"/>
      <c r="DN8" s="764"/>
      <c r="DO8" s="764"/>
      <c r="DP8" s="765"/>
      <c r="DQ8" s="763" t="s">
        <v>546</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375</v>
      </c>
      <c r="B23" s="776" t="s">
        <v>376</v>
      </c>
      <c r="C23" s="777"/>
      <c r="D23" s="777"/>
      <c r="E23" s="777"/>
      <c r="F23" s="777"/>
      <c r="G23" s="777"/>
      <c r="H23" s="777"/>
      <c r="I23" s="777"/>
      <c r="J23" s="777"/>
      <c r="K23" s="777"/>
      <c r="L23" s="777"/>
      <c r="M23" s="777"/>
      <c r="N23" s="777"/>
      <c r="O23" s="777"/>
      <c r="P23" s="778"/>
      <c r="Q23" s="779">
        <v>4648</v>
      </c>
      <c r="R23" s="780"/>
      <c r="S23" s="780"/>
      <c r="T23" s="780"/>
      <c r="U23" s="780"/>
      <c r="V23" s="780">
        <v>4381</v>
      </c>
      <c r="W23" s="780"/>
      <c r="X23" s="780"/>
      <c r="Y23" s="780"/>
      <c r="Z23" s="780"/>
      <c r="AA23" s="780">
        <v>267</v>
      </c>
      <c r="AB23" s="780"/>
      <c r="AC23" s="780"/>
      <c r="AD23" s="780"/>
      <c r="AE23" s="781"/>
      <c r="AF23" s="782">
        <v>256</v>
      </c>
      <c r="AG23" s="780"/>
      <c r="AH23" s="780"/>
      <c r="AI23" s="780"/>
      <c r="AJ23" s="783"/>
      <c r="AK23" s="784"/>
      <c r="AL23" s="785"/>
      <c r="AM23" s="785"/>
      <c r="AN23" s="785"/>
      <c r="AO23" s="785"/>
      <c r="AP23" s="780">
        <v>4746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387</v>
      </c>
      <c r="C28" s="737"/>
      <c r="D28" s="737"/>
      <c r="E28" s="737"/>
      <c r="F28" s="737"/>
      <c r="G28" s="737"/>
      <c r="H28" s="737"/>
      <c r="I28" s="737"/>
      <c r="J28" s="737"/>
      <c r="K28" s="737"/>
      <c r="L28" s="737"/>
      <c r="M28" s="737"/>
      <c r="N28" s="737"/>
      <c r="O28" s="737"/>
      <c r="P28" s="738"/>
      <c r="Q28" s="809">
        <v>680</v>
      </c>
      <c r="R28" s="810"/>
      <c r="S28" s="810"/>
      <c r="T28" s="810"/>
      <c r="U28" s="810"/>
      <c r="V28" s="810">
        <v>650</v>
      </c>
      <c r="W28" s="810"/>
      <c r="X28" s="810"/>
      <c r="Y28" s="810"/>
      <c r="Z28" s="810"/>
      <c r="AA28" s="810">
        <v>30</v>
      </c>
      <c r="AB28" s="810"/>
      <c r="AC28" s="810"/>
      <c r="AD28" s="810"/>
      <c r="AE28" s="811"/>
      <c r="AF28" s="812">
        <v>30</v>
      </c>
      <c r="AG28" s="810"/>
      <c r="AH28" s="810"/>
      <c r="AI28" s="810"/>
      <c r="AJ28" s="813"/>
      <c r="AK28" s="814">
        <v>37</v>
      </c>
      <c r="AL28" s="815"/>
      <c r="AM28" s="815"/>
      <c r="AN28" s="815"/>
      <c r="AO28" s="815"/>
      <c r="AP28" s="815" t="s">
        <v>546</v>
      </c>
      <c r="AQ28" s="815"/>
      <c r="AR28" s="815"/>
      <c r="AS28" s="815"/>
      <c r="AT28" s="815"/>
      <c r="AU28" s="815" t="s">
        <v>546</v>
      </c>
      <c r="AV28" s="815"/>
      <c r="AW28" s="815"/>
      <c r="AX28" s="815"/>
      <c r="AY28" s="815"/>
      <c r="AZ28" s="816" t="s">
        <v>483</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388</v>
      </c>
      <c r="C29" s="768"/>
      <c r="D29" s="768"/>
      <c r="E29" s="768"/>
      <c r="F29" s="768"/>
      <c r="G29" s="768"/>
      <c r="H29" s="768"/>
      <c r="I29" s="768"/>
      <c r="J29" s="768"/>
      <c r="K29" s="768"/>
      <c r="L29" s="768"/>
      <c r="M29" s="768"/>
      <c r="N29" s="768"/>
      <c r="O29" s="768"/>
      <c r="P29" s="769"/>
      <c r="Q29" s="770">
        <v>528</v>
      </c>
      <c r="R29" s="771"/>
      <c r="S29" s="771"/>
      <c r="T29" s="771"/>
      <c r="U29" s="771"/>
      <c r="V29" s="771">
        <v>495</v>
      </c>
      <c r="W29" s="771"/>
      <c r="X29" s="771"/>
      <c r="Y29" s="771"/>
      <c r="Z29" s="771"/>
      <c r="AA29" s="771">
        <v>33</v>
      </c>
      <c r="AB29" s="771"/>
      <c r="AC29" s="771"/>
      <c r="AD29" s="771"/>
      <c r="AE29" s="772"/>
      <c r="AF29" s="773">
        <v>33</v>
      </c>
      <c r="AG29" s="774"/>
      <c r="AH29" s="774"/>
      <c r="AI29" s="774"/>
      <c r="AJ29" s="775"/>
      <c r="AK29" s="821">
        <v>94</v>
      </c>
      <c r="AL29" s="817"/>
      <c r="AM29" s="817"/>
      <c r="AN29" s="817"/>
      <c r="AO29" s="817"/>
      <c r="AP29" s="817" t="s">
        <v>546</v>
      </c>
      <c r="AQ29" s="817"/>
      <c r="AR29" s="817"/>
      <c r="AS29" s="817"/>
      <c r="AT29" s="817"/>
      <c r="AU29" s="817" t="s">
        <v>546</v>
      </c>
      <c r="AV29" s="817"/>
      <c r="AW29" s="817"/>
      <c r="AX29" s="817"/>
      <c r="AY29" s="817"/>
      <c r="AZ29" s="818" t="s">
        <v>483</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389</v>
      </c>
      <c r="C30" s="768"/>
      <c r="D30" s="768"/>
      <c r="E30" s="768"/>
      <c r="F30" s="768"/>
      <c r="G30" s="768"/>
      <c r="H30" s="768"/>
      <c r="I30" s="768"/>
      <c r="J30" s="768"/>
      <c r="K30" s="768"/>
      <c r="L30" s="768"/>
      <c r="M30" s="768"/>
      <c r="N30" s="768"/>
      <c r="O30" s="768"/>
      <c r="P30" s="769"/>
      <c r="Q30" s="770">
        <v>99</v>
      </c>
      <c r="R30" s="771"/>
      <c r="S30" s="771"/>
      <c r="T30" s="771"/>
      <c r="U30" s="771"/>
      <c r="V30" s="771">
        <v>98</v>
      </c>
      <c r="W30" s="771"/>
      <c r="X30" s="771"/>
      <c r="Y30" s="771"/>
      <c r="Z30" s="771"/>
      <c r="AA30" s="771">
        <v>1</v>
      </c>
      <c r="AB30" s="771"/>
      <c r="AC30" s="771"/>
      <c r="AD30" s="771"/>
      <c r="AE30" s="772"/>
      <c r="AF30" s="773">
        <v>1</v>
      </c>
      <c r="AG30" s="774"/>
      <c r="AH30" s="774"/>
      <c r="AI30" s="774"/>
      <c r="AJ30" s="775"/>
      <c r="AK30" s="821">
        <v>25</v>
      </c>
      <c r="AL30" s="817"/>
      <c r="AM30" s="817"/>
      <c r="AN30" s="817"/>
      <c r="AO30" s="817"/>
      <c r="AP30" s="817" t="s">
        <v>546</v>
      </c>
      <c r="AQ30" s="817"/>
      <c r="AR30" s="817"/>
      <c r="AS30" s="817"/>
      <c r="AT30" s="817"/>
      <c r="AU30" s="817" t="s">
        <v>546</v>
      </c>
      <c r="AV30" s="817"/>
      <c r="AW30" s="817"/>
      <c r="AX30" s="817"/>
      <c r="AY30" s="817"/>
      <c r="AZ30" s="818" t="s">
        <v>483</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541</v>
      </c>
      <c r="C31" s="768"/>
      <c r="D31" s="768"/>
      <c r="E31" s="768"/>
      <c r="F31" s="768"/>
      <c r="G31" s="768"/>
      <c r="H31" s="768"/>
      <c r="I31" s="768"/>
      <c r="J31" s="768"/>
      <c r="K31" s="768"/>
      <c r="L31" s="768"/>
      <c r="M31" s="768"/>
      <c r="N31" s="768"/>
      <c r="O31" s="768"/>
      <c r="P31" s="769"/>
      <c r="Q31" s="770">
        <v>104</v>
      </c>
      <c r="R31" s="771"/>
      <c r="S31" s="771"/>
      <c r="T31" s="771"/>
      <c r="U31" s="771"/>
      <c r="V31" s="771">
        <v>90</v>
      </c>
      <c r="W31" s="771"/>
      <c r="X31" s="771"/>
      <c r="Y31" s="771"/>
      <c r="Z31" s="771"/>
      <c r="AA31" s="771">
        <v>14</v>
      </c>
      <c r="AB31" s="771"/>
      <c r="AC31" s="771"/>
      <c r="AD31" s="771"/>
      <c r="AE31" s="772"/>
      <c r="AF31" s="773">
        <v>14</v>
      </c>
      <c r="AG31" s="774"/>
      <c r="AH31" s="774"/>
      <c r="AI31" s="774"/>
      <c r="AJ31" s="775"/>
      <c r="AK31" s="821">
        <v>5</v>
      </c>
      <c r="AL31" s="817"/>
      <c r="AM31" s="817"/>
      <c r="AN31" s="817"/>
      <c r="AO31" s="817"/>
      <c r="AP31" s="817">
        <v>36</v>
      </c>
      <c r="AQ31" s="817"/>
      <c r="AR31" s="817"/>
      <c r="AS31" s="817"/>
      <c r="AT31" s="817"/>
      <c r="AU31" s="817">
        <v>35</v>
      </c>
      <c r="AV31" s="817"/>
      <c r="AW31" s="817"/>
      <c r="AX31" s="817"/>
      <c r="AY31" s="817"/>
      <c r="AZ31" s="818" t="s">
        <v>546</v>
      </c>
      <c r="BA31" s="818"/>
      <c r="BB31" s="818"/>
      <c r="BC31" s="818"/>
      <c r="BD31" s="818"/>
      <c r="BE31" s="819" t="s">
        <v>543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542</v>
      </c>
      <c r="C32" s="768"/>
      <c r="D32" s="768"/>
      <c r="E32" s="768"/>
      <c r="F32" s="768"/>
      <c r="G32" s="768"/>
      <c r="H32" s="768"/>
      <c r="I32" s="768"/>
      <c r="J32" s="768"/>
      <c r="K32" s="768"/>
      <c r="L32" s="768"/>
      <c r="M32" s="768"/>
      <c r="N32" s="768"/>
      <c r="O32" s="768"/>
      <c r="P32" s="769"/>
      <c r="Q32" s="770">
        <v>276</v>
      </c>
      <c r="R32" s="771"/>
      <c r="S32" s="771"/>
      <c r="T32" s="771"/>
      <c r="U32" s="771"/>
      <c r="V32" s="771">
        <v>224</v>
      </c>
      <c r="W32" s="771"/>
      <c r="X32" s="771"/>
      <c r="Y32" s="771"/>
      <c r="Z32" s="771"/>
      <c r="AA32" s="771">
        <v>52</v>
      </c>
      <c r="AB32" s="771"/>
      <c r="AC32" s="771"/>
      <c r="AD32" s="771"/>
      <c r="AE32" s="772"/>
      <c r="AF32" s="773">
        <v>52</v>
      </c>
      <c r="AG32" s="774"/>
      <c r="AH32" s="774"/>
      <c r="AI32" s="774"/>
      <c r="AJ32" s="775"/>
      <c r="AK32" s="821">
        <v>98</v>
      </c>
      <c r="AL32" s="817"/>
      <c r="AM32" s="817"/>
      <c r="AN32" s="817"/>
      <c r="AO32" s="817"/>
      <c r="AP32" s="817">
        <v>906</v>
      </c>
      <c r="AQ32" s="817"/>
      <c r="AR32" s="817"/>
      <c r="AS32" s="817"/>
      <c r="AT32" s="817"/>
      <c r="AU32" s="817">
        <v>549</v>
      </c>
      <c r="AV32" s="817"/>
      <c r="AW32" s="817"/>
      <c r="AX32" s="817"/>
      <c r="AY32" s="817"/>
      <c r="AZ32" s="818" t="s">
        <v>546</v>
      </c>
      <c r="BA32" s="818"/>
      <c r="BB32" s="818"/>
      <c r="BC32" s="818"/>
      <c r="BD32" s="818"/>
      <c r="BE32" s="819" t="s">
        <v>543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392</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375</v>
      </c>
      <c r="B63" s="776" t="s">
        <v>393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130</v>
      </c>
      <c r="AG63" s="831"/>
      <c r="AH63" s="831"/>
      <c r="AI63" s="831"/>
      <c r="AJ63" s="832"/>
      <c r="AK63" s="833"/>
      <c r="AL63" s="828"/>
      <c r="AM63" s="828"/>
      <c r="AN63" s="828"/>
      <c r="AO63" s="828"/>
      <c r="AP63" s="831">
        <v>943</v>
      </c>
      <c r="AQ63" s="831"/>
      <c r="AR63" s="831"/>
      <c r="AS63" s="831"/>
      <c r="AT63" s="831"/>
      <c r="AU63" s="831">
        <v>584</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395</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396</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547</v>
      </c>
      <c r="C68" s="857"/>
      <c r="D68" s="857"/>
      <c r="E68" s="857"/>
      <c r="F68" s="857"/>
      <c r="G68" s="857"/>
      <c r="H68" s="857"/>
      <c r="I68" s="857"/>
      <c r="J68" s="857"/>
      <c r="K68" s="857"/>
      <c r="L68" s="857"/>
      <c r="M68" s="857"/>
      <c r="N68" s="857"/>
      <c r="O68" s="857"/>
      <c r="P68" s="858"/>
      <c r="Q68" s="859">
        <v>437</v>
      </c>
      <c r="R68" s="853"/>
      <c r="S68" s="853"/>
      <c r="T68" s="853"/>
      <c r="U68" s="853"/>
      <c r="V68" s="853">
        <v>410</v>
      </c>
      <c r="W68" s="853"/>
      <c r="X68" s="853"/>
      <c r="Y68" s="853"/>
      <c r="Z68" s="853"/>
      <c r="AA68" s="853">
        <v>27</v>
      </c>
      <c r="AB68" s="853"/>
      <c r="AC68" s="853"/>
      <c r="AD68" s="853"/>
      <c r="AE68" s="853"/>
      <c r="AF68" s="853">
        <v>27</v>
      </c>
      <c r="AG68" s="853"/>
      <c r="AH68" s="853"/>
      <c r="AI68" s="853"/>
      <c r="AJ68" s="853"/>
      <c r="AK68" s="853" t="s">
        <v>546</v>
      </c>
      <c r="AL68" s="853"/>
      <c r="AM68" s="853"/>
      <c r="AN68" s="853"/>
      <c r="AO68" s="853"/>
      <c r="AP68" s="853">
        <v>13</v>
      </c>
      <c r="AQ68" s="853"/>
      <c r="AR68" s="853"/>
      <c r="AS68" s="853"/>
      <c r="AT68" s="853"/>
      <c r="AU68" s="853">
        <v>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548</v>
      </c>
      <c r="C69" s="861"/>
      <c r="D69" s="861"/>
      <c r="E69" s="861"/>
      <c r="F69" s="861"/>
      <c r="G69" s="861"/>
      <c r="H69" s="861"/>
      <c r="I69" s="861"/>
      <c r="J69" s="861"/>
      <c r="K69" s="861"/>
      <c r="L69" s="861"/>
      <c r="M69" s="861"/>
      <c r="N69" s="861"/>
      <c r="O69" s="861"/>
      <c r="P69" s="862"/>
      <c r="Q69" s="863">
        <v>46</v>
      </c>
      <c r="R69" s="817"/>
      <c r="S69" s="817"/>
      <c r="T69" s="817"/>
      <c r="U69" s="817"/>
      <c r="V69" s="817">
        <v>46</v>
      </c>
      <c r="W69" s="817"/>
      <c r="X69" s="817"/>
      <c r="Y69" s="817"/>
      <c r="Z69" s="817"/>
      <c r="AA69" s="817" t="s">
        <v>546</v>
      </c>
      <c r="AB69" s="817"/>
      <c r="AC69" s="817"/>
      <c r="AD69" s="817"/>
      <c r="AE69" s="817"/>
      <c r="AF69" s="817" t="s">
        <v>546</v>
      </c>
      <c r="AG69" s="817"/>
      <c r="AH69" s="817"/>
      <c r="AI69" s="817"/>
      <c r="AJ69" s="817"/>
      <c r="AK69" s="817" t="s">
        <v>546</v>
      </c>
      <c r="AL69" s="817"/>
      <c r="AM69" s="817"/>
      <c r="AN69" s="817"/>
      <c r="AO69" s="817"/>
      <c r="AP69" s="817" t="s">
        <v>546</v>
      </c>
      <c r="AQ69" s="817"/>
      <c r="AR69" s="817"/>
      <c r="AS69" s="817"/>
      <c r="AT69" s="817"/>
      <c r="AU69" s="817" t="s">
        <v>546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549</v>
      </c>
      <c r="C70" s="861"/>
      <c r="D70" s="861"/>
      <c r="E70" s="861"/>
      <c r="F70" s="861"/>
      <c r="G70" s="861"/>
      <c r="H70" s="861"/>
      <c r="I70" s="861"/>
      <c r="J70" s="861"/>
      <c r="K70" s="861"/>
      <c r="L70" s="861"/>
      <c r="M70" s="861"/>
      <c r="N70" s="861"/>
      <c r="O70" s="861"/>
      <c r="P70" s="862"/>
      <c r="Q70" s="863">
        <v>2330</v>
      </c>
      <c r="R70" s="817"/>
      <c r="S70" s="817"/>
      <c r="T70" s="817"/>
      <c r="U70" s="817"/>
      <c r="V70" s="817">
        <v>2302</v>
      </c>
      <c r="W70" s="817"/>
      <c r="X70" s="817"/>
      <c r="Y70" s="817"/>
      <c r="Z70" s="817"/>
      <c r="AA70" s="817">
        <v>28</v>
      </c>
      <c r="AB70" s="817"/>
      <c r="AC70" s="817"/>
      <c r="AD70" s="817"/>
      <c r="AE70" s="817"/>
      <c r="AF70" s="817">
        <v>28</v>
      </c>
      <c r="AG70" s="817"/>
      <c r="AH70" s="817"/>
      <c r="AI70" s="817"/>
      <c r="AJ70" s="817"/>
      <c r="AK70" s="817">
        <v>30</v>
      </c>
      <c r="AL70" s="817"/>
      <c r="AM70" s="817"/>
      <c r="AN70" s="817"/>
      <c r="AO70" s="817"/>
      <c r="AP70" s="817">
        <v>88</v>
      </c>
      <c r="AQ70" s="817"/>
      <c r="AR70" s="817"/>
      <c r="AS70" s="817"/>
      <c r="AT70" s="817"/>
      <c r="AU70" s="817">
        <v>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550</v>
      </c>
      <c r="C71" s="861"/>
      <c r="D71" s="861"/>
      <c r="E71" s="861"/>
      <c r="F71" s="861"/>
      <c r="G71" s="861"/>
      <c r="H71" s="861"/>
      <c r="I71" s="861"/>
      <c r="J71" s="861"/>
      <c r="K71" s="861"/>
      <c r="L71" s="861"/>
      <c r="M71" s="861"/>
      <c r="N71" s="861"/>
      <c r="O71" s="861"/>
      <c r="P71" s="862"/>
      <c r="Q71" s="863">
        <v>208</v>
      </c>
      <c r="R71" s="817"/>
      <c r="S71" s="817"/>
      <c r="T71" s="817"/>
      <c r="U71" s="817"/>
      <c r="V71" s="817">
        <v>204</v>
      </c>
      <c r="W71" s="817"/>
      <c r="X71" s="817"/>
      <c r="Y71" s="817"/>
      <c r="Z71" s="817"/>
      <c r="AA71" s="817">
        <v>5</v>
      </c>
      <c r="AB71" s="817"/>
      <c r="AC71" s="817"/>
      <c r="AD71" s="817"/>
      <c r="AE71" s="817"/>
      <c r="AF71" s="817">
        <v>5</v>
      </c>
      <c r="AG71" s="817"/>
      <c r="AH71" s="817"/>
      <c r="AI71" s="817"/>
      <c r="AJ71" s="817"/>
      <c r="AK71" s="817">
        <v>54</v>
      </c>
      <c r="AL71" s="817"/>
      <c r="AM71" s="817"/>
      <c r="AN71" s="817"/>
      <c r="AO71" s="817"/>
      <c r="AP71" s="817" t="s">
        <v>546</v>
      </c>
      <c r="AQ71" s="817"/>
      <c r="AR71" s="817"/>
      <c r="AS71" s="817"/>
      <c r="AT71" s="817"/>
      <c r="AU71" s="817" t="s">
        <v>546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551</v>
      </c>
      <c r="C72" s="861"/>
      <c r="D72" s="861"/>
      <c r="E72" s="861"/>
      <c r="F72" s="861"/>
      <c r="G72" s="861"/>
      <c r="H72" s="861"/>
      <c r="I72" s="861"/>
      <c r="J72" s="861"/>
      <c r="K72" s="861"/>
      <c r="L72" s="861"/>
      <c r="M72" s="861"/>
      <c r="N72" s="861"/>
      <c r="O72" s="861"/>
      <c r="P72" s="862"/>
      <c r="Q72" s="863">
        <v>824</v>
      </c>
      <c r="R72" s="817"/>
      <c r="S72" s="817"/>
      <c r="T72" s="817"/>
      <c r="U72" s="817"/>
      <c r="V72" s="817">
        <v>819</v>
      </c>
      <c r="W72" s="817"/>
      <c r="X72" s="817"/>
      <c r="Y72" s="817"/>
      <c r="Z72" s="817"/>
      <c r="AA72" s="817">
        <v>5</v>
      </c>
      <c r="AB72" s="817"/>
      <c r="AC72" s="817"/>
      <c r="AD72" s="817"/>
      <c r="AE72" s="817"/>
      <c r="AF72" s="817">
        <v>5</v>
      </c>
      <c r="AG72" s="817"/>
      <c r="AH72" s="817"/>
      <c r="AI72" s="817"/>
      <c r="AJ72" s="817"/>
      <c r="AK72" s="817">
        <v>36</v>
      </c>
      <c r="AL72" s="817"/>
      <c r="AM72" s="817"/>
      <c r="AN72" s="817"/>
      <c r="AO72" s="817"/>
      <c r="AP72" s="817" t="s">
        <v>546</v>
      </c>
      <c r="AQ72" s="817"/>
      <c r="AR72" s="817"/>
      <c r="AS72" s="817"/>
      <c r="AT72" s="817"/>
      <c r="AU72" s="817" t="s">
        <v>546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552</v>
      </c>
      <c r="C73" s="861"/>
      <c r="D73" s="861"/>
      <c r="E73" s="861"/>
      <c r="F73" s="861"/>
      <c r="G73" s="861"/>
      <c r="H73" s="861"/>
      <c r="I73" s="861"/>
      <c r="J73" s="861"/>
      <c r="K73" s="861"/>
      <c r="L73" s="861"/>
      <c r="M73" s="861"/>
      <c r="N73" s="861"/>
      <c r="O73" s="861"/>
      <c r="P73" s="862"/>
      <c r="Q73" s="863">
        <v>184</v>
      </c>
      <c r="R73" s="817"/>
      <c r="S73" s="817"/>
      <c r="T73" s="817"/>
      <c r="U73" s="817"/>
      <c r="V73" s="817">
        <v>180</v>
      </c>
      <c r="W73" s="817"/>
      <c r="X73" s="817"/>
      <c r="Y73" s="817"/>
      <c r="Z73" s="817"/>
      <c r="AA73" s="817">
        <v>4</v>
      </c>
      <c r="AB73" s="817"/>
      <c r="AC73" s="817"/>
      <c r="AD73" s="817"/>
      <c r="AE73" s="817"/>
      <c r="AF73" s="817">
        <v>4</v>
      </c>
      <c r="AG73" s="817"/>
      <c r="AH73" s="817"/>
      <c r="AI73" s="817"/>
      <c r="AJ73" s="817"/>
      <c r="AK73" s="817" t="s">
        <v>546</v>
      </c>
      <c r="AL73" s="817"/>
      <c r="AM73" s="817"/>
      <c r="AN73" s="817"/>
      <c r="AO73" s="817"/>
      <c r="AP73" s="817" t="s">
        <v>546</v>
      </c>
      <c r="AQ73" s="817"/>
      <c r="AR73" s="817"/>
      <c r="AS73" s="817"/>
      <c r="AT73" s="817"/>
      <c r="AU73" s="817" t="s">
        <v>546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553</v>
      </c>
      <c r="C74" s="861"/>
      <c r="D74" s="861"/>
      <c r="E74" s="861"/>
      <c r="F74" s="861"/>
      <c r="G74" s="861"/>
      <c r="H74" s="861"/>
      <c r="I74" s="861"/>
      <c r="J74" s="861"/>
      <c r="K74" s="861"/>
      <c r="L74" s="861"/>
      <c r="M74" s="861"/>
      <c r="N74" s="861"/>
      <c r="O74" s="861"/>
      <c r="P74" s="862"/>
      <c r="Q74" s="863">
        <v>21</v>
      </c>
      <c r="R74" s="817"/>
      <c r="S74" s="817"/>
      <c r="T74" s="817"/>
      <c r="U74" s="817"/>
      <c r="V74" s="817">
        <v>21</v>
      </c>
      <c r="W74" s="817"/>
      <c r="X74" s="817"/>
      <c r="Y74" s="817"/>
      <c r="Z74" s="817"/>
      <c r="AA74" s="817">
        <v>1</v>
      </c>
      <c r="AB74" s="817"/>
      <c r="AC74" s="817"/>
      <c r="AD74" s="817"/>
      <c r="AE74" s="817"/>
      <c r="AF74" s="817">
        <v>1</v>
      </c>
      <c r="AG74" s="817"/>
      <c r="AH74" s="817"/>
      <c r="AI74" s="817"/>
      <c r="AJ74" s="817"/>
      <c r="AK74" s="817">
        <v>2</v>
      </c>
      <c r="AL74" s="817"/>
      <c r="AM74" s="817"/>
      <c r="AN74" s="817"/>
      <c r="AO74" s="817"/>
      <c r="AP74" s="817" t="s">
        <v>546</v>
      </c>
      <c r="AQ74" s="817"/>
      <c r="AR74" s="817"/>
      <c r="AS74" s="817"/>
      <c r="AT74" s="817"/>
      <c r="AU74" s="817" t="s">
        <v>546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554</v>
      </c>
      <c r="C75" s="861"/>
      <c r="D75" s="861"/>
      <c r="E75" s="861"/>
      <c r="F75" s="861"/>
      <c r="G75" s="861"/>
      <c r="H75" s="861"/>
      <c r="I75" s="861"/>
      <c r="J75" s="861"/>
      <c r="K75" s="861"/>
      <c r="L75" s="861"/>
      <c r="M75" s="861"/>
      <c r="N75" s="861"/>
      <c r="O75" s="861"/>
      <c r="P75" s="862"/>
      <c r="Q75" s="864">
        <v>22</v>
      </c>
      <c r="R75" s="865"/>
      <c r="S75" s="865"/>
      <c r="T75" s="865"/>
      <c r="U75" s="821"/>
      <c r="V75" s="866">
        <v>11</v>
      </c>
      <c r="W75" s="865"/>
      <c r="X75" s="865"/>
      <c r="Y75" s="865"/>
      <c r="Z75" s="821"/>
      <c r="AA75" s="866">
        <v>11</v>
      </c>
      <c r="AB75" s="865"/>
      <c r="AC75" s="865"/>
      <c r="AD75" s="865"/>
      <c r="AE75" s="821"/>
      <c r="AF75" s="866">
        <v>11</v>
      </c>
      <c r="AG75" s="865"/>
      <c r="AH75" s="865"/>
      <c r="AI75" s="865"/>
      <c r="AJ75" s="821"/>
      <c r="AK75" s="866" t="s">
        <v>546</v>
      </c>
      <c r="AL75" s="865"/>
      <c r="AM75" s="865"/>
      <c r="AN75" s="865"/>
      <c r="AO75" s="821"/>
      <c r="AP75" s="817" t="s">
        <v>546</v>
      </c>
      <c r="AQ75" s="817"/>
      <c r="AR75" s="817"/>
      <c r="AS75" s="817"/>
      <c r="AT75" s="817"/>
      <c r="AU75" s="817" t="s">
        <v>546</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555</v>
      </c>
      <c r="C76" s="861"/>
      <c r="D76" s="861"/>
      <c r="E76" s="861"/>
      <c r="F76" s="861"/>
      <c r="G76" s="861"/>
      <c r="H76" s="861"/>
      <c r="I76" s="861"/>
      <c r="J76" s="861"/>
      <c r="K76" s="861"/>
      <c r="L76" s="861"/>
      <c r="M76" s="861"/>
      <c r="N76" s="861"/>
      <c r="O76" s="861"/>
      <c r="P76" s="862"/>
      <c r="Q76" s="864">
        <v>26</v>
      </c>
      <c r="R76" s="865"/>
      <c r="S76" s="865"/>
      <c r="T76" s="865"/>
      <c r="U76" s="821"/>
      <c r="V76" s="866">
        <v>26</v>
      </c>
      <c r="W76" s="865"/>
      <c r="X76" s="865"/>
      <c r="Y76" s="865"/>
      <c r="Z76" s="821"/>
      <c r="AA76" s="866">
        <v>0</v>
      </c>
      <c r="AB76" s="865"/>
      <c r="AC76" s="865"/>
      <c r="AD76" s="865"/>
      <c r="AE76" s="821"/>
      <c r="AF76" s="866">
        <v>0</v>
      </c>
      <c r="AG76" s="865"/>
      <c r="AH76" s="865"/>
      <c r="AI76" s="865"/>
      <c r="AJ76" s="821"/>
      <c r="AK76" s="866">
        <v>4</v>
      </c>
      <c r="AL76" s="865"/>
      <c r="AM76" s="865"/>
      <c r="AN76" s="865"/>
      <c r="AO76" s="821"/>
      <c r="AP76" s="817" t="s">
        <v>546</v>
      </c>
      <c r="AQ76" s="817"/>
      <c r="AR76" s="817"/>
      <c r="AS76" s="817"/>
      <c r="AT76" s="817"/>
      <c r="AU76" s="817" t="s">
        <v>546</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556</v>
      </c>
      <c r="C77" s="861"/>
      <c r="D77" s="861"/>
      <c r="E77" s="861"/>
      <c r="F77" s="861"/>
      <c r="G77" s="861"/>
      <c r="H77" s="861"/>
      <c r="I77" s="861"/>
      <c r="J77" s="861"/>
      <c r="K77" s="861"/>
      <c r="L77" s="861"/>
      <c r="M77" s="861"/>
      <c r="N77" s="861"/>
      <c r="O77" s="861"/>
      <c r="P77" s="862"/>
      <c r="Q77" s="864">
        <v>81</v>
      </c>
      <c r="R77" s="865"/>
      <c r="S77" s="865"/>
      <c r="T77" s="865"/>
      <c r="U77" s="821"/>
      <c r="V77" s="866">
        <v>81</v>
      </c>
      <c r="W77" s="865"/>
      <c r="X77" s="865"/>
      <c r="Y77" s="865"/>
      <c r="Z77" s="821"/>
      <c r="AA77" s="866">
        <v>0</v>
      </c>
      <c r="AB77" s="865"/>
      <c r="AC77" s="865"/>
      <c r="AD77" s="865"/>
      <c r="AE77" s="821"/>
      <c r="AF77" s="866">
        <v>0</v>
      </c>
      <c r="AG77" s="865"/>
      <c r="AH77" s="865"/>
      <c r="AI77" s="865"/>
      <c r="AJ77" s="821"/>
      <c r="AK77" s="866">
        <v>5</v>
      </c>
      <c r="AL77" s="865"/>
      <c r="AM77" s="865"/>
      <c r="AN77" s="865"/>
      <c r="AO77" s="821"/>
      <c r="AP77" s="817" t="s">
        <v>546</v>
      </c>
      <c r="AQ77" s="817"/>
      <c r="AR77" s="817"/>
      <c r="AS77" s="817"/>
      <c r="AT77" s="817"/>
      <c r="AU77" s="817" t="s">
        <v>546</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557</v>
      </c>
      <c r="C78" s="861"/>
      <c r="D78" s="861"/>
      <c r="E78" s="861"/>
      <c r="F78" s="861"/>
      <c r="G78" s="861"/>
      <c r="H78" s="861"/>
      <c r="I78" s="861"/>
      <c r="J78" s="861"/>
      <c r="K78" s="861"/>
      <c r="L78" s="861"/>
      <c r="M78" s="861"/>
      <c r="N78" s="861"/>
      <c r="O78" s="861"/>
      <c r="P78" s="862"/>
      <c r="Q78" s="863">
        <v>70</v>
      </c>
      <c r="R78" s="817"/>
      <c r="S78" s="817"/>
      <c r="T78" s="817"/>
      <c r="U78" s="817"/>
      <c r="V78" s="817">
        <v>66</v>
      </c>
      <c r="W78" s="817"/>
      <c r="X78" s="817"/>
      <c r="Y78" s="817"/>
      <c r="Z78" s="817"/>
      <c r="AA78" s="817">
        <v>4</v>
      </c>
      <c r="AB78" s="817"/>
      <c r="AC78" s="817"/>
      <c r="AD78" s="817"/>
      <c r="AE78" s="817"/>
      <c r="AF78" s="817">
        <v>4</v>
      </c>
      <c r="AG78" s="817"/>
      <c r="AH78" s="817"/>
      <c r="AI78" s="817"/>
      <c r="AJ78" s="817"/>
      <c r="AK78" s="817">
        <v>3</v>
      </c>
      <c r="AL78" s="817"/>
      <c r="AM78" s="817"/>
      <c r="AN78" s="817"/>
      <c r="AO78" s="817"/>
      <c r="AP78" s="817" t="s">
        <v>546</v>
      </c>
      <c r="AQ78" s="817"/>
      <c r="AR78" s="817"/>
      <c r="AS78" s="817"/>
      <c r="AT78" s="817"/>
      <c r="AU78" s="817" t="s">
        <v>546</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558</v>
      </c>
      <c r="C79" s="861"/>
      <c r="D79" s="861"/>
      <c r="E79" s="861"/>
      <c r="F79" s="861"/>
      <c r="G79" s="861"/>
      <c r="H79" s="861"/>
      <c r="I79" s="861"/>
      <c r="J79" s="861"/>
      <c r="K79" s="861"/>
      <c r="L79" s="861"/>
      <c r="M79" s="861"/>
      <c r="N79" s="861"/>
      <c r="O79" s="861"/>
      <c r="P79" s="862"/>
      <c r="Q79" s="863">
        <v>251106</v>
      </c>
      <c r="R79" s="817"/>
      <c r="S79" s="817"/>
      <c r="T79" s="817"/>
      <c r="U79" s="817"/>
      <c r="V79" s="817">
        <v>250578</v>
      </c>
      <c r="W79" s="817"/>
      <c r="X79" s="817"/>
      <c r="Y79" s="817"/>
      <c r="Z79" s="817"/>
      <c r="AA79" s="817">
        <v>528</v>
      </c>
      <c r="AB79" s="817"/>
      <c r="AC79" s="817"/>
      <c r="AD79" s="817"/>
      <c r="AE79" s="817"/>
      <c r="AF79" s="817">
        <v>528</v>
      </c>
      <c r="AG79" s="817"/>
      <c r="AH79" s="817"/>
      <c r="AI79" s="817"/>
      <c r="AJ79" s="817"/>
      <c r="AK79" s="817" t="s">
        <v>546</v>
      </c>
      <c r="AL79" s="817"/>
      <c r="AM79" s="817"/>
      <c r="AN79" s="817"/>
      <c r="AO79" s="817"/>
      <c r="AP79" s="817" t="s">
        <v>546</v>
      </c>
      <c r="AQ79" s="817"/>
      <c r="AR79" s="817"/>
      <c r="AS79" s="817"/>
      <c r="AT79" s="817"/>
      <c r="AU79" s="817" t="s">
        <v>546</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375</v>
      </c>
      <c r="B88" s="776" t="s">
        <v>397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613</v>
      </c>
      <c r="AG88" s="831"/>
      <c r="AH88" s="831"/>
      <c r="AI88" s="831"/>
      <c r="AJ88" s="831"/>
      <c r="AK88" s="828"/>
      <c r="AL88" s="828"/>
      <c r="AM88" s="828"/>
      <c r="AN88" s="828"/>
      <c r="AO88" s="828"/>
      <c r="AP88" s="831">
        <v>101</v>
      </c>
      <c r="AQ88" s="831"/>
      <c r="AR88" s="831"/>
      <c r="AS88" s="831"/>
      <c r="AT88" s="831"/>
      <c r="AU88" s="831">
        <v>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776" t="s">
        <v>398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v>
      </c>
      <c r="CS102" s="839"/>
      <c r="CT102" s="839"/>
      <c r="CU102" s="839"/>
      <c r="CV102" s="878"/>
      <c r="CW102" s="877" t="s">
        <v>546</v>
      </c>
      <c r="CX102" s="839"/>
      <c r="CY102" s="839"/>
      <c r="CZ102" s="839"/>
      <c r="DA102" s="878"/>
      <c r="DB102" s="877" t="s">
        <v>546</v>
      </c>
      <c r="DC102" s="839"/>
      <c r="DD102" s="839"/>
      <c r="DE102" s="839"/>
      <c r="DF102" s="878"/>
      <c r="DG102" s="877">
        <v>174</v>
      </c>
      <c r="DH102" s="839"/>
      <c r="DI102" s="839"/>
      <c r="DJ102" s="839"/>
      <c r="DK102" s="878"/>
      <c r="DL102" s="877" t="s">
        <v>546</v>
      </c>
      <c r="DM102" s="839"/>
      <c r="DN102" s="839"/>
      <c r="DO102" s="839"/>
      <c r="DP102" s="878"/>
      <c r="DQ102" s="877">
        <v>167</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399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406</v>
      </c>
      <c r="AB109" s="880"/>
      <c r="AC109" s="880"/>
      <c r="AD109" s="880"/>
      <c r="AE109" s="881"/>
      <c r="AF109" s="879" t="s">
        <v>407</v>
      </c>
      <c r="AG109" s="880"/>
      <c r="AH109" s="880"/>
      <c r="AI109" s="880"/>
      <c r="AJ109" s="881"/>
      <c r="AK109" s="879" t="s">
        <v>293</v>
      </c>
      <c r="AL109" s="880"/>
      <c r="AM109" s="880"/>
      <c r="AN109" s="880"/>
      <c r="AO109" s="881"/>
      <c r="AP109" s="879" t="s">
        <v>408</v>
      </c>
      <c r="AQ109" s="880"/>
      <c r="AR109" s="880"/>
      <c r="AS109" s="880"/>
      <c r="AT109" s="882"/>
      <c r="AU109" s="899" t="s">
        <v>405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406</v>
      </c>
      <c r="BR109" s="880"/>
      <c r="BS109" s="880"/>
      <c r="BT109" s="880"/>
      <c r="BU109" s="881"/>
      <c r="BV109" s="879" t="s">
        <v>407</v>
      </c>
      <c r="BW109" s="880"/>
      <c r="BX109" s="880"/>
      <c r="BY109" s="880"/>
      <c r="BZ109" s="881"/>
      <c r="CA109" s="879" t="s">
        <v>293</v>
      </c>
      <c r="CB109" s="880"/>
      <c r="CC109" s="880"/>
      <c r="CD109" s="880"/>
      <c r="CE109" s="881"/>
      <c r="CF109" s="900" t="s">
        <v>408</v>
      </c>
      <c r="CG109" s="900"/>
      <c r="CH109" s="900"/>
      <c r="CI109" s="900"/>
      <c r="CJ109" s="900"/>
      <c r="CK109" s="879" t="s">
        <v>409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406</v>
      </c>
      <c r="DH109" s="880"/>
      <c r="DI109" s="880"/>
      <c r="DJ109" s="880"/>
      <c r="DK109" s="881"/>
      <c r="DL109" s="879" t="s">
        <v>407</v>
      </c>
      <c r="DM109" s="880"/>
      <c r="DN109" s="880"/>
      <c r="DO109" s="880"/>
      <c r="DP109" s="881"/>
      <c r="DQ109" s="879" t="s">
        <v>293</v>
      </c>
      <c r="DR109" s="880"/>
      <c r="DS109" s="880"/>
      <c r="DT109" s="880"/>
      <c r="DU109" s="881"/>
      <c r="DV109" s="879" t="s">
        <v>408</v>
      </c>
      <c r="DW109" s="880"/>
      <c r="DX109" s="880"/>
      <c r="DY109" s="880"/>
      <c r="DZ109" s="882"/>
    </row>
    <row r="110" spans="1:131" s="224" customFormat="1" ht="26.25" customHeight="1" x14ac:dyDescent="0.15">
      <c r="A110" s="883" t="s">
        <v>410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447834</v>
      </c>
      <c r="AB110" s="887"/>
      <c r="AC110" s="887"/>
      <c r="AD110" s="887"/>
      <c r="AE110" s="888"/>
      <c r="AF110" s="889">
        <v>521531</v>
      </c>
      <c r="AG110" s="887"/>
      <c r="AH110" s="887"/>
      <c r="AI110" s="887"/>
      <c r="AJ110" s="888"/>
      <c r="AK110" s="889">
        <v>484357</v>
      </c>
      <c r="AL110" s="887"/>
      <c r="AM110" s="887"/>
      <c r="AN110" s="887"/>
      <c r="AO110" s="888"/>
      <c r="AP110" s="890">
        <v>21.4</v>
      </c>
      <c r="AQ110" s="891"/>
      <c r="AR110" s="891"/>
      <c r="AS110" s="891"/>
      <c r="AT110" s="892"/>
      <c r="AU110" s="893" t="s">
        <v>69</v>
      </c>
      <c r="AV110" s="894"/>
      <c r="AW110" s="894"/>
      <c r="AX110" s="894"/>
      <c r="AY110" s="894"/>
      <c r="AZ110" s="916" t="s">
        <v>411</v>
      </c>
      <c r="BA110" s="884"/>
      <c r="BB110" s="884"/>
      <c r="BC110" s="884"/>
      <c r="BD110" s="884"/>
      <c r="BE110" s="884"/>
      <c r="BF110" s="884"/>
      <c r="BG110" s="884"/>
      <c r="BH110" s="884"/>
      <c r="BI110" s="884"/>
      <c r="BJ110" s="884"/>
      <c r="BK110" s="884"/>
      <c r="BL110" s="884"/>
      <c r="BM110" s="884"/>
      <c r="BN110" s="884"/>
      <c r="BO110" s="884"/>
      <c r="BP110" s="885"/>
      <c r="BQ110" s="917">
        <v>5465631</v>
      </c>
      <c r="BR110" s="918"/>
      <c r="BS110" s="918"/>
      <c r="BT110" s="918"/>
      <c r="BU110" s="918"/>
      <c r="BV110" s="918">
        <v>5072653</v>
      </c>
      <c r="BW110" s="918"/>
      <c r="BX110" s="918"/>
      <c r="BY110" s="918"/>
      <c r="BZ110" s="918"/>
      <c r="CA110" s="918">
        <v>4746479</v>
      </c>
      <c r="CB110" s="918"/>
      <c r="CC110" s="918"/>
      <c r="CD110" s="918"/>
      <c r="CE110" s="918"/>
      <c r="CF110" s="931">
        <v>210.1</v>
      </c>
      <c r="CG110" s="932"/>
      <c r="CH110" s="932"/>
      <c r="CI110" s="932"/>
      <c r="CJ110" s="932"/>
      <c r="CK110" s="933" t="s">
        <v>412</v>
      </c>
      <c r="CL110" s="934"/>
      <c r="CM110" s="916" t="s">
        <v>413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415</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417</v>
      </c>
      <c r="B112" s="940"/>
      <c r="C112" s="910" t="s">
        <v>418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419</v>
      </c>
      <c r="BA112" s="910"/>
      <c r="BB112" s="910"/>
      <c r="BC112" s="910"/>
      <c r="BD112" s="910"/>
      <c r="BE112" s="910"/>
      <c r="BF112" s="910"/>
      <c r="BG112" s="910"/>
      <c r="BH112" s="910"/>
      <c r="BI112" s="910"/>
      <c r="BJ112" s="910"/>
      <c r="BK112" s="910"/>
      <c r="BL112" s="910"/>
      <c r="BM112" s="910"/>
      <c r="BN112" s="910"/>
      <c r="BO112" s="910"/>
      <c r="BP112" s="911"/>
      <c r="BQ112" s="912">
        <v>543673</v>
      </c>
      <c r="BR112" s="913"/>
      <c r="BS112" s="913"/>
      <c r="BT112" s="913"/>
      <c r="BU112" s="913"/>
      <c r="BV112" s="913">
        <v>564520</v>
      </c>
      <c r="BW112" s="913"/>
      <c r="BX112" s="913"/>
      <c r="BY112" s="913"/>
      <c r="BZ112" s="913"/>
      <c r="CA112" s="913">
        <v>584016</v>
      </c>
      <c r="CB112" s="913"/>
      <c r="CC112" s="913"/>
      <c r="CD112" s="913"/>
      <c r="CE112" s="913"/>
      <c r="CF112" s="907">
        <v>25.8</v>
      </c>
      <c r="CG112" s="908"/>
      <c r="CH112" s="908"/>
      <c r="CI112" s="908"/>
      <c r="CJ112" s="908"/>
      <c r="CK112" s="935"/>
      <c r="CL112" s="936"/>
      <c r="CM112" s="909" t="s">
        <v>420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33620</v>
      </c>
      <c r="AB113" s="925"/>
      <c r="AC113" s="925"/>
      <c r="AD113" s="925"/>
      <c r="AE113" s="926"/>
      <c r="AF113" s="927">
        <v>32714</v>
      </c>
      <c r="AG113" s="925"/>
      <c r="AH113" s="925"/>
      <c r="AI113" s="925"/>
      <c r="AJ113" s="926"/>
      <c r="AK113" s="927">
        <v>34115</v>
      </c>
      <c r="AL113" s="925"/>
      <c r="AM113" s="925"/>
      <c r="AN113" s="925"/>
      <c r="AO113" s="926"/>
      <c r="AP113" s="928">
        <v>1.5</v>
      </c>
      <c r="AQ113" s="929"/>
      <c r="AR113" s="929"/>
      <c r="AS113" s="929"/>
      <c r="AT113" s="930"/>
      <c r="AU113" s="895"/>
      <c r="AV113" s="896"/>
      <c r="AW113" s="896"/>
      <c r="AX113" s="896"/>
      <c r="AY113" s="896"/>
      <c r="AZ113" s="909" t="s">
        <v>422</v>
      </c>
      <c r="BA113" s="910"/>
      <c r="BB113" s="910"/>
      <c r="BC113" s="910"/>
      <c r="BD113" s="910"/>
      <c r="BE113" s="910"/>
      <c r="BF113" s="910"/>
      <c r="BG113" s="910"/>
      <c r="BH113" s="910"/>
      <c r="BI113" s="910"/>
      <c r="BJ113" s="910"/>
      <c r="BK113" s="910"/>
      <c r="BL113" s="910"/>
      <c r="BM113" s="910"/>
      <c r="BN113" s="910"/>
      <c r="BO113" s="910"/>
      <c r="BP113" s="911"/>
      <c r="BQ113" s="912">
        <v>10459</v>
      </c>
      <c r="BR113" s="913"/>
      <c r="BS113" s="913"/>
      <c r="BT113" s="913"/>
      <c r="BU113" s="913"/>
      <c r="BV113" s="913">
        <v>10174</v>
      </c>
      <c r="BW113" s="913"/>
      <c r="BX113" s="913"/>
      <c r="BY113" s="913"/>
      <c r="BZ113" s="913"/>
      <c r="CA113" s="913">
        <v>9248</v>
      </c>
      <c r="CB113" s="913"/>
      <c r="CC113" s="913"/>
      <c r="CD113" s="913"/>
      <c r="CE113" s="913"/>
      <c r="CF113" s="907">
        <v>0.4</v>
      </c>
      <c r="CG113" s="908"/>
      <c r="CH113" s="908"/>
      <c r="CI113" s="908"/>
      <c r="CJ113" s="908"/>
      <c r="CK113" s="935"/>
      <c r="CL113" s="936"/>
      <c r="CM113" s="909" t="s">
        <v>423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25</v>
      </c>
      <c r="AB114" s="946"/>
      <c r="AC114" s="946"/>
      <c r="AD114" s="946"/>
      <c r="AE114" s="947"/>
      <c r="AF114" s="948">
        <v>469</v>
      </c>
      <c r="AG114" s="946"/>
      <c r="AH114" s="946"/>
      <c r="AI114" s="946"/>
      <c r="AJ114" s="947"/>
      <c r="AK114" s="948">
        <v>1521</v>
      </c>
      <c r="AL114" s="946"/>
      <c r="AM114" s="946"/>
      <c r="AN114" s="946"/>
      <c r="AO114" s="947"/>
      <c r="AP114" s="949">
        <v>0.1</v>
      </c>
      <c r="AQ114" s="950"/>
      <c r="AR114" s="950"/>
      <c r="AS114" s="950"/>
      <c r="AT114" s="951"/>
      <c r="AU114" s="895"/>
      <c r="AV114" s="896"/>
      <c r="AW114" s="896"/>
      <c r="AX114" s="896"/>
      <c r="AY114" s="896"/>
      <c r="AZ114" s="909" t="s">
        <v>425</v>
      </c>
      <c r="BA114" s="910"/>
      <c r="BB114" s="910"/>
      <c r="BC114" s="910"/>
      <c r="BD114" s="910"/>
      <c r="BE114" s="910"/>
      <c r="BF114" s="910"/>
      <c r="BG114" s="910"/>
      <c r="BH114" s="910"/>
      <c r="BI114" s="910"/>
      <c r="BJ114" s="910"/>
      <c r="BK114" s="910"/>
      <c r="BL114" s="910"/>
      <c r="BM114" s="910"/>
      <c r="BN114" s="910"/>
      <c r="BO114" s="910"/>
      <c r="BP114" s="911"/>
      <c r="BQ114" s="912">
        <v>533827</v>
      </c>
      <c r="BR114" s="913"/>
      <c r="BS114" s="913"/>
      <c r="BT114" s="913"/>
      <c r="BU114" s="913"/>
      <c r="BV114" s="913">
        <v>525247</v>
      </c>
      <c r="BW114" s="913"/>
      <c r="BX114" s="913"/>
      <c r="BY114" s="913"/>
      <c r="BZ114" s="913"/>
      <c r="CA114" s="913">
        <v>518433</v>
      </c>
      <c r="CB114" s="913"/>
      <c r="CC114" s="913"/>
      <c r="CD114" s="913"/>
      <c r="CE114" s="913"/>
      <c r="CF114" s="907">
        <v>22.9</v>
      </c>
      <c r="CG114" s="908"/>
      <c r="CH114" s="908"/>
      <c r="CI114" s="908"/>
      <c r="CJ114" s="908"/>
      <c r="CK114" s="935"/>
      <c r="CL114" s="936"/>
      <c r="CM114" s="909" t="s">
        <v>426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428</v>
      </c>
      <c r="BA115" s="910"/>
      <c r="BB115" s="910"/>
      <c r="BC115" s="910"/>
      <c r="BD115" s="910"/>
      <c r="BE115" s="910"/>
      <c r="BF115" s="910"/>
      <c r="BG115" s="910"/>
      <c r="BH115" s="910"/>
      <c r="BI115" s="910"/>
      <c r="BJ115" s="910"/>
      <c r="BK115" s="910"/>
      <c r="BL115" s="910"/>
      <c r="BM115" s="910"/>
      <c r="BN115" s="910"/>
      <c r="BO115" s="910"/>
      <c r="BP115" s="911"/>
      <c r="BQ115" s="912">
        <v>164233</v>
      </c>
      <c r="BR115" s="913"/>
      <c r="BS115" s="913"/>
      <c r="BT115" s="913"/>
      <c r="BU115" s="913"/>
      <c r="BV115" s="913">
        <v>148288</v>
      </c>
      <c r="BW115" s="913"/>
      <c r="BX115" s="913"/>
      <c r="BY115" s="913"/>
      <c r="BZ115" s="913"/>
      <c r="CA115" s="913">
        <v>166937</v>
      </c>
      <c r="CB115" s="913"/>
      <c r="CC115" s="913"/>
      <c r="CD115" s="913"/>
      <c r="CE115" s="913"/>
      <c r="CF115" s="907">
        <v>7.4</v>
      </c>
      <c r="CG115" s="908"/>
      <c r="CH115" s="908"/>
      <c r="CI115" s="908"/>
      <c r="CJ115" s="908"/>
      <c r="CK115" s="935"/>
      <c r="CL115" s="936"/>
      <c r="CM115" s="909" t="s">
        <v>429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431</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433</v>
      </c>
      <c r="Z117" s="881"/>
      <c r="AA117" s="965">
        <v>481479</v>
      </c>
      <c r="AB117" s="966"/>
      <c r="AC117" s="966"/>
      <c r="AD117" s="966"/>
      <c r="AE117" s="967"/>
      <c r="AF117" s="968">
        <v>554714</v>
      </c>
      <c r="AG117" s="966"/>
      <c r="AH117" s="966"/>
      <c r="AI117" s="966"/>
      <c r="AJ117" s="967"/>
      <c r="AK117" s="968">
        <v>519993</v>
      </c>
      <c r="AL117" s="966"/>
      <c r="AM117" s="966"/>
      <c r="AN117" s="966"/>
      <c r="AO117" s="967"/>
      <c r="AP117" s="969"/>
      <c r="AQ117" s="970"/>
      <c r="AR117" s="970"/>
      <c r="AS117" s="970"/>
      <c r="AT117" s="971"/>
      <c r="AU117" s="895"/>
      <c r="AV117" s="896"/>
      <c r="AW117" s="896"/>
      <c r="AX117" s="896"/>
      <c r="AY117" s="896"/>
      <c r="AZ117" s="961" t="s">
        <v>434</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409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406</v>
      </c>
      <c r="AB118" s="880"/>
      <c r="AC118" s="880"/>
      <c r="AD118" s="880"/>
      <c r="AE118" s="881"/>
      <c r="AF118" s="879" t="s">
        <v>407</v>
      </c>
      <c r="AG118" s="880"/>
      <c r="AH118" s="880"/>
      <c r="AI118" s="880"/>
      <c r="AJ118" s="881"/>
      <c r="AK118" s="879" t="s">
        <v>293</v>
      </c>
      <c r="AL118" s="880"/>
      <c r="AM118" s="880"/>
      <c r="AN118" s="880"/>
      <c r="AO118" s="881"/>
      <c r="AP118" s="957" t="s">
        <v>408</v>
      </c>
      <c r="AQ118" s="958"/>
      <c r="AR118" s="958"/>
      <c r="AS118" s="958"/>
      <c r="AT118" s="959"/>
      <c r="AU118" s="895"/>
      <c r="AV118" s="896"/>
      <c r="AW118" s="896"/>
      <c r="AX118" s="896"/>
      <c r="AY118" s="896"/>
      <c r="AZ118" s="960" t="s">
        <v>436</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412</v>
      </c>
      <c r="B119" s="934"/>
      <c r="C119" s="916" t="s">
        <v>413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176</v>
      </c>
      <c r="BA119" s="245"/>
      <c r="BB119" s="245"/>
      <c r="BC119" s="245"/>
      <c r="BD119" s="245"/>
      <c r="BE119" s="245"/>
      <c r="BF119" s="245"/>
      <c r="BG119" s="245"/>
      <c r="BH119" s="245"/>
      <c r="BI119" s="245"/>
      <c r="BJ119" s="245"/>
      <c r="BK119" s="245"/>
      <c r="BL119" s="245"/>
      <c r="BM119" s="245"/>
      <c r="BN119" s="245"/>
      <c r="BO119" s="964" t="s">
        <v>438</v>
      </c>
      <c r="BP119" s="992"/>
      <c r="BQ119" s="986">
        <v>6717823</v>
      </c>
      <c r="BR119" s="987"/>
      <c r="BS119" s="987"/>
      <c r="BT119" s="987"/>
      <c r="BU119" s="987"/>
      <c r="BV119" s="987">
        <v>6320882</v>
      </c>
      <c r="BW119" s="987"/>
      <c r="BX119" s="987"/>
      <c r="BY119" s="987"/>
      <c r="BZ119" s="987"/>
      <c r="CA119" s="987">
        <v>6025113</v>
      </c>
      <c r="CB119" s="987"/>
      <c r="CC119" s="987"/>
      <c r="CD119" s="987"/>
      <c r="CE119" s="987"/>
      <c r="CF119" s="988"/>
      <c r="CG119" s="989"/>
      <c r="CH119" s="989"/>
      <c r="CI119" s="989"/>
      <c r="CJ119" s="990"/>
      <c r="CK119" s="937"/>
      <c r="CL119" s="938"/>
      <c r="CM119" s="960" t="s">
        <v>439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440</v>
      </c>
      <c r="AV120" s="979"/>
      <c r="AW120" s="979"/>
      <c r="AX120" s="979"/>
      <c r="AY120" s="980"/>
      <c r="AZ120" s="916" t="s">
        <v>441</v>
      </c>
      <c r="BA120" s="884"/>
      <c r="BB120" s="884"/>
      <c r="BC120" s="884"/>
      <c r="BD120" s="884"/>
      <c r="BE120" s="884"/>
      <c r="BF120" s="884"/>
      <c r="BG120" s="884"/>
      <c r="BH120" s="884"/>
      <c r="BI120" s="884"/>
      <c r="BJ120" s="884"/>
      <c r="BK120" s="884"/>
      <c r="BL120" s="884"/>
      <c r="BM120" s="884"/>
      <c r="BN120" s="884"/>
      <c r="BO120" s="884"/>
      <c r="BP120" s="885"/>
      <c r="BQ120" s="917">
        <v>1901743</v>
      </c>
      <c r="BR120" s="918"/>
      <c r="BS120" s="918"/>
      <c r="BT120" s="918"/>
      <c r="BU120" s="918"/>
      <c r="BV120" s="918">
        <v>2373736</v>
      </c>
      <c r="BW120" s="918"/>
      <c r="BX120" s="918"/>
      <c r="BY120" s="918"/>
      <c r="BZ120" s="918"/>
      <c r="CA120" s="918">
        <v>2073274</v>
      </c>
      <c r="CB120" s="918"/>
      <c r="CC120" s="918"/>
      <c r="CD120" s="918"/>
      <c r="CE120" s="918"/>
      <c r="CF120" s="931">
        <v>91.8</v>
      </c>
      <c r="CG120" s="932"/>
      <c r="CH120" s="932"/>
      <c r="CI120" s="932"/>
      <c r="CJ120" s="932"/>
      <c r="CK120" s="993" t="s">
        <v>442</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521417</v>
      </c>
      <c r="DH120" s="918"/>
      <c r="DI120" s="918"/>
      <c r="DJ120" s="918"/>
      <c r="DK120" s="918"/>
      <c r="DL120" s="918">
        <v>537537</v>
      </c>
      <c r="DM120" s="918"/>
      <c r="DN120" s="918"/>
      <c r="DO120" s="918"/>
      <c r="DP120" s="918"/>
      <c r="DQ120" s="918">
        <v>549262</v>
      </c>
      <c r="DR120" s="918"/>
      <c r="DS120" s="918"/>
      <c r="DT120" s="918"/>
      <c r="DU120" s="918"/>
      <c r="DV120" s="919">
        <v>24.3</v>
      </c>
      <c r="DW120" s="919"/>
      <c r="DX120" s="919"/>
      <c r="DY120" s="919"/>
      <c r="DZ120" s="920"/>
    </row>
    <row r="121" spans="1:130" s="224" customFormat="1" ht="26.25" customHeight="1" x14ac:dyDescent="0.15">
      <c r="A121" s="1044"/>
      <c r="B121" s="936"/>
      <c r="C121" s="961" t="s">
        <v>443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444</v>
      </c>
      <c r="BA121" s="910"/>
      <c r="BB121" s="910"/>
      <c r="BC121" s="910"/>
      <c r="BD121" s="910"/>
      <c r="BE121" s="910"/>
      <c r="BF121" s="910"/>
      <c r="BG121" s="910"/>
      <c r="BH121" s="910"/>
      <c r="BI121" s="910"/>
      <c r="BJ121" s="910"/>
      <c r="BK121" s="910"/>
      <c r="BL121" s="910"/>
      <c r="BM121" s="910"/>
      <c r="BN121" s="910"/>
      <c r="BO121" s="910"/>
      <c r="BP121" s="911"/>
      <c r="BQ121" s="912">
        <v>611917</v>
      </c>
      <c r="BR121" s="913"/>
      <c r="BS121" s="913"/>
      <c r="BT121" s="913"/>
      <c r="BU121" s="913"/>
      <c r="BV121" s="913">
        <v>588570</v>
      </c>
      <c r="BW121" s="913"/>
      <c r="BX121" s="913"/>
      <c r="BY121" s="913"/>
      <c r="BZ121" s="913"/>
      <c r="CA121" s="913">
        <v>557308</v>
      </c>
      <c r="CB121" s="913"/>
      <c r="CC121" s="913"/>
      <c r="CD121" s="913"/>
      <c r="CE121" s="913"/>
      <c r="CF121" s="907">
        <v>24.7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v>22256</v>
      </c>
      <c r="DH121" s="913"/>
      <c r="DI121" s="913"/>
      <c r="DJ121" s="913"/>
      <c r="DK121" s="913"/>
      <c r="DL121" s="913">
        <v>26983</v>
      </c>
      <c r="DM121" s="913"/>
      <c r="DN121" s="913"/>
      <c r="DO121" s="913"/>
      <c r="DP121" s="913"/>
      <c r="DQ121" s="913">
        <v>34754</v>
      </c>
      <c r="DR121" s="913"/>
      <c r="DS121" s="913"/>
      <c r="DT121" s="913"/>
      <c r="DU121" s="913"/>
      <c r="DV121" s="914">
        <v>1.5</v>
      </c>
      <c r="DW121" s="914"/>
      <c r="DX121" s="914"/>
      <c r="DY121" s="914"/>
      <c r="DZ121" s="915"/>
    </row>
    <row r="122" spans="1:130" s="224" customFormat="1" ht="26.25" customHeight="1" x14ac:dyDescent="0.15">
      <c r="A122" s="1044"/>
      <c r="B122" s="936"/>
      <c r="C122" s="909" t="s">
        <v>426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445</v>
      </c>
      <c r="BA122" s="952"/>
      <c r="BB122" s="952"/>
      <c r="BC122" s="952"/>
      <c r="BD122" s="952"/>
      <c r="BE122" s="952"/>
      <c r="BF122" s="952"/>
      <c r="BG122" s="952"/>
      <c r="BH122" s="952"/>
      <c r="BI122" s="952"/>
      <c r="BJ122" s="952"/>
      <c r="BK122" s="952"/>
      <c r="BL122" s="952"/>
      <c r="BM122" s="952"/>
      <c r="BN122" s="952"/>
      <c r="BO122" s="952"/>
      <c r="BP122" s="953"/>
      <c r="BQ122" s="986">
        <v>3481202</v>
      </c>
      <c r="BR122" s="987"/>
      <c r="BS122" s="987"/>
      <c r="BT122" s="987"/>
      <c r="BU122" s="987"/>
      <c r="BV122" s="987">
        <v>3304483</v>
      </c>
      <c r="BW122" s="987"/>
      <c r="BX122" s="987"/>
      <c r="BY122" s="987"/>
      <c r="BZ122" s="987"/>
      <c r="CA122" s="987">
        <v>3083740</v>
      </c>
      <c r="CB122" s="987"/>
      <c r="CC122" s="987"/>
      <c r="CD122" s="987"/>
      <c r="CE122" s="987"/>
      <c r="CF122" s="1004">
        <v>136.5</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176</v>
      </c>
      <c r="BA123" s="245"/>
      <c r="BB123" s="245"/>
      <c r="BC123" s="245"/>
      <c r="BD123" s="245"/>
      <c r="BE123" s="245"/>
      <c r="BF123" s="245"/>
      <c r="BG123" s="245"/>
      <c r="BH123" s="245"/>
      <c r="BI123" s="245"/>
      <c r="BJ123" s="245"/>
      <c r="BK123" s="245"/>
      <c r="BL123" s="245"/>
      <c r="BM123" s="245"/>
      <c r="BN123" s="245"/>
      <c r="BO123" s="964" t="s">
        <v>446</v>
      </c>
      <c r="BP123" s="992"/>
      <c r="BQ123" s="1050">
        <v>5994862</v>
      </c>
      <c r="BR123" s="1051"/>
      <c r="BS123" s="1051"/>
      <c r="BT123" s="1051"/>
      <c r="BU123" s="1051"/>
      <c r="BV123" s="1051">
        <v>6266789</v>
      </c>
      <c r="BW123" s="1051"/>
      <c r="BX123" s="1051"/>
      <c r="BY123" s="1051"/>
      <c r="BZ123" s="1051"/>
      <c r="CA123" s="1051">
        <v>5714322</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32.700000000000003</v>
      </c>
      <c r="BR124" s="1014"/>
      <c r="BS124" s="1014"/>
      <c r="BT124" s="1014"/>
      <c r="BU124" s="1014"/>
      <c r="BV124" s="1014">
        <v>2.5</v>
      </c>
      <c r="BW124" s="1014"/>
      <c r="BX124" s="1014"/>
      <c r="BY124" s="1014"/>
      <c r="BZ124" s="1014"/>
      <c r="CA124" s="1014">
        <v>13.7</v>
      </c>
      <c r="CB124" s="1014"/>
      <c r="CC124" s="1014"/>
      <c r="CD124" s="1014"/>
      <c r="CE124" s="1014"/>
      <c r="CF124" s="1015"/>
      <c r="CG124" s="1016"/>
      <c r="CH124" s="1016"/>
      <c r="CI124" s="1016"/>
      <c r="CJ124" s="1017"/>
      <c r="CK124" s="999"/>
      <c r="CL124" s="999"/>
      <c r="CM124" s="999"/>
      <c r="CN124" s="999"/>
      <c r="CO124" s="1000"/>
      <c r="CP124" s="1006" t="s">
        <v>448</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437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449</v>
      </c>
      <c r="CL125" s="994"/>
      <c r="CM125" s="994"/>
      <c r="CN125" s="994"/>
      <c r="CO125" s="995"/>
      <c r="CP125" s="916" t="s">
        <v>450</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439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451</v>
      </c>
      <c r="CQ126" s="910"/>
      <c r="CR126" s="910"/>
      <c r="CS126" s="910"/>
      <c r="CT126" s="910"/>
      <c r="CU126" s="910"/>
      <c r="CV126" s="910"/>
      <c r="CW126" s="910"/>
      <c r="CX126" s="910"/>
      <c r="CY126" s="910"/>
      <c r="CZ126" s="910"/>
      <c r="DA126" s="910"/>
      <c r="DB126" s="910"/>
      <c r="DC126" s="910"/>
      <c r="DD126" s="910"/>
      <c r="DE126" s="910"/>
      <c r="DF126" s="911"/>
      <c r="DG126" s="912">
        <v>164233</v>
      </c>
      <c r="DH126" s="913"/>
      <c r="DI126" s="913"/>
      <c r="DJ126" s="913"/>
      <c r="DK126" s="913"/>
      <c r="DL126" s="913">
        <v>148288</v>
      </c>
      <c r="DM126" s="913"/>
      <c r="DN126" s="913"/>
      <c r="DO126" s="913"/>
      <c r="DP126" s="913"/>
      <c r="DQ126" s="913">
        <v>166937</v>
      </c>
      <c r="DR126" s="913"/>
      <c r="DS126" s="913"/>
      <c r="DT126" s="913"/>
      <c r="DU126" s="913"/>
      <c r="DV126" s="914">
        <v>7.4</v>
      </c>
      <c r="DW126" s="914"/>
      <c r="DX126" s="914"/>
      <c r="DY126" s="914"/>
      <c r="DZ126" s="915"/>
    </row>
    <row r="127" spans="1:130" s="224" customFormat="1" ht="26.25" customHeight="1" x14ac:dyDescent="0.15">
      <c r="A127" s="1045"/>
      <c r="B127" s="938"/>
      <c r="C127" s="960" t="s">
        <v>452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453</v>
      </c>
      <c r="AY127" s="1019"/>
      <c r="AZ127" s="1019"/>
      <c r="BA127" s="1019"/>
      <c r="BB127" s="1019"/>
      <c r="BC127" s="1019"/>
      <c r="BD127" s="1019"/>
      <c r="BE127" s="1020"/>
      <c r="BF127" s="1021" t="s">
        <v>454</v>
      </c>
      <c r="BG127" s="1019"/>
      <c r="BH127" s="1019"/>
      <c r="BI127" s="1019"/>
      <c r="BJ127" s="1019"/>
      <c r="BK127" s="1019"/>
      <c r="BL127" s="1020"/>
      <c r="BM127" s="1021" t="s">
        <v>455</v>
      </c>
      <c r="BN127" s="1019"/>
      <c r="BO127" s="1019"/>
      <c r="BP127" s="1019"/>
      <c r="BQ127" s="1019"/>
      <c r="BR127" s="1019"/>
      <c r="BS127" s="1020"/>
      <c r="BT127" s="1021" t="s">
        <v>456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457</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458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459</v>
      </c>
      <c r="X128" s="1030"/>
      <c r="Y128" s="1030"/>
      <c r="Z128" s="1031"/>
      <c r="AA128" s="1032">
        <v>40786</v>
      </c>
      <c r="AB128" s="1033"/>
      <c r="AC128" s="1033"/>
      <c r="AD128" s="1033"/>
      <c r="AE128" s="1034"/>
      <c r="AF128" s="1035">
        <v>28883</v>
      </c>
      <c r="AG128" s="1033"/>
      <c r="AH128" s="1033"/>
      <c r="AI128" s="1033"/>
      <c r="AJ128" s="1034"/>
      <c r="AK128" s="1035">
        <v>30354</v>
      </c>
      <c r="AL128" s="1033"/>
      <c r="AM128" s="1033"/>
      <c r="AN128" s="1033"/>
      <c r="AO128" s="1034"/>
      <c r="AP128" s="1036"/>
      <c r="AQ128" s="1037"/>
      <c r="AR128" s="1037"/>
      <c r="AS128" s="1037"/>
      <c r="AT128" s="1038"/>
      <c r="AU128" s="226"/>
      <c r="AV128" s="226"/>
      <c r="AW128" s="226"/>
      <c r="AX128" s="883" t="s">
        <v>460</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461</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462</v>
      </c>
      <c r="X129" s="1058"/>
      <c r="Y129" s="1058"/>
      <c r="Z129" s="1059"/>
      <c r="AA129" s="945">
        <v>2521512</v>
      </c>
      <c r="AB129" s="946"/>
      <c r="AC129" s="946"/>
      <c r="AD129" s="946"/>
      <c r="AE129" s="947"/>
      <c r="AF129" s="948">
        <v>2496487</v>
      </c>
      <c r="AG129" s="946"/>
      <c r="AH129" s="946"/>
      <c r="AI129" s="946"/>
      <c r="AJ129" s="947"/>
      <c r="AK129" s="948">
        <v>2551350</v>
      </c>
      <c r="AL129" s="946"/>
      <c r="AM129" s="946"/>
      <c r="AN129" s="946"/>
      <c r="AO129" s="947"/>
      <c r="AP129" s="1060"/>
      <c r="AQ129" s="1061"/>
      <c r="AR129" s="1061"/>
      <c r="AS129" s="1061"/>
      <c r="AT129" s="1062"/>
      <c r="AU129" s="227"/>
      <c r="AV129" s="227"/>
      <c r="AW129" s="227"/>
      <c r="AX129" s="1052" t="s">
        <v>463</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465</v>
      </c>
      <c r="X130" s="1058"/>
      <c r="Y130" s="1058"/>
      <c r="Z130" s="1059"/>
      <c r="AA130" s="945">
        <v>314082</v>
      </c>
      <c r="AB130" s="946"/>
      <c r="AC130" s="946"/>
      <c r="AD130" s="946"/>
      <c r="AE130" s="947"/>
      <c r="AF130" s="948">
        <v>333287</v>
      </c>
      <c r="AG130" s="946"/>
      <c r="AH130" s="946"/>
      <c r="AI130" s="946"/>
      <c r="AJ130" s="947"/>
      <c r="AK130" s="948">
        <v>291676</v>
      </c>
      <c r="AL130" s="946"/>
      <c r="AM130" s="946"/>
      <c r="AN130" s="946"/>
      <c r="AO130" s="947"/>
      <c r="AP130" s="1060"/>
      <c r="AQ130" s="1061"/>
      <c r="AR130" s="1061"/>
      <c r="AS130" s="1061"/>
      <c r="AT130" s="1062"/>
      <c r="AU130" s="227"/>
      <c r="AV130" s="227"/>
      <c r="AW130" s="227"/>
      <c r="AX130" s="1052" t="s">
        <v>466</v>
      </c>
      <c r="AY130" s="910"/>
      <c r="AZ130" s="910"/>
      <c r="BA130" s="910"/>
      <c r="BB130" s="910"/>
      <c r="BC130" s="910"/>
      <c r="BD130" s="910"/>
      <c r="BE130" s="911"/>
      <c r="BF130" s="1088">
        <v>7.7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467</v>
      </c>
      <c r="X131" s="1095"/>
      <c r="Y131" s="1095"/>
      <c r="Z131" s="1096"/>
      <c r="AA131" s="991">
        <v>2207430</v>
      </c>
      <c r="AB131" s="973"/>
      <c r="AC131" s="973"/>
      <c r="AD131" s="973"/>
      <c r="AE131" s="974"/>
      <c r="AF131" s="972">
        <v>2163200</v>
      </c>
      <c r="AG131" s="973"/>
      <c r="AH131" s="973"/>
      <c r="AI131" s="973"/>
      <c r="AJ131" s="974"/>
      <c r="AK131" s="972">
        <v>2259674</v>
      </c>
      <c r="AL131" s="973"/>
      <c r="AM131" s="973"/>
      <c r="AN131" s="973"/>
      <c r="AO131" s="974"/>
      <c r="AP131" s="1097"/>
      <c r="AQ131" s="1098"/>
      <c r="AR131" s="1098"/>
      <c r="AS131" s="1098"/>
      <c r="AT131" s="1099"/>
      <c r="AU131" s="227"/>
      <c r="AV131" s="227"/>
      <c r="AW131" s="227"/>
      <c r="AX131" s="1070" t="s">
        <v>468</v>
      </c>
      <c r="AY131" s="713"/>
      <c r="AZ131" s="713"/>
      <c r="BA131" s="713"/>
      <c r="BB131" s="713"/>
      <c r="BC131" s="713"/>
      <c r="BD131" s="713"/>
      <c r="BE131" s="1023"/>
      <c r="BF131" s="1071">
        <v>13.7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469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470</v>
      </c>
      <c r="W132" s="1081"/>
      <c r="X132" s="1081"/>
      <c r="Y132" s="1081"/>
      <c r="Z132" s="1082"/>
      <c r="AA132" s="1083">
        <v>5.7356745169999996</v>
      </c>
      <c r="AB132" s="1084"/>
      <c r="AC132" s="1084"/>
      <c r="AD132" s="1084"/>
      <c r="AE132" s="1085"/>
      <c r="AF132" s="1086">
        <v>8.9008875740000004</v>
      </c>
      <c r="AG132" s="1084"/>
      <c r="AH132" s="1084"/>
      <c r="AI132" s="1084"/>
      <c r="AJ132" s="1085"/>
      <c r="AK132" s="1086">
        <v>8.7606884889999996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471</v>
      </c>
      <c r="W133" s="1064"/>
      <c r="X133" s="1064"/>
      <c r="Y133" s="1064"/>
      <c r="Z133" s="1065"/>
      <c r="AA133" s="1066">
        <v>5.8</v>
      </c>
      <c r="AB133" s="1067"/>
      <c r="AC133" s="1067"/>
      <c r="AD133" s="1067"/>
      <c r="AE133" s="1068"/>
      <c r="AF133" s="1066">
        <v>6.6</v>
      </c>
      <c r="AG133" s="1067"/>
      <c r="AH133" s="1067"/>
      <c r="AI133" s="1067"/>
      <c r="AJ133" s="1068"/>
      <c r="AK133" s="1066">
        <v>7.7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L80nqylU4kDCo/8EYZK0Mt0kJ7/nroju7gwXmNH9o+8lz4UKoH7+oZgM5vlf1lni5w34D9rkhgkt7iej8fa5A==" saltValue="dX+zR4J5QMSFuv5SQrby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P1YWZjm96pEt4HrCXg6hoHmoyDvkhD0usSj3JVMnsYGuSnBMiEwnrfYmaO7JZLAtHg8Cf8fPAL2Z78/q+R1xA==" saltValue="6Y77BobIyXWxTlrNDgM0C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wVNHLrz8sFgqM9BdYZFtvzHgialyC9oaUnvH9C9NLHASQxK0/r7BssO3J7J38iBrOlU+Nu/Fo3sheTXDxPIMw==" saltValue="fLY8FqVEHOGUGnupv48m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474</v>
      </c>
      <c r="AL6" s="260"/>
      <c r="AM6" s="260"/>
      <c r="AN6" s="260"/>
    </row>
    <row r="7" spans="1:46" ht="13.5" customHeight="1" x14ac:dyDescent="0.15">
      <c r="A7" s="259"/>
      <c r="AK7" s="262"/>
      <c r="AL7" s="263"/>
      <c r="AM7" s="263"/>
      <c r="AN7" s="264"/>
      <c r="AO7" s="1101" t="s">
        <v>475</v>
      </c>
      <c r="AP7" s="265"/>
      <c r="AQ7" s="266" t="s">
        <v>476</v>
      </c>
      <c r="AR7" s="267"/>
    </row>
    <row r="8" spans="1:46" x14ac:dyDescent="0.15">
      <c r="A8" s="259"/>
      <c r="AK8" s="268"/>
      <c r="AL8" s="269"/>
      <c r="AM8" s="269"/>
      <c r="AN8" s="270"/>
      <c r="AO8" s="1102"/>
      <c r="AP8" s="271" t="s">
        <v>477</v>
      </c>
      <c r="AQ8" s="272" t="s">
        <v>478</v>
      </c>
      <c r="AR8" s="273" t="s">
        <v>479</v>
      </c>
    </row>
    <row r="9" spans="1:46" x14ac:dyDescent="0.15">
      <c r="A9" s="259"/>
      <c r="AK9" s="1103" t="s">
        <v>480</v>
      </c>
      <c r="AL9" s="1104"/>
      <c r="AM9" s="1104"/>
      <c r="AN9" s="1105"/>
      <c r="AO9" s="274">
        <v>829699</v>
      </c>
      <c r="AP9" s="274">
        <v>142023</v>
      </c>
      <c r="AQ9" s="275">
        <v>143407</v>
      </c>
      <c r="AR9" s="276">
        <v>-1</v>
      </c>
    </row>
    <row r="10" spans="1:46" ht="13.5" customHeight="1" x14ac:dyDescent="0.15">
      <c r="A10" s="259"/>
      <c r="AK10" s="1103" t="s">
        <v>481</v>
      </c>
      <c r="AL10" s="1104"/>
      <c r="AM10" s="1104"/>
      <c r="AN10" s="1105"/>
      <c r="AO10" s="277">
        <v>131183</v>
      </c>
      <c r="AP10" s="277">
        <v>22455</v>
      </c>
      <c r="AQ10" s="278">
        <v>20271</v>
      </c>
      <c r="AR10" s="279">
        <v>10.8</v>
      </c>
    </row>
    <row r="11" spans="1:46" ht="13.5" customHeight="1" x14ac:dyDescent="0.15">
      <c r="A11" s="259"/>
      <c r="AK11" s="1103" t="s">
        <v>482</v>
      </c>
      <c r="AL11" s="1104"/>
      <c r="AM11" s="1104"/>
      <c r="AN11" s="1105"/>
      <c r="AO11" s="277" t="s">
        <v>483</v>
      </c>
      <c r="AP11" s="277" t="s">
        <v>483</v>
      </c>
      <c r="AQ11" s="278">
        <v>1412</v>
      </c>
      <c r="AR11" s="279" t="s">
        <v>483</v>
      </c>
    </row>
    <row r="12" spans="1:46" ht="13.5" customHeight="1" x14ac:dyDescent="0.15">
      <c r="A12" s="259"/>
      <c r="AK12" s="1103" t="s">
        <v>484</v>
      </c>
      <c r="AL12" s="1104"/>
      <c r="AM12" s="1104"/>
      <c r="AN12" s="1105"/>
      <c r="AO12" s="277" t="s">
        <v>483</v>
      </c>
      <c r="AP12" s="277" t="s">
        <v>483</v>
      </c>
      <c r="AQ12" s="278" t="s">
        <v>483</v>
      </c>
      <c r="AR12" s="279" t="s">
        <v>483</v>
      </c>
    </row>
    <row r="13" spans="1:46" ht="13.5" customHeight="1" x14ac:dyDescent="0.15">
      <c r="A13" s="259"/>
      <c r="AK13" s="1103" t="s">
        <v>485</v>
      </c>
      <c r="AL13" s="1104"/>
      <c r="AM13" s="1104"/>
      <c r="AN13" s="1105"/>
      <c r="AO13" s="277">
        <v>23126</v>
      </c>
      <c r="AP13" s="277">
        <v>3959</v>
      </c>
      <c r="AQ13" s="278">
        <v>5234</v>
      </c>
      <c r="AR13" s="279">
        <v>-24.4</v>
      </c>
    </row>
    <row r="14" spans="1:46" ht="13.5" customHeight="1" x14ac:dyDescent="0.15">
      <c r="A14" s="259"/>
      <c r="AK14" s="1103" t="s">
        <v>486</v>
      </c>
      <c r="AL14" s="1104"/>
      <c r="AM14" s="1104"/>
      <c r="AN14" s="1105"/>
      <c r="AO14" s="277">
        <v>30243</v>
      </c>
      <c r="AP14" s="277">
        <v>5177</v>
      </c>
      <c r="AQ14" s="278">
        <v>3337</v>
      </c>
      <c r="AR14" s="279">
        <v>55.1</v>
      </c>
    </row>
    <row r="15" spans="1:46" ht="13.5" customHeight="1" x14ac:dyDescent="0.15">
      <c r="A15" s="259"/>
      <c r="AK15" s="1106" t="s">
        <v>487</v>
      </c>
      <c r="AL15" s="1107"/>
      <c r="AM15" s="1107"/>
      <c r="AN15" s="1108"/>
      <c r="AO15" s="277">
        <v>-46956</v>
      </c>
      <c r="AP15" s="277">
        <v>-8038</v>
      </c>
      <c r="AQ15" s="278">
        <v>-9830</v>
      </c>
      <c r="AR15" s="279">
        <v>-18.2</v>
      </c>
    </row>
    <row r="16" spans="1:46" x14ac:dyDescent="0.15">
      <c r="A16" s="259"/>
      <c r="AK16" s="1106" t="s">
        <v>176</v>
      </c>
      <c r="AL16" s="1107"/>
      <c r="AM16" s="1107"/>
      <c r="AN16" s="1108"/>
      <c r="AO16" s="277">
        <v>967295</v>
      </c>
      <c r="AP16" s="277">
        <v>165576</v>
      </c>
      <c r="AQ16" s="278">
        <v>163831</v>
      </c>
      <c r="AR16" s="279">
        <v>1.1000000000000001</v>
      </c>
    </row>
    <row r="17" spans="1:46" x14ac:dyDescent="0.15">
      <c r="A17" s="259"/>
    </row>
    <row r="18" spans="1:46" x14ac:dyDescent="0.15">
      <c r="A18" s="259"/>
      <c r="AQ18" s="280"/>
      <c r="AR18" s="280"/>
    </row>
    <row r="19" spans="1:46" x14ac:dyDescent="0.15">
      <c r="A19" s="259"/>
      <c r="AK19" s="255" t="s">
        <v>488</v>
      </c>
    </row>
    <row r="20" spans="1:46" x14ac:dyDescent="0.15">
      <c r="A20" s="259"/>
      <c r="AK20" s="281"/>
      <c r="AL20" s="282"/>
      <c r="AM20" s="282"/>
      <c r="AN20" s="283"/>
      <c r="AO20" s="284" t="s">
        <v>489</v>
      </c>
      <c r="AP20" s="285" t="s">
        <v>490</v>
      </c>
      <c r="AQ20" s="286" t="s">
        <v>491</v>
      </c>
      <c r="AR20" s="287"/>
    </row>
    <row r="21" spans="1:46" s="260" customFormat="1" x14ac:dyDescent="0.15">
      <c r="A21" s="288"/>
      <c r="AK21" s="1109" t="s">
        <v>492</v>
      </c>
      <c r="AL21" s="1110"/>
      <c r="AM21" s="1110"/>
      <c r="AN21" s="1111"/>
      <c r="AO21" s="289">
        <v>13.35</v>
      </c>
      <c r="AP21" s="290">
        <v>14.18</v>
      </c>
      <c r="AQ21" s="291">
        <v>-0.83</v>
      </c>
      <c r="AS21" s="292"/>
      <c r="AT21" s="288"/>
    </row>
    <row r="22" spans="1:46" s="260" customFormat="1" x14ac:dyDescent="0.15">
      <c r="A22" s="288"/>
      <c r="AK22" s="1109" t="s">
        <v>493</v>
      </c>
      <c r="AL22" s="1110"/>
      <c r="AM22" s="1110"/>
      <c r="AN22" s="1111"/>
      <c r="AO22" s="293">
        <v>96.3</v>
      </c>
      <c r="AP22" s="294">
        <v>95.4</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496</v>
      </c>
      <c r="AL29" s="260"/>
      <c r="AM29" s="260"/>
      <c r="AN29" s="260"/>
      <c r="AS29" s="302"/>
    </row>
    <row r="30" spans="1:46" ht="13.5" customHeight="1" x14ac:dyDescent="0.15">
      <c r="A30" s="259"/>
      <c r="AK30" s="262"/>
      <c r="AL30" s="263"/>
      <c r="AM30" s="263"/>
      <c r="AN30" s="264"/>
      <c r="AO30" s="1101" t="s">
        <v>475</v>
      </c>
      <c r="AP30" s="265"/>
      <c r="AQ30" s="266" t="s">
        <v>476</v>
      </c>
      <c r="AR30" s="267"/>
    </row>
    <row r="31" spans="1:46" x14ac:dyDescent="0.15">
      <c r="A31" s="259"/>
      <c r="AK31" s="268"/>
      <c r="AL31" s="269"/>
      <c r="AM31" s="269"/>
      <c r="AN31" s="270"/>
      <c r="AO31" s="1102"/>
      <c r="AP31" s="271" t="s">
        <v>477</v>
      </c>
      <c r="AQ31" s="272" t="s">
        <v>478</v>
      </c>
      <c r="AR31" s="273" t="s">
        <v>479</v>
      </c>
    </row>
    <row r="32" spans="1:46" ht="27" customHeight="1" x14ac:dyDescent="0.15">
      <c r="A32" s="259"/>
      <c r="AK32" s="1117" t="s">
        <v>497</v>
      </c>
      <c r="AL32" s="1118"/>
      <c r="AM32" s="1118"/>
      <c r="AN32" s="1119"/>
      <c r="AO32" s="303">
        <v>484357</v>
      </c>
      <c r="AP32" s="303">
        <v>82909</v>
      </c>
      <c r="AQ32" s="304">
        <v>86321</v>
      </c>
      <c r="AR32" s="305">
        <v>-4</v>
      </c>
    </row>
    <row r="33" spans="1:46" ht="13.5" customHeight="1" x14ac:dyDescent="0.15">
      <c r="A33" s="259"/>
      <c r="AK33" s="1117" t="s">
        <v>498</v>
      </c>
      <c r="AL33" s="1118"/>
      <c r="AM33" s="1118"/>
      <c r="AN33" s="1119"/>
      <c r="AO33" s="303" t="s">
        <v>483</v>
      </c>
      <c r="AP33" s="303" t="s">
        <v>483</v>
      </c>
      <c r="AQ33" s="304" t="s">
        <v>483</v>
      </c>
      <c r="AR33" s="305" t="s">
        <v>483</v>
      </c>
    </row>
    <row r="34" spans="1:46" ht="27" customHeight="1" x14ac:dyDescent="0.15">
      <c r="A34" s="259"/>
      <c r="AK34" s="1117" t="s">
        <v>499</v>
      </c>
      <c r="AL34" s="1118"/>
      <c r="AM34" s="1118"/>
      <c r="AN34" s="1119"/>
      <c r="AO34" s="303" t="s">
        <v>483</v>
      </c>
      <c r="AP34" s="303" t="s">
        <v>483</v>
      </c>
      <c r="AQ34" s="304" t="s">
        <v>483</v>
      </c>
      <c r="AR34" s="305" t="s">
        <v>483</v>
      </c>
    </row>
    <row r="35" spans="1:46" ht="27" customHeight="1" x14ac:dyDescent="0.15">
      <c r="A35" s="259"/>
      <c r="AK35" s="1117" t="s">
        <v>500</v>
      </c>
      <c r="AL35" s="1118"/>
      <c r="AM35" s="1118"/>
      <c r="AN35" s="1119"/>
      <c r="AO35" s="303">
        <v>34115</v>
      </c>
      <c r="AP35" s="303">
        <v>5840</v>
      </c>
      <c r="AQ35" s="304">
        <v>18581</v>
      </c>
      <c r="AR35" s="305">
        <v>-68.599999999999994</v>
      </c>
    </row>
    <row r="36" spans="1:46" ht="27" customHeight="1" x14ac:dyDescent="0.15">
      <c r="A36" s="259"/>
      <c r="AK36" s="1117" t="s">
        <v>501</v>
      </c>
      <c r="AL36" s="1118"/>
      <c r="AM36" s="1118"/>
      <c r="AN36" s="1119"/>
      <c r="AO36" s="303">
        <v>1521</v>
      </c>
      <c r="AP36" s="303">
        <v>260</v>
      </c>
      <c r="AQ36" s="304">
        <v>4521</v>
      </c>
      <c r="AR36" s="305">
        <v>-94.2</v>
      </c>
    </row>
    <row r="37" spans="1:46" ht="13.5" customHeight="1" x14ac:dyDescent="0.15">
      <c r="A37" s="259"/>
      <c r="AK37" s="1117" t="s">
        <v>502</v>
      </c>
      <c r="AL37" s="1118"/>
      <c r="AM37" s="1118"/>
      <c r="AN37" s="1119"/>
      <c r="AO37" s="303" t="s">
        <v>483</v>
      </c>
      <c r="AP37" s="303" t="s">
        <v>483</v>
      </c>
      <c r="AQ37" s="304">
        <v>983</v>
      </c>
      <c r="AR37" s="305" t="s">
        <v>483</v>
      </c>
    </row>
    <row r="38" spans="1:46" ht="27" customHeight="1" x14ac:dyDescent="0.15">
      <c r="A38" s="259"/>
      <c r="AK38" s="1120" t="s">
        <v>503</v>
      </c>
      <c r="AL38" s="1121"/>
      <c r="AM38" s="1121"/>
      <c r="AN38" s="1122"/>
      <c r="AO38" s="306" t="s">
        <v>483</v>
      </c>
      <c r="AP38" s="306" t="s">
        <v>483</v>
      </c>
      <c r="AQ38" s="307">
        <v>20</v>
      </c>
      <c r="AR38" s="295" t="s">
        <v>483</v>
      </c>
      <c r="AS38" s="302"/>
    </row>
    <row r="39" spans="1:46" x14ac:dyDescent="0.15">
      <c r="A39" s="259"/>
      <c r="AK39" s="1120" t="s">
        <v>504</v>
      </c>
      <c r="AL39" s="1121"/>
      <c r="AM39" s="1121"/>
      <c r="AN39" s="1122"/>
      <c r="AO39" s="303">
        <v>-30354</v>
      </c>
      <c r="AP39" s="303">
        <v>-5196</v>
      </c>
      <c r="AQ39" s="304">
        <v>-4212</v>
      </c>
      <c r="AR39" s="305">
        <v>23.4</v>
      </c>
      <c r="AS39" s="302"/>
    </row>
    <row r="40" spans="1:46" ht="27" customHeight="1" x14ac:dyDescent="0.15">
      <c r="A40" s="259"/>
      <c r="AK40" s="1117" t="s">
        <v>505</v>
      </c>
      <c r="AL40" s="1118"/>
      <c r="AM40" s="1118"/>
      <c r="AN40" s="1119"/>
      <c r="AO40" s="303">
        <v>-291676</v>
      </c>
      <c r="AP40" s="303">
        <v>-49927</v>
      </c>
      <c r="AQ40" s="304">
        <v>-70783</v>
      </c>
      <c r="AR40" s="305">
        <v>-29.5</v>
      </c>
      <c r="AS40" s="302"/>
    </row>
    <row r="41" spans="1:46" x14ac:dyDescent="0.15">
      <c r="A41" s="259"/>
      <c r="AK41" s="1123" t="s">
        <v>286</v>
      </c>
      <c r="AL41" s="1124"/>
      <c r="AM41" s="1124"/>
      <c r="AN41" s="1125"/>
      <c r="AO41" s="303">
        <v>197963</v>
      </c>
      <c r="AP41" s="303">
        <v>33886</v>
      </c>
      <c r="AQ41" s="304">
        <v>35432</v>
      </c>
      <c r="AR41" s="305">
        <v>-4.4000000000000004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506</v>
      </c>
    </row>
    <row r="48" spans="1:46" x14ac:dyDescent="0.15">
      <c r="A48" s="259"/>
      <c r="AK48" s="313" t="s">
        <v>507</v>
      </c>
      <c r="AL48" s="313"/>
      <c r="AM48" s="313"/>
      <c r="AN48" s="313"/>
      <c r="AO48" s="313"/>
      <c r="AP48" s="313"/>
      <c r="AQ48" s="314"/>
      <c r="AR48" s="313"/>
    </row>
    <row r="49" spans="1:44" ht="13.5" customHeight="1" x14ac:dyDescent="0.15">
      <c r="A49" s="259"/>
      <c r="AK49" s="315"/>
      <c r="AL49" s="316"/>
      <c r="AM49" s="1112" t="s">
        <v>475</v>
      </c>
      <c r="AN49" s="1114" t="s">
        <v>508</v>
      </c>
      <c r="AO49" s="1115"/>
      <c r="AP49" s="1115"/>
      <c r="AQ49" s="1115"/>
      <c r="AR49" s="1116"/>
    </row>
    <row r="50" spans="1:44" x14ac:dyDescent="0.15">
      <c r="A50" s="259"/>
      <c r="AK50" s="317"/>
      <c r="AL50" s="318"/>
      <c r="AM50" s="1113"/>
      <c r="AN50" s="319" t="s">
        <v>509</v>
      </c>
      <c r="AO50" s="320" t="s">
        <v>510</v>
      </c>
      <c r="AP50" s="321" t="s">
        <v>511</v>
      </c>
      <c r="AQ50" s="322" t="s">
        <v>512</v>
      </c>
      <c r="AR50" s="323" t="s">
        <v>513</v>
      </c>
    </row>
    <row r="51" spans="1:44" x14ac:dyDescent="0.15">
      <c r="A51" s="259"/>
      <c r="AK51" s="315" t="s">
        <v>514</v>
      </c>
      <c r="AL51" s="316"/>
      <c r="AM51" s="324">
        <v>380697</v>
      </c>
      <c r="AN51" s="325">
        <v>59924</v>
      </c>
      <c r="AO51" s="326">
        <v>-82.7</v>
      </c>
      <c r="AP51" s="327">
        <v>126262</v>
      </c>
      <c r="AQ51" s="328">
        <v>10</v>
      </c>
      <c r="AR51" s="329">
        <v>-92.7</v>
      </c>
    </row>
    <row r="52" spans="1:44" x14ac:dyDescent="0.15">
      <c r="A52" s="259"/>
      <c r="AK52" s="330"/>
      <c r="AL52" s="331" t="s">
        <v>515</v>
      </c>
      <c r="AM52" s="332">
        <v>356746</v>
      </c>
      <c r="AN52" s="333">
        <v>56154</v>
      </c>
      <c r="AO52" s="334">
        <v>-78.8</v>
      </c>
      <c r="AP52" s="335">
        <v>56769</v>
      </c>
      <c r="AQ52" s="336">
        <v>2.1</v>
      </c>
      <c r="AR52" s="337">
        <v>-80.900000000000006</v>
      </c>
    </row>
    <row r="53" spans="1:44" x14ac:dyDescent="0.15">
      <c r="A53" s="259"/>
      <c r="AK53" s="315" t="s">
        <v>516</v>
      </c>
      <c r="AL53" s="316"/>
      <c r="AM53" s="324">
        <v>466944</v>
      </c>
      <c r="AN53" s="325">
        <v>75472</v>
      </c>
      <c r="AO53" s="326">
        <v>25.9</v>
      </c>
      <c r="AP53" s="327">
        <v>126525</v>
      </c>
      <c r="AQ53" s="328">
        <v>0.2</v>
      </c>
      <c r="AR53" s="329">
        <v>25.7</v>
      </c>
    </row>
    <row r="54" spans="1:44" x14ac:dyDescent="0.15">
      <c r="A54" s="259"/>
      <c r="AK54" s="330"/>
      <c r="AL54" s="331" t="s">
        <v>515</v>
      </c>
      <c r="AM54" s="332">
        <v>350834</v>
      </c>
      <c r="AN54" s="333">
        <v>56705</v>
      </c>
      <c r="AO54" s="334">
        <v>1</v>
      </c>
      <c r="AP54" s="335">
        <v>67052</v>
      </c>
      <c r="AQ54" s="336">
        <v>18.100000000000001</v>
      </c>
      <c r="AR54" s="337">
        <v>-17.100000000000001</v>
      </c>
    </row>
    <row r="55" spans="1:44" x14ac:dyDescent="0.15">
      <c r="A55" s="259"/>
      <c r="AK55" s="315" t="s">
        <v>517</v>
      </c>
      <c r="AL55" s="316"/>
      <c r="AM55" s="324">
        <v>813163</v>
      </c>
      <c r="AN55" s="325">
        <v>133832</v>
      </c>
      <c r="AO55" s="326">
        <v>77.3</v>
      </c>
      <c r="AP55" s="327">
        <v>138402</v>
      </c>
      <c r="AQ55" s="328">
        <v>9.4</v>
      </c>
      <c r="AR55" s="329">
        <v>67.900000000000006</v>
      </c>
    </row>
    <row r="56" spans="1:44" x14ac:dyDescent="0.15">
      <c r="A56" s="259"/>
      <c r="AK56" s="330"/>
      <c r="AL56" s="331" t="s">
        <v>515</v>
      </c>
      <c r="AM56" s="332">
        <v>338985</v>
      </c>
      <c r="AN56" s="333">
        <v>55791</v>
      </c>
      <c r="AO56" s="334">
        <v>-1.6</v>
      </c>
      <c r="AP56" s="335">
        <v>70652</v>
      </c>
      <c r="AQ56" s="336">
        <v>5.4</v>
      </c>
      <c r="AR56" s="337">
        <v>-7</v>
      </c>
    </row>
    <row r="57" spans="1:44" x14ac:dyDescent="0.15">
      <c r="A57" s="259"/>
      <c r="AK57" s="315" t="s">
        <v>518</v>
      </c>
      <c r="AL57" s="316"/>
      <c r="AM57" s="324">
        <v>262012</v>
      </c>
      <c r="AN57" s="325">
        <v>43859</v>
      </c>
      <c r="AO57" s="326">
        <v>-67.2</v>
      </c>
      <c r="AP57" s="327">
        <v>146367</v>
      </c>
      <c r="AQ57" s="328">
        <v>5.8</v>
      </c>
      <c r="AR57" s="329">
        <v>-73</v>
      </c>
    </row>
    <row r="58" spans="1:44" x14ac:dyDescent="0.15">
      <c r="A58" s="259"/>
      <c r="AK58" s="330"/>
      <c r="AL58" s="331" t="s">
        <v>515</v>
      </c>
      <c r="AM58" s="332">
        <v>260447</v>
      </c>
      <c r="AN58" s="333">
        <v>43597</v>
      </c>
      <c r="AO58" s="334">
        <v>-21.9</v>
      </c>
      <c r="AP58" s="335">
        <v>79441</v>
      </c>
      <c r="AQ58" s="336">
        <v>12.4</v>
      </c>
      <c r="AR58" s="337">
        <v>-34.299999999999997</v>
      </c>
    </row>
    <row r="59" spans="1:44" x14ac:dyDescent="0.15">
      <c r="A59" s="259"/>
      <c r="AK59" s="315" t="s">
        <v>519</v>
      </c>
      <c r="AL59" s="316"/>
      <c r="AM59" s="324">
        <v>405479</v>
      </c>
      <c r="AN59" s="325">
        <v>69408</v>
      </c>
      <c r="AO59" s="326">
        <v>58.3</v>
      </c>
      <c r="AP59" s="327">
        <v>165181</v>
      </c>
      <c r="AQ59" s="328">
        <v>12.9</v>
      </c>
      <c r="AR59" s="329">
        <v>45.4</v>
      </c>
    </row>
    <row r="60" spans="1:44" x14ac:dyDescent="0.15">
      <c r="A60" s="259"/>
      <c r="AK60" s="330"/>
      <c r="AL60" s="331" t="s">
        <v>515</v>
      </c>
      <c r="AM60" s="332">
        <v>404479</v>
      </c>
      <c r="AN60" s="333">
        <v>69236</v>
      </c>
      <c r="AO60" s="334">
        <v>58.8</v>
      </c>
      <c r="AP60" s="335">
        <v>82246</v>
      </c>
      <c r="AQ60" s="336">
        <v>3.5</v>
      </c>
      <c r="AR60" s="337">
        <v>55.3</v>
      </c>
    </row>
    <row r="61" spans="1:44" x14ac:dyDescent="0.15">
      <c r="A61" s="259"/>
      <c r="AK61" s="315" t="s">
        <v>520</v>
      </c>
      <c r="AL61" s="338"/>
      <c r="AM61" s="324">
        <v>465659</v>
      </c>
      <c r="AN61" s="325">
        <v>76499</v>
      </c>
      <c r="AO61" s="326">
        <v>2.2999999999999998</v>
      </c>
      <c r="AP61" s="327">
        <v>140547</v>
      </c>
      <c r="AQ61" s="339">
        <v>7.7</v>
      </c>
      <c r="AR61" s="329">
        <v>-5.4</v>
      </c>
    </row>
    <row r="62" spans="1:44" x14ac:dyDescent="0.15">
      <c r="A62" s="259"/>
      <c r="AK62" s="330"/>
      <c r="AL62" s="331" t="s">
        <v>515</v>
      </c>
      <c r="AM62" s="332">
        <v>342298</v>
      </c>
      <c r="AN62" s="333">
        <v>56297</v>
      </c>
      <c r="AO62" s="334">
        <v>-8.5</v>
      </c>
      <c r="AP62" s="335">
        <v>71232</v>
      </c>
      <c r="AQ62" s="336">
        <v>8.3000000000000007</v>
      </c>
      <c r="AR62" s="337">
        <v>-16.8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eYVxXUHzOySEQMrVnpfUjCGJKkY9Y38tonR0q7XfbFtAgw7R8n190sPUiFYsHkRs4JTsgrZ7z/n5ZdpapllMQ==" saltValue="gouscKE/3Od0+s6F+qjh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472</v>
      </c>
    </row>
    <row r="121" spans="125:125" ht="13.5" hidden="1" customHeight="1" x14ac:dyDescent="0.15">
      <c r="DU121" s="253"/>
    </row>
  </sheetData>
  <sheetProtection algorithmName="SHA-512" hashValue="DGksSAdbMPW22UjxLJsiFqzT7VbsSLRg0wrT6nNpCxcbagcwRzSQ3IRwngovGP8ioXu2eNJ7NDH346sRmyKW5A==" saltValue="8qXiS+y0eB8iPMZVveDO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472</v>
      </c>
    </row>
  </sheetData>
  <sheetProtection algorithmName="SHA-512" hashValue="8yEh9fFJdYvOng4JAPP/rf/w07hb/6pVno6wT+T63JO/15TNUh/AUpyu5CDZghbaGAM9abwmWoDCMJldU05Djw==" saltValue="r8CzCxqbAz0n+Vl8XI1E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26" t="s">
        <v>3</v>
      </c>
      <c r="D47" s="1126"/>
      <c r="E47" s="1127"/>
      <c r="F47" s="11">
        <v>51.97</v>
      </c>
      <c r="G47" s="12">
        <v>52.71</v>
      </c>
      <c r="H47" s="12">
        <v>55.79</v>
      </c>
      <c r="I47" s="12">
        <v>70.489999999999995</v>
      </c>
      <c r="J47" s="13">
        <v>55.85</v>
      </c>
    </row>
    <row r="48" spans="2:10" ht="57.75" customHeight="1" x14ac:dyDescent="0.15">
      <c r="B48" s="14"/>
      <c r="C48" s="1128" t="s">
        <v>4</v>
      </c>
      <c r="D48" s="1128"/>
      <c r="E48" s="1129"/>
      <c r="F48" s="15">
        <v>7.57</v>
      </c>
      <c r="G48" s="16">
        <v>7.3</v>
      </c>
      <c r="H48" s="16">
        <v>11.01</v>
      </c>
      <c r="I48" s="16">
        <v>10.77</v>
      </c>
      <c r="J48" s="17">
        <v>10.050000000000001</v>
      </c>
    </row>
    <row r="49" spans="2:10" ht="57.75" customHeight="1" thickBot="1" x14ac:dyDescent="0.2">
      <c r="B49" s="18"/>
      <c r="C49" s="1130" t="s">
        <v>5</v>
      </c>
      <c r="D49" s="1130"/>
      <c r="E49" s="1131"/>
      <c r="F49" s="19">
        <v>1.85</v>
      </c>
      <c r="G49" s="20">
        <v>3.98</v>
      </c>
      <c r="H49" s="20">
        <v>9.75</v>
      </c>
      <c r="I49" s="20">
        <v>13.8</v>
      </c>
      <c r="J49" s="21" t="s">
        <v>527</v>
      </c>
    </row>
    <row r="50" spans="2:10" x14ac:dyDescent="0.15"/>
  </sheetData>
  <sheetProtection algorithmName="SHA-512" hashValue="zYmY88OImhqhRnyXI/MSLblT7ixkXqrvY+2OdQ2DyOYQl6xqJ1f9lHJdOJpBeILt5Om4ctHdjiD+mls6SuXeug==" saltValue="jXKe94xmeNJUCdzgH0I+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36" t="s">
        <v>528</v>
      </c>
      <c r="D34" s="1136"/>
      <c r="E34" s="1137"/>
      <c r="F34" s="32">
        <v>7.57</v>
      </c>
      <c r="G34" s="33">
        <v>7.3</v>
      </c>
      <c r="H34" s="33">
        <v>11</v>
      </c>
      <c r="I34" s="33">
        <v>10.76</v>
      </c>
      <c r="J34" s="34">
        <v>10.050000000000001</v>
      </c>
      <c r="K34" s="22"/>
      <c r="L34" s="22"/>
      <c r="M34" s="22"/>
      <c r="N34" s="22"/>
      <c r="O34" s="22"/>
      <c r="P34" s="22"/>
    </row>
    <row r="35" spans="1:16" ht="39" customHeight="1" x14ac:dyDescent="0.15">
      <c r="A35" s="22"/>
      <c r="B35" s="35"/>
      <c r="C35" s="1132" t="s">
        <v>529</v>
      </c>
      <c r="D35" s="1132"/>
      <c r="E35" s="1133"/>
      <c r="F35" s="36">
        <v>0.5</v>
      </c>
      <c r="G35" s="37">
        <v>0.62</v>
      </c>
      <c r="H35" s="37">
        <v>0.36</v>
      </c>
      <c r="I35" s="37">
        <v>0.44</v>
      </c>
      <c r="J35" s="38">
        <v>2.0299999999999998</v>
      </c>
      <c r="K35" s="22"/>
      <c r="L35" s="22"/>
      <c r="M35" s="22"/>
      <c r="N35" s="22"/>
      <c r="O35" s="22"/>
      <c r="P35" s="22"/>
    </row>
    <row r="36" spans="1:16" ht="39" customHeight="1" x14ac:dyDescent="0.15">
      <c r="A36" s="22"/>
      <c r="B36" s="35"/>
      <c r="C36" s="1132" t="s">
        <v>530</v>
      </c>
      <c r="D36" s="1132"/>
      <c r="E36" s="1133"/>
      <c r="F36" s="36">
        <v>0.82</v>
      </c>
      <c r="G36" s="37">
        <v>1</v>
      </c>
      <c r="H36" s="37">
        <v>0.81</v>
      </c>
      <c r="I36" s="37">
        <v>0.62</v>
      </c>
      <c r="J36" s="38">
        <v>1.3</v>
      </c>
      <c r="K36" s="22"/>
      <c r="L36" s="22"/>
      <c r="M36" s="22"/>
      <c r="N36" s="22"/>
      <c r="O36" s="22"/>
      <c r="P36" s="22"/>
    </row>
    <row r="37" spans="1:16" ht="39" customHeight="1" x14ac:dyDescent="0.15">
      <c r="A37" s="22"/>
      <c r="B37" s="35"/>
      <c r="C37" s="1132" t="s">
        <v>531</v>
      </c>
      <c r="D37" s="1132"/>
      <c r="E37" s="1133"/>
      <c r="F37" s="36">
        <v>0.83</v>
      </c>
      <c r="G37" s="37">
        <v>1.1499999999999999</v>
      </c>
      <c r="H37" s="37">
        <v>0.81</v>
      </c>
      <c r="I37" s="37">
        <v>1.05</v>
      </c>
      <c r="J37" s="38">
        <v>1.17</v>
      </c>
      <c r="K37" s="22"/>
      <c r="L37" s="22"/>
      <c r="M37" s="22"/>
      <c r="N37" s="22"/>
      <c r="O37" s="22"/>
      <c r="P37" s="22"/>
    </row>
    <row r="38" spans="1:16" ht="39" customHeight="1" x14ac:dyDescent="0.15">
      <c r="A38" s="22"/>
      <c r="B38" s="35"/>
      <c r="C38" s="1132" t="s">
        <v>532</v>
      </c>
      <c r="D38" s="1132"/>
      <c r="E38" s="1133"/>
      <c r="F38" s="36">
        <v>0.14000000000000001</v>
      </c>
      <c r="G38" s="37">
        <v>0.22</v>
      </c>
      <c r="H38" s="37">
        <v>0.17</v>
      </c>
      <c r="I38" s="37">
        <v>0.18</v>
      </c>
      <c r="J38" s="38">
        <v>0.54</v>
      </c>
      <c r="K38" s="22"/>
      <c r="L38" s="22"/>
      <c r="M38" s="22"/>
      <c r="N38" s="22"/>
      <c r="O38" s="22"/>
      <c r="P38" s="22"/>
    </row>
    <row r="39" spans="1:16" ht="39" customHeight="1" x14ac:dyDescent="0.15">
      <c r="A39" s="22"/>
      <c r="B39" s="35"/>
      <c r="C39" s="1132" t="s">
        <v>533</v>
      </c>
      <c r="D39" s="1132"/>
      <c r="E39" s="1133"/>
      <c r="F39" s="36">
        <v>0.04</v>
      </c>
      <c r="G39" s="37">
        <v>0.03</v>
      </c>
      <c r="H39" s="37">
        <v>0.02</v>
      </c>
      <c r="I39" s="37">
        <v>0.03</v>
      </c>
      <c r="J39" s="38">
        <v>0.03</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483</v>
      </c>
      <c r="G42" s="37" t="s">
        <v>483</v>
      </c>
      <c r="H42" s="37" t="s">
        <v>483</v>
      </c>
      <c r="I42" s="37" t="s">
        <v>483</v>
      </c>
      <c r="J42" s="38" t="s">
        <v>483</v>
      </c>
      <c r="K42" s="22"/>
      <c r="L42" s="22"/>
      <c r="M42" s="22"/>
      <c r="N42" s="22"/>
      <c r="O42" s="22"/>
      <c r="P42" s="22"/>
    </row>
    <row r="43" spans="1:16" ht="39" customHeight="1" thickBot="1" x14ac:dyDescent="0.2">
      <c r="A43" s="22"/>
      <c r="B43" s="40"/>
      <c r="C43" s="1134" t="s">
        <v>535</v>
      </c>
      <c r="D43" s="1134"/>
      <c r="E43" s="1135"/>
      <c r="F43" s="41" t="s">
        <v>483</v>
      </c>
      <c r="G43" s="42" t="s">
        <v>483</v>
      </c>
      <c r="H43" s="42" t="s">
        <v>483</v>
      </c>
      <c r="I43" s="42" t="s">
        <v>483</v>
      </c>
      <c r="J43" s="43" t="s">
        <v>483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yyYVEzbaIPw+8y4uBLMdQTPIEBN1uqnNPeaUOKE2KHIfT4geSmQzTOMXAOcTtSYCm+TgfrYilkK649Gi5LAkg==" saltValue="v0oTsa3RvpeGIeU8y5k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403</v>
      </c>
      <c r="L45" s="58">
        <v>416</v>
      </c>
      <c r="M45" s="58">
        <v>448</v>
      </c>
      <c r="N45" s="58">
        <v>522</v>
      </c>
      <c r="O45" s="59">
        <v>484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483</v>
      </c>
      <c r="L46" s="62" t="s">
        <v>483</v>
      </c>
      <c r="M46" s="62" t="s">
        <v>483</v>
      </c>
      <c r="N46" s="62" t="s">
        <v>483</v>
      </c>
      <c r="O46" s="63" t="s">
        <v>483</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483</v>
      </c>
      <c r="L47" s="62" t="s">
        <v>483</v>
      </c>
      <c r="M47" s="62" t="s">
        <v>483</v>
      </c>
      <c r="N47" s="62" t="s">
        <v>483</v>
      </c>
      <c r="O47" s="63" t="s">
        <v>483</v>
      </c>
      <c r="P47" s="46"/>
      <c r="Q47" s="46"/>
      <c r="R47" s="46"/>
      <c r="S47" s="46"/>
      <c r="T47" s="46"/>
      <c r="U47" s="46"/>
    </row>
    <row r="48" spans="1:21" ht="30.75" customHeight="1" x14ac:dyDescent="0.15">
      <c r="A48" s="46"/>
      <c r="B48" s="1140"/>
      <c r="C48" s="1141"/>
      <c r="D48" s="60"/>
      <c r="E48" s="1146" t="s">
        <v>13</v>
      </c>
      <c r="F48" s="1146"/>
      <c r="G48" s="1146"/>
      <c r="H48" s="1146"/>
      <c r="I48" s="1146"/>
      <c r="J48" s="1147"/>
      <c r="K48" s="61">
        <v>35</v>
      </c>
      <c r="L48" s="62">
        <v>35</v>
      </c>
      <c r="M48" s="62">
        <v>34</v>
      </c>
      <c r="N48" s="62">
        <v>33</v>
      </c>
      <c r="O48" s="63">
        <v>34</v>
      </c>
      <c r="P48" s="46"/>
      <c r="Q48" s="46"/>
      <c r="R48" s="46"/>
      <c r="S48" s="46"/>
      <c r="T48" s="46"/>
      <c r="U48" s="46"/>
    </row>
    <row r="49" spans="1:21" ht="30.75" customHeight="1" x14ac:dyDescent="0.15">
      <c r="A49" s="46"/>
      <c r="B49" s="1140"/>
      <c r="C49" s="1141"/>
      <c r="D49" s="60"/>
      <c r="E49" s="1146" t="s">
        <v>14</v>
      </c>
      <c r="F49" s="1146"/>
      <c r="G49" s="1146"/>
      <c r="H49" s="1146"/>
      <c r="I49" s="1146"/>
      <c r="J49" s="1147"/>
      <c r="K49" s="61">
        <v>8</v>
      </c>
      <c r="L49" s="62">
        <v>0</v>
      </c>
      <c r="M49" s="62">
        <v>0</v>
      </c>
      <c r="N49" s="62">
        <v>0</v>
      </c>
      <c r="O49" s="63">
        <v>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483</v>
      </c>
      <c r="L50" s="62" t="s">
        <v>483</v>
      </c>
      <c r="M50" s="62" t="s">
        <v>483</v>
      </c>
      <c r="N50" s="62" t="s">
        <v>483</v>
      </c>
      <c r="O50" s="63" t="s">
        <v>483</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483</v>
      </c>
      <c r="L51" s="62" t="s">
        <v>483</v>
      </c>
      <c r="M51" s="62" t="s">
        <v>483</v>
      </c>
      <c r="N51" s="62" t="s">
        <v>483</v>
      </c>
      <c r="O51" s="63" t="s">
        <v>483</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321</v>
      </c>
      <c r="L52" s="62">
        <v>338</v>
      </c>
      <c r="M52" s="62">
        <v>355</v>
      </c>
      <c r="N52" s="62">
        <v>362</v>
      </c>
      <c r="O52" s="63">
        <v>321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125</v>
      </c>
      <c r="L53" s="67">
        <v>113</v>
      </c>
      <c r="M53" s="67">
        <v>127</v>
      </c>
      <c r="N53" s="67">
        <v>193</v>
      </c>
      <c r="O53" s="68">
        <v>199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U1cy5XlSNpbKhj/49QJfE+eY882h9/NpUG29uwmiIwK2iwbKlk5OEzvAI0PZQIryidnVdRJ8KKcplpwrsRQ==" saltValue="8R8PsiNztyGxORqJUG6/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522</v>
      </c>
      <c r="J40" s="101" t="s">
        <v>523</v>
      </c>
      <c r="K40" s="101" t="s">
        <v>524</v>
      </c>
      <c r="L40" s="101" t="s">
        <v>525</v>
      </c>
      <c r="M40" s="102" t="s">
        <v>526</v>
      </c>
    </row>
    <row r="41" spans="2:13" ht="27.75" customHeight="1" x14ac:dyDescent="0.15">
      <c r="B41" s="1169" t="s">
        <v>30</v>
      </c>
      <c r="C41" s="1170"/>
      <c r="D41" s="103"/>
      <c r="E41" s="1175" t="s">
        <v>31</v>
      </c>
      <c r="F41" s="1175"/>
      <c r="G41" s="1175"/>
      <c r="H41" s="1176"/>
      <c r="I41" s="342">
        <v>5500</v>
      </c>
      <c r="J41" s="343">
        <v>5403</v>
      </c>
      <c r="K41" s="343">
        <v>5466</v>
      </c>
      <c r="L41" s="343">
        <v>5073</v>
      </c>
      <c r="M41" s="344">
        <v>4746</v>
      </c>
    </row>
    <row r="42" spans="2:13" ht="27.75" customHeight="1" x14ac:dyDescent="0.15">
      <c r="B42" s="1171"/>
      <c r="C42" s="1172"/>
      <c r="D42" s="104"/>
      <c r="E42" s="1177" t="s">
        <v>32</v>
      </c>
      <c r="F42" s="1177"/>
      <c r="G42" s="1177"/>
      <c r="H42" s="1178"/>
      <c r="I42" s="345" t="s">
        <v>483</v>
      </c>
      <c r="J42" s="346" t="s">
        <v>483</v>
      </c>
      <c r="K42" s="346" t="s">
        <v>483</v>
      </c>
      <c r="L42" s="346" t="s">
        <v>483</v>
      </c>
      <c r="M42" s="347" t="s">
        <v>483</v>
      </c>
    </row>
    <row r="43" spans="2:13" ht="27.75" customHeight="1" x14ac:dyDescent="0.15">
      <c r="B43" s="1171"/>
      <c r="C43" s="1172"/>
      <c r="D43" s="104"/>
      <c r="E43" s="1177" t="s">
        <v>33</v>
      </c>
      <c r="F43" s="1177"/>
      <c r="G43" s="1177"/>
      <c r="H43" s="1178"/>
      <c r="I43" s="345">
        <v>507</v>
      </c>
      <c r="J43" s="346">
        <v>519</v>
      </c>
      <c r="K43" s="346">
        <v>544</v>
      </c>
      <c r="L43" s="346">
        <v>565</v>
      </c>
      <c r="M43" s="347">
        <v>584</v>
      </c>
    </row>
    <row r="44" spans="2:13" ht="27.75" customHeight="1" x14ac:dyDescent="0.15">
      <c r="B44" s="1171"/>
      <c r="C44" s="1172"/>
      <c r="D44" s="104"/>
      <c r="E44" s="1177" t="s">
        <v>34</v>
      </c>
      <c r="F44" s="1177"/>
      <c r="G44" s="1177"/>
      <c r="H44" s="1178"/>
      <c r="I44" s="345">
        <v>8</v>
      </c>
      <c r="J44" s="346">
        <v>8</v>
      </c>
      <c r="K44" s="346">
        <v>10</v>
      </c>
      <c r="L44" s="346">
        <v>10</v>
      </c>
      <c r="M44" s="347">
        <v>9</v>
      </c>
    </row>
    <row r="45" spans="2:13" ht="27.75" customHeight="1" x14ac:dyDescent="0.15">
      <c r="B45" s="1171"/>
      <c r="C45" s="1172"/>
      <c r="D45" s="104"/>
      <c r="E45" s="1177" t="s">
        <v>35</v>
      </c>
      <c r="F45" s="1177"/>
      <c r="G45" s="1177"/>
      <c r="H45" s="1178"/>
      <c r="I45" s="345">
        <v>509</v>
      </c>
      <c r="J45" s="346">
        <v>498</v>
      </c>
      <c r="K45" s="346">
        <v>534</v>
      </c>
      <c r="L45" s="346">
        <v>525</v>
      </c>
      <c r="M45" s="347">
        <v>518</v>
      </c>
    </row>
    <row r="46" spans="2:13" ht="27.75" customHeight="1" x14ac:dyDescent="0.15">
      <c r="B46" s="1171"/>
      <c r="C46" s="1172"/>
      <c r="D46" s="105"/>
      <c r="E46" s="1177" t="s">
        <v>36</v>
      </c>
      <c r="F46" s="1177"/>
      <c r="G46" s="1177"/>
      <c r="H46" s="1178"/>
      <c r="I46" s="345">
        <v>219</v>
      </c>
      <c r="J46" s="346">
        <v>175</v>
      </c>
      <c r="K46" s="346">
        <v>164</v>
      </c>
      <c r="L46" s="346">
        <v>148</v>
      </c>
      <c r="M46" s="347">
        <v>167</v>
      </c>
    </row>
    <row r="47" spans="2:13" ht="27.75" customHeight="1" x14ac:dyDescent="0.15">
      <c r="B47" s="1171"/>
      <c r="C47" s="1172"/>
      <c r="D47" s="106"/>
      <c r="E47" s="1179" t="s">
        <v>37</v>
      </c>
      <c r="F47" s="1180"/>
      <c r="G47" s="1180"/>
      <c r="H47" s="1181"/>
      <c r="I47" s="345" t="s">
        <v>483</v>
      </c>
      <c r="J47" s="346" t="s">
        <v>483</v>
      </c>
      <c r="K47" s="346" t="s">
        <v>483</v>
      </c>
      <c r="L47" s="346" t="s">
        <v>483</v>
      </c>
      <c r="M47" s="347" t="s">
        <v>483</v>
      </c>
    </row>
    <row r="48" spans="2:13" ht="27.75" customHeight="1" x14ac:dyDescent="0.15">
      <c r="B48" s="1171"/>
      <c r="C48" s="1172"/>
      <c r="D48" s="104"/>
      <c r="E48" s="1177" t="s">
        <v>38</v>
      </c>
      <c r="F48" s="1177"/>
      <c r="G48" s="1177"/>
      <c r="H48" s="1178"/>
      <c r="I48" s="345" t="s">
        <v>483</v>
      </c>
      <c r="J48" s="346" t="s">
        <v>483</v>
      </c>
      <c r="K48" s="346" t="s">
        <v>483</v>
      </c>
      <c r="L48" s="346" t="s">
        <v>483</v>
      </c>
      <c r="M48" s="347" t="s">
        <v>483</v>
      </c>
    </row>
    <row r="49" spans="2:13" ht="27.75" customHeight="1" x14ac:dyDescent="0.15">
      <c r="B49" s="1173"/>
      <c r="C49" s="1174"/>
      <c r="D49" s="104"/>
      <c r="E49" s="1177" t="s">
        <v>39</v>
      </c>
      <c r="F49" s="1177"/>
      <c r="G49" s="1177"/>
      <c r="H49" s="1178"/>
      <c r="I49" s="345" t="s">
        <v>483</v>
      </c>
      <c r="J49" s="346" t="s">
        <v>483</v>
      </c>
      <c r="K49" s="346" t="s">
        <v>483</v>
      </c>
      <c r="L49" s="346" t="s">
        <v>483</v>
      </c>
      <c r="M49" s="347" t="s">
        <v>483</v>
      </c>
    </row>
    <row r="50" spans="2:13" ht="27.75" customHeight="1" x14ac:dyDescent="0.15">
      <c r="B50" s="1182" t="s">
        <v>40</v>
      </c>
      <c r="C50" s="1183"/>
      <c r="D50" s="107"/>
      <c r="E50" s="1177" t="s">
        <v>41</v>
      </c>
      <c r="F50" s="1177"/>
      <c r="G50" s="1177"/>
      <c r="H50" s="1178"/>
      <c r="I50" s="345">
        <v>1507</v>
      </c>
      <c r="J50" s="346">
        <v>1635</v>
      </c>
      <c r="K50" s="346">
        <v>1902</v>
      </c>
      <c r="L50" s="346">
        <v>2374</v>
      </c>
      <c r="M50" s="347">
        <v>2073</v>
      </c>
    </row>
    <row r="51" spans="2:13" ht="27.75" customHeight="1" x14ac:dyDescent="0.15">
      <c r="B51" s="1171"/>
      <c r="C51" s="1172"/>
      <c r="D51" s="104"/>
      <c r="E51" s="1177" t="s">
        <v>42</v>
      </c>
      <c r="F51" s="1177"/>
      <c r="G51" s="1177"/>
      <c r="H51" s="1178"/>
      <c r="I51" s="345">
        <v>325</v>
      </c>
      <c r="J51" s="346">
        <v>377</v>
      </c>
      <c r="K51" s="346">
        <v>612</v>
      </c>
      <c r="L51" s="346">
        <v>589</v>
      </c>
      <c r="M51" s="347">
        <v>557</v>
      </c>
    </row>
    <row r="52" spans="2:13" ht="27.75" customHeight="1" x14ac:dyDescent="0.15">
      <c r="B52" s="1173"/>
      <c r="C52" s="1174"/>
      <c r="D52" s="104"/>
      <c r="E52" s="1177" t="s">
        <v>43</v>
      </c>
      <c r="F52" s="1177"/>
      <c r="G52" s="1177"/>
      <c r="H52" s="1178"/>
      <c r="I52" s="345">
        <v>3704</v>
      </c>
      <c r="J52" s="346">
        <v>3587</v>
      </c>
      <c r="K52" s="346">
        <v>3481</v>
      </c>
      <c r="L52" s="346">
        <v>3304</v>
      </c>
      <c r="M52" s="347">
        <v>3084</v>
      </c>
    </row>
    <row r="53" spans="2:13" ht="27.75" customHeight="1" thickBot="1" x14ac:dyDescent="0.2">
      <c r="B53" s="1184" t="s">
        <v>19</v>
      </c>
      <c r="C53" s="1185"/>
      <c r="D53" s="108"/>
      <c r="E53" s="1186" t="s">
        <v>44</v>
      </c>
      <c r="F53" s="1186"/>
      <c r="G53" s="1186"/>
      <c r="H53" s="1187"/>
      <c r="I53" s="348">
        <v>1207</v>
      </c>
      <c r="J53" s="349">
        <v>1005</v>
      </c>
      <c r="K53" s="349">
        <v>723</v>
      </c>
      <c r="L53" s="349">
        <v>54</v>
      </c>
      <c r="M53" s="350">
        <v>311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ZTw84orst7nElmzznhG3+/qZveYyfvOLc7xHlRwxaPxMNJptEJ/YXwgIPG5N5XAPxOzLXMRWmEpaB4NLXbrQ==" saltValue="xsdeyVfLRx95J8Gj+FrJ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524</v>
      </c>
      <c r="G54" s="117" t="s">
        <v>525</v>
      </c>
      <c r="H54" s="118" t="s">
        <v>526</v>
      </c>
    </row>
    <row r="55" spans="2:8" ht="52.5" customHeight="1" x14ac:dyDescent="0.15">
      <c r="B55" s="119"/>
      <c r="C55" s="1196" t="s">
        <v>46</v>
      </c>
      <c r="D55" s="1196"/>
      <c r="E55" s="1197"/>
      <c r="F55" s="120">
        <v>1407</v>
      </c>
      <c r="G55" s="120">
        <v>1760</v>
      </c>
      <c r="H55" s="121">
        <v>1425</v>
      </c>
    </row>
    <row r="56" spans="2:8" ht="52.5" customHeight="1" x14ac:dyDescent="0.15">
      <c r="B56" s="122"/>
      <c r="C56" s="1198" t="s">
        <v>47</v>
      </c>
      <c r="D56" s="1198"/>
      <c r="E56" s="1199"/>
      <c r="F56" s="123">
        <v>138</v>
      </c>
      <c r="G56" s="123">
        <v>138</v>
      </c>
      <c r="H56" s="124">
        <v>153</v>
      </c>
    </row>
    <row r="57" spans="2:8" ht="53.25" customHeight="1" x14ac:dyDescent="0.15">
      <c r="B57" s="122"/>
      <c r="C57" s="1200" t="s">
        <v>48</v>
      </c>
      <c r="D57" s="1200"/>
      <c r="E57" s="1201"/>
      <c r="F57" s="125">
        <v>476</v>
      </c>
      <c r="G57" s="125">
        <v>671</v>
      </c>
      <c r="H57" s="126">
        <v>692</v>
      </c>
    </row>
    <row r="58" spans="2:8" ht="45.75" customHeight="1" x14ac:dyDescent="0.15">
      <c r="B58" s="127"/>
      <c r="C58" s="1188" t="s">
        <v>560</v>
      </c>
      <c r="D58" s="1189"/>
      <c r="E58" s="1190"/>
      <c r="F58" s="128">
        <v>198</v>
      </c>
      <c r="G58" s="128">
        <v>206</v>
      </c>
      <c r="H58" s="129">
        <v>219</v>
      </c>
    </row>
    <row r="59" spans="2:8" ht="45.75" customHeight="1" x14ac:dyDescent="0.15">
      <c r="B59" s="127"/>
      <c r="C59" s="1188" t="s">
        <v>561</v>
      </c>
      <c r="D59" s="1189"/>
      <c r="E59" s="1190"/>
      <c r="F59" s="128" t="s">
        <v>565</v>
      </c>
      <c r="G59" s="128">
        <v>120</v>
      </c>
      <c r="H59" s="129">
        <v>142</v>
      </c>
    </row>
    <row r="60" spans="2:8" ht="45.75" customHeight="1" x14ac:dyDescent="0.15">
      <c r="B60" s="127"/>
      <c r="C60" s="1188" t="s">
        <v>562</v>
      </c>
      <c r="D60" s="1189"/>
      <c r="E60" s="1190"/>
      <c r="F60" s="128">
        <v>120</v>
      </c>
      <c r="G60" s="128">
        <v>120</v>
      </c>
      <c r="H60" s="129">
        <v>120</v>
      </c>
    </row>
    <row r="61" spans="2:8" ht="45.75" customHeight="1" x14ac:dyDescent="0.15">
      <c r="B61" s="127"/>
      <c r="C61" s="1188" t="s">
        <v>563</v>
      </c>
      <c r="D61" s="1189"/>
      <c r="E61" s="1190"/>
      <c r="F61" s="128">
        <v>92</v>
      </c>
      <c r="G61" s="128">
        <v>119</v>
      </c>
      <c r="H61" s="129">
        <v>103</v>
      </c>
    </row>
    <row r="62" spans="2:8" ht="45.75" customHeight="1" thickBot="1" x14ac:dyDescent="0.2">
      <c r="B62" s="130"/>
      <c r="C62" s="1191" t="s">
        <v>564</v>
      </c>
      <c r="D62" s="1192"/>
      <c r="E62" s="1193"/>
      <c r="F62" s="131">
        <v>53</v>
      </c>
      <c r="G62" s="131">
        <v>92</v>
      </c>
      <c r="H62" s="132">
        <v>67</v>
      </c>
    </row>
    <row r="63" spans="2:8" ht="52.5" customHeight="1" thickBot="1" x14ac:dyDescent="0.2">
      <c r="B63" s="133"/>
      <c r="C63" s="1194" t="s">
        <v>49</v>
      </c>
      <c r="D63" s="1194"/>
      <c r="E63" s="1195"/>
      <c r="F63" s="134">
        <v>2021</v>
      </c>
      <c r="G63" s="134">
        <v>2568</v>
      </c>
      <c r="H63" s="135">
        <v>2270</v>
      </c>
    </row>
    <row r="64" spans="2:8" x14ac:dyDescent="0.15"/>
  </sheetData>
  <sheetProtection algorithmName="SHA-512" hashValue="xbT/AegmI/hTeWpdMEL9q2m6/4It2mpl+z3j6mU3VLMIgjofpKjHLf2iWEgsaCeuwtfCkfUDDi2kExVzZNC9JQ==" saltValue="yzqcJOnQWryJjQUdEE7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521</v>
      </c>
      <c r="G2" s="149"/>
      <c r="H2" s="150"/>
    </row>
    <row r="3" spans="1:8" x14ac:dyDescent="0.15">
      <c r="A3" s="146" t="s">
        <v>514</v>
      </c>
      <c r="B3" s="151"/>
      <c r="C3" s="152"/>
      <c r="D3" s="153">
        <v>59924</v>
      </c>
      <c r="E3" s="154"/>
      <c r="F3" s="155">
        <v>126262</v>
      </c>
      <c r="G3" s="156"/>
      <c r="H3" s="157"/>
    </row>
    <row r="4" spans="1:8" x14ac:dyDescent="0.15">
      <c r="A4" s="158"/>
      <c r="B4" s="159"/>
      <c r="C4" s="160"/>
      <c r="D4" s="161">
        <v>56154</v>
      </c>
      <c r="E4" s="162"/>
      <c r="F4" s="163">
        <v>56769</v>
      </c>
      <c r="G4" s="164"/>
      <c r="H4" s="165"/>
    </row>
    <row r="5" spans="1:8" x14ac:dyDescent="0.15">
      <c r="A5" s="146" t="s">
        <v>516</v>
      </c>
      <c r="B5" s="151"/>
      <c r="C5" s="152"/>
      <c r="D5" s="153">
        <v>75472</v>
      </c>
      <c r="E5" s="154"/>
      <c r="F5" s="155">
        <v>126525</v>
      </c>
      <c r="G5" s="156"/>
      <c r="H5" s="157"/>
    </row>
    <row r="6" spans="1:8" x14ac:dyDescent="0.15">
      <c r="A6" s="158"/>
      <c r="B6" s="159"/>
      <c r="C6" s="160"/>
      <c r="D6" s="161">
        <v>56705</v>
      </c>
      <c r="E6" s="162"/>
      <c r="F6" s="163">
        <v>67052</v>
      </c>
      <c r="G6" s="164"/>
      <c r="H6" s="165"/>
    </row>
    <row r="7" spans="1:8" x14ac:dyDescent="0.15">
      <c r="A7" s="146" t="s">
        <v>517</v>
      </c>
      <c r="B7" s="151"/>
      <c r="C7" s="152"/>
      <c r="D7" s="153">
        <v>133832</v>
      </c>
      <c r="E7" s="154"/>
      <c r="F7" s="155">
        <v>138402</v>
      </c>
      <c r="G7" s="156"/>
      <c r="H7" s="157"/>
    </row>
    <row r="8" spans="1:8" x14ac:dyDescent="0.15">
      <c r="A8" s="158"/>
      <c r="B8" s="159"/>
      <c r="C8" s="160"/>
      <c r="D8" s="161">
        <v>55791</v>
      </c>
      <c r="E8" s="162"/>
      <c r="F8" s="163">
        <v>70652</v>
      </c>
      <c r="G8" s="164"/>
      <c r="H8" s="165"/>
    </row>
    <row r="9" spans="1:8" x14ac:dyDescent="0.15">
      <c r="A9" s="146" t="s">
        <v>518</v>
      </c>
      <c r="B9" s="151"/>
      <c r="C9" s="152"/>
      <c r="D9" s="153">
        <v>43859</v>
      </c>
      <c r="E9" s="154"/>
      <c r="F9" s="155">
        <v>146367</v>
      </c>
      <c r="G9" s="156"/>
      <c r="H9" s="157"/>
    </row>
    <row r="10" spans="1:8" x14ac:dyDescent="0.15">
      <c r="A10" s="158"/>
      <c r="B10" s="159"/>
      <c r="C10" s="160"/>
      <c r="D10" s="161">
        <v>43597</v>
      </c>
      <c r="E10" s="162"/>
      <c r="F10" s="163">
        <v>79441</v>
      </c>
      <c r="G10" s="164"/>
      <c r="H10" s="165"/>
    </row>
    <row r="11" spans="1:8" x14ac:dyDescent="0.15">
      <c r="A11" s="146" t="s">
        <v>519</v>
      </c>
      <c r="B11" s="151"/>
      <c r="C11" s="152"/>
      <c r="D11" s="153">
        <v>69408</v>
      </c>
      <c r="E11" s="154"/>
      <c r="F11" s="155">
        <v>165181</v>
      </c>
      <c r="G11" s="156"/>
      <c r="H11" s="157"/>
    </row>
    <row r="12" spans="1:8" x14ac:dyDescent="0.15">
      <c r="A12" s="158"/>
      <c r="B12" s="159"/>
      <c r="C12" s="166"/>
      <c r="D12" s="161">
        <v>69236</v>
      </c>
      <c r="E12" s="162"/>
      <c r="F12" s="163">
        <v>82246</v>
      </c>
      <c r="G12" s="164"/>
      <c r="H12" s="165"/>
    </row>
    <row r="13" spans="1:8" x14ac:dyDescent="0.15">
      <c r="A13" s="146"/>
      <c r="B13" s="151"/>
      <c r="C13" s="152"/>
      <c r="D13" s="153">
        <v>76499</v>
      </c>
      <c r="E13" s="154"/>
      <c r="F13" s="155">
        <v>140547</v>
      </c>
      <c r="G13" s="167"/>
      <c r="H13" s="157"/>
    </row>
    <row r="14" spans="1:8" x14ac:dyDescent="0.15">
      <c r="A14" s="158"/>
      <c r="B14" s="159"/>
      <c r="C14" s="160"/>
      <c r="D14" s="161">
        <v>56297</v>
      </c>
      <c r="E14" s="162"/>
      <c r="F14" s="163">
        <v>71232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7.57</v>
      </c>
      <c r="C19" s="168">
        <f>ROUND(VALUE(SUBSTITUTE(実質収支比率等に係る経年分析!G$48,"▲","-")),2)</f>
        <v>7.3</v>
      </c>
      <c r="D19" s="168">
        <f>ROUND(VALUE(SUBSTITUTE(実質収支比率等に係る経年分析!H$48,"▲","-")),2)</f>
        <v>11.01</v>
      </c>
      <c r="E19" s="168">
        <f>ROUND(VALUE(SUBSTITUTE(実質収支比率等に係る経年分析!I$48,"▲","-")),2)</f>
        <v>10.77</v>
      </c>
      <c r="F19" s="168">
        <f>ROUND(VALUE(SUBSTITUTE(実質収支比率等に係る経年分析!J$48,"▲","-")),2)</f>
        <v>10.050000000000001</v>
      </c>
    </row>
    <row r="20" spans="1:11" x14ac:dyDescent="0.15">
      <c r="A20" s="168" t="s">
        <v>53</v>
      </c>
      <c r="B20" s="168">
        <f>ROUND(VALUE(SUBSTITUTE(実質収支比率等に係る経年分析!F$47,"▲","-")),2)</f>
        <v>51.97</v>
      </c>
      <c r="C20" s="168">
        <f>ROUND(VALUE(SUBSTITUTE(実質収支比率等に係る経年分析!G$47,"▲","-")),2)</f>
        <v>52.71</v>
      </c>
      <c r="D20" s="168">
        <f>ROUND(VALUE(SUBSTITUTE(実質収支比率等に係る経年分析!H$47,"▲","-")),2)</f>
        <v>55.79</v>
      </c>
      <c r="E20" s="168">
        <f>ROUND(VALUE(SUBSTITUTE(実質収支比率等に係る経年分析!I$47,"▲","-")),2)</f>
        <v>70.489999999999995</v>
      </c>
      <c r="F20" s="168">
        <f>ROUND(VALUE(SUBSTITUTE(実質収支比率等に係る経年分析!J$47,"▲","-")),2)</f>
        <v>55.85</v>
      </c>
    </row>
    <row r="21" spans="1:11" x14ac:dyDescent="0.15">
      <c r="A21" s="168" t="s">
        <v>54</v>
      </c>
      <c r="B21" s="168">
        <f>IF(ISNUMBER(VALUE(SUBSTITUTE(実質収支比率等に係る経年分析!F$49,"▲","-"))),ROUND(VALUE(SUBSTITUTE(実質収支比率等に係る経年分析!F$49,"▲","-")),2),NA())</f>
        <v>1.85</v>
      </c>
      <c r="C21" s="168">
        <f>IF(ISNUMBER(VALUE(SUBSTITUTE(実質収支比率等に係る経年分析!G$49,"▲","-"))),ROUND(VALUE(SUBSTITUTE(実質収支比率等に係る経年分析!G$49,"▲","-")),2),NA())</f>
        <v>3.98</v>
      </c>
      <c r="D21" s="168">
        <f>IF(ISNUMBER(VALUE(SUBSTITUTE(実質収支比率等に係る経年分析!H$49,"▲","-"))),ROUND(VALUE(SUBSTITUTE(実質収支比率等に係る経年分析!H$49,"▲","-")),2),NA())</f>
        <v>9.75</v>
      </c>
      <c r="E21" s="168">
        <f>IF(ISNUMBER(VALUE(SUBSTITUTE(実質収支比率等に係る経年分析!I$49,"▲","-"))),ROUND(VALUE(SUBSTITUTE(実質収支比率等に係る経年分析!I$49,"▲","-")),2),NA())</f>
        <v>13.8</v>
      </c>
      <c r="F21" s="168">
        <f>IF(ISNUMBER(VALUE(SUBSTITUTE(実質収支比率等に係る経年分析!J$49,"▲","-"))),ROUND(VALUE(SUBSTITUTE(実質収支比率等に係る経年分析!J$49,"▲","-")),2),NA())</f>
        <v>-13.62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1.1499999999999999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1.17</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v>
      </c>
    </row>
    <row r="35" spans="1:16" x14ac:dyDescent="0.15">
      <c r="A35" s="169" t="str">
        <f>IF(連結実質赤字比率に係る赤字・黒字の構成分析!C$35="",NA(),連結実質赤字比率に係る赤字・黒字の構成分析!C$35)</f>
        <v>公共下水道事業特別会計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2.0299999999999998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10.050000000000001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321</v>
      </c>
      <c r="E42" s="170"/>
      <c r="F42" s="170"/>
      <c r="G42" s="170">
        <f>'実質公債費比率（分子）の構造'!L$52</f>
        <v>338</v>
      </c>
      <c r="H42" s="170"/>
      <c r="I42" s="170"/>
      <c r="J42" s="170">
        <f>'実質公債費比率（分子）の構造'!M$52</f>
        <v>355</v>
      </c>
      <c r="K42" s="170"/>
      <c r="L42" s="170"/>
      <c r="M42" s="170">
        <f>'実質公債費比率（分子）の構造'!N$52</f>
        <v>362</v>
      </c>
      <c r="N42" s="170"/>
      <c r="O42" s="170"/>
      <c r="P42" s="170">
        <f>'実質公債費比率（分子）の構造'!O$52</f>
        <v>321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8</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2</v>
      </c>
      <c r="O45" s="170"/>
      <c r="P45" s="170"/>
    </row>
    <row r="46" spans="1:16" x14ac:dyDescent="0.15">
      <c r="A46" s="170" t="s">
        <v>64</v>
      </c>
      <c r="B46" s="170">
        <f>'実質公債費比率（分子）の構造'!K$48</f>
        <v>35</v>
      </c>
      <c r="C46" s="170"/>
      <c r="D46" s="170"/>
      <c r="E46" s="170">
        <f>'実質公債費比率（分子）の構造'!L$48</f>
        <v>35</v>
      </c>
      <c r="F46" s="170"/>
      <c r="G46" s="170"/>
      <c r="H46" s="170">
        <f>'実質公債費比率（分子）の構造'!M$48</f>
        <v>34</v>
      </c>
      <c r="I46" s="170"/>
      <c r="J46" s="170"/>
      <c r="K46" s="170">
        <f>'実質公債費比率（分子）の構造'!N$48</f>
        <v>33</v>
      </c>
      <c r="L46" s="170"/>
      <c r="M46" s="170"/>
      <c r="N46" s="170">
        <f>'実質公債費比率（分子）の構造'!O$48</f>
        <v>34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403</v>
      </c>
      <c r="C49" s="170"/>
      <c r="D49" s="170"/>
      <c r="E49" s="170">
        <f>'実質公債費比率（分子）の構造'!L$45</f>
        <v>416</v>
      </c>
      <c r="F49" s="170"/>
      <c r="G49" s="170"/>
      <c r="H49" s="170">
        <f>'実質公債費比率（分子）の構造'!M$45</f>
        <v>448</v>
      </c>
      <c r="I49" s="170"/>
      <c r="J49" s="170"/>
      <c r="K49" s="170">
        <f>'実質公債費比率（分子）の構造'!N$45</f>
        <v>522</v>
      </c>
      <c r="L49" s="170"/>
      <c r="M49" s="170"/>
      <c r="N49" s="170">
        <f>'実質公債費比率（分子）の構造'!O$45</f>
        <v>484</v>
      </c>
      <c r="O49" s="170"/>
      <c r="P49" s="170"/>
    </row>
    <row r="50" spans="1:16" x14ac:dyDescent="0.15">
      <c r="A50" s="170" t="s">
        <v>67</v>
      </c>
      <c r="B50" s="170" t="e">
        <f>NA()</f>
        <v>#N/A</v>
      </c>
      <c r="C50" s="170">
        <f>IF(ISNUMBER('実質公債費比率（分子）の構造'!K$53),'実質公債費比率（分子）の構造'!K$53,NA())</f>
        <v>125</v>
      </c>
      <c r="D50" s="170" t="e">
        <f>NA()</f>
        <v>#N/A</v>
      </c>
      <c r="E50" s="170" t="e">
        <f>NA()</f>
        <v>#N/A</v>
      </c>
      <c r="F50" s="170">
        <f>IF(ISNUMBER('実質公債費比率（分子）の構造'!L$53),'実質公債費比率（分子）の構造'!L$53,NA())</f>
        <v>113</v>
      </c>
      <c r="G50" s="170" t="e">
        <f>NA()</f>
        <v>#N/A</v>
      </c>
      <c r="H50" s="170" t="e">
        <f>NA()</f>
        <v>#N/A</v>
      </c>
      <c r="I50" s="170">
        <f>IF(ISNUMBER('実質公債費比率（分子）の構造'!M$53),'実質公債費比率（分子）の構造'!M$53,NA())</f>
        <v>127</v>
      </c>
      <c r="J50" s="170" t="e">
        <f>NA()</f>
        <v>#N/A</v>
      </c>
      <c r="K50" s="170" t="e">
        <f>NA()</f>
        <v>#N/A</v>
      </c>
      <c r="L50" s="170">
        <f>IF(ISNUMBER('実質公債費比率（分子）の構造'!N$53),'実質公債費比率（分子）の構造'!N$53,NA())</f>
        <v>193</v>
      </c>
      <c r="M50" s="170" t="e">
        <f>NA()</f>
        <v>#N/A</v>
      </c>
      <c r="N50" s="170" t="e">
        <f>NA()</f>
        <v>#N/A</v>
      </c>
      <c r="O50" s="170">
        <f>IF(ISNUMBER('実質公債費比率（分子）の構造'!O$53),'実質公債費比率（分子）の構造'!O$53,NA())</f>
        <v>199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3704</v>
      </c>
      <c r="E56" s="169"/>
      <c r="F56" s="169"/>
      <c r="G56" s="169">
        <f>'将来負担比率（分子）の構造'!J$52</f>
        <v>3587</v>
      </c>
      <c r="H56" s="169"/>
      <c r="I56" s="169"/>
      <c r="J56" s="169">
        <f>'将来負担比率（分子）の構造'!K$52</f>
        <v>3481</v>
      </c>
      <c r="K56" s="169"/>
      <c r="L56" s="169"/>
      <c r="M56" s="169">
        <f>'将来負担比率（分子）の構造'!L$52</f>
        <v>3304</v>
      </c>
      <c r="N56" s="169"/>
      <c r="O56" s="169"/>
      <c r="P56" s="169">
        <f>'将来負担比率（分子）の構造'!M$52</f>
        <v>3084</v>
      </c>
    </row>
    <row r="57" spans="1:16" x14ac:dyDescent="0.15">
      <c r="A57" s="169" t="s">
        <v>42</v>
      </c>
      <c r="B57" s="169"/>
      <c r="C57" s="169"/>
      <c r="D57" s="169">
        <f>'将来負担比率（分子）の構造'!I$51</f>
        <v>325</v>
      </c>
      <c r="E57" s="169"/>
      <c r="F57" s="169"/>
      <c r="G57" s="169">
        <f>'将来負担比率（分子）の構造'!J$51</f>
        <v>377</v>
      </c>
      <c r="H57" s="169"/>
      <c r="I57" s="169"/>
      <c r="J57" s="169">
        <f>'将来負担比率（分子）の構造'!K$51</f>
        <v>612</v>
      </c>
      <c r="K57" s="169"/>
      <c r="L57" s="169"/>
      <c r="M57" s="169">
        <f>'将来負担比率（分子）の構造'!L$51</f>
        <v>589</v>
      </c>
      <c r="N57" s="169"/>
      <c r="O57" s="169"/>
      <c r="P57" s="169">
        <f>'将来負担比率（分子）の構造'!M$51</f>
        <v>557</v>
      </c>
    </row>
    <row r="58" spans="1:16" x14ac:dyDescent="0.15">
      <c r="A58" s="169" t="s">
        <v>41</v>
      </c>
      <c r="B58" s="169"/>
      <c r="C58" s="169"/>
      <c r="D58" s="169">
        <f>'将来負担比率（分子）の構造'!I$50</f>
        <v>1507</v>
      </c>
      <c r="E58" s="169"/>
      <c r="F58" s="169"/>
      <c r="G58" s="169">
        <f>'将来負担比率（分子）の構造'!J$50</f>
        <v>1635</v>
      </c>
      <c r="H58" s="169"/>
      <c r="I58" s="169"/>
      <c r="J58" s="169">
        <f>'将来負担比率（分子）の構造'!K$50</f>
        <v>1902</v>
      </c>
      <c r="K58" s="169"/>
      <c r="L58" s="169"/>
      <c r="M58" s="169">
        <f>'将来負担比率（分子）の構造'!L$50</f>
        <v>2374</v>
      </c>
      <c r="N58" s="169"/>
      <c r="O58" s="169"/>
      <c r="P58" s="169">
        <f>'将来負担比率（分子）の構造'!M$50</f>
        <v>2073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219</v>
      </c>
      <c r="C61" s="169"/>
      <c r="D61" s="169"/>
      <c r="E61" s="169">
        <f>'将来負担比率（分子）の構造'!J$46</f>
        <v>175</v>
      </c>
      <c r="F61" s="169"/>
      <c r="G61" s="169"/>
      <c r="H61" s="169">
        <f>'将来負担比率（分子）の構造'!K$46</f>
        <v>164</v>
      </c>
      <c r="I61" s="169"/>
      <c r="J61" s="169"/>
      <c r="K61" s="169">
        <f>'将来負担比率（分子）の構造'!L$46</f>
        <v>148</v>
      </c>
      <c r="L61" s="169"/>
      <c r="M61" s="169"/>
      <c r="N61" s="169">
        <f>'将来負担比率（分子）の構造'!M$46</f>
        <v>167</v>
      </c>
      <c r="O61" s="169"/>
      <c r="P61" s="169"/>
    </row>
    <row r="62" spans="1:16" x14ac:dyDescent="0.15">
      <c r="A62" s="169" t="s">
        <v>35</v>
      </c>
      <c r="B62" s="169">
        <f>'将来負担比率（分子）の構造'!I$45</f>
        <v>509</v>
      </c>
      <c r="C62" s="169"/>
      <c r="D62" s="169"/>
      <c r="E62" s="169">
        <f>'将来負担比率（分子）の構造'!J$45</f>
        <v>498</v>
      </c>
      <c r="F62" s="169"/>
      <c r="G62" s="169"/>
      <c r="H62" s="169">
        <f>'将来負担比率（分子）の構造'!K$45</f>
        <v>534</v>
      </c>
      <c r="I62" s="169"/>
      <c r="J62" s="169"/>
      <c r="K62" s="169">
        <f>'将来負担比率（分子）の構造'!L$45</f>
        <v>525</v>
      </c>
      <c r="L62" s="169"/>
      <c r="M62" s="169"/>
      <c r="N62" s="169">
        <f>'将来負担比率（分子）の構造'!M$45</f>
        <v>518</v>
      </c>
      <c r="O62" s="169"/>
      <c r="P62" s="169"/>
    </row>
    <row r="63" spans="1:16" x14ac:dyDescent="0.15">
      <c r="A63" s="169" t="s">
        <v>34</v>
      </c>
      <c r="B63" s="169">
        <f>'将来負担比率（分子）の構造'!I$44</f>
        <v>8</v>
      </c>
      <c r="C63" s="169"/>
      <c r="D63" s="169"/>
      <c r="E63" s="169">
        <f>'将来負担比率（分子）の構造'!J$44</f>
        <v>8</v>
      </c>
      <c r="F63" s="169"/>
      <c r="G63" s="169"/>
      <c r="H63" s="169">
        <f>'将来負担比率（分子）の構造'!K$44</f>
        <v>10</v>
      </c>
      <c r="I63" s="169"/>
      <c r="J63" s="169"/>
      <c r="K63" s="169">
        <f>'将来負担比率（分子）の構造'!L$44</f>
        <v>10</v>
      </c>
      <c r="L63" s="169"/>
      <c r="M63" s="169"/>
      <c r="N63" s="169">
        <f>'将来負担比率（分子）の構造'!M$44</f>
        <v>9</v>
      </c>
      <c r="O63" s="169"/>
      <c r="P63" s="169"/>
    </row>
    <row r="64" spans="1:16" x14ac:dyDescent="0.15">
      <c r="A64" s="169" t="s">
        <v>33</v>
      </c>
      <c r="B64" s="169">
        <f>'将来負担比率（分子）の構造'!I$43</f>
        <v>507</v>
      </c>
      <c r="C64" s="169"/>
      <c r="D64" s="169"/>
      <c r="E64" s="169">
        <f>'将来負担比率（分子）の構造'!J$43</f>
        <v>519</v>
      </c>
      <c r="F64" s="169"/>
      <c r="G64" s="169"/>
      <c r="H64" s="169">
        <f>'将来負担比率（分子）の構造'!K$43</f>
        <v>544</v>
      </c>
      <c r="I64" s="169"/>
      <c r="J64" s="169"/>
      <c r="K64" s="169">
        <f>'将来負担比率（分子）の構造'!L$43</f>
        <v>565</v>
      </c>
      <c r="L64" s="169"/>
      <c r="M64" s="169"/>
      <c r="N64" s="169">
        <f>'将来負担比率（分子）の構造'!M$43</f>
        <v>584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5500</v>
      </c>
      <c r="C66" s="169"/>
      <c r="D66" s="169"/>
      <c r="E66" s="169">
        <f>'将来負担比率（分子）の構造'!J$41</f>
        <v>5403</v>
      </c>
      <c r="F66" s="169"/>
      <c r="G66" s="169"/>
      <c r="H66" s="169">
        <f>'将来負担比率（分子）の構造'!K$41</f>
        <v>5466</v>
      </c>
      <c r="I66" s="169"/>
      <c r="J66" s="169"/>
      <c r="K66" s="169">
        <f>'将来負担比率（分子）の構造'!L$41</f>
        <v>5073</v>
      </c>
      <c r="L66" s="169"/>
      <c r="M66" s="169"/>
      <c r="N66" s="169">
        <f>'将来負担比率（分子）の構造'!M$41</f>
        <v>4746</v>
      </c>
      <c r="O66" s="169"/>
      <c r="P66" s="169"/>
    </row>
    <row r="67" spans="1:16" x14ac:dyDescent="0.15">
      <c r="A67" s="169" t="s">
        <v>71</v>
      </c>
      <c r="B67" s="169" t="e">
        <f>NA()</f>
        <v>#N/A</v>
      </c>
      <c r="C67" s="169">
        <f>IF(ISNUMBER('将来負担比率（分子）の構造'!I$53), IF('将来負担比率（分子）の構造'!I$53 &lt; 0, 0, '将来負担比率（分子）の構造'!I$53), NA())</f>
        <v>1207</v>
      </c>
      <c r="D67" s="169" t="e">
        <f>NA()</f>
        <v>#N/A</v>
      </c>
      <c r="E67" s="169" t="e">
        <f>NA()</f>
        <v>#N/A</v>
      </c>
      <c r="F67" s="169">
        <f>IF(ISNUMBER('将来負担比率（分子）の構造'!J$53), IF('将来負担比率（分子）の構造'!J$53 &lt; 0, 0, '将来負担比率（分子）の構造'!J$53), NA())</f>
        <v>1005</v>
      </c>
      <c r="G67" s="169" t="e">
        <f>NA()</f>
        <v>#N/A</v>
      </c>
      <c r="H67" s="169" t="e">
        <f>NA()</f>
        <v>#N/A</v>
      </c>
      <c r="I67" s="169">
        <f>IF(ISNUMBER('将来負担比率（分子）の構造'!K$53), IF('将来負担比率（分子）の構造'!K$53 &lt; 0, 0, '将来負担比率（分子）の構造'!K$53), NA())</f>
        <v>723</v>
      </c>
      <c r="J67" s="169" t="e">
        <f>NA()</f>
        <v>#N/A</v>
      </c>
      <c r="K67" s="169" t="e">
        <f>NA()</f>
        <v>#N/A</v>
      </c>
      <c r="L67" s="169">
        <f>IF(ISNUMBER('将来負担比率（分子）の構造'!L$53), IF('将来負担比率（分子）の構造'!L$53 &lt; 0, 0, '将来負担比率（分子）の構造'!L$53), NA())</f>
        <v>54</v>
      </c>
      <c r="M67" s="169" t="e">
        <f>NA()</f>
        <v>#N/A</v>
      </c>
      <c r="N67" s="169" t="e">
        <f>NA()</f>
        <v>#N/A</v>
      </c>
      <c r="O67" s="169">
        <f>IF(ISNUMBER('将来負担比率（分子）の構造'!M$53), IF('将来負担比率（分子）の構造'!M$53 &lt; 0, 0, '将来負担比率（分子）の構造'!M$53), NA())</f>
        <v>311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1407</v>
      </c>
      <c r="C72" s="173">
        <f>基金残高に係る経年分析!G55</f>
        <v>1760</v>
      </c>
      <c r="D72" s="173">
        <f>基金残高に係る経年分析!H55</f>
        <v>1425</v>
      </c>
    </row>
    <row r="73" spans="1:16" x14ac:dyDescent="0.15">
      <c r="A73" s="172" t="s">
        <v>74</v>
      </c>
      <c r="B73" s="173">
        <f>基金残高に係る経年分析!F56</f>
        <v>138</v>
      </c>
      <c r="C73" s="173">
        <f>基金残高に係る経年分析!G56</f>
        <v>138</v>
      </c>
      <c r="D73" s="173">
        <f>基金残高に係る経年分析!H56</f>
        <v>153</v>
      </c>
    </row>
    <row r="74" spans="1:16" x14ac:dyDescent="0.15">
      <c r="A74" s="172" t="s">
        <v>75</v>
      </c>
      <c r="B74" s="173">
        <f>基金残高に係る経年分析!F57</f>
        <v>476</v>
      </c>
      <c r="C74" s="173">
        <f>基金残高に係る経年分析!G57</f>
        <v>671</v>
      </c>
      <c r="D74" s="173">
        <f>基金残高に係る経年分析!H57</f>
        <v>692</v>
      </c>
    </row>
  </sheetData>
  <sheetProtection algorithmName="SHA-512" hashValue="i0V8PURQQTUmRzevS6eNS/VZsA2/ZS55nax7Hwy4du9lkGiBjG4LTcidiTqWV1OJ2joBdjSTcOZogYiE+h7g5w==" saltValue="+zhXEVuE+ywvYJOGs8k9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2025-03-17T06:57:30Z</cp:lastPrinted>
  <dcterms:created xsi:type="dcterms:W3CDTF">2025-02-19T04:22:14Z</dcterms:created>
  <dcterms:modified xsi:type="dcterms:W3CDTF">2025-03-17T23:49:21Z</dcterms:modified>
  <cp:category/>
</cp:coreProperties>
</file>