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6 上関町 ○\02 最終\"/>
    </mc:Choice>
  </mc:AlternateContent>
  <xr:revisionPtr revIDLastSave="0" documentId="13_ncr:1_{ADFB29A9-89BD-4476-B884-674A9ACAE08D}"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O37" i="10"/>
  <c r="AM37" i="10"/>
  <c r="CO36" i="10"/>
  <c r="AM36" i="10"/>
  <c r="CO35" i="10"/>
  <c r="AM35" i="10"/>
  <c r="CO34" i="10"/>
  <c r="BW34" i="10"/>
  <c r="BW35" i="10" s="1"/>
  <c r="BW36" i="10" s="1"/>
  <c r="BW37" i="10" s="1"/>
  <c r="BW38" i="10" s="1"/>
  <c r="BW39" i="10" s="1"/>
  <c r="BW40" i="10" s="1"/>
  <c r="BW41" i="10" s="1"/>
  <c r="BW42" i="10" s="1"/>
  <c r="BW43" i="10" s="1"/>
  <c r="AM34"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<sst xmlns="http://schemas.openxmlformats.org/spreadsheetml/2006/main" count="1159" uniqueCount="573">
  <si>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</si>
  <si>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</si>
  <si>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</si>
  <si>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</si>
  <si>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</si>
  <si>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</si>
  <si>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</si>
  <si>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</si>
  <si>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</si>
  <si>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</si>
  <si>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</si>
  <si>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</si>
  <si>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</si>
  <si>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</si>
  <si>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</si>
  <si>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</si>
  <si>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</si>
  <si>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</si>
  <si>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</si>
  <si>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</si>
  <si>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</si>
  <si>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</si>
  <si>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</si>
  <si>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</si>
  <si>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</si>
  <si>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</si>
  <si>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</si>
  <si>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</si>
  <si>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</si>
  <si>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</si>
  <si>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</si>
  <si>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</si>
  <si>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</si>
  <si>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</si>
  <si>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</si>
  <si>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</si>
  <si>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</si>
  <si>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</si>
  <si>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</si>
  <si>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</si>
  <si>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</si>
  <si>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</si>
  <si>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</si>
  <si>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</si>
  <si>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</si>
  <si>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</si>
  <si>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</si>
  <si>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</si>
  <si>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</si>
  <si>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</si>
  <si>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</si>
  <si>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</si>
  <si>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</si>
  <si>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</si>
  <si>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</si>
  <si>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</si>
  <si>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</si>
  <si>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</si>
  <si>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</si>
  <si>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</si>
  <si>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</si>
  <si>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</si>
  <si>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</si>
  <si>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</si>
  <si>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</si>
  <si>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</si>
  <si>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</si>
  <si>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</si>
  <si>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</si>
  <si>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</si>
  <si>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</si>
  <si>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</si>
  <si>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</si>
  <si>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</si>
  <si>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</si>
  <si>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</si>
  <si>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</si>
  <si>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</si>
  <si>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</si>
  <si>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</si>
  <si>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</si>
  <si>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</si>
  <si>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</si>
  <si>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</si>
  <si>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</si>
  <si>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</si>
  <si>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</si>
  <si>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</si>
  <si>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</si>
  <si>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</si>
  <si>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</si>
  <si>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</si>
  <si>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</si>
  <si>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</si>
  <si>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</si>
  <si>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</si>
  <si>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</si>
  <si>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</si>
  <si>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</si>
  <si>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</si>
  <si>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</si>
  <si>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</si>
  <si>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</si>
  <si>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</si>
  <si>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</si>
  <si>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</si>
  <si>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</si>
  <si>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</si>
  <si>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</si>
  <si>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</si>
  <si>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</si>
  <si>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</si>
  <si>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</si>
  <si>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</si>
  <si>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</si>
  <si>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</si>
  <si>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</si>
  <si>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</si>
  <si>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</si>
  <si>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</si>
  <si>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</si>
  <si>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</si>
  <si>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</si>
  <si>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</si>
  <si>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</si>
  <si>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</si>
  <si>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</si>
  <si>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</si>
  <si>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</si>
  <si>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</si>
  <si>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</si>
  <si>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</si>
  <si>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</si>
  <si>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</si>
  <si>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</si>
  <si>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</si>
  <si>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</si>
  <si>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</si>
  <si>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</si>
  <si>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</si>
  <si>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</si>
  <si>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</si>
  <si>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</si>
  <si>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</si>
  <si>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</si>
  <si>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</si>
  <si>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</si>
  <si>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</si>
  <si>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</si>
  <si>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</si>
  <si>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</si>
  <si>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</si>
  <si>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</si>
  <si>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</si>
  <si>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</si>
  <si>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</si>
  <si>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</si>
  <si>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</si>
  <si>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</si>
  <si>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</si>
  <si>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</si>
  <si>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</si>
  <si>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</si>
  <si>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</si>
  <si>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</si>
  <si>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</si>
  <si>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</si>
  <si>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</si>
  <si>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</si>
  <si>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</si>
  <si>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</si>
  <si>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</si>
  <si>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</si>
  <si>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</si>
  <si>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</si>
  <si>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</si>
  <si>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</si>
  <si>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</si>
  <si>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</si>
  <si>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</si>
  <si>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</si>
  <si>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</si>
  <si>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</si>
  <si>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</si>
  <si>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</si>
  <si>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</si>
  <si>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</si>
  <si>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</si>
  <si>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</si>
  <si>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</si>
  <si>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</si>
  <si>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</si>
  <si>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</si>
  <si>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</si>
  <si>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</si>
  <si>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</si>
  <si>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</si>
  <si>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</si>
  <si>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</si>
  <si>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</si>
  <si>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</si>
  <si>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</si>
  <si>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山口県上関町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</si>
  <si>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</si>
  <si>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</si>
  <si>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</si>
  <si>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</si>
  <si>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</si>
  <si>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</si>
  <si>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</si>
  <si>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</si>
  <si>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</si>
  <si>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</si>
  <si>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</si>
  <si>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</si>
  <si>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</si>
  <si>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</si>
  <si>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</si>
  <si>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</si>
  <si>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</si>
  <si>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</si>
  <si>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</si>
  <si>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</si>
  <si>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</si>
  <si>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</si>
  <si>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</si>
  <si>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</si>
  <si>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</si>
  <si>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</si>
  <si>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</si>
  <si>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</si>
  <si>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</si>
  <si>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</si>
  <si>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</si>
  <si>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</si>
  <si>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</si>
  <si>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</si>
  <si>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</si>
  <si>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</si>
  <si>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</si>
  <si>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</si>
  <si>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</si>
  <si>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</si>
  <si>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</si>
  <si>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</si>
  <si>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</si>
  <si>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</si>
  <si>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</si>
  <si>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</si>
  <si>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</si>
  <si>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</si>
  <si>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</si>
  <si>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</si>
  <si>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</si>
  <si>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</si>
  <si>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</si>
  <si>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</si>
  <si>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</si>
  <si>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</si>
  <si>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</si>
  <si>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</si>
  <si>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</si>
  <si>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</si>
  <si>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</si>
  <si>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</si>
  <si>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</si>
  <si>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</si>
  <si>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</si>
  <si>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</si>
  <si>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</si>
  <si>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</si>
  <si>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</si>
  <si>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</si>
  <si>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</si>
  <si>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</si>
  <si>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</si>
  <si>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</si>
  <si>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</si>
  <si>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</si>
  <si>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</si>
  <si>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</si>
  <si>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</si>
  <si>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</si>
  <si>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</si>
  <si>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</si>
  <si>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</si>
  <si>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</si>
  <si>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</si>
  <si>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</si>
  <si>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</si>
  <si>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</si>
  <si>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</si>
  <si>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</si>
  <si>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</si>
  <si>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</si>
  <si>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</si>
  <si>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</si>
  <si>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</si>
  <si>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</si>
  <si>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</si>
  <si>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</si>
  <si>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</si>
  <si>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</si>
  <si>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</si>
  <si>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</si>
  <si>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</si>
  <si>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</si>
  <si>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</si>
  <si>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</si>
  <si>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</si>
  <si>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</si>
  <si>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</si>
  <si>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</si>
  <si>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</si>
  <si>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</si>
  <si>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</si>
  <si>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</si>
  <si>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</si>
  <si>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</si>
  <si>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</si>
  <si>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</si>
  <si>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</si>
  <si>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</si>
  <si>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</si>
  <si>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</si>
  <si>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</si>
  <si>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</si>
  <si>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</si>
  <si>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</si>
  <si>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</si>
  <si>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</si>
  <si>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</si>
  <si>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</si>
  <si>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</si>
  <si>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</si>
  <si>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</si>
  <si>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</si>
  <si>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</si>
  <si>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</si>
  <si>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</si>
  <si>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</si>
  <si>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</si>
  <si>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</si>
  <si>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</si>
  <si>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</si>
  <si>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</si>
  <si>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</si>
  <si>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</si>
  <si>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</si>
  <si>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</si>
  <si>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</si>
  <si>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</si>
  <si>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</si>
  <si>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山口県上関町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</si>
  <si>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</si>
  <si>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</si>
  <si>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</si>
  <si>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</si>
  <si>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</si>
  <si>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</si>
  <si>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</si>
  <si>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</si>
  <si>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</si>
  <si>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</si>
  <si>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</si>
  <si>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</si>
  <si>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</si>
  <si>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</si>
  <si>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</si>
  <si>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</si>
  <si>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</si>
  <si>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</si>
  <si>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</si>
  <si>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</si>
  <si>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</si>
  <si>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</si>
  <si>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</si>
  <si>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</si>
  <si>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</si>
  <si>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</si>
  <si>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</si>
  <si>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</si>
  <si>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</si>
  <si>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</si>
  <si>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</si>
  <si>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</si>
  <si>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</si>
  <si>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</si>
  <si>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</si>
  <si>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</si>
  <si>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</si>
  <si>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</si>
  <si>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</si>
  <si>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</si>
  <si>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</si>
  <si>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</si>
  <si>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</si>
  <si>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</si>
  <si>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</si>
  <si>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</si>
  <si>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</si>
  <si>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</si>
  <si>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</si>
  <si>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</si>
  <si>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</si>
  <si>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</si>
  <si>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</si>
  <si>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</si>
  <si>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</si>
  <si>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</si>
  <si>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</si>
  <si>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</si>
  <si>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</si>
  <si>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</si>
  <si>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</si>
  <si>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</si>
  <si>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</si>
  <si>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</si>
  <si>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</si>
  <si>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</si>
  <si>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</si>
  <si>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</si>
  <si>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</si>
  <si>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</si>
  <si>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</si>
  <si>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</si>
  <si>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</si>
  <si>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</si>
  <si>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</si>
  <si>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</si>
  <si>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</si>
  <si>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</si>
  <si>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</si>
  <si>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</si>
  <si>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</si>
  <si>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</si>
  <si>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</si>
  <si>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</si>
  <si>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</si>
  <si>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</si>
  <si>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</si>
  <si>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</si>
  <si>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</si>
  <si>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</si>
  <si>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</si>
  <si>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</si>
  <si>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</si>
  <si>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</si>
  <si>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</si>
  <si>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</si>
  <si>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</si>
  <si>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</si>
  <si>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</si>
  <si>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</si>
  <si>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</si>
  <si>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</si>
  <si>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</si>
  <si>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</si>
  <si>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</si>
  <si>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</si>
  <si>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</si>
  <si>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</si>
  <si>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</si>
  <si>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</si>
  <si>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</si>
  <si>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</si>
  <si>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</si>
  <si>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</si>
  <si>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</si>
  <si>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</si>
  <si>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</si>
  <si>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</si>
  <si>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</si>
  <si>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</si>
  <si>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</si>
  <si>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</si>
  <si>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</si>
  <si>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</si>
  <si>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</si>
  <si>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</si>
  <si>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</si>
  <si>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</si>
  <si>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</si>
  <si>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</si>
  <si>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</si>
  <si>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</si>
  <si>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</si>
  <si>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</si>
  <si>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</si>
  <si>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</si>
  <si>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</si>
  <si>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</si>
  <si>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</si>
  <si>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</si>
  <si>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</si>
  <si>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</si>
  <si>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</si>
  <si>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</si>
  <si>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</si>
  <si>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</si>
  <si>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</si>
  <si>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</si>
  <si>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</si>
  <si>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</si>
  <si>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</si>
  <si>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</si>
  <si>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</si>
  <si>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</si>
  <si>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</si>
  <si>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</si>
  <si>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</si>
  <si>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</si>
  <si>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</si>
  <si>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</si>
  <si>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</si>
  <si>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</si>
  <si>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</si>
  <si>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</si>
  <si>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</si>
  <si>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</si>
  <si>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</si>
  <si>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</si>
  <si>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</si>
  <si>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</si>
  <si>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</si>
  <si>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</si>
  <si>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</si>
  <si>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</si>
  <si>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</si>
  <si>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</si>
  <si>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</si>
  <si>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</si>
  <si>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</si>
  <si>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</si>
  <si>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</si>
  <si>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</si>
  <si>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</si>
  <si>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</si>
  <si>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介護保険特別会計（保険事業勘定）</t>
  </si>
  <si>
    <t>簡易水道事業特別会計</t>
  </si>
  <si>
    <t>風力発電事業特別会計</t>
  </si>
  <si>
    <t>診療所事業特別会計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</si>
  <si>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</si>
  <si>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</si>
  <si>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</si>
  <si>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</si>
  <si>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</si>
  <si>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</si>
  <si>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</si>
  <si>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</si>
  <si>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</si>
  <si>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</si>
  <si>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</si>
  <si>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</si>
  <si>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</si>
  <si>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</si>
  <si>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</si>
  <si>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</si>
  <si>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</si>
  <si>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</si>
  <si>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</si>
  <si>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</si>
  <si>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</si>
  <si>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</si>
  <si>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〇</t>
    <phoneticPr fontId="2"/>
  </si>
  <si>
    <t>上関航運</t>
    <rPh sb="0" eb="4">
      <t>カミノセキコウウン</t>
    </rPh>
    <phoneticPr fontId="2"/>
  </si>
  <si>
    <t>上関町土地開発公社</t>
    <rPh sb="0" eb="3">
      <t>カミノセキチョウ</t>
    </rPh>
    <rPh sb="3" eb="9">
      <t>トチカイハツコウシャ</t>
    </rPh>
    <phoneticPr fontId="2"/>
  </si>
  <si>
    <t>なごみ</t>
    <phoneticPr fontId="2"/>
  </si>
  <si>
    <t>公共施設建設基金</t>
    <rPh sb="0" eb="8">
      <t>コウキョウシセツケンセツキキン</t>
    </rPh>
    <phoneticPr fontId="5"/>
  </si>
  <si>
    <t>ふるさと振興基金</t>
    <rPh sb="4" eb="8">
      <t>シンコウキキン</t>
    </rPh>
    <phoneticPr fontId="2"/>
  </si>
  <si>
    <t>原子力発電施設等立地地域特別交付金施設維持運営基金</t>
    <rPh sb="0" eb="7">
      <t>ゲンシリョクハツデンシセツ</t>
    </rPh>
    <rPh sb="7" eb="8">
      <t>トウ</t>
    </rPh>
    <rPh sb="8" eb="10">
      <t>リッチ</t>
    </rPh>
    <rPh sb="10" eb="12">
      <t>チイキ</t>
    </rPh>
    <rPh sb="17" eb="25">
      <t>シセツイジウンエイキキン</t>
    </rPh>
    <phoneticPr fontId="2"/>
  </si>
  <si>
    <t>新庁舎建設基金</t>
    <rPh sb="0" eb="3">
      <t>シンチョウシャ</t>
    </rPh>
    <rPh sb="3" eb="5">
      <t>ケンセツ</t>
    </rPh>
    <rPh sb="5" eb="7">
      <t>キキン</t>
    </rPh>
    <phoneticPr fontId="2"/>
  </si>
  <si>
    <t>ささえあい基金</t>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</si>
</sst>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F9E1-4CC8-8D92-4B605ACBF9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254106</c:v>
                </c:pt>
                <c:pt idx="1">
                  <c:v>337201</c:v>
                </c:pt>
                <c:pt idx="2">
                  <c:v>454268</c:v>
                </c:pt>
                <c:pt idx="3">
                  <c:v>172187</c:v>
                </c:pt>
                <c:pt idx="4">
                  <c:v>266813</c:v>
                </c:pt>
              </c:numCache>
            </c:numRef>
          </c:val>
          <c:smooth val="0"/>
          <c:extLst>
            <c:ext xmlns:c16="http://schemas.microsoft.com/office/drawing/2014/chart" uri="{C3380CC4-5D6E-409C-BE32-E72D297353CC}">
              <c16:uniqueId val="{00000001-F9E1-4CC8-8D92-4B605ACBF9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10.34</c:v>
                </c:pt>
                <c:pt idx="1">
                  <c:v>9.36</c:v>
                </c:pt>
                <c:pt idx="2">
                  <c:v>14.07</c:v>
                </c:pt>
                <c:pt idx="3">
                  <c:v>7.18</c:v>
                </c:pt>
                <c:pt idx="4">
                  <c:v>8.14</c:v>
                </c:pt>
              </c:numCache>
            </c:numRef>
          </c:val>
          <c:extLst>
            <c:ext xmlns:c16="http://schemas.microsoft.com/office/drawing/2014/chart" uri="{C3380CC4-5D6E-409C-BE32-E72D297353CC}">
              <c16:uniqueId val="{00000000-43B1-407C-BD35-D18F78B7F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27.35</c:v>
                </c:pt>
                <c:pt idx="1">
                  <c:v>31.25</c:v>
                </c:pt>
                <c:pt idx="2">
                  <c:v>34.979999999999997</c:v>
                </c:pt>
                <c:pt idx="3">
                  <c:v>47.6</c:v>
                </c:pt>
                <c:pt idx="4">
                  <c:v>48.28</c:v>
                </c:pt>
              </c:numCache>
            </c:numRef>
          </c:val>
          <c:extLst>
            <c:ext xmlns:c16="http://schemas.microsoft.com/office/drawing/2014/chart" uri="{C3380CC4-5D6E-409C-BE32-E72D297353CC}">
              <c16:uniqueId val="{00000001-43B1-407C-BD35-D18F78B7F7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7.45</c:v>
                </c:pt>
                <c:pt idx="1">
                  <c:v>4.42</c:v>
                </c:pt>
                <c:pt idx="2">
                  <c:v>12.48</c:v>
                </c:pt>
                <c:pt idx="3">
                  <c:v>3.72</c:v>
                </c:pt>
                <c:pt idx="4">
                  <c:v>2.15</c:v>
                </c:pt>
              </c:numCache>
            </c:numRef>
          </c:val>
          <c:smooth val="0"/>
          <c:extLst>
            <c:ext xmlns:c16="http://schemas.microsoft.com/office/drawing/2014/chart" uri="{C3380CC4-5D6E-409C-BE32-E72D297353CC}">
              <c16:uniqueId val="{00000002-43B1-407C-BD35-D18F78B7F7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0.71</c:v>
                </c:pt>
                <c:pt idx="2">
                  <c:v>#N/A</c:v>
                </c:pt>
                <c:pt idx="3">
                  <c:v>0.36</c:v>
                </c:pt>
                <c:pt idx="4">
                  <c:v>#N/A</c:v>
                </c:pt>
                <c:pt idx="5">
                  <c:v>0.23</c:v>
                </c:pt>
                <c:pt idx="6">
                  <c:v>#N/A</c:v>
                </c:pt>
                <c:pt idx="7">
                  <c:v>0.02</c:v>
                </c:pt>
                <c:pt idx="8">
                  <c:v>#N/A</c:v>
                </c:pt>
                <c:pt idx="9">
                  <c:v>0</c:v>
                </c:pt>
              </c:numCache>
            </c:numRef>
          </c:val>
          <c:extLst>
            <c:ext xmlns:c16="http://schemas.microsoft.com/office/drawing/2014/chart" uri="{C3380CC4-5D6E-409C-BE32-E72D297353CC}">
              <c16:uniqueId val="{00000000-3677-4022-8D86-820174A33C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77-4022-8D86-820174A33C6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77-4022-8D86-820174A33C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77-4022-8D86-820174A33C67}"/>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4-3677-4022-8D86-820174A33C67}"/>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c:v>
                </c:pt>
                <c:pt idx="2">
                  <c:v>#N/A</c:v>
                </c:pt>
                <c:pt idx="3">
                  <c:v>1.89</c:v>
                </c:pt>
                <c:pt idx="4">
                  <c:v>#N/A</c:v>
                </c:pt>
                <c:pt idx="5">
                  <c:v>1.72</c:v>
                </c:pt>
                <c:pt idx="6">
                  <c:v>#N/A</c:v>
                </c:pt>
                <c:pt idx="7">
                  <c:v>1.05</c:v>
                </c:pt>
                <c:pt idx="8">
                  <c:v>#N/A</c:v>
                </c:pt>
                <c:pt idx="9">
                  <c:v>0.24</c:v>
                </c:pt>
              </c:numCache>
            </c:numRef>
          </c:val>
          <c:extLst>
            <c:ext xmlns:c16="http://schemas.microsoft.com/office/drawing/2014/chart" uri="{C3380CC4-5D6E-409C-BE32-E72D297353CC}">
              <c16:uniqueId val="{00000005-3677-4022-8D86-820174A33C6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c:v>
                </c:pt>
                <c:pt idx="8">
                  <c:v>#N/A</c:v>
                </c:pt>
                <c:pt idx="9">
                  <c:v>0.5</c:v>
                </c:pt>
              </c:numCache>
            </c:numRef>
          </c:val>
          <c:extLst>
            <c:ext xmlns:c16="http://schemas.microsoft.com/office/drawing/2014/chart" uri="{C3380CC4-5D6E-409C-BE32-E72D297353CC}">
              <c16:uniqueId val="{00000006-3677-4022-8D86-820174A33C67}"/>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0.89</c:v>
                </c:pt>
                <c:pt idx="4">
                  <c:v>#N/A</c:v>
                </c:pt>
                <c:pt idx="5">
                  <c:v>0.82</c:v>
                </c:pt>
                <c:pt idx="6">
                  <c:v>#N/A</c:v>
                </c:pt>
                <c:pt idx="7">
                  <c:v>0.88</c:v>
                </c:pt>
                <c:pt idx="8">
                  <c:v>#N/A</c:v>
                </c:pt>
                <c:pt idx="9">
                  <c:v>0.52</c:v>
                </c:pt>
              </c:numCache>
            </c:numRef>
          </c:val>
          <c:extLst>
            <c:ext xmlns:c16="http://schemas.microsoft.com/office/drawing/2014/chart" uri="{C3380CC4-5D6E-409C-BE32-E72D297353CC}">
              <c16:uniqueId val="{00000007-3677-4022-8D86-820174A33C6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0.91</c:v>
                </c:pt>
                <c:pt idx="2">
                  <c:v>#N/A</c:v>
                </c:pt>
                <c:pt idx="3">
                  <c:v>1.1000000000000001</c:v>
                </c:pt>
                <c:pt idx="4">
                  <c:v>#N/A</c:v>
                </c:pt>
                <c:pt idx="5">
                  <c:v>0.67</c:v>
                </c:pt>
                <c:pt idx="6">
                  <c:v>#N/A</c:v>
                </c:pt>
                <c:pt idx="7">
                  <c:v>0.9</c:v>
                </c:pt>
                <c:pt idx="8">
                  <c:v>#N/A</c:v>
                </c:pt>
                <c:pt idx="9">
                  <c:v>1.54</c:v>
                </c:pt>
              </c:numCache>
            </c:numRef>
          </c:val>
          <c:extLst>
            <c:ext xmlns:c16="http://schemas.microsoft.com/office/drawing/2014/chart" uri="{C3380CC4-5D6E-409C-BE32-E72D297353CC}">
              <c16:uniqueId val="{00000008-3677-4022-8D86-820174A33C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10.34</c:v>
                </c:pt>
                <c:pt idx="2">
                  <c:v>#N/A</c:v>
                </c:pt>
                <c:pt idx="3">
                  <c:v>9.35</c:v>
                </c:pt>
                <c:pt idx="4">
                  <c:v>#N/A</c:v>
                </c:pt>
                <c:pt idx="5">
                  <c:v>14.06</c:v>
                </c:pt>
                <c:pt idx="6">
                  <c:v>#N/A</c:v>
                </c:pt>
                <c:pt idx="7">
                  <c:v>7.17</c:v>
                </c:pt>
                <c:pt idx="8">
                  <c:v>#N/A</c:v>
                </c:pt>
                <c:pt idx="9">
                  <c:v>7.96</c:v>
                </c:pt>
              </c:numCache>
            </c:numRef>
          </c:val>
          <c:extLst>
            <c:ext xmlns:c16="http://schemas.microsoft.com/office/drawing/2014/chart" uri="{C3380CC4-5D6E-409C-BE32-E72D297353CC}">
              <c16:uniqueId val="{00000009-3677-4022-8D86-820174A33C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299</c:v>
                </c:pt>
                <c:pt idx="5">
                  <c:v>305</c:v>
                </c:pt>
                <c:pt idx="8">
                  <c:v>290</c:v>
                </c:pt>
                <c:pt idx="11">
                  <c:v>299</c:v>
                </c:pt>
                <c:pt idx="14">
                  <c:v>307</c:v>
                </c:pt>
              </c:numCache>
            </c:numRef>
          </c:val>
          <c:extLst>
            <c:ext xmlns:c16="http://schemas.microsoft.com/office/drawing/2014/chart" uri="{C3380CC4-5D6E-409C-BE32-E72D297353CC}">
              <c16:uniqueId val="{00000000-45E2-4486-9E54-CB60EA02A8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45E2-4486-9E54-CB60EA02A8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E2-4486-9E54-CB60EA02A8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8</c:v>
                </c:pt>
                <c:pt idx="6">
                  <c:v>8</c:v>
                </c:pt>
                <c:pt idx="9">
                  <c:v>7</c:v>
                </c:pt>
                <c:pt idx="12">
                  <c:v>7</c:v>
                </c:pt>
              </c:numCache>
            </c:numRef>
          </c:val>
          <c:extLst>
            <c:ext xmlns:c16="http://schemas.microsoft.com/office/drawing/2014/chart" uri="{C3380CC4-5D6E-409C-BE32-E72D297353CC}">
              <c16:uniqueId val="{00000003-45E2-4486-9E54-CB60EA02A8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4-45E2-4486-9E54-CB60EA02A8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2-4486-9E54-CB60EA02A8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E2-4486-9E54-CB60EA02A8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374</c:v>
                </c:pt>
                <c:pt idx="3">
                  <c:v>382</c:v>
                </c:pt>
                <c:pt idx="6">
                  <c:v>376</c:v>
                </c:pt>
                <c:pt idx="9">
                  <c:v>406</c:v>
                </c:pt>
                <c:pt idx="12">
                  <c:v>454</c:v>
                </c:pt>
              </c:numCache>
            </c:numRef>
          </c:val>
          <c:extLst>
            <c:ext xmlns:c16="http://schemas.microsoft.com/office/drawing/2014/chart" uri="{C3380CC4-5D6E-409C-BE32-E72D297353CC}">
              <c16:uniqueId val="{00000007-45E2-4486-9E54-CB60EA02A8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127</c:v>
                </c:pt>
                <c:pt idx="5">
                  <c:v>#N/A</c:v>
                </c:pt>
                <c:pt idx="6">
                  <c:v>#N/A</c:v>
                </c:pt>
                <c:pt idx="7">
                  <c:v>136</c:v>
                </c:pt>
                <c:pt idx="8">
                  <c:v>#N/A</c:v>
                </c:pt>
                <c:pt idx="9">
                  <c:v>#N/A</c:v>
                </c:pt>
                <c:pt idx="10">
                  <c:v>157</c:v>
                </c:pt>
                <c:pt idx="11">
                  <c:v>#N/A</c:v>
                </c:pt>
                <c:pt idx="12">
                  <c:v>#N/A</c:v>
                </c:pt>
                <c:pt idx="13">
                  <c:v>196</c:v>
                </c:pt>
                <c:pt idx="14">
                  <c:v>#N/A</c:v>
                </c:pt>
              </c:numCache>
            </c:numRef>
          </c:val>
          <c:smooth val="0"/>
          <c:extLst>
            <c:ext xmlns:c16="http://schemas.microsoft.com/office/drawing/2014/chart" uri="{C3380CC4-5D6E-409C-BE32-E72D297353CC}">
              <c16:uniqueId val="{00000008-45E2-4486-9E54-CB60EA02A8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2760</c:v>
                </c:pt>
                <c:pt idx="5">
                  <c:v>2761</c:v>
                </c:pt>
                <c:pt idx="8">
                  <c:v>2740</c:v>
                </c:pt>
                <c:pt idx="11">
                  <c:v>2662</c:v>
                </c:pt>
                <c:pt idx="14">
                  <c:v>2674</c:v>
                </c:pt>
              </c:numCache>
            </c:numRef>
          </c:val>
          <c:extLst>
            <c:ext xmlns:c16="http://schemas.microsoft.com/office/drawing/2014/chart" uri="{C3380CC4-5D6E-409C-BE32-E72D297353CC}">
              <c16:uniqueId val="{00000000-A7FF-4E51-8DC6-729A82B717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101</c:v>
                </c:pt>
                <c:pt idx="5">
                  <c:v>91</c:v>
                </c:pt>
                <c:pt idx="8">
                  <c:v>94</c:v>
                </c:pt>
                <c:pt idx="11">
                  <c:v>69</c:v>
                </c:pt>
                <c:pt idx="14">
                  <c:v>58</c:v>
                </c:pt>
              </c:numCache>
            </c:numRef>
          </c:val>
          <c:extLst>
            <c:ext xmlns:c16="http://schemas.microsoft.com/office/drawing/2014/chart" uri="{C3380CC4-5D6E-409C-BE32-E72D297353CC}">
              <c16:uniqueId val="{00000001-A7FF-4E51-8DC6-729A82B717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2710</c:v>
                </c:pt>
                <c:pt idx="5">
                  <c:v>2721</c:v>
                </c:pt>
                <c:pt idx="8">
                  <c:v>2595</c:v>
                </c:pt>
                <c:pt idx="11">
                  <c:v>2892</c:v>
                </c:pt>
                <c:pt idx="14">
                  <c:v>3006</c:v>
                </c:pt>
              </c:numCache>
            </c:numRef>
          </c:val>
          <c:extLst>
            <c:ext xmlns:c16="http://schemas.microsoft.com/office/drawing/2014/chart" uri="{C3380CC4-5D6E-409C-BE32-E72D297353CC}">
              <c16:uniqueId val="{00000002-A7FF-4E51-8DC6-729A82B717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FF-4E51-8DC6-729A82B717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FF-4E51-8DC6-729A82B717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c:v>
                </c:pt>
                <c:pt idx="3">
                  <c:v>40</c:v>
                </c:pt>
                <c:pt idx="6">
                  <c:v>41</c:v>
                </c:pt>
                <c:pt idx="9">
                  <c:v>33</c:v>
                </c:pt>
                <c:pt idx="12">
                  <c:v>18</c:v>
                </c:pt>
              </c:numCache>
            </c:numRef>
          </c:val>
          <c:extLst>
            <c:ext xmlns:c16="http://schemas.microsoft.com/office/drawing/2014/chart" uri="{C3380CC4-5D6E-409C-BE32-E72D297353CC}">
              <c16:uniqueId val="{00000005-A7FF-4E51-8DC6-729A82B717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333</c:v>
                </c:pt>
                <c:pt idx="3">
                  <c:v>439</c:v>
                </c:pt>
                <c:pt idx="6">
                  <c:v>419</c:v>
                </c:pt>
                <c:pt idx="9">
                  <c:v>421</c:v>
                </c:pt>
                <c:pt idx="12">
                  <c:v>360</c:v>
                </c:pt>
              </c:numCache>
            </c:numRef>
          </c:val>
          <c:extLst>
            <c:ext xmlns:c16="http://schemas.microsoft.com/office/drawing/2014/chart" uri="{C3380CC4-5D6E-409C-BE32-E72D297353CC}">
              <c16:uniqueId val="{00000006-A7FF-4E51-8DC6-729A82B717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53</c:v>
                </c:pt>
                <c:pt idx="6">
                  <c:v>49</c:v>
                </c:pt>
                <c:pt idx="9">
                  <c:v>153</c:v>
                </c:pt>
                <c:pt idx="12">
                  <c:v>60</c:v>
                </c:pt>
              </c:numCache>
            </c:numRef>
          </c:val>
          <c:extLst>
            <c:ext xmlns:c16="http://schemas.microsoft.com/office/drawing/2014/chart" uri="{C3380CC4-5D6E-409C-BE32-E72D297353CC}">
              <c16:uniqueId val="{00000007-A7FF-4E51-8DC6-729A82B717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c:v>
                </c:pt>
                <c:pt idx="3">
                  <c:v>310</c:v>
                </c:pt>
                <c:pt idx="6">
                  <c:v>281</c:v>
                </c:pt>
                <c:pt idx="9">
                  <c:v>250</c:v>
                </c:pt>
                <c:pt idx="12">
                  <c:v>221</c:v>
                </c:pt>
              </c:numCache>
            </c:numRef>
          </c:val>
          <c:extLst>
            <c:ext xmlns:c16="http://schemas.microsoft.com/office/drawing/2014/chart" uri="{C3380CC4-5D6E-409C-BE32-E72D297353CC}">
              <c16:uniqueId val="{00000008-A7FF-4E51-8DC6-729A82B717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FF-4E51-8DC6-729A82B717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3498</c:v>
                </c:pt>
                <c:pt idx="3">
                  <c:v>3643</c:v>
                </c:pt>
                <c:pt idx="6">
                  <c:v>3876</c:v>
                </c:pt>
                <c:pt idx="9">
                  <c:v>3699</c:v>
                </c:pt>
                <c:pt idx="12">
                  <c:v>3651</c:v>
                </c:pt>
              </c:numCache>
            </c:numRef>
          </c:val>
          <c:extLst>
            <c:ext xmlns:c16="http://schemas.microsoft.com/office/drawing/2014/chart" uri="{C3380CC4-5D6E-409C-BE32-E72D297353CC}">
              <c16:uniqueId val="{0000000A-A7FF-4E51-8DC6-729A82B717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FF-4E51-8DC6-729A82B717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716</c:v>
                </c:pt>
                <c:pt idx="1">
                  <c:v>936</c:v>
                </c:pt>
                <c:pt idx="2">
                  <c:v>958</c:v>
                </c:pt>
              </c:numCache>
            </c:numRef>
          </c:val>
          <c:extLst>
            <c:ext xmlns:c16="http://schemas.microsoft.com/office/drawing/2014/chart" uri="{C3380CC4-5D6E-409C-BE32-E72D297353CC}">
              <c16:uniqueId val="{00000000-95AE-485A-BABB-6E585838A8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c:v>
                </c:pt>
                <c:pt idx="1">
                  <c:v>86</c:v>
                </c:pt>
                <c:pt idx="2">
                  <c:v>93</c:v>
                </c:pt>
              </c:numCache>
            </c:numRef>
          </c:val>
          <c:extLst>
            <c:ext xmlns:c16="http://schemas.microsoft.com/office/drawing/2014/chart" uri="{C3380CC4-5D6E-409C-BE32-E72D297353CC}">
              <c16:uniqueId val="{00000001-95AE-485A-BABB-6E585838A8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1806</c:v>
                </c:pt>
                <c:pt idx="1">
                  <c:v>1813</c:v>
                </c:pt>
                <c:pt idx="2">
                  <c:v>1920</c:v>
                </c:pt>
              </c:numCache>
            </c:numRef>
          </c:val>
          <c:extLst>
            <c:ext xmlns:c16="http://schemas.microsoft.com/office/drawing/2014/chart" uri="{C3380CC4-5D6E-409C-BE32-E72D297353CC}">
              <c16:uniqueId val="{00000002-95AE-485A-BABB-6E585838A8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財政力指数は低い数値が続いている。人口の減少や、全国平均を上回る高齢化率（令和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％）に加え、雇用や経済を下支えする産業基盤もない。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定住人口の増加と産業振興に積極的に取り組み、税収増加を図る必要があるが、福祉関係団体と三セクの赤字補填に一般財源が割かれ、成果を出すのに苦労している。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数値は悪化した。分母の面で普通交付税や町税の伸びで、経常一般財源歳入額は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百万円増加したが、分子の面で公債費等の増加の影響で経常経費充当一般財源が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百万円増加したことにより、比率はやや悪化した。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例年、経常経費に特段大きな増減はないため、経常収支比率は、自主財源でない普通交付税の増減に影響される。そのためにも算定基礎数値の人口の確保は、町の最大の課題である。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159893</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0414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159893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3516"/>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35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104267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5481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109093</xdr:rowOff>
    </xdr:from>
    <xdr:to>
      <xdr:col>19</xdr:col>
      <xdr:colOff>184150</xdr:colOff>
      <xdr:row>66</xdr:row>
      <xdr:rowOff>39243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24020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53467</xdr:rowOff>
    </xdr:from>
    <xdr:to>
      <xdr:col>7</xdr:col>
      <xdr:colOff>31750</xdr:colOff>
      <xdr:row>66</xdr:row>
      <xdr:rowOff>155067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139844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人件費・物件費等は決算額ベースでみると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％減）となったため一人当たりの決算額が増加した。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97059</xdr:rowOff>
    </xdr:from>
    <xdr:to>
      <xdr:col>23</xdr:col>
      <xdr:colOff>133350</xdr:colOff>
      <xdr:row>81</xdr:row>
      <xdr:rowOff>112461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4509"/>
          <a:ext cx="8382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97239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4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94918</xdr:rowOff>
    </xdr:from>
    <xdr:to>
      <xdr:col>19</xdr:col>
      <xdr:colOff>133350</xdr:colOff>
      <xdr:row>81</xdr:row>
      <xdr:rowOff>97059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236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85420</xdr:rowOff>
    </xdr:from>
    <xdr:to>
      <xdr:col>15</xdr:col>
      <xdr:colOff>82550</xdr:colOff>
      <xdr:row>81</xdr:row>
      <xdr:rowOff>94918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2870"/>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66360</xdr:rowOff>
    </xdr:from>
    <xdr:to>
      <xdr:col>11</xdr:col>
      <xdr:colOff>31750</xdr:colOff>
      <xdr:row>81</xdr:row>
      <xdr:rowOff>85420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3810"/>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61661</xdr:rowOff>
    </xdr:from>
    <xdr:to>
      <xdr:col>23</xdr:col>
      <xdr:colOff>184150</xdr:colOff>
      <xdr:row>81</xdr:row>
      <xdr:rowOff>163261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46259</xdr:rowOff>
    </xdr:from>
    <xdr:to>
      <xdr:col>19</xdr:col>
      <xdr:colOff>184150</xdr:colOff>
      <xdr:row>81</xdr:row>
      <xdr:rowOff>147859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158036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44118</xdr:rowOff>
    </xdr:from>
    <xdr:to>
      <xdr:col>15</xdr:col>
      <xdr:colOff>133350</xdr:colOff>
      <xdr:row>81</xdr:row>
      <xdr:rowOff>145718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155895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34620</xdr:rowOff>
    </xdr:from>
    <xdr:to>
      <xdr:col>11</xdr:col>
      <xdr:colOff>82550</xdr:colOff>
      <xdr:row>81</xdr:row>
      <xdr:rowOff>136220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146397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15560</xdr:rowOff>
    </xdr:from>
    <xdr:to>
      <xdr:col>7</xdr:col>
      <xdr:colOff>31750</xdr:colOff>
      <xdr:row>81</xdr:row>
      <xdr:rowOff>117160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127337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給与体系の見直しは、県の見直しに対応して随時行っている。また、従来の年功序列にとらわれない、公平・公正な人事評価制度を適切に運用していく。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88</xdr:row>
      <xdr:rowOff>14478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55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89408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910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156972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910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156972</xdr:rowOff>
    </xdr:from>
    <xdr:to>
      <xdr:col>68</xdr:col>
      <xdr:colOff>152400</xdr:colOff>
      <xdr:row>88</xdr:row>
      <xdr:rowOff>14478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731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135128</xdr:rowOff>
    </xdr:from>
    <xdr:to>
      <xdr:col>81</xdr:col>
      <xdr:colOff>95250</xdr:colOff>
      <xdr:row>88</xdr:row>
      <xdr:rowOff>65278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107205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38608</xdr:rowOff>
    </xdr:from>
    <xdr:to>
      <xdr:col>77</xdr:col>
      <xdr:colOff>95250</xdr:colOff>
      <xdr:row>87</xdr:row>
      <xdr:rowOff>140208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150385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106172</xdr:rowOff>
    </xdr:from>
    <xdr:to>
      <xdr:col>68</xdr:col>
      <xdr:colOff>203200</xdr:colOff>
      <xdr:row>88</xdr:row>
      <xdr:rowOff>36322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21099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135128</xdr:rowOff>
    </xdr:from>
    <xdr:to>
      <xdr:col>64</xdr:col>
      <xdr:colOff>152400</xdr:colOff>
      <xdr:row>88</xdr:row>
      <xdr:rowOff>65278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50055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類似団体と概ね同程度である。当町は、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つの離島及び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つの辺地地区があり、支所・分室に職員及び会計年度任用職員を配置している。また、病院が遠いことや民間の診療所がないため、公営の診療所を設けている。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今後も職員定員管理計画により、適正な職員定員管理に取り組む。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106075</xdr:rowOff>
    </xdr:from>
    <xdr:to>
      <xdr:col>81</xdr:col>
      <xdr:colOff>44450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162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106075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176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92401</xdr:rowOff>
    </xdr:from>
    <xdr:to>
      <xdr:col>72</xdr:col>
      <xdr:colOff>203200</xdr:colOff>
      <xdr:row>59</xdr:row>
      <xdr:rowOff>102053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079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80337</xdr:rowOff>
    </xdr:from>
    <xdr:to>
      <xdr:col>68</xdr:col>
      <xdr:colOff>152400</xdr:colOff>
      <xdr:row>59</xdr:row>
      <xdr:rowOff>92401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9588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55275</xdr:rowOff>
    </xdr:from>
    <xdr:to>
      <xdr:col>77</xdr:col>
      <xdr:colOff>95250</xdr:colOff>
      <xdr:row>59</xdr:row>
      <xdr:rowOff>156875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141652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25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137630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25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41601</xdr:rowOff>
    </xdr:from>
    <xdr:to>
      <xdr:col>68</xdr:col>
      <xdr:colOff>203200</xdr:colOff>
      <xdr:row>59</xdr:row>
      <xdr:rowOff>143201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153378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29537</xdr:rowOff>
    </xdr:from>
    <xdr:to>
      <xdr:col>64</xdr:col>
      <xdr:colOff>152400</xdr:colOff>
      <xdr:row>59</xdr:row>
      <xdr:rowOff>131137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141314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1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数値は悪化した。新庁舎建設事業で発行した公共施設等適正管理推進事業債などの償還金が大きくなったことが要因である。しかし、新庁舎建設事業を除けば地方債の新規発行は、過疎債や緊防債など交付税措置の大きい地方債を主に借り入れている。今後も交付税措置の有利な起債を中心とする傾向は変わらないと思うが、地方債発行は慎重に行い、比率への影響を最小限に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146050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57573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57573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年度から比率なしとなっている。将来負担額に対する充当可能基金がある程度存在していることと、地方債は、交付税算入率の高い過疎対策事業債を主に借入れていることが要因になっている。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今後も、地方債の発行や基金の取崩しは慎重に行い、将来世代に過度な負担を残すことのないように財政運営を行う。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類似団体平均を毎年上回っている状況である。当町は支所・分室・診療所に職員が必要で、地理的な条件から高くなりやすい。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これまでの取組として、平成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年度に議員定数を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人削減した。行政執行に悪影響の出ない範囲で削減に努めている。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2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類似団体と同程度で年々推移している状況である。特に電算関係や上関町斎苑の管理等に費用を要している。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経常的なものについては、前年度より増加しないよう削減に努めているが、昨今の光熱費や物価の上昇の影響を受けている。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06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51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類似団体平均を毎年上回っている状況である。当町は全国的に見ても高い高齢化率（令和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％）で、老人施設措置費に係る支出が多い。また、少子化対策として、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歳未満児の保育料の無償化や副食費に対しても助成を行っている。少子高齢の町として、高齢者や子どもに対する支援は重要であり、住民サービスと財政規律の両立を実現していく。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7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0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100330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49530</xdr:rowOff>
    </xdr:from>
    <xdr:to>
      <xdr:col>69</xdr:col>
      <xdr:colOff>142875</xdr:colOff>
      <xdr:row>59</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類似団体平均を毎年下回っている状況であるが、地域の特徴として社会福祉法人に対する補助に費用を要している。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11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過疎債を中心に地方債を発行している。過疎債は、普通交付税措置が高いため、償還に要する一般財源をある程度確保できる一方、償還期間が短いため、元利償還額が大きくなってしま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公共施設等適正管理推進事業債などの償還金が増加したことで、令和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715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類似団体平均より例年上回っている。人口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人当たりの地方税等の収入額が類似団体平均より少ないことにより、経常収支比率が高くなっていることが影響している。公債費以外については特に人件費・扶助費・繰出金の比率が高い。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97608</xdr:rowOff>
    </xdr:from>
    <xdr:to>
      <xdr:col>82</xdr:col>
      <xdr:colOff>107950</xdr:colOff>
      <xdr:row>78</xdr:row>
      <xdr:rowOff>97608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70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97608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812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78</xdr:row>
      <xdr:rowOff>166188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81298"/>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63319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392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115225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12519</xdr:rowOff>
    </xdr:from>
    <xdr:to>
      <xdr:col>65</xdr:col>
      <xdr:colOff>53975</xdr:colOff>
      <xdr:row>79</xdr:row>
      <xdr:rowOff>114119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98896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107414</xdr:rowOff>
    </xdr:from>
    <xdr:to>
      <xdr:col>29</xdr:col>
      <xdr:colOff>127000</xdr:colOff>
      <xdr:row>18</xdr:row>
      <xdr:rowOff>126871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41139"/>
          <a:ext cx="647700" cy="1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126871</xdr:rowOff>
    </xdr:from>
    <xdr:to>
      <xdr:col>26</xdr:col>
      <xdr:colOff>50800</xdr:colOff>
      <xdr:row>18</xdr:row>
      <xdr:rowOff>159174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60596"/>
          <a:ext cx="698500" cy="3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159174</xdr:rowOff>
    </xdr:from>
    <xdr:to>
      <xdr:col>22</xdr:col>
      <xdr:colOff>114300</xdr:colOff>
      <xdr:row>18</xdr:row>
      <xdr:rowOff>167442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92899"/>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166204</xdr:rowOff>
    </xdr:from>
    <xdr:to>
      <xdr:col>18</xdr:col>
      <xdr:colOff>177800</xdr:colOff>
      <xdr:row>18</xdr:row>
      <xdr:rowOff>167442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299929"/>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56614</xdr:rowOff>
    </xdr:from>
    <xdr:to>
      <xdr:col>29</xdr:col>
      <xdr:colOff>177800</xdr:colOff>
      <xdr:row>18</xdr:row>
      <xdr:rowOff>158214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9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28691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6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76071</xdr:rowOff>
    </xdr:from>
    <xdr:to>
      <xdr:col>26</xdr:col>
      <xdr:colOff>101600</xdr:colOff>
      <xdr:row>19</xdr:row>
      <xdr:rowOff>6221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162448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9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108375</xdr:rowOff>
    </xdr:from>
    <xdr:to>
      <xdr:col>22</xdr:col>
      <xdr:colOff>165100</xdr:colOff>
      <xdr:row>19</xdr:row>
      <xdr:rowOff>38525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23301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116643</xdr:rowOff>
    </xdr:from>
    <xdr:to>
      <xdr:col>19</xdr:col>
      <xdr:colOff>38100</xdr:colOff>
      <xdr:row>19</xdr:row>
      <xdr:rowOff>46792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5036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31569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3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115404</xdr:rowOff>
    </xdr:from>
    <xdr:to>
      <xdr:col>15</xdr:col>
      <xdr:colOff>101600</xdr:colOff>
      <xdr:row>19</xdr:row>
      <xdr:rowOff>45554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4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30331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235905</xdr:rowOff>
    </xdr:from>
    <xdr:to>
      <xdr:col>29</xdr:col>
      <xdr:colOff>127000</xdr:colOff>
      <xdr:row>35</xdr:row>
      <xdr:rowOff>314376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46255"/>
          <a:ext cx="647700" cy="7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314376</xdr:rowOff>
    </xdr:from>
    <xdr:to>
      <xdr:col>26</xdr:col>
      <xdr:colOff>50800</xdr:colOff>
      <xdr:row>36</xdr:row>
      <xdr:rowOff>15291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24726"/>
          <a:ext cx="6985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15291</xdr:rowOff>
    </xdr:from>
    <xdr:to>
      <xdr:col>22</xdr:col>
      <xdr:colOff>114300</xdr:colOff>
      <xdr:row>36</xdr:row>
      <xdr:rowOff>35720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68541"/>
          <a:ext cx="698500" cy="2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35720</xdr:rowOff>
    </xdr:from>
    <xdr:to>
      <xdr:col>18</xdr:col>
      <xdr:colOff>177800</xdr:colOff>
      <xdr:row>36</xdr:row>
      <xdr:rowOff>41759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88970"/>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185105</xdr:rowOff>
    </xdr:from>
    <xdr:to>
      <xdr:col>29</xdr:col>
      <xdr:colOff>177800</xdr:colOff>
      <xdr:row>35</xdr:row>
      <xdr:rowOff>286705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9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263576</xdr:rowOff>
    </xdr:from>
    <xdr:to>
      <xdr:col>26</xdr:col>
      <xdr:colOff>101600</xdr:colOff>
      <xdr:row>36</xdr:row>
      <xdr:rowOff>22276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32453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4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307391</xdr:rowOff>
    </xdr:from>
    <xdr:to>
      <xdr:col>22</xdr:col>
      <xdr:colOff>165100</xdr:colOff>
      <xdr:row>36</xdr:row>
      <xdr:rowOff>66091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76268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8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327820</xdr:rowOff>
    </xdr:from>
    <xdr:to>
      <xdr:col>19</xdr:col>
      <xdr:colOff>38100</xdr:colOff>
      <xdr:row>36</xdr:row>
      <xdr:rowOff>86520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96697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333859</xdr:rowOff>
    </xdr:from>
    <xdr:to>
      <xdr:col>15</xdr:col>
      <xdr:colOff>101600</xdr:colOff>
      <xdr:row>36</xdr:row>
      <xdr:rowOff>92559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102736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15523</xdr:rowOff>
    </xdr:from>
    <xdr:to>
      <xdr:col>24</xdr:col>
      <xdr:colOff>63500</xdr:colOff>
      <xdr:row>37</xdr:row>
      <xdr:rowOff>27627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59173"/>
          <a:ext cx="8382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27627</xdr:rowOff>
    </xdr:from>
    <xdr:to>
      <xdr:col>19</xdr:col>
      <xdr:colOff>177800</xdr:colOff>
      <xdr:row>37</xdr:row>
      <xdr:rowOff>50004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71277"/>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50004</xdr:rowOff>
    </xdr:from>
    <xdr:to>
      <xdr:col>15</xdr:col>
      <xdr:colOff>50800</xdr:colOff>
      <xdr:row>37</xdr:row>
      <xdr:rowOff>58235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93654"/>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58235</xdr:rowOff>
    </xdr:from>
    <xdr:to>
      <xdr:col>10</xdr:col>
      <xdr:colOff>114300</xdr:colOff>
      <xdr:row>37</xdr:row>
      <xdr:rowOff>95234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0188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136173</xdr:rowOff>
    </xdr:from>
    <xdr:to>
      <xdr:col>24</xdr:col>
      <xdr:colOff>114300</xdr:colOff>
      <xdr:row>37</xdr:row>
      <xdr:rowOff>66323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114600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8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148277</xdr:rowOff>
    </xdr:from>
    <xdr:to>
      <xdr:col>20</xdr:col>
      <xdr:colOff>38100</xdr:colOff>
      <xdr:row>37</xdr:row>
      <xdr:rowOff>78427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69554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1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170654</xdr:rowOff>
    </xdr:from>
    <xdr:to>
      <xdr:col>15</xdr:col>
      <xdr:colOff>101600</xdr:colOff>
      <xdr:row>37</xdr:row>
      <xdr:rowOff>100804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91931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3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7435</xdr:rowOff>
    </xdr:from>
    <xdr:to>
      <xdr:col>10</xdr:col>
      <xdr:colOff>165100</xdr:colOff>
      <xdr:row>37</xdr:row>
      <xdr:rowOff>109035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100162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44434</xdr:rowOff>
    </xdr:from>
    <xdr:to>
      <xdr:col>6</xdr:col>
      <xdr:colOff>38100</xdr:colOff>
      <xdr:row>37</xdr:row>
      <xdr:rowOff>146034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137161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63850</xdr:rowOff>
    </xdr:from>
    <xdr:to>
      <xdr:col>24</xdr:col>
      <xdr:colOff>63500</xdr:colOff>
      <xdr:row>57</xdr:row>
      <xdr:rowOff>78625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6500"/>
          <a:ext cx="8382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72538</xdr:rowOff>
    </xdr:from>
    <xdr:to>
      <xdr:col>19</xdr:col>
      <xdr:colOff>177800</xdr:colOff>
      <xdr:row>57</xdr:row>
      <xdr:rowOff>78625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45188"/>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72538</xdr:rowOff>
    </xdr:from>
    <xdr:to>
      <xdr:col>15</xdr:col>
      <xdr:colOff>50800</xdr:colOff>
      <xdr:row>57</xdr:row>
      <xdr:rowOff>82973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5188"/>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82973</xdr:rowOff>
    </xdr:from>
    <xdr:to>
      <xdr:col>10</xdr:col>
      <xdr:colOff>114300</xdr:colOff>
      <xdr:row>57</xdr:row>
      <xdr:rowOff>96247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5623"/>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13050</xdr:rowOff>
    </xdr:from>
    <xdr:to>
      <xdr:col>24</xdr:col>
      <xdr:colOff>114300</xdr:colOff>
      <xdr:row>57</xdr:row>
      <xdr:rowOff>114650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27825</xdr:rowOff>
    </xdr:from>
    <xdr:to>
      <xdr:col>20</xdr:col>
      <xdr:colOff>38100</xdr:colOff>
      <xdr:row>57</xdr:row>
      <xdr:rowOff>129425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120552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21738</xdr:rowOff>
    </xdr:from>
    <xdr:to>
      <xdr:col>15</xdr:col>
      <xdr:colOff>101600</xdr:colOff>
      <xdr:row>57</xdr:row>
      <xdr:rowOff>123338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114465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32173</xdr:rowOff>
    </xdr:from>
    <xdr:to>
      <xdr:col>10</xdr:col>
      <xdr:colOff>165100</xdr:colOff>
      <xdr:row>57</xdr:row>
      <xdr:rowOff>133773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124900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9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45447</xdr:rowOff>
    </xdr:from>
    <xdr:to>
      <xdr:col>6</xdr:col>
      <xdr:colOff>38100</xdr:colOff>
      <xdr:row>57</xdr:row>
      <xdr:rowOff>147047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138174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54277</xdr:rowOff>
    </xdr:from>
    <xdr:to>
      <xdr:col>24</xdr:col>
      <xdr:colOff>63500</xdr:colOff>
      <xdr:row>78</xdr:row>
      <xdr:rowOff>64303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7377"/>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64303</xdr:rowOff>
    </xdr:from>
    <xdr:to>
      <xdr:col>19</xdr:col>
      <xdr:colOff>177800</xdr:colOff>
      <xdr:row>78</xdr:row>
      <xdr:rowOff>110398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7403"/>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110398</xdr:rowOff>
    </xdr:from>
    <xdr:to>
      <xdr:col>15</xdr:col>
      <xdr:colOff>50800</xdr:colOff>
      <xdr:row>78</xdr:row>
      <xdr:rowOff>112565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3498"/>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108451</xdr:rowOff>
    </xdr:from>
    <xdr:to>
      <xdr:col>10</xdr:col>
      <xdr:colOff>114300</xdr:colOff>
      <xdr:row>78</xdr:row>
      <xdr:rowOff>112565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155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3477</xdr:rowOff>
    </xdr:from>
    <xdr:to>
      <xdr:col>24</xdr:col>
      <xdr:colOff>114300</xdr:colOff>
      <xdr:row>78</xdr:row>
      <xdr:rowOff>105077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13503</xdr:rowOff>
    </xdr:from>
    <xdr:to>
      <xdr:col>20</xdr:col>
      <xdr:colOff>38100</xdr:colOff>
      <xdr:row>78</xdr:row>
      <xdr:rowOff>115103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106230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59598</xdr:rowOff>
    </xdr:from>
    <xdr:to>
      <xdr:col>15</xdr:col>
      <xdr:colOff>101600</xdr:colOff>
      <xdr:row>78</xdr:row>
      <xdr:rowOff>161198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152325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61765</xdr:rowOff>
    </xdr:from>
    <xdr:to>
      <xdr:col>10</xdr:col>
      <xdr:colOff>165100</xdr:colOff>
      <xdr:row>78</xdr:row>
      <xdr:rowOff>163365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154492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57651</xdr:rowOff>
    </xdr:from>
    <xdr:to>
      <xdr:col>6</xdr:col>
      <xdr:colOff>38100</xdr:colOff>
      <xdr:row>78</xdr:row>
      <xdr:rowOff>159251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150378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65367</xdr:rowOff>
    </xdr:from>
    <xdr:to>
      <xdr:col>24</xdr:col>
      <xdr:colOff>63500</xdr:colOff>
      <xdr:row>94</xdr:row>
      <xdr:rowOff>1260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10217"/>
          <a:ext cx="838200" cy="10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52694</xdr:rowOff>
    </xdr:from>
    <xdr:to>
      <xdr:col>19</xdr:col>
      <xdr:colOff>177800</xdr:colOff>
      <xdr:row>94</xdr:row>
      <xdr:rowOff>1260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99754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52694</xdr:rowOff>
    </xdr:from>
    <xdr:to>
      <xdr:col>15</xdr:col>
      <xdr:colOff>50800</xdr:colOff>
      <xdr:row>95</xdr:row>
      <xdr:rowOff>7806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97544"/>
          <a:ext cx="889000" cy="29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7806</xdr:rowOff>
    </xdr:from>
    <xdr:to>
      <xdr:col>10</xdr:col>
      <xdr:colOff>114300</xdr:colOff>
      <xdr:row>95</xdr:row>
      <xdr:rowOff>50012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95556"/>
          <a:ext cx="889000" cy="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14567</xdr:rowOff>
    </xdr:from>
    <xdr:to>
      <xdr:col>24</xdr:col>
      <xdr:colOff>114300</xdr:colOff>
      <xdr:row>93</xdr:row>
      <xdr:rowOff>116167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37444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121910</xdr:rowOff>
    </xdr:from>
    <xdr:to>
      <xdr:col>20</xdr:col>
      <xdr:colOff>38100</xdr:colOff>
      <xdr:row>94</xdr:row>
      <xdr:rowOff>52060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68587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8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1894</xdr:rowOff>
    </xdr:from>
    <xdr:to>
      <xdr:col>15</xdr:col>
      <xdr:colOff>101600</xdr:colOff>
      <xdr:row>93</xdr:row>
      <xdr:rowOff>103494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120021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128456</xdr:rowOff>
    </xdr:from>
    <xdr:to>
      <xdr:col>10</xdr:col>
      <xdr:colOff>165100</xdr:colOff>
      <xdr:row>95</xdr:row>
      <xdr:rowOff>58606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170662</xdr:rowOff>
    </xdr:from>
    <xdr:to>
      <xdr:col>6</xdr:col>
      <xdr:colOff>38100</xdr:colOff>
      <xdr:row>95</xdr:row>
      <xdr:rowOff>100812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117339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101172</xdr:rowOff>
    </xdr:from>
    <xdr:to>
      <xdr:col>55</xdr:col>
      <xdr:colOff>0</xdr:colOff>
      <xdr:row>37</xdr:row>
      <xdr:rowOff>143890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44822"/>
          <a:ext cx="8382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101172</xdr:rowOff>
    </xdr:from>
    <xdr:to>
      <xdr:col>50</xdr:col>
      <xdr:colOff>114300</xdr:colOff>
      <xdr:row>37</xdr:row>
      <xdr:rowOff>148165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4822"/>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54469</xdr:rowOff>
    </xdr:from>
    <xdr:to>
      <xdr:col>45</xdr:col>
      <xdr:colOff>177800</xdr:colOff>
      <xdr:row>37</xdr:row>
      <xdr:rowOff>148165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98119"/>
          <a:ext cx="889000" cy="9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54469</xdr:rowOff>
    </xdr:from>
    <xdr:to>
      <xdr:col>41</xdr:col>
      <xdr:colOff>50800</xdr:colOff>
      <xdr:row>38</xdr:row>
      <xdr:rowOff>27049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98119"/>
          <a:ext cx="8890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93090</xdr:rowOff>
    </xdr:from>
    <xdr:to>
      <xdr:col>55</xdr:col>
      <xdr:colOff>50800</xdr:colOff>
      <xdr:row>38</xdr:row>
      <xdr:rowOff>23240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50372</xdr:rowOff>
    </xdr:from>
    <xdr:to>
      <xdr:col>50</xdr:col>
      <xdr:colOff>165100</xdr:colOff>
      <xdr:row>37</xdr:row>
      <xdr:rowOff>151972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143099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8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97365</xdr:rowOff>
    </xdr:from>
    <xdr:to>
      <xdr:col>46</xdr:col>
      <xdr:colOff>38100</xdr:colOff>
      <xdr:row>38</xdr:row>
      <xdr:rowOff>27515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18642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3669</xdr:rowOff>
    </xdr:from>
    <xdr:to>
      <xdr:col>41</xdr:col>
      <xdr:colOff>101600</xdr:colOff>
      <xdr:row>37</xdr:row>
      <xdr:rowOff>105269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96396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4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147699</xdr:rowOff>
    </xdr:from>
    <xdr:to>
      <xdr:col>36</xdr:col>
      <xdr:colOff>165100</xdr:colOff>
      <xdr:row>38</xdr:row>
      <xdr:rowOff>77849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68976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8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78707</xdr:rowOff>
    </xdr:from>
    <xdr:to>
      <xdr:col>55</xdr:col>
      <xdr:colOff>0</xdr:colOff>
      <xdr:row>58</xdr:row>
      <xdr:rowOff>100338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22807"/>
          <a:ext cx="8382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35854</xdr:rowOff>
    </xdr:from>
    <xdr:to>
      <xdr:col>50</xdr:col>
      <xdr:colOff>114300</xdr:colOff>
      <xdr:row>58</xdr:row>
      <xdr:rowOff>100338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9954"/>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35854</xdr:rowOff>
    </xdr:from>
    <xdr:to>
      <xdr:col>45</xdr:col>
      <xdr:colOff>177800</xdr:colOff>
      <xdr:row>58</xdr:row>
      <xdr:rowOff>62616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79954"/>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62616</xdr:rowOff>
    </xdr:from>
    <xdr:to>
      <xdr:col>41</xdr:col>
      <xdr:colOff>50800</xdr:colOff>
      <xdr:row>58</xdr:row>
      <xdr:rowOff>81611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06716"/>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27907</xdr:rowOff>
    </xdr:from>
    <xdr:to>
      <xdr:col>55</xdr:col>
      <xdr:colOff>50800</xdr:colOff>
      <xdr:row>58</xdr:row>
      <xdr:rowOff>129507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49538</xdr:rowOff>
    </xdr:from>
    <xdr:to>
      <xdr:col>50</xdr:col>
      <xdr:colOff>165100</xdr:colOff>
      <xdr:row>58</xdr:row>
      <xdr:rowOff>151138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142265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156504</xdr:rowOff>
    </xdr:from>
    <xdr:to>
      <xdr:col>46</xdr:col>
      <xdr:colOff>38100</xdr:colOff>
      <xdr:row>58</xdr:row>
      <xdr:rowOff>86654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103181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11816</xdr:rowOff>
    </xdr:from>
    <xdr:to>
      <xdr:col>41</xdr:col>
      <xdr:colOff>101600</xdr:colOff>
      <xdr:row>58</xdr:row>
      <xdr:rowOff>113416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129943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30811</xdr:rowOff>
    </xdr:from>
    <xdr:to>
      <xdr:col>36</xdr:col>
      <xdr:colOff>165100</xdr:colOff>
      <xdr:row>58</xdr:row>
      <xdr:rowOff>132411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123538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69940</xdr:rowOff>
    </xdr:from>
    <xdr:to>
      <xdr:col>55</xdr:col>
      <xdr:colOff>0</xdr:colOff>
      <xdr:row>78</xdr:row>
      <xdr:rowOff>111378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43040"/>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48417</xdr:rowOff>
    </xdr:from>
    <xdr:to>
      <xdr:col>50</xdr:col>
      <xdr:colOff>114300</xdr:colOff>
      <xdr:row>78</xdr:row>
      <xdr:rowOff>111378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21517"/>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134520</xdr:rowOff>
    </xdr:from>
    <xdr:to>
      <xdr:col>45</xdr:col>
      <xdr:colOff>177800</xdr:colOff>
      <xdr:row>78</xdr:row>
      <xdr:rowOff>48417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36170"/>
          <a:ext cx="889000" cy="8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134520</xdr:rowOff>
    </xdr:from>
    <xdr:to>
      <xdr:col>41</xdr:col>
      <xdr:colOff>50800</xdr:colOff>
      <xdr:row>78</xdr:row>
      <xdr:rowOff>26015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36170"/>
          <a:ext cx="889000" cy="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19140</xdr:rowOff>
    </xdr:from>
    <xdr:to>
      <xdr:col>55</xdr:col>
      <xdr:colOff>50800</xdr:colOff>
      <xdr:row>78</xdr:row>
      <xdr:rowOff>120740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60578</xdr:rowOff>
    </xdr:from>
    <xdr:to>
      <xdr:col>50</xdr:col>
      <xdr:colOff>165100</xdr:colOff>
      <xdr:row>78</xdr:row>
      <xdr:rowOff>162178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153305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169067</xdr:rowOff>
    </xdr:from>
    <xdr:to>
      <xdr:col>46</xdr:col>
      <xdr:colOff>38100</xdr:colOff>
      <xdr:row>78</xdr:row>
      <xdr:rowOff>99217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90344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83720</xdr:rowOff>
    </xdr:from>
    <xdr:to>
      <xdr:col>41</xdr:col>
      <xdr:colOff>101600</xdr:colOff>
      <xdr:row>78</xdr:row>
      <xdr:rowOff>13870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30397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6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146665</xdr:rowOff>
    </xdr:from>
    <xdr:to>
      <xdr:col>36</xdr:col>
      <xdr:colOff>165100</xdr:colOff>
      <xdr:row>78</xdr:row>
      <xdr:rowOff>76815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93342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12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97194</xdr:rowOff>
    </xdr:from>
    <xdr:to>
      <xdr:col>55</xdr:col>
      <xdr:colOff>0</xdr:colOff>
      <xdr:row>98</xdr:row>
      <xdr:rowOff>108201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99294"/>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59111</xdr:rowOff>
    </xdr:from>
    <xdr:to>
      <xdr:col>50</xdr:col>
      <xdr:colOff>114300</xdr:colOff>
      <xdr:row>98</xdr:row>
      <xdr:rowOff>108201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1211"/>
          <a:ext cx="889000" cy="4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59111</xdr:rowOff>
    </xdr:from>
    <xdr:to>
      <xdr:col>45</xdr:col>
      <xdr:colOff>177800</xdr:colOff>
      <xdr:row>98</xdr:row>
      <xdr:rowOff>107910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1211"/>
          <a:ext cx="889000" cy="4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107910</xdr:rowOff>
    </xdr:from>
    <xdr:to>
      <xdr:col>41</xdr:col>
      <xdr:colOff>50800</xdr:colOff>
      <xdr:row>98</xdr:row>
      <xdr:rowOff>123239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10010"/>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46394</xdr:rowOff>
    </xdr:from>
    <xdr:to>
      <xdr:col>55</xdr:col>
      <xdr:colOff>50800</xdr:colOff>
      <xdr:row>98</xdr:row>
      <xdr:rowOff>147994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57401</xdr:rowOff>
    </xdr:from>
    <xdr:to>
      <xdr:col>50</xdr:col>
      <xdr:colOff>165100</xdr:colOff>
      <xdr:row>98</xdr:row>
      <xdr:rowOff>159001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150128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8311</xdr:rowOff>
    </xdr:from>
    <xdr:to>
      <xdr:col>46</xdr:col>
      <xdr:colOff>38100</xdr:colOff>
      <xdr:row>98</xdr:row>
      <xdr:rowOff>109911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126438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57110</xdr:rowOff>
    </xdr:from>
    <xdr:to>
      <xdr:col>41</xdr:col>
      <xdr:colOff>101600</xdr:colOff>
      <xdr:row>98</xdr:row>
      <xdr:rowOff>158710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149837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72439</xdr:rowOff>
    </xdr:from>
    <xdr:to>
      <xdr:col>36</xdr:col>
      <xdr:colOff>165100</xdr:colOff>
      <xdr:row>99</xdr:row>
      <xdr:rowOff>2589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165166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19529</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6079"/>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19529</xdr:rowOff>
    </xdr:from>
    <xdr:to>
      <xdr:col>76</xdr:col>
      <xdr:colOff>114300</xdr:colOff>
      <xdr:row>39</xdr:row>
      <xdr:rowOff>20649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0607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20649</xdr:rowOff>
    </xdr:from>
    <xdr:to>
      <xdr:col>71</xdr:col>
      <xdr:colOff>177800</xdr:colOff>
      <xdr:row>39</xdr:row>
      <xdr:rowOff>25781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07199"/>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140179</xdr:rowOff>
    </xdr:from>
    <xdr:to>
      <xdr:col>76</xdr:col>
      <xdr:colOff>165100</xdr:colOff>
      <xdr:row>39</xdr:row>
      <xdr:rowOff>70329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61456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141299</xdr:rowOff>
    </xdr:from>
    <xdr:to>
      <xdr:col>72</xdr:col>
      <xdr:colOff>38100</xdr:colOff>
      <xdr:row>39</xdr:row>
      <xdr:rowOff>71449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62576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146431</xdr:rowOff>
    </xdr:from>
    <xdr:to>
      <xdr:col>67</xdr:col>
      <xdr:colOff>101600</xdr:colOff>
      <xdr:row>39</xdr:row>
      <xdr:rowOff>76581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6480</xdr:rowOff>
    </xdr:from>
    <xdr:to>
      <xdr:col>85</xdr:col>
      <xdr:colOff>127000</xdr:colOff>
      <xdr:row>77</xdr:row>
      <xdr:rowOff>63116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08130"/>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63116</xdr:rowOff>
    </xdr:from>
    <xdr:to>
      <xdr:col>81</xdr:col>
      <xdr:colOff>50800</xdr:colOff>
      <xdr:row>77</xdr:row>
      <xdr:rowOff>101312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64766"/>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101312</xdr:rowOff>
    </xdr:from>
    <xdr:to>
      <xdr:col>76</xdr:col>
      <xdr:colOff>114300</xdr:colOff>
      <xdr:row>77</xdr:row>
      <xdr:rowOff>106462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02962"/>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106462</xdr:rowOff>
    </xdr:from>
    <xdr:to>
      <xdr:col>71</xdr:col>
      <xdr:colOff>177800</xdr:colOff>
      <xdr:row>77</xdr:row>
      <xdr:rowOff>120317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08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127130</xdr:rowOff>
    </xdr:from>
    <xdr:to>
      <xdr:col>85</xdr:col>
      <xdr:colOff>177800</xdr:colOff>
      <xdr:row>77</xdr:row>
      <xdr:rowOff>57280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150007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0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12316</xdr:rowOff>
    </xdr:from>
    <xdr:to>
      <xdr:col>81</xdr:col>
      <xdr:colOff>101600</xdr:colOff>
      <xdr:row>77</xdr:row>
      <xdr:rowOff>113916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130443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50512</xdr:rowOff>
    </xdr:from>
    <xdr:to>
      <xdr:col>76</xdr:col>
      <xdr:colOff>165100</xdr:colOff>
      <xdr:row>77</xdr:row>
      <xdr:rowOff>152112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55662</xdr:rowOff>
    </xdr:from>
    <xdr:to>
      <xdr:col>72</xdr:col>
      <xdr:colOff>38100</xdr:colOff>
      <xdr:row>77</xdr:row>
      <xdr:rowOff>157262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148389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69517</xdr:rowOff>
    </xdr:from>
    <xdr:to>
      <xdr:col>67</xdr:col>
      <xdr:colOff>101600</xdr:colOff>
      <xdr:row>77</xdr:row>
      <xdr:rowOff>171117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162244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6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32417</xdr:rowOff>
    </xdr:from>
    <xdr:to>
      <xdr:col>85</xdr:col>
      <xdr:colOff>127000</xdr:colOff>
      <xdr:row>98</xdr:row>
      <xdr:rowOff>77429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34517"/>
          <a:ext cx="8382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32417</xdr:rowOff>
    </xdr:from>
    <xdr:to>
      <xdr:col>81</xdr:col>
      <xdr:colOff>50800</xdr:colOff>
      <xdr:row>98</xdr:row>
      <xdr:rowOff>94013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34517"/>
          <a:ext cx="889000" cy="6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94013</xdr:rowOff>
    </xdr:from>
    <xdr:to>
      <xdr:col>76</xdr:col>
      <xdr:colOff>114300</xdr:colOff>
      <xdr:row>98</xdr:row>
      <xdr:rowOff>121782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9611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121782</xdr:rowOff>
    </xdr:from>
    <xdr:to>
      <xdr:col>71</xdr:col>
      <xdr:colOff>177800</xdr:colOff>
      <xdr:row>98</xdr:row>
      <xdr:rowOff>159848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2388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26629</xdr:rowOff>
    </xdr:from>
    <xdr:to>
      <xdr:col>85</xdr:col>
      <xdr:colOff>177800</xdr:colOff>
      <xdr:row>98</xdr:row>
      <xdr:rowOff>128229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49506</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153067</xdr:rowOff>
    </xdr:from>
    <xdr:to>
      <xdr:col>81</xdr:col>
      <xdr:colOff>101600</xdr:colOff>
      <xdr:row>98</xdr:row>
      <xdr:rowOff>83217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74344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43213</xdr:rowOff>
    </xdr:from>
    <xdr:to>
      <xdr:col>76</xdr:col>
      <xdr:colOff>165100</xdr:colOff>
      <xdr:row>98</xdr:row>
      <xdr:rowOff>144813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135940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70982</xdr:rowOff>
    </xdr:from>
    <xdr:to>
      <xdr:col>72</xdr:col>
      <xdr:colOff>38100</xdr:colOff>
      <xdr:row>99</xdr:row>
      <xdr:rowOff>1132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163709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109048</xdr:rowOff>
    </xdr:from>
    <xdr:to>
      <xdr:col>67</xdr:col>
      <xdr:colOff>101600</xdr:colOff>
      <xdr:row>99</xdr:row>
      <xdr:rowOff>39198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30325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98813</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98748</xdr:rowOff>
    </xdr:from>
    <xdr:to>
      <xdr:col>102</xdr:col>
      <xdr:colOff>114300</xdr:colOff>
      <xdr:row>39</xdr:row>
      <xdr:rowOff>98813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2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48013</xdr:rowOff>
    </xdr:from>
    <xdr:to>
      <xdr:col>102</xdr:col>
      <xdr:colOff>165100</xdr:colOff>
      <xdr:row>39</xdr:row>
      <xdr:rowOff>149613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140740</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47948</xdr:rowOff>
    </xdr:from>
    <xdr:to>
      <xdr:col>98</xdr:col>
      <xdr:colOff>38100</xdr:colOff>
      <xdr:row>39</xdr:row>
      <xdr:rowOff>149548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140675</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81297</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25397"/>
          <a:ext cx="8890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81297</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25397"/>
          <a:ext cx="8890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30497</xdr:rowOff>
    </xdr:from>
    <xdr:to>
      <xdr:col>107</xdr:col>
      <xdr:colOff>101600</xdr:colOff>
      <xdr:row>58</xdr:row>
      <xdr:rowOff>132097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148624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73670</xdr:rowOff>
    </xdr:from>
    <xdr:to>
      <xdr:col>116</xdr:col>
      <xdr:colOff>63500</xdr:colOff>
      <xdr:row>76</xdr:row>
      <xdr:rowOff>96672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03870"/>
          <a:ext cx="8382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96672</xdr:rowOff>
    </xdr:from>
    <xdr:to>
      <xdr:col>111</xdr:col>
      <xdr:colOff>177800</xdr:colOff>
      <xdr:row>76</xdr:row>
      <xdr:rowOff>132176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26872"/>
          <a:ext cx="8890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128453</xdr:rowOff>
    </xdr:from>
    <xdr:to>
      <xdr:col>107</xdr:col>
      <xdr:colOff>50800</xdr:colOff>
      <xdr:row>76</xdr:row>
      <xdr:rowOff>132176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5865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128453</xdr:rowOff>
    </xdr:from>
    <xdr:to>
      <xdr:col>102</xdr:col>
      <xdr:colOff>114300</xdr:colOff>
      <xdr:row>76</xdr:row>
      <xdr:rowOff>152322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58653"/>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22870</xdr:rowOff>
    </xdr:from>
    <xdr:to>
      <xdr:col>116</xdr:col>
      <xdr:colOff>114300</xdr:colOff>
      <xdr:row>76</xdr:row>
      <xdr:rowOff>124470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45748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45872</xdr:rowOff>
    </xdr:from>
    <xdr:to>
      <xdr:col>112</xdr:col>
      <xdr:colOff>38100</xdr:colOff>
      <xdr:row>76</xdr:row>
      <xdr:rowOff>147472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163998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5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81376</xdr:rowOff>
    </xdr:from>
    <xdr:to>
      <xdr:col>107</xdr:col>
      <xdr:colOff>101600</xdr:colOff>
      <xdr:row>77</xdr:row>
      <xdr:rowOff>11526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28053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8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77653</xdr:rowOff>
    </xdr:from>
    <xdr:to>
      <xdr:col>102</xdr:col>
      <xdr:colOff>165100</xdr:colOff>
      <xdr:row>77</xdr:row>
      <xdr:rowOff>7803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24330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101522</xdr:rowOff>
    </xdr:from>
    <xdr:to>
      <xdr:col>98</xdr:col>
      <xdr:colOff>38100</xdr:colOff>
      <xdr:row>77</xdr:row>
      <xdr:rowOff>31672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48199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0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年度の歳出総額は、前年度と比較して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百万円となった。大きく増加したのは普通建設事業費と公債費で、水産物供給基盤機能保全事業の増加と新庁舎建設事業が本格化した令和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年度借入の公共施設等適正管理推進事業債の元金償還の開始が要因となっている。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類似団体と比較すると、人件費・物件費・維持補修費・補助費等が低く、扶助費・繰出金が高い傾向となっている。他は各年度の事情も考えられるため、単純に比較はできない。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少子高齢の町として、高齢者や子どもに対する支援は重要であり、真に住民のためになっているか精査しながら行っていきたい。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78537</xdr:rowOff>
    </xdr:from>
    <xdr:to>
      <xdr:col>24</xdr:col>
      <xdr:colOff>63500</xdr:colOff>
      <xdr:row>37</xdr:row>
      <xdr:rowOff>84925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2187"/>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84925</xdr:rowOff>
    </xdr:from>
    <xdr:to>
      <xdr:col>19</xdr:col>
      <xdr:colOff>177800</xdr:colOff>
      <xdr:row>37</xdr:row>
      <xdr:rowOff>93104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8575"/>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93104</xdr:rowOff>
    </xdr:from>
    <xdr:to>
      <xdr:col>15</xdr:col>
      <xdr:colOff>50800</xdr:colOff>
      <xdr:row>37</xdr:row>
      <xdr:rowOff>106528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6754"/>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104140</xdr:rowOff>
    </xdr:from>
    <xdr:to>
      <xdr:col>10</xdr:col>
      <xdr:colOff>114300</xdr:colOff>
      <xdr:row>37</xdr:row>
      <xdr:rowOff>106528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7790"/>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27737</xdr:rowOff>
    </xdr:from>
    <xdr:to>
      <xdr:col>24</xdr:col>
      <xdr:colOff>114300</xdr:colOff>
      <xdr:row>37</xdr:row>
      <xdr:rowOff>129337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50614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34125</xdr:rowOff>
    </xdr:from>
    <xdr:to>
      <xdr:col>20</xdr:col>
      <xdr:colOff>38100</xdr:colOff>
      <xdr:row>37</xdr:row>
      <xdr:rowOff>135725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152252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42304</xdr:rowOff>
    </xdr:from>
    <xdr:to>
      <xdr:col>15</xdr:col>
      <xdr:colOff>101600</xdr:colOff>
      <xdr:row>37</xdr:row>
      <xdr:rowOff>143904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55728</xdr:rowOff>
    </xdr:from>
    <xdr:to>
      <xdr:col>10</xdr:col>
      <xdr:colOff>165100</xdr:colOff>
      <xdr:row>37</xdr:row>
      <xdr:rowOff>157328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53340</xdr:rowOff>
    </xdr:from>
    <xdr:to>
      <xdr:col>6</xdr:col>
      <xdr:colOff>38100</xdr:colOff>
      <xdr:row>37</xdr:row>
      <xdr:rowOff>154940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44679</xdr:rowOff>
    </xdr:from>
    <xdr:to>
      <xdr:col>24</xdr:col>
      <xdr:colOff>63500</xdr:colOff>
      <xdr:row>58</xdr:row>
      <xdr:rowOff>60841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8779"/>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5075</xdr:rowOff>
    </xdr:from>
    <xdr:to>
      <xdr:col>19</xdr:col>
      <xdr:colOff>177800</xdr:colOff>
      <xdr:row>58</xdr:row>
      <xdr:rowOff>44679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49175"/>
          <a:ext cx="889000" cy="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5075</xdr:rowOff>
    </xdr:from>
    <xdr:to>
      <xdr:col>15</xdr:col>
      <xdr:colOff>50800</xdr:colOff>
      <xdr:row>58</xdr:row>
      <xdr:rowOff>21130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9175"/>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21130</xdr:rowOff>
    </xdr:from>
    <xdr:to>
      <xdr:col>10</xdr:col>
      <xdr:colOff>114300</xdr:colOff>
      <xdr:row>58</xdr:row>
      <xdr:rowOff>84282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5230"/>
          <a:ext cx="889000" cy="6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10041</xdr:rowOff>
    </xdr:from>
    <xdr:to>
      <xdr:col>24</xdr:col>
      <xdr:colOff>114300</xdr:colOff>
      <xdr:row>58</xdr:row>
      <xdr:rowOff>111641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165329</xdr:rowOff>
    </xdr:from>
    <xdr:to>
      <xdr:col>20</xdr:col>
      <xdr:colOff>38100</xdr:colOff>
      <xdr:row>58</xdr:row>
      <xdr:rowOff>95479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86606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125725</xdr:rowOff>
    </xdr:from>
    <xdr:to>
      <xdr:col>15</xdr:col>
      <xdr:colOff>101600</xdr:colOff>
      <xdr:row>58</xdr:row>
      <xdr:rowOff>55875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72402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141780</xdr:rowOff>
    </xdr:from>
    <xdr:to>
      <xdr:col>10</xdr:col>
      <xdr:colOff>165100</xdr:colOff>
      <xdr:row>58</xdr:row>
      <xdr:rowOff>71930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88457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33482</xdr:rowOff>
    </xdr:from>
    <xdr:to>
      <xdr:col>6</xdr:col>
      <xdr:colOff>38100</xdr:colOff>
      <xdr:row>58</xdr:row>
      <xdr:rowOff>135082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37908</xdr:rowOff>
    </xdr:from>
    <xdr:to>
      <xdr:col>24</xdr:col>
      <xdr:colOff>63500</xdr:colOff>
      <xdr:row>75</xdr:row>
      <xdr:rowOff>135050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96658"/>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59866</xdr:rowOff>
    </xdr:from>
    <xdr:to>
      <xdr:col>19</xdr:col>
      <xdr:colOff>177800</xdr:colOff>
      <xdr:row>75</xdr:row>
      <xdr:rowOff>135050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186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59866</xdr:rowOff>
    </xdr:from>
    <xdr:to>
      <xdr:col>15</xdr:col>
      <xdr:colOff>50800</xdr:colOff>
      <xdr:row>76</xdr:row>
      <xdr:rowOff>21637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8616"/>
          <a:ext cx="889000" cy="1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21637</xdr:rowOff>
    </xdr:from>
    <xdr:to>
      <xdr:col>10</xdr:col>
      <xdr:colOff>114300</xdr:colOff>
      <xdr:row>76</xdr:row>
      <xdr:rowOff>59207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51837"/>
          <a:ext cx="88900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158558</xdr:rowOff>
    </xdr:from>
    <xdr:to>
      <xdr:col>24</xdr:col>
      <xdr:colOff>114300</xdr:colOff>
      <xdr:row>75</xdr:row>
      <xdr:rowOff>88708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84250</xdr:rowOff>
    </xdr:from>
    <xdr:to>
      <xdr:col>20</xdr:col>
      <xdr:colOff>38100</xdr:colOff>
      <xdr:row>76</xdr:row>
      <xdr:rowOff>14399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30927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9066</xdr:rowOff>
    </xdr:from>
    <xdr:to>
      <xdr:col>15</xdr:col>
      <xdr:colOff>101600</xdr:colOff>
      <xdr:row>75</xdr:row>
      <xdr:rowOff>110666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142288</xdr:rowOff>
    </xdr:from>
    <xdr:to>
      <xdr:col>10</xdr:col>
      <xdr:colOff>165100</xdr:colOff>
      <xdr:row>76</xdr:row>
      <xdr:rowOff>72439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1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88965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8407</xdr:rowOff>
    </xdr:from>
    <xdr:to>
      <xdr:col>6</xdr:col>
      <xdr:colOff>38100</xdr:colOff>
      <xdr:row>76</xdr:row>
      <xdr:rowOff>110007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126419</xdr:rowOff>
    </xdr:from>
    <xdr:to>
      <xdr:col>24</xdr:col>
      <xdr:colOff>63500</xdr:colOff>
      <xdr:row>96</xdr:row>
      <xdr:rowOff>79887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14169"/>
          <a:ext cx="838200" cy="1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79887</xdr:rowOff>
    </xdr:from>
    <xdr:to>
      <xdr:col>19</xdr:col>
      <xdr:colOff>177800</xdr:colOff>
      <xdr:row>96</xdr:row>
      <xdr:rowOff>97921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39087"/>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97921</xdr:rowOff>
    </xdr:from>
    <xdr:to>
      <xdr:col>15</xdr:col>
      <xdr:colOff>50800</xdr:colOff>
      <xdr:row>96</xdr:row>
      <xdr:rowOff>138505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57121"/>
          <a:ext cx="889000" cy="4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138505</xdr:rowOff>
    </xdr:from>
    <xdr:to>
      <xdr:col>10</xdr:col>
      <xdr:colOff>114300</xdr:colOff>
      <xdr:row>97</xdr:row>
      <xdr:rowOff>25164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97705"/>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75619</xdr:rowOff>
    </xdr:from>
    <xdr:to>
      <xdr:col>24</xdr:col>
      <xdr:colOff>114300</xdr:colOff>
      <xdr:row>96</xdr:row>
      <xdr:rowOff>5769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98496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29087</xdr:rowOff>
    </xdr:from>
    <xdr:to>
      <xdr:col>20</xdr:col>
      <xdr:colOff>38100</xdr:colOff>
      <xdr:row>96</xdr:row>
      <xdr:rowOff>130687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147214</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47121</xdr:rowOff>
    </xdr:from>
    <xdr:to>
      <xdr:col>15</xdr:col>
      <xdr:colOff>101600</xdr:colOff>
      <xdr:row>96</xdr:row>
      <xdr:rowOff>148721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0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165248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8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87705</xdr:rowOff>
    </xdr:from>
    <xdr:to>
      <xdr:col>10</xdr:col>
      <xdr:colOff>165100</xdr:colOff>
      <xdr:row>97</xdr:row>
      <xdr:rowOff>17855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34382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2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145814</xdr:rowOff>
    </xdr:from>
    <xdr:to>
      <xdr:col>6</xdr:col>
      <xdr:colOff>38100</xdr:colOff>
      <xdr:row>97</xdr:row>
      <xdr:rowOff>75964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67091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69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44241</xdr:rowOff>
    </xdr:from>
    <xdr:to>
      <xdr:col>55</xdr:col>
      <xdr:colOff>0</xdr:colOff>
      <xdr:row>39</xdr:row>
      <xdr:rowOff>44259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791"/>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44259</xdr:rowOff>
    </xdr:from>
    <xdr:to>
      <xdr:col>45</xdr:col>
      <xdr:colOff>177800</xdr:colOff>
      <xdr:row>39</xdr:row>
      <xdr:rowOff>44279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8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44279</xdr:rowOff>
    </xdr:from>
    <xdr:to>
      <xdr:col>41</xdr:col>
      <xdr:colOff>50800</xdr:colOff>
      <xdr:row>39</xdr:row>
      <xdr:rowOff>44279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164891</xdr:rowOff>
    </xdr:from>
    <xdr:to>
      <xdr:col>55</xdr:col>
      <xdr:colOff>50800</xdr:colOff>
      <xdr:row>39</xdr:row>
      <xdr:rowOff>95041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86186</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86186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164929</xdr:rowOff>
    </xdr:from>
    <xdr:to>
      <xdr:col>41</xdr:col>
      <xdr:colOff>101600</xdr:colOff>
      <xdr:row>39</xdr:row>
      <xdr:rowOff>95079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164929</xdr:rowOff>
    </xdr:from>
    <xdr:to>
      <xdr:col>36</xdr:col>
      <xdr:colOff>165100</xdr:colOff>
      <xdr:row>39</xdr:row>
      <xdr:rowOff>95079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153223</xdr:rowOff>
    </xdr:from>
    <xdr:to>
      <xdr:col>55</xdr:col>
      <xdr:colOff>0</xdr:colOff>
      <xdr:row>59</xdr:row>
      <xdr:rowOff>15153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7323"/>
          <a:ext cx="8382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15153</xdr:rowOff>
    </xdr:from>
    <xdr:to>
      <xdr:col>50</xdr:col>
      <xdr:colOff>114300</xdr:colOff>
      <xdr:row>59</xdr:row>
      <xdr:rowOff>44948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30703"/>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781</xdr:rowOff>
    </xdr:from>
    <xdr:to>
      <xdr:col>45</xdr:col>
      <xdr:colOff>177800</xdr:colOff>
      <xdr:row>59</xdr:row>
      <xdr:rowOff>44948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16331"/>
          <a:ext cx="889000" cy="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781</xdr:rowOff>
    </xdr:from>
    <xdr:to>
      <xdr:col>41</xdr:col>
      <xdr:colOff>50800</xdr:colOff>
      <xdr:row>59</xdr:row>
      <xdr:rowOff>14500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16331"/>
          <a:ext cx="889000" cy="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102423</xdr:rowOff>
    </xdr:from>
    <xdr:to>
      <xdr:col>55</xdr:col>
      <xdr:colOff>50800</xdr:colOff>
      <xdr:row>59</xdr:row>
      <xdr:rowOff>32573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135803</xdr:rowOff>
    </xdr:from>
    <xdr:to>
      <xdr:col>50</xdr:col>
      <xdr:colOff>165100</xdr:colOff>
      <xdr:row>59</xdr:row>
      <xdr:rowOff>65953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57080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165598</xdr:rowOff>
    </xdr:from>
    <xdr:to>
      <xdr:col>46</xdr:col>
      <xdr:colOff>38100</xdr:colOff>
      <xdr:row>59</xdr:row>
      <xdr:rowOff>95748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86875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121431</xdr:rowOff>
    </xdr:from>
    <xdr:to>
      <xdr:col>41</xdr:col>
      <xdr:colOff>101600</xdr:colOff>
      <xdr:row>59</xdr:row>
      <xdr:rowOff>51581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42708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135150</xdr:rowOff>
    </xdr:from>
    <xdr:to>
      <xdr:col>36</xdr:col>
      <xdr:colOff>165100</xdr:colOff>
      <xdr:row>59</xdr:row>
      <xdr:rowOff>65300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65381</xdr:rowOff>
    </xdr:from>
    <xdr:to>
      <xdr:col>55</xdr:col>
      <xdr:colOff>0</xdr:colOff>
      <xdr:row>78</xdr:row>
      <xdr:rowOff>77102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848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65381</xdr:rowOff>
    </xdr:from>
    <xdr:to>
      <xdr:col>50</xdr:col>
      <xdr:colOff>114300</xdr:colOff>
      <xdr:row>78</xdr:row>
      <xdr:rowOff>83657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38481"/>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83657</xdr:rowOff>
    </xdr:from>
    <xdr:to>
      <xdr:col>45</xdr:col>
      <xdr:colOff>177800</xdr:colOff>
      <xdr:row>78</xdr:row>
      <xdr:rowOff>98839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6757"/>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95693</xdr:rowOff>
    </xdr:from>
    <xdr:to>
      <xdr:col>41</xdr:col>
      <xdr:colOff>50800</xdr:colOff>
      <xdr:row>78</xdr:row>
      <xdr:rowOff>98839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8793"/>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26302</xdr:rowOff>
    </xdr:from>
    <xdr:to>
      <xdr:col>55</xdr:col>
      <xdr:colOff>50800</xdr:colOff>
      <xdr:row>78</xdr:row>
      <xdr:rowOff>127902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14581</xdr:rowOff>
    </xdr:from>
    <xdr:to>
      <xdr:col>50</xdr:col>
      <xdr:colOff>165100</xdr:colOff>
      <xdr:row>78</xdr:row>
      <xdr:rowOff>116181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107308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32857</xdr:rowOff>
    </xdr:from>
    <xdr:to>
      <xdr:col>46</xdr:col>
      <xdr:colOff>38100</xdr:colOff>
      <xdr:row>78</xdr:row>
      <xdr:rowOff>134457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125584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48039</xdr:rowOff>
    </xdr:from>
    <xdr:to>
      <xdr:col>41</xdr:col>
      <xdr:colOff>101600</xdr:colOff>
      <xdr:row>78</xdr:row>
      <xdr:rowOff>149639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140766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44893</xdr:rowOff>
    </xdr:from>
    <xdr:to>
      <xdr:col>36</xdr:col>
      <xdr:colOff>165100</xdr:colOff>
      <xdr:row>78</xdr:row>
      <xdr:rowOff>146493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137620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116753</xdr:rowOff>
    </xdr:from>
    <xdr:to>
      <xdr:col>55</xdr:col>
      <xdr:colOff>0</xdr:colOff>
      <xdr:row>98</xdr:row>
      <xdr:rowOff>143201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18853"/>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141877</xdr:rowOff>
    </xdr:from>
    <xdr:to>
      <xdr:col>50</xdr:col>
      <xdr:colOff>114300</xdr:colOff>
      <xdr:row>98</xdr:row>
      <xdr:rowOff>143201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43977"/>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141877</xdr:rowOff>
    </xdr:from>
    <xdr:to>
      <xdr:col>45</xdr:col>
      <xdr:colOff>177800</xdr:colOff>
      <xdr:row>98</xdr:row>
      <xdr:rowOff>150580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4397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117810</xdr:rowOff>
    </xdr:from>
    <xdr:to>
      <xdr:col>41</xdr:col>
      <xdr:colOff>50800</xdr:colOff>
      <xdr:row>98</xdr:row>
      <xdr:rowOff>150580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19910"/>
          <a:ext cx="8890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65953</xdr:rowOff>
    </xdr:from>
    <xdr:to>
      <xdr:col>55</xdr:col>
      <xdr:colOff>50800</xdr:colOff>
      <xdr:row>98</xdr:row>
      <xdr:rowOff>167553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92401</xdr:rowOff>
    </xdr:from>
    <xdr:to>
      <xdr:col>50</xdr:col>
      <xdr:colOff>165100</xdr:colOff>
      <xdr:row>99</xdr:row>
      <xdr:rowOff>22551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91077</xdr:rowOff>
    </xdr:from>
    <xdr:to>
      <xdr:col>46</xdr:col>
      <xdr:colOff>38100</xdr:colOff>
      <xdr:row>99</xdr:row>
      <xdr:rowOff>21227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99780</xdr:rowOff>
    </xdr:from>
    <xdr:to>
      <xdr:col>41</xdr:col>
      <xdr:colOff>101600</xdr:colOff>
      <xdr:row>99</xdr:row>
      <xdr:rowOff>29930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21057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67010</xdr:rowOff>
    </xdr:from>
    <xdr:to>
      <xdr:col>36</xdr:col>
      <xdr:colOff>165100</xdr:colOff>
      <xdr:row>98</xdr:row>
      <xdr:rowOff>168610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159737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108546</xdr:rowOff>
    </xdr:from>
    <xdr:to>
      <xdr:col>85</xdr:col>
      <xdr:colOff>127000</xdr:colOff>
      <xdr:row>37</xdr:row>
      <xdr:rowOff>129427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52196"/>
          <a:ext cx="8382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2723</xdr:rowOff>
    </xdr:from>
    <xdr:to>
      <xdr:col>81</xdr:col>
      <xdr:colOff>50800</xdr:colOff>
      <xdr:row>37</xdr:row>
      <xdr:rowOff>129427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46373"/>
          <a:ext cx="889000" cy="1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2723</xdr:rowOff>
    </xdr:from>
    <xdr:to>
      <xdr:col>76</xdr:col>
      <xdr:colOff>114300</xdr:colOff>
      <xdr:row>37</xdr:row>
      <xdr:rowOff>52663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6373"/>
          <a:ext cx="889000" cy="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52663</xdr:rowOff>
    </xdr:from>
    <xdr:to>
      <xdr:col>71</xdr:col>
      <xdr:colOff>177800</xdr:colOff>
      <xdr:row>37</xdr:row>
      <xdr:rowOff>156886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96313"/>
          <a:ext cx="889000" cy="10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57746</xdr:rowOff>
    </xdr:from>
    <xdr:to>
      <xdr:col>85</xdr:col>
      <xdr:colOff>177800</xdr:colOff>
      <xdr:row>37</xdr:row>
      <xdr:rowOff>159347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01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36173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78627</xdr:rowOff>
    </xdr:from>
    <xdr:to>
      <xdr:col>81</xdr:col>
      <xdr:colOff>101600</xdr:colOff>
      <xdr:row>38</xdr:row>
      <xdr:rowOff>8776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222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171354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123373</xdr:rowOff>
    </xdr:from>
    <xdr:to>
      <xdr:col>76</xdr:col>
      <xdr:colOff>165100</xdr:colOff>
      <xdr:row>37</xdr:row>
      <xdr:rowOff>53523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70050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1863</xdr:rowOff>
    </xdr:from>
    <xdr:to>
      <xdr:col>72</xdr:col>
      <xdr:colOff>38100</xdr:colOff>
      <xdr:row>37</xdr:row>
      <xdr:rowOff>103463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94590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106086</xdr:rowOff>
    </xdr:from>
    <xdr:to>
      <xdr:col>67</xdr:col>
      <xdr:colOff>101600</xdr:colOff>
      <xdr:row>38</xdr:row>
      <xdr:rowOff>36237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9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27363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147076</xdr:rowOff>
    </xdr:from>
    <xdr:to>
      <xdr:col>85</xdr:col>
      <xdr:colOff>127000</xdr:colOff>
      <xdr:row>58</xdr:row>
      <xdr:rowOff>151204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91176"/>
          <a:ext cx="8382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134268</xdr:rowOff>
    </xdr:from>
    <xdr:to>
      <xdr:col>81</xdr:col>
      <xdr:colOff>50800</xdr:colOff>
      <xdr:row>58</xdr:row>
      <xdr:rowOff>147076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78368"/>
          <a:ext cx="889000" cy="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120748</xdr:rowOff>
    </xdr:from>
    <xdr:to>
      <xdr:col>76</xdr:col>
      <xdr:colOff>114300</xdr:colOff>
      <xdr:row>58</xdr:row>
      <xdr:rowOff>134268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6484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120748</xdr:rowOff>
    </xdr:from>
    <xdr:to>
      <xdr:col>71</xdr:col>
      <xdr:colOff>177800</xdr:colOff>
      <xdr:row>58</xdr:row>
      <xdr:rowOff>141066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64848"/>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100404</xdr:rowOff>
    </xdr:from>
    <xdr:to>
      <xdr:col>85</xdr:col>
      <xdr:colOff>177800</xdr:colOff>
      <xdr:row>59</xdr:row>
      <xdr:rowOff>30554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96276</xdr:rowOff>
    </xdr:from>
    <xdr:to>
      <xdr:col>81</xdr:col>
      <xdr:colOff>101600</xdr:colOff>
      <xdr:row>59</xdr:row>
      <xdr:rowOff>26426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17553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3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83468</xdr:rowOff>
    </xdr:from>
    <xdr:to>
      <xdr:col>76</xdr:col>
      <xdr:colOff>165100</xdr:colOff>
      <xdr:row>59</xdr:row>
      <xdr:rowOff>13618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4745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69948</xdr:rowOff>
    </xdr:from>
    <xdr:to>
      <xdr:col>72</xdr:col>
      <xdr:colOff>38100</xdr:colOff>
      <xdr:row>59</xdr:row>
      <xdr:rowOff>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162675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90266</xdr:rowOff>
    </xdr:from>
    <xdr:to>
      <xdr:col>67</xdr:col>
      <xdr:colOff>101600</xdr:colOff>
      <xdr:row>59</xdr:row>
      <xdr:rowOff>20416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11543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19529</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4079"/>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19529</xdr:rowOff>
    </xdr:from>
    <xdr:to>
      <xdr:col>76</xdr:col>
      <xdr:colOff>114300</xdr:colOff>
      <xdr:row>79</xdr:row>
      <xdr:rowOff>20648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4079"/>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20648</xdr:rowOff>
    </xdr:from>
    <xdr:to>
      <xdr:col>71</xdr:col>
      <xdr:colOff>177800</xdr:colOff>
      <xdr:row>79</xdr:row>
      <xdr:rowOff>25781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65198"/>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140179</xdr:rowOff>
    </xdr:from>
    <xdr:to>
      <xdr:col>76</xdr:col>
      <xdr:colOff>165100</xdr:colOff>
      <xdr:row>79</xdr:row>
      <xdr:rowOff>70329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61456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141298</xdr:rowOff>
    </xdr:from>
    <xdr:to>
      <xdr:col>72</xdr:col>
      <xdr:colOff>38100</xdr:colOff>
      <xdr:row>79</xdr:row>
      <xdr:rowOff>71448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62575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146431</xdr:rowOff>
    </xdr:from>
    <xdr:to>
      <xdr:col>67</xdr:col>
      <xdr:colOff>101600</xdr:colOff>
      <xdr:row>79</xdr:row>
      <xdr:rowOff>76581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67708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6480</xdr:rowOff>
    </xdr:from>
    <xdr:to>
      <xdr:col>85</xdr:col>
      <xdr:colOff>127000</xdr:colOff>
      <xdr:row>97</xdr:row>
      <xdr:rowOff>63116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37130"/>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63116</xdr:rowOff>
    </xdr:from>
    <xdr:to>
      <xdr:col>81</xdr:col>
      <xdr:colOff>50800</xdr:colOff>
      <xdr:row>97</xdr:row>
      <xdr:rowOff>101312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93766"/>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101312</xdr:rowOff>
    </xdr:from>
    <xdr:to>
      <xdr:col>76</xdr:col>
      <xdr:colOff>114300</xdr:colOff>
      <xdr:row>97</xdr:row>
      <xdr:rowOff>106462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1962"/>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106462</xdr:rowOff>
    </xdr:from>
    <xdr:to>
      <xdr:col>71</xdr:col>
      <xdr:colOff>177800</xdr:colOff>
      <xdr:row>97</xdr:row>
      <xdr:rowOff>120317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7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127130</xdr:rowOff>
    </xdr:from>
    <xdr:to>
      <xdr:col>85</xdr:col>
      <xdr:colOff>177800</xdr:colOff>
      <xdr:row>97</xdr:row>
      <xdr:rowOff>57280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150007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12316</xdr:rowOff>
    </xdr:from>
    <xdr:to>
      <xdr:col>81</xdr:col>
      <xdr:colOff>101600</xdr:colOff>
      <xdr:row>97</xdr:row>
      <xdr:rowOff>113916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130443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1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50512</xdr:rowOff>
    </xdr:from>
    <xdr:to>
      <xdr:col>76</xdr:col>
      <xdr:colOff>165100</xdr:colOff>
      <xdr:row>97</xdr:row>
      <xdr:rowOff>152112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5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55662</xdr:rowOff>
    </xdr:from>
    <xdr:to>
      <xdr:col>72</xdr:col>
      <xdr:colOff>38100</xdr:colOff>
      <xdr:row>97</xdr:row>
      <xdr:rowOff>157262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148389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77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69517</xdr:rowOff>
    </xdr:from>
    <xdr:to>
      <xdr:col>67</xdr:col>
      <xdr:colOff>101600</xdr:colOff>
      <xdr:row>97</xdr:row>
      <xdr:rowOff>171117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162244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7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118883</xdr:rowOff>
    </xdr:from>
    <xdr:to>
      <xdr:col>116</xdr:col>
      <xdr:colOff>63500</xdr:colOff>
      <xdr:row>38</xdr:row>
      <xdr:rowOff>133308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633983"/>
          <a:ext cx="8382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132997</xdr:rowOff>
    </xdr:from>
    <xdr:to>
      <xdr:col>111</xdr:col>
      <xdr:colOff>177800</xdr:colOff>
      <xdr:row>38</xdr:row>
      <xdr:rowOff>133308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4809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132997</xdr:rowOff>
    </xdr:from>
    <xdr:to>
      <xdr:col>107</xdr:col>
      <xdr:colOff>50800</xdr:colOff>
      <xdr:row>38</xdr:row>
      <xdr:rowOff>135320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4809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134415</xdr:rowOff>
    </xdr:from>
    <xdr:to>
      <xdr:col>102</xdr:col>
      <xdr:colOff>114300</xdr:colOff>
      <xdr:row>38</xdr:row>
      <xdr:rowOff>135320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49515"/>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68083</xdr:rowOff>
    </xdr:from>
    <xdr:to>
      <xdr:col>116</xdr:col>
      <xdr:colOff>114300</xdr:colOff>
      <xdr:row>38</xdr:row>
      <xdr:rowOff>169683</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27461</xdr:rowOff>
    </xdr:from>
    <xdr:ext cx="469744"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7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82508</xdr:rowOff>
    </xdr:from>
    <xdr:to>
      <xdr:col>112</xdr:col>
      <xdr:colOff>38100</xdr:colOff>
      <xdr:row>39</xdr:row>
      <xdr:rowOff>12658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3785</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82197</xdr:rowOff>
    </xdr:from>
    <xdr:to>
      <xdr:col>107</xdr:col>
      <xdr:colOff>101600</xdr:colOff>
      <xdr:row>39</xdr:row>
      <xdr:rowOff>12347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3474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6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84520</xdr:rowOff>
    </xdr:from>
    <xdr:to>
      <xdr:col>102</xdr:col>
      <xdr:colOff>165100</xdr:colOff>
      <xdr:row>39</xdr:row>
      <xdr:rowOff>14670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5797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9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83615</xdr:rowOff>
    </xdr:from>
    <xdr:to>
      <xdr:col>98</xdr:col>
      <xdr:colOff>38100</xdr:colOff>
      <xdr:row>39</xdr:row>
      <xdr:rowOff>13765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30292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を類似団体と比較すると、議会費・民生費・衛生費・公債費が高い。少子高齢化の進んだ過疎地域であることで発生する社会福祉法人への補助金や診療所に要する経費、過疎債の償還金などが類似団体より高い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その他の目的別歳出は、概ね類似団体より低い数値で推移している。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衛生費は、し尿運搬船の建設事業のため大きく増加した。農林水産業費は水産物機能保全機能保全事業と海岸保全施設改修事業の影響で増加した。総務費は、財政調整基金積立金の減額とプレミアム商品券事業や花咲く海の町かみのせき応援給付金事業の皆減などにより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実質収支額：法人町民税が増加し、数値は増加した。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実質単年度収支：財政調整基金の取崩額より積立額の方が多い年度が続いており実質単年度収支もプラスの数値となっている。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今後の対応：依存財源の占める割合の多い当町は、地方交付税の動向に実質単年度収支が大きな影響を受けている。自主財源の確保が難しいなか、算定基礎数値の国調人口を確保する必要がある。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各会計：一般会計及び全ての特別会計で赤字は生じていない。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今後の対応：今後も赤字とならないよう、適正な財政運営を行っていく。特別会計の収支の悪化は一般会計の繰出金の増加に繋がることが多いため、全会計において経費は適切であるか注視していく。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元利償還金等：元利償還金は過疎債、緊急防災・減災事業債、公共施設等適正管理推進事業債等の元利償還金が増加したため増加した。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新たな借入が少額で、例年通りの数値で推移している。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算入公債費等：元利償還金と概ね同程度に推移している。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年度からは算入率の低い公共施設等適正管理推進事業債を借入れており比率を悪化させている。今後については比率を注視しながら新たな借入は慎重に行う。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地方債現在高の減少により全体額も減少した。公営企業債等繰入見込額は、新規借入額より元金償還額の方が多いため減少し、この傾向は大規模更新を迎えるまでしばらく続くと見込んでいる。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充当可能基金は、余剰財源をふるさと振興基金及びささえあい基金に積立てたため増加した。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現在、将来負担比率なしである。健全な財政運営を維持していくため、地方債発行や、基金の取崩しは慎重に行っていく。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財政調整基金、減債基金、その他特目基金で取崩額より積立金の方が多かったため基金総額は増加した。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年度決算で交付税の構成比が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る。そのため基金の取崩額や積立額は普通交付税の交付額に大きく左右される状態である。普通交付税の算定基礎である人口を確保する必要を感じる。今後も、有利な地方債を活用するなどして一般財源の不足を解消し基金総額を確保しつつ、財政運営に取り組み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・公共施設建設基金：公共施設の建設費に必要な財源の確保を図る。年度間の一般財源の過不足を調整する役割を持つ。</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・原子力発電施設等立地地域特別交付金施設維持運営基金：特別交付金の財源により整備された施設の維持運営を行う。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・新庁舎建設基金：町の新庁舎建設等に必要な財源の確保を図る。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・ささえあい基金：町民の生活支援にかかる事業の推進を図る。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余剰財源をふるさと振興基金とささえあい基金にそれぞれ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百万円積立てたことと中間貯蔵施設分の電源立地地域対策交付金を診療所施設設計基金及び総合計画策定基金に積立てたことで基金残高は増加した。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新庁舎建設事業の大規模な支出は令和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たため、今後は大きな取崩し予定はない。その一方で、積立を行う一般財源の余裕が今後どれほど生じるかは不明だ。健全な財政運営に必要な基金残高を確保するために、安易に基金に財源を求めることのないよう努め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百万となり積立金は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百万円と取崩額を上回ったことから基金残高は増加した。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財源不足額が過大とならないよう適正な財政運営を行い、基金残高をある程度維持できるよう取り組む。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取崩はなく、普通交付税のうち臨時財政対策債償還基金費の算定額を減債基金に積立てたため基金残高は増加した。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公債費の増加傾向が続いているので一定程度の基金残高を確保したい。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3721645</v>
      </c>
      <c r="BO4" s="358"/>
      <c r="BP4" s="358"/>
      <c r="BQ4" s="358"/>
      <c r="BR4" s="358"/>
      <c r="BS4" s="358"/>
      <c r="BT4" s="358"/>
      <c r="BU4" s="359"/>
      <c r="BV4" s="357">
        <v>3682534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8.1</v>
      </c>
      <c r="CU4" s="364"/>
      <c r="CV4" s="364"/>
      <c r="CW4" s="364"/>
      <c r="CX4" s="364"/>
      <c r="CY4" s="364"/>
      <c r="CZ4" s="364"/>
      <c r="DA4" s="365"/>
      <c r="DB4" s="363">
        <v>7.2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3559204</v>
      </c>
      <c r="BO5" s="395"/>
      <c r="BP5" s="395"/>
      <c r="BQ5" s="395"/>
      <c r="BR5" s="395"/>
      <c r="BS5" s="395"/>
      <c r="BT5" s="395"/>
      <c r="BU5" s="396"/>
      <c r="BV5" s="394">
        <v>3512917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93.2</v>
      </c>
      <c r="CU5" s="392"/>
      <c r="CV5" s="392"/>
      <c r="CW5" s="392"/>
      <c r="CX5" s="392"/>
      <c r="CY5" s="392"/>
      <c r="CZ5" s="392"/>
      <c r="DA5" s="393"/>
      <c r="DB5" s="391">
        <v>91.1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162441</v>
      </c>
      <c r="BO6" s="395"/>
      <c r="BP6" s="395"/>
      <c r="BQ6" s="395"/>
      <c r="BR6" s="395"/>
      <c r="BS6" s="395"/>
      <c r="BT6" s="395"/>
      <c r="BU6" s="396"/>
      <c r="BV6" s="394">
        <v>169617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93.5</v>
      </c>
      <c r="CU6" s="432"/>
      <c r="CV6" s="432"/>
      <c r="CW6" s="432"/>
      <c r="CX6" s="432"/>
      <c r="CY6" s="432"/>
      <c r="CZ6" s="432"/>
      <c r="DA6" s="433"/>
      <c r="DB6" s="431">
        <v>91.8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863</v>
      </c>
      <c r="BO7" s="395"/>
      <c r="BP7" s="395"/>
      <c r="BQ7" s="395"/>
      <c r="BR7" s="395"/>
      <c r="BS7" s="395"/>
      <c r="BT7" s="395"/>
      <c r="BU7" s="396"/>
      <c r="BV7" s="394">
        <v>28468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1985374</v>
      </c>
      <c r="CU7" s="395"/>
      <c r="CV7" s="395"/>
      <c r="CW7" s="395"/>
      <c r="CX7" s="395"/>
      <c r="CY7" s="395"/>
      <c r="CZ7" s="395"/>
      <c r="DA7" s="396"/>
      <c r="DB7" s="394">
        <v>1966867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161578</v>
      </c>
      <c r="BO8" s="395"/>
      <c r="BP8" s="395"/>
      <c r="BQ8" s="395"/>
      <c r="BR8" s="395"/>
      <c r="BS8" s="395"/>
      <c r="BT8" s="395"/>
      <c r="BU8" s="396"/>
      <c r="BV8" s="394">
        <v>141149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0.11</v>
      </c>
      <c r="CU8" s="435"/>
      <c r="CV8" s="435"/>
      <c r="CW8" s="435"/>
      <c r="CX8" s="435"/>
      <c r="CY8" s="435"/>
      <c r="CZ8" s="435"/>
      <c r="DA8" s="436"/>
      <c r="DB8" s="434">
        <v>0.11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2342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20429</v>
      </c>
      <c r="BO9" s="395"/>
      <c r="BP9" s="395"/>
      <c r="BQ9" s="395"/>
      <c r="BR9" s="395"/>
      <c r="BS9" s="395"/>
      <c r="BT9" s="395"/>
      <c r="BU9" s="396"/>
      <c r="BV9" s="394">
        <v>-146901</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16.399999999999999</v>
      </c>
      <c r="CU9" s="392"/>
      <c r="CV9" s="392"/>
      <c r="CW9" s="392"/>
      <c r="CX9" s="392"/>
      <c r="CY9" s="392"/>
      <c r="CZ9" s="392"/>
      <c r="DA9" s="393"/>
      <c r="DB9" s="391">
        <v>14.2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2803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72268</v>
      </c>
      <c r="BO10" s="395"/>
      <c r="BP10" s="395"/>
      <c r="BQ10" s="395"/>
      <c r="BR10" s="395"/>
      <c r="BS10" s="395"/>
      <c r="BT10" s="395"/>
      <c r="BU10" s="396"/>
      <c r="BV10" s="394">
        <v>220029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2269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2264</v>
      </c>
      <c r="S13" s="479"/>
      <c r="T13" s="479"/>
      <c r="U13" s="479"/>
      <c r="V13" s="480"/>
      <c r="W13" s="410" t="s">
        <v>131</v>
      </c>
      <c r="X13" s="411"/>
      <c r="Y13" s="411"/>
      <c r="Z13" s="411"/>
      <c r="AA13" s="411"/>
      <c r="AB13" s="401"/>
      <c r="AC13" s="445">
        <v>151</v>
      </c>
      <c r="AD13" s="446"/>
      <c r="AE13" s="446"/>
      <c r="AF13" s="446"/>
      <c r="AG13" s="488"/>
      <c r="AH13" s="445">
        <v>219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42697</v>
      </c>
      <c r="BO13" s="395"/>
      <c r="BP13" s="395"/>
      <c r="BQ13" s="395"/>
      <c r="BR13" s="395"/>
      <c r="BS13" s="395"/>
      <c r="BT13" s="395"/>
      <c r="BU13" s="396"/>
      <c r="BV13" s="394">
        <v>73128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9.5</v>
      </c>
      <c r="CU13" s="392"/>
      <c r="CV13" s="392"/>
      <c r="CW13" s="392"/>
      <c r="CX13" s="392"/>
      <c r="CY13" s="392"/>
      <c r="CZ13" s="392"/>
      <c r="DA13" s="393"/>
      <c r="DB13" s="391">
        <v>8.4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2390</v>
      </c>
      <c r="S14" s="479"/>
      <c r="T14" s="479"/>
      <c r="U14" s="479"/>
      <c r="V14" s="480"/>
      <c r="W14" s="384"/>
      <c r="X14" s="385"/>
      <c r="Y14" s="385"/>
      <c r="Z14" s="385"/>
      <c r="AA14" s="385"/>
      <c r="AB14" s="374"/>
      <c r="AC14" s="481">
        <v>14.4</v>
      </c>
      <c r="AD14" s="482"/>
      <c r="AE14" s="482"/>
      <c r="AF14" s="482"/>
      <c r="AG14" s="483"/>
      <c r="AH14" s="481">
        <v>17.899999999999999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2386</v>
      </c>
      <c r="S15" s="479"/>
      <c r="T15" s="479"/>
      <c r="U15" s="479"/>
      <c r="V15" s="480"/>
      <c r="W15" s="410" t="s">
        <v>137</v>
      </c>
      <c r="X15" s="411"/>
      <c r="Y15" s="411"/>
      <c r="Z15" s="411"/>
      <c r="AA15" s="411"/>
      <c r="AB15" s="401"/>
      <c r="AC15" s="445">
        <v>200</v>
      </c>
      <c r="AD15" s="446"/>
      <c r="AE15" s="446"/>
      <c r="AF15" s="446"/>
      <c r="AG15" s="488"/>
      <c r="AH15" s="445">
        <v>232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214587</v>
      </c>
      <c r="BO15" s="358"/>
      <c r="BP15" s="358"/>
      <c r="BQ15" s="358"/>
      <c r="BR15" s="358"/>
      <c r="BS15" s="358"/>
      <c r="BT15" s="358"/>
      <c r="BU15" s="359"/>
      <c r="BV15" s="357">
        <v>206588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19.100000000000001</v>
      </c>
      <c r="AD16" s="482"/>
      <c r="AE16" s="482"/>
      <c r="AF16" s="482"/>
      <c r="AG16" s="483"/>
      <c r="AH16" s="481">
        <v>19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1928172</v>
      </c>
      <c r="BO16" s="395"/>
      <c r="BP16" s="395"/>
      <c r="BQ16" s="395"/>
      <c r="BR16" s="395"/>
      <c r="BS16" s="395"/>
      <c r="BT16" s="395"/>
      <c r="BU16" s="396"/>
      <c r="BV16" s="394">
        <v>1903204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141</v>
      </c>
      <c r="S17" s="501"/>
      <c r="T17" s="501"/>
      <c r="U17" s="501"/>
      <c r="V17" s="502"/>
      <c r="W17" s="410" t="s">
        <v>144</v>
      </c>
      <c r="X17" s="411"/>
      <c r="Y17" s="411"/>
      <c r="Z17" s="411"/>
      <c r="AA17" s="411"/>
      <c r="AB17" s="401"/>
      <c r="AC17" s="445">
        <v>694</v>
      </c>
      <c r="AD17" s="446"/>
      <c r="AE17" s="446"/>
      <c r="AF17" s="446"/>
      <c r="AG17" s="488"/>
      <c r="AH17" s="445">
        <v>771</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264846</v>
      </c>
      <c r="BO17" s="395"/>
      <c r="BP17" s="395"/>
      <c r="BQ17" s="395"/>
      <c r="BR17" s="395"/>
      <c r="BS17" s="395"/>
      <c r="BT17" s="395"/>
      <c r="BU17" s="396"/>
      <c r="BV17" s="394">
        <v>255230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146</v>
      </c>
      <c r="C18" s="437"/>
      <c r="D18" s="437"/>
      <c r="E18" s="517"/>
      <c r="F18" s="517"/>
      <c r="G18" s="517"/>
      <c r="H18" s="517"/>
      <c r="I18" s="517"/>
      <c r="J18" s="517"/>
      <c r="K18" s="517"/>
      <c r="L18" s="518">
        <v>34.69</v>
      </c>
      <c r="M18" s="518"/>
      <c r="N18" s="518"/>
      <c r="O18" s="518"/>
      <c r="P18" s="518"/>
      <c r="Q18" s="518"/>
      <c r="R18" s="519"/>
      <c r="S18" s="519"/>
      <c r="T18" s="519"/>
      <c r="U18" s="519"/>
      <c r="V18" s="520"/>
      <c r="W18" s="412"/>
      <c r="X18" s="413"/>
      <c r="Y18" s="413"/>
      <c r="Z18" s="413"/>
      <c r="AA18" s="413"/>
      <c r="AB18" s="404"/>
      <c r="AC18" s="521">
        <v>66.400000000000006</v>
      </c>
      <c r="AD18" s="522"/>
      <c r="AE18" s="522"/>
      <c r="AF18" s="522"/>
      <c r="AG18" s="523"/>
      <c r="AH18" s="521">
        <v>63.1</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1867343</v>
      </c>
      <c r="BO18" s="395"/>
      <c r="BP18" s="395"/>
      <c r="BQ18" s="395"/>
      <c r="BR18" s="395"/>
      <c r="BS18" s="395"/>
      <c r="BT18" s="395"/>
      <c r="BU18" s="396"/>
      <c r="BV18" s="394">
        <v>1802566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148</v>
      </c>
      <c r="C19" s="437"/>
      <c r="D19" s="437"/>
      <c r="E19" s="517"/>
      <c r="F19" s="517"/>
      <c r="G19" s="517"/>
      <c r="H19" s="517"/>
      <c r="I19" s="517"/>
      <c r="J19" s="517"/>
      <c r="K19" s="517"/>
      <c r="L19" s="525">
        <v>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2697444</v>
      </c>
      <c r="BO19" s="395"/>
      <c r="BP19" s="395"/>
      <c r="BQ19" s="395"/>
      <c r="BR19" s="395"/>
      <c r="BS19" s="395"/>
      <c r="BT19" s="395"/>
      <c r="BU19" s="396"/>
      <c r="BV19" s="394">
        <v>2783751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150</v>
      </c>
      <c r="C20" s="437"/>
      <c r="D20" s="437"/>
      <c r="E20" s="517"/>
      <c r="F20" s="517"/>
      <c r="G20" s="517"/>
      <c r="H20" s="517"/>
      <c r="I20" s="517"/>
      <c r="J20" s="517"/>
      <c r="K20" s="517"/>
      <c r="L20" s="525">
        <v>1251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3650691</v>
      </c>
      <c r="BO22" s="358"/>
      <c r="BP22" s="358"/>
      <c r="BQ22" s="358"/>
      <c r="BR22" s="358"/>
      <c r="BS22" s="358"/>
      <c r="BT22" s="358"/>
      <c r="BU22" s="359"/>
      <c r="BV22" s="357">
        <v>3698557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2831941</v>
      </c>
      <c r="BO23" s="395"/>
      <c r="BP23" s="395"/>
      <c r="BQ23" s="395"/>
      <c r="BR23" s="395"/>
      <c r="BS23" s="395"/>
      <c r="BT23" s="395"/>
      <c r="BU23" s="396"/>
      <c r="BV23" s="394">
        <v>2848007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7100</v>
      </c>
      <c r="R24" s="446"/>
      <c r="S24" s="446"/>
      <c r="T24" s="446"/>
      <c r="U24" s="446"/>
      <c r="V24" s="488"/>
      <c r="W24" s="540"/>
      <c r="X24" s="541"/>
      <c r="Y24" s="542"/>
      <c r="Z24" s="444" t="s">
        <v>161</v>
      </c>
      <c r="AA24" s="424"/>
      <c r="AB24" s="424"/>
      <c r="AC24" s="424"/>
      <c r="AD24" s="424"/>
      <c r="AE24" s="424"/>
      <c r="AF24" s="424"/>
      <c r="AG24" s="425"/>
      <c r="AH24" s="445">
        <v>59</v>
      </c>
      <c r="AI24" s="446"/>
      <c r="AJ24" s="446"/>
      <c r="AK24" s="446"/>
      <c r="AL24" s="488"/>
      <c r="AM24" s="445">
        <v>177118</v>
      </c>
      <c r="AN24" s="446"/>
      <c r="AO24" s="446"/>
      <c r="AP24" s="446"/>
      <c r="AQ24" s="446"/>
      <c r="AR24" s="488"/>
      <c r="AS24" s="445">
        <v>3002</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2839222</v>
      </c>
      <c r="BO24" s="395"/>
      <c r="BP24" s="395"/>
      <c r="BQ24" s="395"/>
      <c r="BR24" s="395"/>
      <c r="BS24" s="395"/>
      <c r="BT24" s="395"/>
      <c r="BU24" s="396"/>
      <c r="BV24" s="394">
        <v>2788436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5820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116048</v>
      </c>
      <c r="BO25" s="358"/>
      <c r="BP25" s="358"/>
      <c r="BQ25" s="358"/>
      <c r="BR25" s="358"/>
      <c r="BS25" s="358"/>
      <c r="BT25" s="358"/>
      <c r="BU25" s="359"/>
      <c r="BV25" s="357">
        <v>21409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5350</v>
      </c>
      <c r="R26" s="446"/>
      <c r="S26" s="446"/>
      <c r="T26" s="446"/>
      <c r="U26" s="446"/>
      <c r="V26" s="488"/>
      <c r="W26" s="540"/>
      <c r="X26" s="541"/>
      <c r="Y26" s="542"/>
      <c r="Z26" s="444" t="s">
        <v>167</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2540</v>
      </c>
      <c r="R27" s="446"/>
      <c r="S27" s="446"/>
      <c r="T27" s="446"/>
      <c r="U27" s="446"/>
      <c r="V27" s="488"/>
      <c r="W27" s="540"/>
      <c r="X27" s="541"/>
      <c r="Y27" s="542"/>
      <c r="Z27" s="444" t="s">
        <v>170</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v>100000</v>
      </c>
      <c r="BO27" s="514"/>
      <c r="BP27" s="514"/>
      <c r="BQ27" s="514"/>
      <c r="BR27" s="514"/>
      <c r="BS27" s="514"/>
      <c r="BT27" s="514"/>
      <c r="BU27" s="515"/>
      <c r="BV27" s="513">
        <v>100000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172</v>
      </c>
      <c r="F28" s="424"/>
      <c r="G28" s="424"/>
      <c r="H28" s="424"/>
      <c r="I28" s="424"/>
      <c r="J28" s="424"/>
      <c r="K28" s="425"/>
      <c r="L28" s="445">
        <v>1</v>
      </c>
      <c r="M28" s="446"/>
      <c r="N28" s="446"/>
      <c r="O28" s="446"/>
      <c r="P28" s="488"/>
      <c r="Q28" s="445">
        <v>2040</v>
      </c>
      <c r="R28" s="446"/>
      <c r="S28" s="446"/>
      <c r="T28" s="446"/>
      <c r="U28" s="446"/>
      <c r="V28" s="488"/>
      <c r="W28" s="540"/>
      <c r="X28" s="541"/>
      <c r="Y28" s="542"/>
      <c r="Z28" s="444" t="s">
        <v>173</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958471</v>
      </c>
      <c r="BO28" s="358"/>
      <c r="BP28" s="358"/>
      <c r="BQ28" s="358"/>
      <c r="BR28" s="358"/>
      <c r="BS28" s="358"/>
      <c r="BT28" s="358"/>
      <c r="BU28" s="359"/>
      <c r="BV28" s="357">
        <v>936203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175</v>
      </c>
      <c r="F29" s="424"/>
      <c r="G29" s="424"/>
      <c r="H29" s="424"/>
      <c r="I29" s="424"/>
      <c r="J29" s="424"/>
      <c r="K29" s="425"/>
      <c r="L29" s="445">
        <v>8</v>
      </c>
      <c r="M29" s="446"/>
      <c r="N29" s="446"/>
      <c r="O29" s="446"/>
      <c r="P29" s="488"/>
      <c r="Q29" s="445">
        <v>1850</v>
      </c>
      <c r="R29" s="446"/>
      <c r="S29" s="446"/>
      <c r="T29" s="446"/>
      <c r="U29" s="446"/>
      <c r="V29" s="488"/>
      <c r="W29" s="543"/>
      <c r="X29" s="544"/>
      <c r="Y29" s="545"/>
      <c r="Z29" s="444" t="s">
        <v>176</v>
      </c>
      <c r="AA29" s="424"/>
      <c r="AB29" s="424"/>
      <c r="AC29" s="424"/>
      <c r="AD29" s="424"/>
      <c r="AE29" s="424"/>
      <c r="AF29" s="424"/>
      <c r="AG29" s="425"/>
      <c r="AH29" s="445">
        <v>59</v>
      </c>
      <c r="AI29" s="446"/>
      <c r="AJ29" s="446"/>
      <c r="AK29" s="446"/>
      <c r="AL29" s="488"/>
      <c r="AM29" s="445">
        <v>177118</v>
      </c>
      <c r="AN29" s="446"/>
      <c r="AO29" s="446"/>
      <c r="AP29" s="446"/>
      <c r="AQ29" s="446"/>
      <c r="AR29" s="488"/>
      <c r="AS29" s="445">
        <v>3002</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92655</v>
      </c>
      <c r="BO29" s="395"/>
      <c r="BP29" s="395"/>
      <c r="BQ29" s="395"/>
      <c r="BR29" s="395"/>
      <c r="BS29" s="395"/>
      <c r="BT29" s="395"/>
      <c r="BU29" s="396"/>
      <c r="BV29" s="394">
        <v>85723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95.3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1919943</v>
      </c>
      <c r="BO30" s="514"/>
      <c r="BP30" s="514"/>
      <c r="BQ30" s="514"/>
      <c r="BR30" s="514"/>
      <c r="BS30" s="514"/>
      <c r="BT30" s="514"/>
      <c r="BU30" s="515"/>
      <c r="BV30" s="513">
        <v>1813272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185</v>
      </c>
      <c r="D33" s="418"/>
      <c r="E33" s="383" t="s">
        <v>186</v>
      </c>
      <c r="F33" s="383"/>
      <c r="G33" s="383"/>
      <c r="H33" s="383"/>
      <c r="I33" s="383"/>
      <c r="J33" s="383"/>
      <c r="K33" s="383"/>
      <c r="L33" s="383"/>
      <c r="M33" s="383"/>
      <c r="N33" s="383"/>
      <c r="O33" s="383"/>
      <c r="P33" s="383"/>
      <c r="Q33" s="383"/>
      <c r="R33" s="383"/>
      <c r="S33" s="383"/>
      <c r="T33" s="200"/>
      <c r="U33" s="418" t="s">
        <v>185</v>
      </c>
      <c r="V33" s="418"/>
      <c r="W33" s="383" t="s">
        <v>186</v>
      </c>
      <c r="X33" s="383"/>
      <c r="Y33" s="383"/>
      <c r="Z33" s="383"/>
      <c r="AA33" s="383"/>
      <c r="AB33" s="383"/>
      <c r="AC33" s="383"/>
      <c r="AD33" s="383"/>
      <c r="AE33" s="383"/>
      <c r="AF33" s="383"/>
      <c r="AG33" s="383"/>
      <c r="AH33" s="383"/>
      <c r="AI33" s="383"/>
      <c r="AJ33" s="383"/>
      <c r="AK33" s="383"/>
      <c r="AL33" s="200"/>
      <c r="AM33" s="418" t="s">
        <v>185</v>
      </c>
      <c r="AN33" s="418"/>
      <c r="AO33" s="383" t="s">
        <v>186</v>
      </c>
      <c r="AP33" s="383"/>
      <c r="AQ33" s="383"/>
      <c r="AR33" s="383"/>
      <c r="AS33" s="383"/>
      <c r="AT33" s="383"/>
      <c r="AU33" s="383"/>
      <c r="AV33" s="383"/>
      <c r="AW33" s="383"/>
      <c r="AX33" s="383"/>
      <c r="AY33" s="383"/>
      <c r="AZ33" s="383"/>
      <c r="BA33" s="383"/>
      <c r="BB33" s="383"/>
      <c r="BC33" s="383"/>
      <c r="BD33" s="201"/>
      <c r="BE33" s="383" t="s">
        <v>187</v>
      </c>
      <c r="BF33" s="383"/>
      <c r="BG33" s="383" t="s">
        <v>188</v>
      </c>
      <c r="BH33" s="383"/>
      <c r="BI33" s="383"/>
      <c r="BJ33" s="383"/>
      <c r="BK33" s="383"/>
      <c r="BL33" s="383"/>
      <c r="BM33" s="383"/>
      <c r="BN33" s="383"/>
      <c r="BO33" s="383"/>
      <c r="BP33" s="383"/>
      <c r="BQ33" s="383"/>
      <c r="BR33" s="383"/>
      <c r="BS33" s="383"/>
      <c r="BT33" s="383"/>
      <c r="BU33" s="383"/>
      <c r="BV33" s="201"/>
      <c r="BW33" s="418" t="s">
        <v>187</v>
      </c>
      <c r="BX33" s="418"/>
      <c r="BY33" s="383" t="s">
        <v>189</v>
      </c>
      <c r="BZ33" s="383"/>
      <c r="CA33" s="383"/>
      <c r="CB33" s="383"/>
      <c r="CC33" s="383"/>
      <c r="CD33" s="383"/>
      <c r="CE33" s="383"/>
      <c r="CF33" s="383"/>
      <c r="CG33" s="383"/>
      <c r="CH33" s="383"/>
      <c r="CI33" s="383"/>
      <c r="CJ33" s="383"/>
      <c r="CK33" s="383"/>
      <c r="CL33" s="383"/>
      <c r="CM33" s="383"/>
      <c r="CN33" s="200"/>
      <c r="CO33" s="418" t="s">
        <v>185</v>
      </c>
      <c r="CP33" s="418"/>
      <c r="CQ33" s="383" t="s">
        <v>190</v>
      </c>
      <c r="CR33" s="383"/>
      <c r="CS33" s="383"/>
      <c r="CT33" s="383"/>
      <c r="CU33" s="383"/>
      <c r="CV33" s="383"/>
      <c r="CW33" s="383"/>
      <c r="CX33" s="383"/>
      <c r="CY33" s="383"/>
      <c r="CZ33" s="383"/>
      <c r="DA33" s="383"/>
      <c r="DB33" s="383"/>
      <c r="DC33" s="383"/>
      <c r="DD33" s="383"/>
      <c r="DE33" s="383"/>
      <c r="DF33" s="200"/>
      <c r="DG33" s="583" t="s">
        <v>191</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6</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IF('各会計、関係団体の財政状況及び健全化判断比率'!B32="","",'各会計、関係団体の財政状況及び健全化判断比率'!B32)</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15</v>
      </c>
      <c r="BX34" s="584"/>
      <c r="BY34" s="585" t="str">
        <f>IF('各会計、関係団体の財政状況及び健全化判断比率'!B68="","",'各会計、関係団体の財政状況及び健全化判断比率'!B68)</f>
        <v>周東環境衛生組合（一般会計）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25</v>
      </c>
      <c r="CP34" s="584"/>
      <c r="CQ34" s="585" t="str">
        <f>IF('各会計、関係団体の財政状況及び健全化判断比率'!BS7="","",'各会計、関係団体の財政状況及び健全化判断比率'!BS7)</f>
        <v>上関航運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診療所事業特別会計</v>
      </c>
      <c r="F35" s="585"/>
      <c r="G35" s="585"/>
      <c r="H35" s="585"/>
      <c r="I35" s="585"/>
      <c r="J35" s="585"/>
      <c r="K35" s="585"/>
      <c r="L35" s="585"/>
      <c r="M35" s="585"/>
      <c r="N35" s="585"/>
      <c r="O35" s="585"/>
      <c r="P35" s="585"/>
      <c r="Q35" s="585"/>
      <c r="R35" s="585"/>
      <c r="S35" s="585"/>
      <c r="T35" s="175"/>
      <c r="U35" s="584">
        <f>IF(W35="","",U34+1)</f>
        <v>7</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11</v>
      </c>
      <c r="BF35" s="584"/>
      <c r="BG35" s="585" t="str">
        <f>IF('各会計、関係団体の財政状況及び健全化判断比率'!B33="","",'各会計、関係団体の財政状況及び健全化判断比率'!B33)</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16</v>
      </c>
      <c r="BX35" s="584"/>
      <c r="BY35" s="585" t="str">
        <f>IF('各会計、関係団体の財政状況及び健全化判断比率'!B69="","",'各会計、関係団体の財政状況及び健全化判断比率'!B69)</f>
        <v>柳井地区広域消防組合（一般会計）</v>
      </c>
      <c r="BZ35" s="585"/>
      <c r="CA35" s="585"/>
      <c r="CB35" s="585"/>
      <c r="CC35" s="585"/>
      <c r="CD35" s="585"/>
      <c r="CE35" s="585"/>
      <c r="CF35" s="585"/>
      <c r="CG35" s="585"/>
      <c r="CH35" s="585"/>
      <c r="CI35" s="585"/>
      <c r="CJ35" s="585"/>
      <c r="CK35" s="585"/>
      <c r="CL35" s="585"/>
      <c r="CM35" s="585"/>
      <c r="CN35" s="175"/>
      <c r="CO35" s="584">
        <f t="shared" ref="CO35:CO43" si="3">IF(CQ35="","",CO34+1)</f>
        <v>26</v>
      </c>
      <c r="CP35" s="584"/>
      <c r="CQ35" s="585" t="str">
        <f>IF('各会計、関係団体の財政状況及び健全化判断比率'!BS8="","",'各会計、関係団体の財政状況及び健全化判断比率'!BS8)</f>
        <v>上関町土地開発公社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202"/>
    </row>
    <row r="36" spans="1:113" ht="32.25" customHeight="1" x14ac:dyDescent="0.15">
      <c r="A36" s="175"/>
      <c r="B36" s="199"/>
      <c r="C36" s="584">
        <f>IF(E36="","",C35+1)</f>
        <v>3</v>
      </c>
      <c r="D36" s="584"/>
      <c r="E36" s="585" t="str">
        <f>IF('各会計、関係団体の財政状況及び健全化判断比率'!B9="","",'各会計、関係団体の財政状況及び健全化判断比率'!B9)</f>
        <v>へき地診療所事業特別会計</v>
      </c>
      <c r="F36" s="585"/>
      <c r="G36" s="585"/>
      <c r="H36" s="585"/>
      <c r="I36" s="585"/>
      <c r="J36" s="585"/>
      <c r="K36" s="585"/>
      <c r="L36" s="585"/>
      <c r="M36" s="585"/>
      <c r="N36" s="585"/>
      <c r="O36" s="585"/>
      <c r="P36" s="585"/>
      <c r="Q36" s="585"/>
      <c r="R36" s="585"/>
      <c r="S36" s="585"/>
      <c r="T36" s="175"/>
      <c r="U36" s="584">
        <f t="shared" ref="U36:U43" si="4">IF(W36="","",U35+1)</f>
        <v>8</v>
      </c>
      <c r="V36" s="584"/>
      <c r="W36" s="585" t="str">
        <f>IF('各会計、関係団体の財政状況及び健全化判断比率'!B30="","",'各会計、関係団体の財政状況及び健全化判断比率'!B30)</f>
        <v>介護保険特別会計（保険事業勘定）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12</v>
      </c>
      <c r="BF36" s="584"/>
      <c r="BG36" s="585" t="str">
        <f>IF('各会計、関係団体の財政状況及び健全化判断比率'!B34="","",'各会計、関係団体の財政状況及び健全化判断比率'!B34)</f>
        <v>漁業集落排水事業特別会計</v>
      </c>
      <c r="BH36" s="585"/>
      <c r="BI36" s="585"/>
      <c r="BJ36" s="585"/>
      <c r="BK36" s="585"/>
      <c r="BL36" s="585"/>
      <c r="BM36" s="585"/>
      <c r="BN36" s="585"/>
      <c r="BO36" s="585"/>
      <c r="BP36" s="585"/>
      <c r="BQ36" s="585"/>
      <c r="BR36" s="585"/>
      <c r="BS36" s="585"/>
      <c r="BT36" s="585"/>
      <c r="BU36" s="585"/>
      <c r="BV36" s="175"/>
      <c r="BW36" s="584">
        <f t="shared" si="2"/>
        <v>17</v>
      </c>
      <c r="BX36" s="584"/>
      <c r="BY36" s="585" t="str">
        <f>IF('各会計、関係団体の財政状況及び健全化判断比率'!B70="","",'各会計、関係団体の財政状況及び健全化判断比率'!B70)</f>
        <v>柳井地域広域水道企業団（水道用水供給事業会計）</v>
      </c>
      <c r="BZ36" s="585"/>
      <c r="CA36" s="585"/>
      <c r="CB36" s="585"/>
      <c r="CC36" s="585"/>
      <c r="CD36" s="585"/>
      <c r="CE36" s="585"/>
      <c r="CF36" s="585"/>
      <c r="CG36" s="585"/>
      <c r="CH36" s="585"/>
      <c r="CI36" s="585"/>
      <c r="CJ36" s="585"/>
      <c r="CK36" s="585"/>
      <c r="CL36" s="585"/>
      <c r="CM36" s="585"/>
      <c r="CN36" s="175"/>
      <c r="CO36" s="584">
        <f t="shared" si="3"/>
        <v>27</v>
      </c>
      <c r="CP36" s="584"/>
      <c r="CQ36" s="585" t="str">
        <f>IF('各会計、関係団体の財政状況及び健全化判断比率'!BS9="","",'各会計、関係団体の財政状況及び健全化判断比率'!BS9)</f>
        <v>なごみ</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f>IF(E37="","",C36+1)</f>
        <v>4</v>
      </c>
      <c r="D37" s="584"/>
      <c r="E37" s="585" t="str">
        <f>IF('各会計、関係団体の財政状況及び健全化判断比率'!B10="","",'各会計、関係団体の財政状況及び健全化判断比率'!B10)</f>
        <v>へき地歯科診療所事業特別会計</v>
      </c>
      <c r="F37" s="585"/>
      <c r="G37" s="585"/>
      <c r="H37" s="585"/>
      <c r="I37" s="585"/>
      <c r="J37" s="585"/>
      <c r="K37" s="585"/>
      <c r="L37" s="585"/>
      <c r="M37" s="585"/>
      <c r="N37" s="585"/>
      <c r="O37" s="585"/>
      <c r="P37" s="585"/>
      <c r="Q37" s="585"/>
      <c r="R37" s="585"/>
      <c r="S37" s="585"/>
      <c r="T37" s="175"/>
      <c r="U37" s="584">
        <f t="shared" si="4"/>
        <v>9</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13</v>
      </c>
      <c r="BF37" s="584"/>
      <c r="BG37" s="585" t="str">
        <f>IF('各会計、関係団体の財政状況及び健全化判断比率'!B35="","",'各会計、関係団体の財政状況及び健全化判断比率'!B35)</f>
        <v>航運事業特別会計</v>
      </c>
      <c r="BH37" s="585"/>
      <c r="BI37" s="585"/>
      <c r="BJ37" s="585"/>
      <c r="BK37" s="585"/>
      <c r="BL37" s="585"/>
      <c r="BM37" s="585"/>
      <c r="BN37" s="585"/>
      <c r="BO37" s="585"/>
      <c r="BP37" s="585"/>
      <c r="BQ37" s="585"/>
      <c r="BR37" s="585"/>
      <c r="BS37" s="585"/>
      <c r="BT37" s="585"/>
      <c r="BU37" s="585"/>
      <c r="BV37" s="175"/>
      <c r="BW37" s="584">
        <f t="shared" si="2"/>
        <v>18</v>
      </c>
      <c r="BX37" s="584"/>
      <c r="BY37" s="585" t="str">
        <f>IF('各会計、関係団体の財政状況及び健全化判断比率'!B71="","",'各会計、関係団体の財政状況及び健全化判断比率'!B71)</f>
        <v>山口県市町総合事務組合（一般会計）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f t="shared" ref="C38:C43" si="5">IF(E38="","",C37+1)</f>
        <v>5</v>
      </c>
      <c r="D38" s="584"/>
      <c r="E38" s="585" t="str">
        <f>IF('各会計、関係団体の財政状況及び健全化判断比率'!B11="","",'各会計、関係団体の財政状況及び健全化判断比率'!B11)</f>
        <v>用地取得事業特別会計</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f t="shared" si="1"/>
        <v>14</v>
      </c>
      <c r="BF38" s="584"/>
      <c r="BG38" s="585" t="str">
        <f>IF('各会計、関係団体の財政状況及び健全化判断比率'!B36="","",'各会計、関係団体の財政状況及び健全化判断比率'!B36)</f>
        <v>風力発電事業特別会計</v>
      </c>
      <c r="BH38" s="585"/>
      <c r="BI38" s="585"/>
      <c r="BJ38" s="585"/>
      <c r="BK38" s="585"/>
      <c r="BL38" s="585"/>
      <c r="BM38" s="585"/>
      <c r="BN38" s="585"/>
      <c r="BO38" s="585"/>
      <c r="BP38" s="585"/>
      <c r="BQ38" s="585"/>
      <c r="BR38" s="585"/>
      <c r="BS38" s="585"/>
      <c r="BT38" s="585"/>
      <c r="BU38" s="585"/>
      <c r="BV38" s="175"/>
      <c r="BW38" s="584">
        <f t="shared" si="2"/>
        <v>19</v>
      </c>
      <c r="BX38" s="584"/>
      <c r="BY38" s="585" t="str">
        <f>IF('各会計、関係団体の財政状況及び健全化判断比率'!B72="","",'各会計、関係団体の財政状況及び健全化判断比率'!B72)</f>
        <v>山口県市町総合事務組合（退職手当特別会計）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20</v>
      </c>
      <c r="BX39" s="584"/>
      <c r="BY39" s="585" t="str">
        <f>IF('各会計、関係団体の財政状況及び健全化判断比率'!B73="","",'各会計、関係団体の財政状況及び健全化判断比率'!B73)</f>
        <v>山口県市町総合事務組合（消防団員補償等特別会計）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21</v>
      </c>
      <c r="BX40" s="584"/>
      <c r="BY40" s="585" t="str">
        <f>IF('各会計、関係団体の財政状況及び健全化判断比率'!B74="","",'各会計、関係団体の財政状況及び健全化判断比率'!B74)</f>
        <v>山口県市町総合事務組合（非常勤職員公務災害補償特別会計）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22</v>
      </c>
      <c r="BX41" s="584"/>
      <c r="BY41" s="585" t="str">
        <f>IF('各会計、関係団体の財政状況及び健全化判断比率'!B75="","",'各会計、関係団体の財政状況及び健全化判断比率'!B75)</f>
        <v>山口県市町総合事務組合（山口県市町公平委員会特別会計）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23</v>
      </c>
      <c r="BX42" s="584"/>
      <c r="BY42" s="585" t="str">
        <f>IF('各会計、関係団体の財政状況及び健全化判断比率'!B76="","",'各会計、関係団体の財政状況及び健全化判断比率'!B76)</f>
        <v>山口県市町総合事務組合（交通災害共済特別会計）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24</v>
      </c>
      <c r="BX43" s="584"/>
      <c r="BY43" s="585" t="str">
        <f>IF('各会計、関係団体の財政状況及び健全化判断比率'!B77="","",'各会計、関係団体の財政状況及び健全化判断比率'!B77)</f>
        <v>山口県市町総合事務組合（山口県自治会館管理特別会計）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rMoEQwjzUmytFDIHQuSwuqNfDDfV4IqjfCF93ygXOOXQ4aNFjjWVJKu96vMsR84Z65WzZS7Tu5hSsUHmV80QaA==" saltValue="4cIC/P1zeOZbFjmjVu7/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214</v>
      </c>
      <c r="C5" s="597"/>
      <c r="D5" s="597"/>
      <c r="E5" s="597"/>
      <c r="F5" s="597"/>
      <c r="G5" s="597"/>
      <c r="H5" s="597"/>
      <c r="I5" s="597"/>
      <c r="J5" s="597"/>
      <c r="K5" s="597"/>
      <c r="L5" s="597"/>
      <c r="M5" s="597"/>
      <c r="N5" s="597"/>
      <c r="O5" s="597"/>
      <c r="P5" s="597"/>
      <c r="Q5" s="598"/>
      <c r="R5" s="599">
        <v>197844</v>
      </c>
      <c r="S5" s="600"/>
      <c r="T5" s="600"/>
      <c r="U5" s="600"/>
      <c r="V5" s="600"/>
      <c r="W5" s="600"/>
      <c r="X5" s="600"/>
      <c r="Y5" s="601"/>
      <c r="Z5" s="602">
        <v>5.3</v>
      </c>
      <c r="AA5" s="602"/>
      <c r="AB5" s="602"/>
      <c r="AC5" s="602"/>
      <c r="AD5" s="603">
        <v>197844</v>
      </c>
      <c r="AE5" s="603"/>
      <c r="AF5" s="603"/>
      <c r="AG5" s="603"/>
      <c r="AH5" s="603"/>
      <c r="AI5" s="603"/>
      <c r="AJ5" s="603"/>
      <c r="AK5" s="603"/>
      <c r="AL5" s="604">
        <v>9.9</v>
      </c>
      <c r="AM5" s="605"/>
      <c r="AN5" s="605"/>
      <c r="AO5" s="606"/>
      <c r="AP5" s="596" t="s">
        <v>215</v>
      </c>
      <c r="AQ5" s="597"/>
      <c r="AR5" s="597"/>
      <c r="AS5" s="597"/>
      <c r="AT5" s="597"/>
      <c r="AU5" s="597"/>
      <c r="AV5" s="597"/>
      <c r="AW5" s="597"/>
      <c r="AX5" s="597"/>
      <c r="AY5" s="597"/>
      <c r="AZ5" s="597"/>
      <c r="BA5" s="597"/>
      <c r="BB5" s="597"/>
      <c r="BC5" s="597"/>
      <c r="BD5" s="597"/>
      <c r="BE5" s="597"/>
      <c r="BF5" s="598"/>
      <c r="BG5" s="610">
        <v>197844</v>
      </c>
      <c r="BH5" s="611"/>
      <c r="BI5" s="611"/>
      <c r="BJ5" s="611"/>
      <c r="BK5" s="611"/>
      <c r="BL5" s="611"/>
      <c r="BM5" s="611"/>
      <c r="BN5" s="612"/>
      <c r="BO5" s="613">
        <v>100</v>
      </c>
      <c r="BP5" s="613"/>
      <c r="BQ5" s="613"/>
      <c r="BR5" s="613"/>
      <c r="BS5" s="614">
        <v>6213</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15">
      <c r="B6" s="607" t="s">
        <v>219</v>
      </c>
      <c r="C6" s="608"/>
      <c r="D6" s="608"/>
      <c r="E6" s="608"/>
      <c r="F6" s="608"/>
      <c r="G6" s="608"/>
      <c r="H6" s="608"/>
      <c r="I6" s="608"/>
      <c r="J6" s="608"/>
      <c r="K6" s="608"/>
      <c r="L6" s="608"/>
      <c r="M6" s="608"/>
      <c r="N6" s="608"/>
      <c r="O6" s="608"/>
      <c r="P6" s="608"/>
      <c r="Q6" s="609"/>
      <c r="R6" s="610">
        <v>18071</v>
      </c>
      <c r="S6" s="611"/>
      <c r="T6" s="611"/>
      <c r="U6" s="611"/>
      <c r="V6" s="611"/>
      <c r="W6" s="611"/>
      <c r="X6" s="611"/>
      <c r="Y6" s="612"/>
      <c r="Z6" s="613">
        <v>0.5</v>
      </c>
      <c r="AA6" s="613"/>
      <c r="AB6" s="613"/>
      <c r="AC6" s="613"/>
      <c r="AD6" s="614">
        <v>18071</v>
      </c>
      <c r="AE6" s="614"/>
      <c r="AF6" s="614"/>
      <c r="AG6" s="614"/>
      <c r="AH6" s="614"/>
      <c r="AI6" s="614"/>
      <c r="AJ6" s="614"/>
      <c r="AK6" s="614"/>
      <c r="AL6" s="615">
        <v>0.9</v>
      </c>
      <c r="AM6" s="616"/>
      <c r="AN6" s="616"/>
      <c r="AO6" s="617"/>
      <c r="AP6" s="607" t="s">
        <v>220</v>
      </c>
      <c r="AQ6" s="608"/>
      <c r="AR6" s="608"/>
      <c r="AS6" s="608"/>
      <c r="AT6" s="608"/>
      <c r="AU6" s="608"/>
      <c r="AV6" s="608"/>
      <c r="AW6" s="608"/>
      <c r="AX6" s="608"/>
      <c r="AY6" s="608"/>
      <c r="AZ6" s="608"/>
      <c r="BA6" s="608"/>
      <c r="BB6" s="608"/>
      <c r="BC6" s="608"/>
      <c r="BD6" s="608"/>
      <c r="BE6" s="608"/>
      <c r="BF6" s="609"/>
      <c r="BG6" s="610">
        <v>197844</v>
      </c>
      <c r="BH6" s="611"/>
      <c r="BI6" s="611"/>
      <c r="BJ6" s="611"/>
      <c r="BK6" s="611"/>
      <c r="BL6" s="611"/>
      <c r="BM6" s="611"/>
      <c r="BN6" s="612"/>
      <c r="BO6" s="613">
        <v>100</v>
      </c>
      <c r="BP6" s="613"/>
      <c r="BQ6" s="613"/>
      <c r="BR6" s="613"/>
      <c r="BS6" s="614">
        <v>6213</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55172</v>
      </c>
      <c r="CS6" s="611"/>
      <c r="CT6" s="611"/>
      <c r="CU6" s="611"/>
      <c r="CV6" s="611"/>
      <c r="CW6" s="611"/>
      <c r="CX6" s="611"/>
      <c r="CY6" s="612"/>
      <c r="CZ6" s="604">
        <v>1.6</v>
      </c>
      <c r="DA6" s="605"/>
      <c r="DB6" s="605"/>
      <c r="DC6" s="621"/>
      <c r="DD6" s="619" t="s">
        <v>122</v>
      </c>
      <c r="DE6" s="611"/>
      <c r="DF6" s="611"/>
      <c r="DG6" s="611"/>
      <c r="DH6" s="611"/>
      <c r="DI6" s="611"/>
      <c r="DJ6" s="611"/>
      <c r="DK6" s="611"/>
      <c r="DL6" s="611"/>
      <c r="DM6" s="611"/>
      <c r="DN6" s="611"/>
      <c r="DO6" s="611"/>
      <c r="DP6" s="612"/>
      <c r="DQ6" s="619">
        <v>55166</v>
      </c>
      <c r="DR6" s="611"/>
      <c r="DS6" s="611"/>
      <c r="DT6" s="611"/>
      <c r="DU6" s="611"/>
      <c r="DV6" s="611"/>
      <c r="DW6" s="611"/>
      <c r="DX6" s="611"/>
      <c r="DY6" s="611"/>
      <c r="DZ6" s="611"/>
      <c r="EA6" s="611"/>
      <c r="EB6" s="611"/>
      <c r="EC6" s="620"/>
    </row>
    <row r="7" spans="2:143" ht="11.25" customHeight="1" x14ac:dyDescent="0.15">
      <c r="B7" s="607" t="s">
        <v>222</v>
      </c>
      <c r="C7" s="608"/>
      <c r="D7" s="608"/>
      <c r="E7" s="608"/>
      <c r="F7" s="608"/>
      <c r="G7" s="608"/>
      <c r="H7" s="608"/>
      <c r="I7" s="608"/>
      <c r="J7" s="608"/>
      <c r="K7" s="608"/>
      <c r="L7" s="608"/>
      <c r="M7" s="608"/>
      <c r="N7" s="608"/>
      <c r="O7" s="608"/>
      <c r="P7" s="608"/>
      <c r="Q7" s="609"/>
      <c r="R7" s="610">
        <v>129</v>
      </c>
      <c r="S7" s="611"/>
      <c r="T7" s="611"/>
      <c r="U7" s="611"/>
      <c r="V7" s="611"/>
      <c r="W7" s="611"/>
      <c r="X7" s="611"/>
      <c r="Y7" s="612"/>
      <c r="Z7" s="613">
        <v>0</v>
      </c>
      <c r="AA7" s="613"/>
      <c r="AB7" s="613"/>
      <c r="AC7" s="613"/>
      <c r="AD7" s="614">
        <v>129</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107507</v>
      </c>
      <c r="BH7" s="611"/>
      <c r="BI7" s="611"/>
      <c r="BJ7" s="611"/>
      <c r="BK7" s="611"/>
      <c r="BL7" s="611"/>
      <c r="BM7" s="611"/>
      <c r="BN7" s="612"/>
      <c r="BO7" s="613">
        <v>54.3</v>
      </c>
      <c r="BP7" s="613"/>
      <c r="BQ7" s="613"/>
      <c r="BR7" s="613"/>
      <c r="BS7" s="614">
        <v>6213</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782722</v>
      </c>
      <c r="CS7" s="611"/>
      <c r="CT7" s="611"/>
      <c r="CU7" s="611"/>
      <c r="CV7" s="611"/>
      <c r="CW7" s="611"/>
      <c r="CX7" s="611"/>
      <c r="CY7" s="612"/>
      <c r="CZ7" s="613">
        <v>22</v>
      </c>
      <c r="DA7" s="613"/>
      <c r="DB7" s="613"/>
      <c r="DC7" s="613"/>
      <c r="DD7" s="619">
        <v>30039</v>
      </c>
      <c r="DE7" s="611"/>
      <c r="DF7" s="611"/>
      <c r="DG7" s="611"/>
      <c r="DH7" s="611"/>
      <c r="DI7" s="611"/>
      <c r="DJ7" s="611"/>
      <c r="DK7" s="611"/>
      <c r="DL7" s="611"/>
      <c r="DM7" s="611"/>
      <c r="DN7" s="611"/>
      <c r="DO7" s="611"/>
      <c r="DP7" s="612"/>
      <c r="DQ7" s="619">
        <v>653353</v>
      </c>
      <c r="DR7" s="611"/>
      <c r="DS7" s="611"/>
      <c r="DT7" s="611"/>
      <c r="DU7" s="611"/>
      <c r="DV7" s="611"/>
      <c r="DW7" s="611"/>
      <c r="DX7" s="611"/>
      <c r="DY7" s="611"/>
      <c r="DZ7" s="611"/>
      <c r="EA7" s="611"/>
      <c r="EB7" s="611"/>
      <c r="EC7" s="620"/>
    </row>
    <row r="8" spans="2:143" ht="11.25" customHeight="1" x14ac:dyDescent="0.15">
      <c r="B8" s="607" t="s">
        <v>225</v>
      </c>
      <c r="C8" s="608"/>
      <c r="D8" s="608"/>
      <c r="E8" s="608"/>
      <c r="F8" s="608"/>
      <c r="G8" s="608"/>
      <c r="H8" s="608"/>
      <c r="I8" s="608"/>
      <c r="J8" s="608"/>
      <c r="K8" s="608"/>
      <c r="L8" s="608"/>
      <c r="M8" s="608"/>
      <c r="N8" s="608"/>
      <c r="O8" s="608"/>
      <c r="P8" s="608"/>
      <c r="Q8" s="609"/>
      <c r="R8" s="610">
        <v>1215</v>
      </c>
      <c r="S8" s="611"/>
      <c r="T8" s="611"/>
      <c r="U8" s="611"/>
      <c r="V8" s="611"/>
      <c r="W8" s="611"/>
      <c r="X8" s="611"/>
      <c r="Y8" s="612"/>
      <c r="Z8" s="613">
        <v>0</v>
      </c>
      <c r="AA8" s="613"/>
      <c r="AB8" s="613"/>
      <c r="AC8" s="613"/>
      <c r="AD8" s="614">
        <v>1215</v>
      </c>
      <c r="AE8" s="614"/>
      <c r="AF8" s="614"/>
      <c r="AG8" s="614"/>
      <c r="AH8" s="614"/>
      <c r="AI8" s="614"/>
      <c r="AJ8" s="614"/>
      <c r="AK8" s="614"/>
      <c r="AL8" s="615">
        <v>0.1</v>
      </c>
      <c r="AM8" s="616"/>
      <c r="AN8" s="616"/>
      <c r="AO8" s="617"/>
      <c r="AP8" s="607" t="s">
        <v>226</v>
      </c>
      <c r="AQ8" s="608"/>
      <c r="AR8" s="608"/>
      <c r="AS8" s="608"/>
      <c r="AT8" s="608"/>
      <c r="AU8" s="608"/>
      <c r="AV8" s="608"/>
      <c r="AW8" s="608"/>
      <c r="AX8" s="608"/>
      <c r="AY8" s="608"/>
      <c r="AZ8" s="608"/>
      <c r="BA8" s="608"/>
      <c r="BB8" s="608"/>
      <c r="BC8" s="608"/>
      <c r="BD8" s="608"/>
      <c r="BE8" s="608"/>
      <c r="BF8" s="609"/>
      <c r="BG8" s="610">
        <v>3325</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745753</v>
      </c>
      <c r="CS8" s="611"/>
      <c r="CT8" s="611"/>
      <c r="CU8" s="611"/>
      <c r="CV8" s="611"/>
      <c r="CW8" s="611"/>
      <c r="CX8" s="611"/>
      <c r="CY8" s="612"/>
      <c r="CZ8" s="613">
        <v>21</v>
      </c>
      <c r="DA8" s="613"/>
      <c r="DB8" s="613"/>
      <c r="DC8" s="613"/>
      <c r="DD8" s="619">
        <v>822</v>
      </c>
      <c r="DE8" s="611"/>
      <c r="DF8" s="611"/>
      <c r="DG8" s="611"/>
      <c r="DH8" s="611"/>
      <c r="DI8" s="611"/>
      <c r="DJ8" s="611"/>
      <c r="DK8" s="611"/>
      <c r="DL8" s="611"/>
      <c r="DM8" s="611"/>
      <c r="DN8" s="611"/>
      <c r="DO8" s="611"/>
      <c r="DP8" s="612"/>
      <c r="DQ8" s="619">
        <v>487963</v>
      </c>
      <c r="DR8" s="611"/>
      <c r="DS8" s="611"/>
      <c r="DT8" s="611"/>
      <c r="DU8" s="611"/>
      <c r="DV8" s="611"/>
      <c r="DW8" s="611"/>
      <c r="DX8" s="611"/>
      <c r="DY8" s="611"/>
      <c r="DZ8" s="611"/>
      <c r="EA8" s="611"/>
      <c r="EB8" s="611"/>
      <c r="EC8" s="620"/>
    </row>
    <row r="9" spans="2:143" ht="11.25" customHeight="1" x14ac:dyDescent="0.15">
      <c r="B9" s="607" t="s">
        <v>228</v>
      </c>
      <c r="C9" s="608"/>
      <c r="D9" s="608"/>
      <c r="E9" s="608"/>
      <c r="F9" s="608"/>
      <c r="G9" s="608"/>
      <c r="H9" s="608"/>
      <c r="I9" s="608"/>
      <c r="J9" s="608"/>
      <c r="K9" s="608"/>
      <c r="L9" s="608"/>
      <c r="M9" s="608"/>
      <c r="N9" s="608"/>
      <c r="O9" s="608"/>
      <c r="P9" s="608"/>
      <c r="Q9" s="609"/>
      <c r="R9" s="610">
        <v>1360</v>
      </c>
      <c r="S9" s="611"/>
      <c r="T9" s="611"/>
      <c r="U9" s="611"/>
      <c r="V9" s="611"/>
      <c r="W9" s="611"/>
      <c r="X9" s="611"/>
      <c r="Y9" s="612"/>
      <c r="Z9" s="613">
        <v>0</v>
      </c>
      <c r="AA9" s="613"/>
      <c r="AB9" s="613"/>
      <c r="AC9" s="613"/>
      <c r="AD9" s="614">
        <v>1360</v>
      </c>
      <c r="AE9" s="614"/>
      <c r="AF9" s="614"/>
      <c r="AG9" s="614"/>
      <c r="AH9" s="614"/>
      <c r="AI9" s="614"/>
      <c r="AJ9" s="614"/>
      <c r="AK9" s="614"/>
      <c r="AL9" s="615">
        <v>0.1</v>
      </c>
      <c r="AM9" s="616"/>
      <c r="AN9" s="616"/>
      <c r="AO9" s="617"/>
      <c r="AP9" s="607" t="s">
        <v>229</v>
      </c>
      <c r="AQ9" s="608"/>
      <c r="AR9" s="608"/>
      <c r="AS9" s="608"/>
      <c r="AT9" s="608"/>
      <c r="AU9" s="608"/>
      <c r="AV9" s="608"/>
      <c r="AW9" s="608"/>
      <c r="AX9" s="608"/>
      <c r="AY9" s="608"/>
      <c r="AZ9" s="608"/>
      <c r="BA9" s="608"/>
      <c r="BB9" s="608"/>
      <c r="BC9" s="608"/>
      <c r="BD9" s="608"/>
      <c r="BE9" s="608"/>
      <c r="BF9" s="609"/>
      <c r="BG9" s="610">
        <v>74479</v>
      </c>
      <c r="BH9" s="611"/>
      <c r="BI9" s="611"/>
      <c r="BJ9" s="611"/>
      <c r="BK9" s="611"/>
      <c r="BL9" s="611"/>
      <c r="BM9" s="611"/>
      <c r="BN9" s="612"/>
      <c r="BO9" s="613">
        <v>37.6</v>
      </c>
      <c r="BP9" s="613"/>
      <c r="BQ9" s="613"/>
      <c r="BR9" s="613"/>
      <c r="BS9" s="614" t="s">
        <v>122</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523708</v>
      </c>
      <c r="CS9" s="611"/>
      <c r="CT9" s="611"/>
      <c r="CU9" s="611"/>
      <c r="CV9" s="611"/>
      <c r="CW9" s="611"/>
      <c r="CX9" s="611"/>
      <c r="CY9" s="612"/>
      <c r="CZ9" s="613">
        <v>14.7</v>
      </c>
      <c r="DA9" s="613"/>
      <c r="DB9" s="613"/>
      <c r="DC9" s="613"/>
      <c r="DD9" s="619">
        <v>109204</v>
      </c>
      <c r="DE9" s="611"/>
      <c r="DF9" s="611"/>
      <c r="DG9" s="611"/>
      <c r="DH9" s="611"/>
      <c r="DI9" s="611"/>
      <c r="DJ9" s="611"/>
      <c r="DK9" s="611"/>
      <c r="DL9" s="611"/>
      <c r="DM9" s="611"/>
      <c r="DN9" s="611"/>
      <c r="DO9" s="611"/>
      <c r="DP9" s="612"/>
      <c r="DQ9" s="619">
        <v>309587</v>
      </c>
      <c r="DR9" s="611"/>
      <c r="DS9" s="611"/>
      <c r="DT9" s="611"/>
      <c r="DU9" s="611"/>
      <c r="DV9" s="611"/>
      <c r="DW9" s="611"/>
      <c r="DX9" s="611"/>
      <c r="DY9" s="611"/>
      <c r="DZ9" s="611"/>
      <c r="EA9" s="611"/>
      <c r="EB9" s="611"/>
      <c r="EC9" s="620"/>
    </row>
    <row r="10" spans="2:143" ht="11.25" customHeight="1" x14ac:dyDescent="0.15">
      <c r="B10" s="607" t="s">
        <v>231</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7915</v>
      </c>
      <c r="BH10" s="611"/>
      <c r="BI10" s="611"/>
      <c r="BJ10" s="611"/>
      <c r="BK10" s="611"/>
      <c r="BL10" s="611"/>
      <c r="BM10" s="611"/>
      <c r="BN10" s="612"/>
      <c r="BO10" s="613">
        <v>4</v>
      </c>
      <c r="BP10" s="613"/>
      <c r="BQ10" s="613"/>
      <c r="BR10" s="613"/>
      <c r="BS10" s="614" t="s">
        <v>122</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v>24</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24</v>
      </c>
      <c r="DR10" s="611"/>
      <c r="DS10" s="611"/>
      <c r="DT10" s="611"/>
      <c r="DU10" s="611"/>
      <c r="DV10" s="611"/>
      <c r="DW10" s="611"/>
      <c r="DX10" s="611"/>
      <c r="DY10" s="611"/>
      <c r="DZ10" s="611"/>
      <c r="EA10" s="611"/>
      <c r="EB10" s="611"/>
      <c r="EC10" s="620"/>
    </row>
    <row r="11" spans="2:143" ht="11.25" customHeight="1" x14ac:dyDescent="0.15">
      <c r="B11" s="607" t="s">
        <v>234</v>
      </c>
      <c r="C11" s="608"/>
      <c r="D11" s="608"/>
      <c r="E11" s="608"/>
      <c r="F11" s="608"/>
      <c r="G11" s="608"/>
      <c r="H11" s="608"/>
      <c r="I11" s="608"/>
      <c r="J11" s="608"/>
      <c r="K11" s="608"/>
      <c r="L11" s="608"/>
      <c r="M11" s="608"/>
      <c r="N11" s="608"/>
      <c r="O11" s="608"/>
      <c r="P11" s="608"/>
      <c r="Q11" s="609"/>
      <c r="R11" s="610">
        <v>56272</v>
      </c>
      <c r="S11" s="611"/>
      <c r="T11" s="611"/>
      <c r="U11" s="611"/>
      <c r="V11" s="611"/>
      <c r="W11" s="611"/>
      <c r="X11" s="611"/>
      <c r="Y11" s="612"/>
      <c r="Z11" s="615">
        <v>1.5</v>
      </c>
      <c r="AA11" s="616"/>
      <c r="AB11" s="616"/>
      <c r="AC11" s="622"/>
      <c r="AD11" s="619">
        <v>56272</v>
      </c>
      <c r="AE11" s="611"/>
      <c r="AF11" s="611"/>
      <c r="AG11" s="611"/>
      <c r="AH11" s="611"/>
      <c r="AI11" s="611"/>
      <c r="AJ11" s="611"/>
      <c r="AK11" s="612"/>
      <c r="AL11" s="615">
        <v>2.8</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21788</v>
      </c>
      <c r="BH11" s="611"/>
      <c r="BI11" s="611"/>
      <c r="BJ11" s="611"/>
      <c r="BK11" s="611"/>
      <c r="BL11" s="611"/>
      <c r="BM11" s="611"/>
      <c r="BN11" s="612"/>
      <c r="BO11" s="613">
        <v>11</v>
      </c>
      <c r="BP11" s="613"/>
      <c r="BQ11" s="613"/>
      <c r="BR11" s="613"/>
      <c r="BS11" s="614">
        <v>6213</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244092</v>
      </c>
      <c r="CS11" s="611"/>
      <c r="CT11" s="611"/>
      <c r="CU11" s="611"/>
      <c r="CV11" s="611"/>
      <c r="CW11" s="611"/>
      <c r="CX11" s="611"/>
      <c r="CY11" s="612"/>
      <c r="CZ11" s="613">
        <v>6.9</v>
      </c>
      <c r="DA11" s="613"/>
      <c r="DB11" s="613"/>
      <c r="DC11" s="613"/>
      <c r="DD11" s="619">
        <v>169867</v>
      </c>
      <c r="DE11" s="611"/>
      <c r="DF11" s="611"/>
      <c r="DG11" s="611"/>
      <c r="DH11" s="611"/>
      <c r="DI11" s="611"/>
      <c r="DJ11" s="611"/>
      <c r="DK11" s="611"/>
      <c r="DL11" s="611"/>
      <c r="DM11" s="611"/>
      <c r="DN11" s="611"/>
      <c r="DO11" s="611"/>
      <c r="DP11" s="612"/>
      <c r="DQ11" s="619">
        <v>92157</v>
      </c>
      <c r="DR11" s="611"/>
      <c r="DS11" s="611"/>
      <c r="DT11" s="611"/>
      <c r="DU11" s="611"/>
      <c r="DV11" s="611"/>
      <c r="DW11" s="611"/>
      <c r="DX11" s="611"/>
      <c r="DY11" s="611"/>
      <c r="DZ11" s="611"/>
      <c r="EA11" s="611"/>
      <c r="EB11" s="611"/>
      <c r="EC11" s="620"/>
    </row>
    <row r="12" spans="2:143" ht="11.25" customHeight="1" x14ac:dyDescent="0.15">
      <c r="B12" s="607" t="s">
        <v>237</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79202</v>
      </c>
      <c r="BH12" s="611"/>
      <c r="BI12" s="611"/>
      <c r="BJ12" s="611"/>
      <c r="BK12" s="611"/>
      <c r="BL12" s="611"/>
      <c r="BM12" s="611"/>
      <c r="BN12" s="612"/>
      <c r="BO12" s="613">
        <v>40</v>
      </c>
      <c r="BP12" s="613"/>
      <c r="BQ12" s="613"/>
      <c r="BR12" s="613"/>
      <c r="BS12" s="614" t="s">
        <v>122</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155331</v>
      </c>
      <c r="CS12" s="611"/>
      <c r="CT12" s="611"/>
      <c r="CU12" s="611"/>
      <c r="CV12" s="611"/>
      <c r="CW12" s="611"/>
      <c r="CX12" s="611"/>
      <c r="CY12" s="612"/>
      <c r="CZ12" s="613">
        <v>4.4000000000000004</v>
      </c>
      <c r="DA12" s="613"/>
      <c r="DB12" s="613"/>
      <c r="DC12" s="613"/>
      <c r="DD12" s="619">
        <v>48506</v>
      </c>
      <c r="DE12" s="611"/>
      <c r="DF12" s="611"/>
      <c r="DG12" s="611"/>
      <c r="DH12" s="611"/>
      <c r="DI12" s="611"/>
      <c r="DJ12" s="611"/>
      <c r="DK12" s="611"/>
      <c r="DL12" s="611"/>
      <c r="DM12" s="611"/>
      <c r="DN12" s="611"/>
      <c r="DO12" s="611"/>
      <c r="DP12" s="612"/>
      <c r="DQ12" s="619">
        <v>85109</v>
      </c>
      <c r="DR12" s="611"/>
      <c r="DS12" s="611"/>
      <c r="DT12" s="611"/>
      <c r="DU12" s="611"/>
      <c r="DV12" s="611"/>
      <c r="DW12" s="611"/>
      <c r="DX12" s="611"/>
      <c r="DY12" s="611"/>
      <c r="DZ12" s="611"/>
      <c r="EA12" s="611"/>
      <c r="EB12" s="611"/>
      <c r="EC12" s="620"/>
    </row>
    <row r="13" spans="2:143" ht="11.25" customHeight="1" x14ac:dyDescent="0.15">
      <c r="B13" s="607" t="s">
        <v>240</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79202</v>
      </c>
      <c r="BH13" s="611"/>
      <c r="BI13" s="611"/>
      <c r="BJ13" s="611"/>
      <c r="BK13" s="611"/>
      <c r="BL13" s="611"/>
      <c r="BM13" s="611"/>
      <c r="BN13" s="612"/>
      <c r="BO13" s="613">
        <v>40</v>
      </c>
      <c r="BP13" s="613"/>
      <c r="BQ13" s="613"/>
      <c r="BR13" s="613"/>
      <c r="BS13" s="614" t="s">
        <v>122</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295231</v>
      </c>
      <c r="CS13" s="611"/>
      <c r="CT13" s="611"/>
      <c r="CU13" s="611"/>
      <c r="CV13" s="611"/>
      <c r="CW13" s="611"/>
      <c r="CX13" s="611"/>
      <c r="CY13" s="612"/>
      <c r="CZ13" s="613">
        <v>8.3000000000000007</v>
      </c>
      <c r="DA13" s="613"/>
      <c r="DB13" s="613"/>
      <c r="DC13" s="613"/>
      <c r="DD13" s="619">
        <v>215340</v>
      </c>
      <c r="DE13" s="611"/>
      <c r="DF13" s="611"/>
      <c r="DG13" s="611"/>
      <c r="DH13" s="611"/>
      <c r="DI13" s="611"/>
      <c r="DJ13" s="611"/>
      <c r="DK13" s="611"/>
      <c r="DL13" s="611"/>
      <c r="DM13" s="611"/>
      <c r="DN13" s="611"/>
      <c r="DO13" s="611"/>
      <c r="DP13" s="612"/>
      <c r="DQ13" s="619">
        <v>135678</v>
      </c>
      <c r="DR13" s="611"/>
      <c r="DS13" s="611"/>
      <c r="DT13" s="611"/>
      <c r="DU13" s="611"/>
      <c r="DV13" s="611"/>
      <c r="DW13" s="611"/>
      <c r="DX13" s="611"/>
      <c r="DY13" s="611"/>
      <c r="DZ13" s="611"/>
      <c r="EA13" s="611"/>
      <c r="EB13" s="611"/>
      <c r="EC13" s="620"/>
    </row>
    <row r="14" spans="2:143" ht="11.25" customHeight="1" x14ac:dyDescent="0.15">
      <c r="B14" s="607" t="s">
        <v>243</v>
      </c>
      <c r="C14" s="608"/>
      <c r="D14" s="608"/>
      <c r="E14" s="608"/>
      <c r="F14" s="608"/>
      <c r="G14" s="608"/>
      <c r="H14" s="608"/>
      <c r="I14" s="608"/>
      <c r="J14" s="608"/>
      <c r="K14" s="608"/>
      <c r="L14" s="608"/>
      <c r="M14" s="608"/>
      <c r="N14" s="608"/>
      <c r="O14" s="608"/>
      <c r="P14" s="608"/>
      <c r="Q14" s="609"/>
      <c r="R14" s="610">
        <v>194</v>
      </c>
      <c r="S14" s="611"/>
      <c r="T14" s="611"/>
      <c r="U14" s="611"/>
      <c r="V14" s="611"/>
      <c r="W14" s="611"/>
      <c r="X14" s="611"/>
      <c r="Y14" s="612"/>
      <c r="Z14" s="613">
        <v>0</v>
      </c>
      <c r="AA14" s="613"/>
      <c r="AB14" s="613"/>
      <c r="AC14" s="613"/>
      <c r="AD14" s="614">
        <v>194</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8175</v>
      </c>
      <c r="BH14" s="611"/>
      <c r="BI14" s="611"/>
      <c r="BJ14" s="611"/>
      <c r="BK14" s="611"/>
      <c r="BL14" s="611"/>
      <c r="BM14" s="611"/>
      <c r="BN14" s="612"/>
      <c r="BO14" s="613">
        <v>4.0999999999999996</v>
      </c>
      <c r="BP14" s="613"/>
      <c r="BQ14" s="613"/>
      <c r="BR14" s="613"/>
      <c r="BS14" s="614" t="s">
        <v>122</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100549</v>
      </c>
      <c r="CS14" s="611"/>
      <c r="CT14" s="611"/>
      <c r="CU14" s="611"/>
      <c r="CV14" s="611"/>
      <c r="CW14" s="611"/>
      <c r="CX14" s="611"/>
      <c r="CY14" s="612"/>
      <c r="CZ14" s="613">
        <v>2.8</v>
      </c>
      <c r="DA14" s="613"/>
      <c r="DB14" s="613"/>
      <c r="DC14" s="613"/>
      <c r="DD14" s="619">
        <v>12692</v>
      </c>
      <c r="DE14" s="611"/>
      <c r="DF14" s="611"/>
      <c r="DG14" s="611"/>
      <c r="DH14" s="611"/>
      <c r="DI14" s="611"/>
      <c r="DJ14" s="611"/>
      <c r="DK14" s="611"/>
      <c r="DL14" s="611"/>
      <c r="DM14" s="611"/>
      <c r="DN14" s="611"/>
      <c r="DO14" s="611"/>
      <c r="DP14" s="612"/>
      <c r="DQ14" s="619">
        <v>92251</v>
      </c>
      <c r="DR14" s="611"/>
      <c r="DS14" s="611"/>
      <c r="DT14" s="611"/>
      <c r="DU14" s="611"/>
      <c r="DV14" s="611"/>
      <c r="DW14" s="611"/>
      <c r="DX14" s="611"/>
      <c r="DY14" s="611"/>
      <c r="DZ14" s="611"/>
      <c r="EA14" s="611"/>
      <c r="EB14" s="611"/>
      <c r="EC14" s="620"/>
    </row>
    <row r="15" spans="2:143" ht="11.25" customHeight="1" x14ac:dyDescent="0.15">
      <c r="B15" s="607" t="s">
        <v>246</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2960</v>
      </c>
      <c r="BH15" s="611"/>
      <c r="BI15" s="611"/>
      <c r="BJ15" s="611"/>
      <c r="BK15" s="611"/>
      <c r="BL15" s="611"/>
      <c r="BM15" s="611"/>
      <c r="BN15" s="612"/>
      <c r="BO15" s="613">
        <v>1.5</v>
      </c>
      <c r="BP15" s="613"/>
      <c r="BQ15" s="613"/>
      <c r="BR15" s="613"/>
      <c r="BS15" s="614" t="s">
        <v>122</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192646</v>
      </c>
      <c r="CS15" s="611"/>
      <c r="CT15" s="611"/>
      <c r="CU15" s="611"/>
      <c r="CV15" s="611"/>
      <c r="CW15" s="611"/>
      <c r="CX15" s="611"/>
      <c r="CY15" s="612"/>
      <c r="CZ15" s="613">
        <v>5.4</v>
      </c>
      <c r="DA15" s="613"/>
      <c r="DB15" s="613"/>
      <c r="DC15" s="613"/>
      <c r="DD15" s="619">
        <v>18928</v>
      </c>
      <c r="DE15" s="611"/>
      <c r="DF15" s="611"/>
      <c r="DG15" s="611"/>
      <c r="DH15" s="611"/>
      <c r="DI15" s="611"/>
      <c r="DJ15" s="611"/>
      <c r="DK15" s="611"/>
      <c r="DL15" s="611"/>
      <c r="DM15" s="611"/>
      <c r="DN15" s="611"/>
      <c r="DO15" s="611"/>
      <c r="DP15" s="612"/>
      <c r="DQ15" s="619">
        <v>170581</v>
      </c>
      <c r="DR15" s="611"/>
      <c r="DS15" s="611"/>
      <c r="DT15" s="611"/>
      <c r="DU15" s="611"/>
      <c r="DV15" s="611"/>
      <c r="DW15" s="611"/>
      <c r="DX15" s="611"/>
      <c r="DY15" s="611"/>
      <c r="DZ15" s="611"/>
      <c r="EA15" s="611"/>
      <c r="EB15" s="611"/>
      <c r="EC15" s="620"/>
    </row>
    <row r="16" spans="2:143" ht="11.25" customHeight="1" x14ac:dyDescent="0.15">
      <c r="B16" s="607" t="s">
        <v>249</v>
      </c>
      <c r="C16" s="608"/>
      <c r="D16" s="608"/>
      <c r="E16" s="608"/>
      <c r="F16" s="608"/>
      <c r="G16" s="608"/>
      <c r="H16" s="608"/>
      <c r="I16" s="608"/>
      <c r="J16" s="608"/>
      <c r="K16" s="608"/>
      <c r="L16" s="608"/>
      <c r="M16" s="608"/>
      <c r="N16" s="608"/>
      <c r="O16" s="608"/>
      <c r="P16" s="608"/>
      <c r="Q16" s="609"/>
      <c r="R16" s="610">
        <v>2434</v>
      </c>
      <c r="S16" s="611"/>
      <c r="T16" s="611"/>
      <c r="U16" s="611"/>
      <c r="V16" s="611"/>
      <c r="W16" s="611"/>
      <c r="X16" s="611"/>
      <c r="Y16" s="612"/>
      <c r="Z16" s="613">
        <v>0.1</v>
      </c>
      <c r="AA16" s="613"/>
      <c r="AB16" s="613"/>
      <c r="AC16" s="613"/>
      <c r="AD16" s="614">
        <v>2434</v>
      </c>
      <c r="AE16" s="614"/>
      <c r="AF16" s="614"/>
      <c r="AG16" s="614"/>
      <c r="AH16" s="614"/>
      <c r="AI16" s="614"/>
      <c r="AJ16" s="614"/>
      <c r="AK16" s="614"/>
      <c r="AL16" s="615">
        <v>0.1</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252</v>
      </c>
      <c r="C17" s="608"/>
      <c r="D17" s="608"/>
      <c r="E17" s="608"/>
      <c r="F17" s="608"/>
      <c r="G17" s="608"/>
      <c r="H17" s="608"/>
      <c r="I17" s="608"/>
      <c r="J17" s="608"/>
      <c r="K17" s="608"/>
      <c r="L17" s="608"/>
      <c r="M17" s="608"/>
      <c r="N17" s="608"/>
      <c r="O17" s="608"/>
      <c r="P17" s="608"/>
      <c r="Q17" s="609"/>
      <c r="R17" s="610">
        <v>5270</v>
      </c>
      <c r="S17" s="611"/>
      <c r="T17" s="611"/>
      <c r="U17" s="611"/>
      <c r="V17" s="611"/>
      <c r="W17" s="611"/>
      <c r="X17" s="611"/>
      <c r="Y17" s="612"/>
      <c r="Z17" s="613">
        <v>0.1</v>
      </c>
      <c r="AA17" s="613"/>
      <c r="AB17" s="613"/>
      <c r="AC17" s="613"/>
      <c r="AD17" s="614">
        <v>5270</v>
      </c>
      <c r="AE17" s="614"/>
      <c r="AF17" s="614"/>
      <c r="AG17" s="614"/>
      <c r="AH17" s="614"/>
      <c r="AI17" s="614"/>
      <c r="AJ17" s="614"/>
      <c r="AK17" s="614"/>
      <c r="AL17" s="615">
        <v>0.3</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453646</v>
      </c>
      <c r="CS17" s="611"/>
      <c r="CT17" s="611"/>
      <c r="CU17" s="611"/>
      <c r="CV17" s="611"/>
      <c r="CW17" s="611"/>
      <c r="CX17" s="611"/>
      <c r="CY17" s="612"/>
      <c r="CZ17" s="613">
        <v>12.7</v>
      </c>
      <c r="DA17" s="613"/>
      <c r="DB17" s="613"/>
      <c r="DC17" s="613"/>
      <c r="DD17" s="619" t="s">
        <v>122</v>
      </c>
      <c r="DE17" s="611"/>
      <c r="DF17" s="611"/>
      <c r="DG17" s="611"/>
      <c r="DH17" s="611"/>
      <c r="DI17" s="611"/>
      <c r="DJ17" s="611"/>
      <c r="DK17" s="611"/>
      <c r="DL17" s="611"/>
      <c r="DM17" s="611"/>
      <c r="DN17" s="611"/>
      <c r="DO17" s="611"/>
      <c r="DP17" s="612"/>
      <c r="DQ17" s="619">
        <v>442804</v>
      </c>
      <c r="DR17" s="611"/>
      <c r="DS17" s="611"/>
      <c r="DT17" s="611"/>
      <c r="DU17" s="611"/>
      <c r="DV17" s="611"/>
      <c r="DW17" s="611"/>
      <c r="DX17" s="611"/>
      <c r="DY17" s="611"/>
      <c r="DZ17" s="611"/>
      <c r="EA17" s="611"/>
      <c r="EB17" s="611"/>
      <c r="EC17" s="620"/>
    </row>
    <row r="18" spans="2:133" ht="11.25" customHeight="1" x14ac:dyDescent="0.15">
      <c r="B18" s="607" t="s">
        <v>255</v>
      </c>
      <c r="C18" s="608"/>
      <c r="D18" s="608"/>
      <c r="E18" s="608"/>
      <c r="F18" s="608"/>
      <c r="G18" s="608"/>
      <c r="H18" s="608"/>
      <c r="I18" s="608"/>
      <c r="J18" s="608"/>
      <c r="K18" s="608"/>
      <c r="L18" s="608"/>
      <c r="M18" s="608"/>
      <c r="N18" s="608"/>
      <c r="O18" s="608"/>
      <c r="P18" s="608"/>
      <c r="Q18" s="609"/>
      <c r="R18" s="610">
        <v>134</v>
      </c>
      <c r="S18" s="611"/>
      <c r="T18" s="611"/>
      <c r="U18" s="611"/>
      <c r="V18" s="611"/>
      <c r="W18" s="611"/>
      <c r="X18" s="611"/>
      <c r="Y18" s="612"/>
      <c r="Z18" s="613">
        <v>0</v>
      </c>
      <c r="AA18" s="613"/>
      <c r="AB18" s="613"/>
      <c r="AC18" s="613"/>
      <c r="AD18" s="614">
        <v>134</v>
      </c>
      <c r="AE18" s="614"/>
      <c r="AF18" s="614"/>
      <c r="AG18" s="614"/>
      <c r="AH18" s="614"/>
      <c r="AI18" s="614"/>
      <c r="AJ18" s="614"/>
      <c r="AK18" s="614"/>
      <c r="AL18" s="615">
        <v>0</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v>10330</v>
      </c>
      <c r="CS18" s="611"/>
      <c r="CT18" s="611"/>
      <c r="CU18" s="611"/>
      <c r="CV18" s="611"/>
      <c r="CW18" s="611"/>
      <c r="CX18" s="611"/>
      <c r="CY18" s="612"/>
      <c r="CZ18" s="613">
        <v>0.3</v>
      </c>
      <c r="DA18" s="613"/>
      <c r="DB18" s="613"/>
      <c r="DC18" s="613"/>
      <c r="DD18" s="619" t="s">
        <v>122</v>
      </c>
      <c r="DE18" s="611"/>
      <c r="DF18" s="611"/>
      <c r="DG18" s="611"/>
      <c r="DH18" s="611"/>
      <c r="DI18" s="611"/>
      <c r="DJ18" s="611"/>
      <c r="DK18" s="611"/>
      <c r="DL18" s="611"/>
      <c r="DM18" s="611"/>
      <c r="DN18" s="611"/>
      <c r="DO18" s="611"/>
      <c r="DP18" s="612"/>
      <c r="DQ18" s="619">
        <v>10330</v>
      </c>
      <c r="DR18" s="611"/>
      <c r="DS18" s="611"/>
      <c r="DT18" s="611"/>
      <c r="DU18" s="611"/>
      <c r="DV18" s="611"/>
      <c r="DW18" s="611"/>
      <c r="DX18" s="611"/>
      <c r="DY18" s="611"/>
      <c r="DZ18" s="611"/>
      <c r="EA18" s="611"/>
      <c r="EB18" s="611"/>
      <c r="EC18" s="620"/>
    </row>
    <row r="19" spans="2:133" ht="11.25" customHeight="1" x14ac:dyDescent="0.15">
      <c r="B19" s="607" t="s">
        <v>258</v>
      </c>
      <c r="C19" s="608"/>
      <c r="D19" s="608"/>
      <c r="E19" s="608"/>
      <c r="F19" s="608"/>
      <c r="G19" s="608"/>
      <c r="H19" s="608"/>
      <c r="I19" s="608"/>
      <c r="J19" s="608"/>
      <c r="K19" s="608"/>
      <c r="L19" s="608"/>
      <c r="M19" s="608"/>
      <c r="N19" s="608"/>
      <c r="O19" s="608"/>
      <c r="P19" s="608"/>
      <c r="Q19" s="609"/>
      <c r="R19" s="610">
        <v>134</v>
      </c>
      <c r="S19" s="611"/>
      <c r="T19" s="611"/>
      <c r="U19" s="611"/>
      <c r="V19" s="611"/>
      <c r="W19" s="611"/>
      <c r="X19" s="611"/>
      <c r="Y19" s="612"/>
      <c r="Z19" s="613">
        <v>0</v>
      </c>
      <c r="AA19" s="613"/>
      <c r="AB19" s="613"/>
      <c r="AC19" s="613"/>
      <c r="AD19" s="614">
        <v>134</v>
      </c>
      <c r="AE19" s="614"/>
      <c r="AF19" s="614"/>
      <c r="AG19" s="614"/>
      <c r="AH19" s="614"/>
      <c r="AI19" s="614"/>
      <c r="AJ19" s="614"/>
      <c r="AK19" s="614"/>
      <c r="AL19" s="615">
        <v>0</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261</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3559204</v>
      </c>
      <c r="CS20" s="611"/>
      <c r="CT20" s="611"/>
      <c r="CU20" s="611"/>
      <c r="CV20" s="611"/>
      <c r="CW20" s="611"/>
      <c r="CX20" s="611"/>
      <c r="CY20" s="612"/>
      <c r="CZ20" s="613">
        <v>100</v>
      </c>
      <c r="DA20" s="613"/>
      <c r="DB20" s="613"/>
      <c r="DC20" s="613"/>
      <c r="DD20" s="619">
        <v>605398</v>
      </c>
      <c r="DE20" s="611"/>
      <c r="DF20" s="611"/>
      <c r="DG20" s="611"/>
      <c r="DH20" s="611"/>
      <c r="DI20" s="611"/>
      <c r="DJ20" s="611"/>
      <c r="DK20" s="611"/>
      <c r="DL20" s="611"/>
      <c r="DM20" s="611"/>
      <c r="DN20" s="611"/>
      <c r="DO20" s="611"/>
      <c r="DP20" s="612"/>
      <c r="DQ20" s="619">
        <v>2535003</v>
      </c>
      <c r="DR20" s="611"/>
      <c r="DS20" s="611"/>
      <c r="DT20" s="611"/>
      <c r="DU20" s="611"/>
      <c r="DV20" s="611"/>
      <c r="DW20" s="611"/>
      <c r="DX20" s="611"/>
      <c r="DY20" s="611"/>
      <c r="DZ20" s="611"/>
      <c r="EA20" s="611"/>
      <c r="EB20" s="611"/>
      <c r="EC20" s="620"/>
    </row>
    <row r="21" spans="2:133" ht="11.25" customHeight="1" x14ac:dyDescent="0.15">
      <c r="B21" s="607" t="s">
        <v>264</v>
      </c>
      <c r="C21" s="608"/>
      <c r="D21" s="608"/>
      <c r="E21" s="608"/>
      <c r="F21" s="608"/>
      <c r="G21" s="608"/>
      <c r="H21" s="608"/>
      <c r="I21" s="608"/>
      <c r="J21" s="608"/>
      <c r="K21" s="608"/>
      <c r="L21" s="608"/>
      <c r="M21" s="608"/>
      <c r="N21" s="608"/>
      <c r="O21" s="608"/>
      <c r="P21" s="608"/>
      <c r="Q21" s="609"/>
      <c r="R21" s="610">
        <v>1907241</v>
      </c>
      <c r="S21" s="611"/>
      <c r="T21" s="611"/>
      <c r="U21" s="611"/>
      <c r="V21" s="611"/>
      <c r="W21" s="611"/>
      <c r="X21" s="611"/>
      <c r="Y21" s="612"/>
      <c r="Z21" s="613">
        <v>51.2</v>
      </c>
      <c r="AA21" s="613"/>
      <c r="AB21" s="613"/>
      <c r="AC21" s="613"/>
      <c r="AD21" s="614">
        <v>1713585</v>
      </c>
      <c r="AE21" s="614"/>
      <c r="AF21" s="614"/>
      <c r="AG21" s="614"/>
      <c r="AH21" s="614"/>
      <c r="AI21" s="614"/>
      <c r="AJ21" s="614"/>
      <c r="AK21" s="614"/>
      <c r="AL21" s="615">
        <v>85.8</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266</v>
      </c>
      <c r="C22" s="608"/>
      <c r="D22" s="608"/>
      <c r="E22" s="608"/>
      <c r="F22" s="608"/>
      <c r="G22" s="608"/>
      <c r="H22" s="608"/>
      <c r="I22" s="608"/>
      <c r="J22" s="608"/>
      <c r="K22" s="608"/>
      <c r="L22" s="608"/>
      <c r="M22" s="608"/>
      <c r="N22" s="608"/>
      <c r="O22" s="608"/>
      <c r="P22" s="608"/>
      <c r="Q22" s="609"/>
      <c r="R22" s="610">
        <v>1713585</v>
      </c>
      <c r="S22" s="611"/>
      <c r="T22" s="611"/>
      <c r="U22" s="611"/>
      <c r="V22" s="611"/>
      <c r="W22" s="611"/>
      <c r="X22" s="611"/>
      <c r="Y22" s="612"/>
      <c r="Z22" s="613">
        <v>46</v>
      </c>
      <c r="AA22" s="613"/>
      <c r="AB22" s="613"/>
      <c r="AC22" s="613"/>
      <c r="AD22" s="614">
        <v>1713585</v>
      </c>
      <c r="AE22" s="614"/>
      <c r="AF22" s="614"/>
      <c r="AG22" s="614"/>
      <c r="AH22" s="614"/>
      <c r="AI22" s="614"/>
      <c r="AJ22" s="614"/>
      <c r="AK22" s="614"/>
      <c r="AL22" s="615">
        <v>85.8</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269</v>
      </c>
      <c r="C23" s="608"/>
      <c r="D23" s="608"/>
      <c r="E23" s="608"/>
      <c r="F23" s="608"/>
      <c r="G23" s="608"/>
      <c r="H23" s="608"/>
      <c r="I23" s="608"/>
      <c r="J23" s="608"/>
      <c r="K23" s="608"/>
      <c r="L23" s="608"/>
      <c r="M23" s="608"/>
      <c r="N23" s="608"/>
      <c r="O23" s="608"/>
      <c r="P23" s="608"/>
      <c r="Q23" s="609"/>
      <c r="R23" s="610">
        <v>193656</v>
      </c>
      <c r="S23" s="611"/>
      <c r="T23" s="611"/>
      <c r="U23" s="611"/>
      <c r="V23" s="611"/>
      <c r="W23" s="611"/>
      <c r="X23" s="611"/>
      <c r="Y23" s="612"/>
      <c r="Z23" s="613">
        <v>5.2</v>
      </c>
      <c r="AA23" s="613"/>
      <c r="AB23" s="613"/>
      <c r="AC23" s="613"/>
      <c r="AD23" s="614" t="s">
        <v>122</v>
      </c>
      <c r="AE23" s="614"/>
      <c r="AF23" s="614"/>
      <c r="AG23" s="614"/>
      <c r="AH23" s="614"/>
      <c r="AI23" s="614"/>
      <c r="AJ23" s="614"/>
      <c r="AK23" s="614"/>
      <c r="AL23" s="615" t="s">
        <v>122</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15">
      <c r="B24" s="607" t="s">
        <v>276</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1346053</v>
      </c>
      <c r="CS24" s="600"/>
      <c r="CT24" s="600"/>
      <c r="CU24" s="600"/>
      <c r="CV24" s="600"/>
      <c r="CW24" s="600"/>
      <c r="CX24" s="600"/>
      <c r="CY24" s="601"/>
      <c r="CZ24" s="604">
        <v>37.799999999999997</v>
      </c>
      <c r="DA24" s="605"/>
      <c r="DB24" s="605"/>
      <c r="DC24" s="621"/>
      <c r="DD24" s="645">
        <v>1144841</v>
      </c>
      <c r="DE24" s="600"/>
      <c r="DF24" s="600"/>
      <c r="DG24" s="600"/>
      <c r="DH24" s="600"/>
      <c r="DI24" s="600"/>
      <c r="DJ24" s="600"/>
      <c r="DK24" s="601"/>
      <c r="DL24" s="645">
        <v>1069313</v>
      </c>
      <c r="DM24" s="600"/>
      <c r="DN24" s="600"/>
      <c r="DO24" s="600"/>
      <c r="DP24" s="600"/>
      <c r="DQ24" s="600"/>
      <c r="DR24" s="600"/>
      <c r="DS24" s="600"/>
      <c r="DT24" s="600"/>
      <c r="DU24" s="600"/>
      <c r="DV24" s="601"/>
      <c r="DW24" s="604">
        <v>53.4</v>
      </c>
      <c r="DX24" s="605"/>
      <c r="DY24" s="605"/>
      <c r="DZ24" s="605"/>
      <c r="EA24" s="605"/>
      <c r="EB24" s="605"/>
      <c r="EC24" s="606"/>
    </row>
    <row r="25" spans="2:133" ht="11.25" customHeight="1" x14ac:dyDescent="0.15">
      <c r="B25" s="607" t="s">
        <v>279</v>
      </c>
      <c r="C25" s="608"/>
      <c r="D25" s="608"/>
      <c r="E25" s="608"/>
      <c r="F25" s="608"/>
      <c r="G25" s="608"/>
      <c r="H25" s="608"/>
      <c r="I25" s="608"/>
      <c r="J25" s="608"/>
      <c r="K25" s="608"/>
      <c r="L25" s="608"/>
      <c r="M25" s="608"/>
      <c r="N25" s="608"/>
      <c r="O25" s="608"/>
      <c r="P25" s="608"/>
      <c r="Q25" s="609"/>
      <c r="R25" s="610">
        <v>2190164</v>
      </c>
      <c r="S25" s="611"/>
      <c r="T25" s="611"/>
      <c r="U25" s="611"/>
      <c r="V25" s="611"/>
      <c r="W25" s="611"/>
      <c r="X25" s="611"/>
      <c r="Y25" s="612"/>
      <c r="Z25" s="613">
        <v>58.8</v>
      </c>
      <c r="AA25" s="613"/>
      <c r="AB25" s="613"/>
      <c r="AC25" s="613"/>
      <c r="AD25" s="614">
        <v>1996508</v>
      </c>
      <c r="AE25" s="614"/>
      <c r="AF25" s="614"/>
      <c r="AG25" s="614"/>
      <c r="AH25" s="614"/>
      <c r="AI25" s="614"/>
      <c r="AJ25" s="614"/>
      <c r="AK25" s="614"/>
      <c r="AL25" s="615">
        <v>100</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592320</v>
      </c>
      <c r="CS25" s="642"/>
      <c r="CT25" s="642"/>
      <c r="CU25" s="642"/>
      <c r="CV25" s="642"/>
      <c r="CW25" s="642"/>
      <c r="CX25" s="642"/>
      <c r="CY25" s="643"/>
      <c r="CZ25" s="615">
        <v>16.600000000000001</v>
      </c>
      <c r="DA25" s="640"/>
      <c r="DB25" s="640"/>
      <c r="DC25" s="644"/>
      <c r="DD25" s="619">
        <v>564433</v>
      </c>
      <c r="DE25" s="642"/>
      <c r="DF25" s="642"/>
      <c r="DG25" s="642"/>
      <c r="DH25" s="642"/>
      <c r="DI25" s="642"/>
      <c r="DJ25" s="642"/>
      <c r="DK25" s="643"/>
      <c r="DL25" s="619">
        <v>560075</v>
      </c>
      <c r="DM25" s="642"/>
      <c r="DN25" s="642"/>
      <c r="DO25" s="642"/>
      <c r="DP25" s="642"/>
      <c r="DQ25" s="642"/>
      <c r="DR25" s="642"/>
      <c r="DS25" s="642"/>
      <c r="DT25" s="642"/>
      <c r="DU25" s="642"/>
      <c r="DV25" s="643"/>
      <c r="DW25" s="615">
        <v>28</v>
      </c>
      <c r="DX25" s="640"/>
      <c r="DY25" s="640"/>
      <c r="DZ25" s="640"/>
      <c r="EA25" s="640"/>
      <c r="EB25" s="640"/>
      <c r="EC25" s="641"/>
    </row>
    <row r="26" spans="2:133" ht="11.25" customHeight="1" x14ac:dyDescent="0.15">
      <c r="B26" s="607" t="s">
        <v>282</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337822</v>
      </c>
      <c r="CS26" s="611"/>
      <c r="CT26" s="611"/>
      <c r="CU26" s="611"/>
      <c r="CV26" s="611"/>
      <c r="CW26" s="611"/>
      <c r="CX26" s="611"/>
      <c r="CY26" s="612"/>
      <c r="CZ26" s="615">
        <v>9.5</v>
      </c>
      <c r="DA26" s="640"/>
      <c r="DB26" s="640"/>
      <c r="DC26" s="644"/>
      <c r="DD26" s="619">
        <v>325418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285</v>
      </c>
      <c r="C27" s="608"/>
      <c r="D27" s="608"/>
      <c r="E27" s="608"/>
      <c r="F27" s="608"/>
      <c r="G27" s="608"/>
      <c r="H27" s="608"/>
      <c r="I27" s="608"/>
      <c r="J27" s="608"/>
      <c r="K27" s="608"/>
      <c r="L27" s="608"/>
      <c r="M27" s="608"/>
      <c r="N27" s="608"/>
      <c r="O27" s="608"/>
      <c r="P27" s="608"/>
      <c r="Q27" s="609"/>
      <c r="R27" s="610">
        <v>1172</v>
      </c>
      <c r="S27" s="611"/>
      <c r="T27" s="611"/>
      <c r="U27" s="611"/>
      <c r="V27" s="611"/>
      <c r="W27" s="611"/>
      <c r="X27" s="611"/>
      <c r="Y27" s="612"/>
      <c r="Z27" s="613">
        <v>0</v>
      </c>
      <c r="AA27" s="613"/>
      <c r="AB27" s="613"/>
      <c r="AC27" s="613"/>
      <c r="AD27" s="614" t="s">
        <v>122</v>
      </c>
      <c r="AE27" s="614"/>
      <c r="AF27" s="614"/>
      <c r="AG27" s="614"/>
      <c r="AH27" s="614"/>
      <c r="AI27" s="614"/>
      <c r="AJ27" s="614"/>
      <c r="AK27" s="614"/>
      <c r="AL27" s="615" t="s">
        <v>122</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197844</v>
      </c>
      <c r="BH27" s="611"/>
      <c r="BI27" s="611"/>
      <c r="BJ27" s="611"/>
      <c r="BK27" s="611"/>
      <c r="BL27" s="611"/>
      <c r="BM27" s="611"/>
      <c r="BN27" s="612"/>
      <c r="BO27" s="613">
        <v>100</v>
      </c>
      <c r="BP27" s="613"/>
      <c r="BQ27" s="613"/>
      <c r="BR27" s="613"/>
      <c r="BS27" s="614">
        <v>6213</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300087</v>
      </c>
      <c r="CS27" s="642"/>
      <c r="CT27" s="642"/>
      <c r="CU27" s="642"/>
      <c r="CV27" s="642"/>
      <c r="CW27" s="642"/>
      <c r="CX27" s="642"/>
      <c r="CY27" s="643"/>
      <c r="CZ27" s="615">
        <v>8.4</v>
      </c>
      <c r="DA27" s="640"/>
      <c r="DB27" s="640"/>
      <c r="DC27" s="644"/>
      <c r="DD27" s="619">
        <v>137604</v>
      </c>
      <c r="DE27" s="642"/>
      <c r="DF27" s="642"/>
      <c r="DG27" s="642"/>
      <c r="DH27" s="642"/>
      <c r="DI27" s="642"/>
      <c r="DJ27" s="642"/>
      <c r="DK27" s="643"/>
      <c r="DL27" s="619">
        <v>66434</v>
      </c>
      <c r="DM27" s="642"/>
      <c r="DN27" s="642"/>
      <c r="DO27" s="642"/>
      <c r="DP27" s="642"/>
      <c r="DQ27" s="642"/>
      <c r="DR27" s="642"/>
      <c r="DS27" s="642"/>
      <c r="DT27" s="642"/>
      <c r="DU27" s="642"/>
      <c r="DV27" s="643"/>
      <c r="DW27" s="615">
        <v>3.3</v>
      </c>
      <c r="DX27" s="640"/>
      <c r="DY27" s="640"/>
      <c r="DZ27" s="640"/>
      <c r="EA27" s="640"/>
      <c r="EB27" s="640"/>
      <c r="EC27" s="641"/>
    </row>
    <row r="28" spans="2:133" ht="11.25" customHeight="1" x14ac:dyDescent="0.15">
      <c r="B28" s="607" t="s">
        <v>288</v>
      </c>
      <c r="C28" s="608"/>
      <c r="D28" s="608"/>
      <c r="E28" s="608"/>
      <c r="F28" s="608"/>
      <c r="G28" s="608"/>
      <c r="H28" s="608"/>
      <c r="I28" s="608"/>
      <c r="J28" s="608"/>
      <c r="K28" s="608"/>
      <c r="L28" s="608"/>
      <c r="M28" s="608"/>
      <c r="N28" s="608"/>
      <c r="O28" s="608"/>
      <c r="P28" s="608"/>
      <c r="Q28" s="609"/>
      <c r="R28" s="610">
        <v>36059</v>
      </c>
      <c r="S28" s="611"/>
      <c r="T28" s="611"/>
      <c r="U28" s="611"/>
      <c r="V28" s="611"/>
      <c r="W28" s="611"/>
      <c r="X28" s="611"/>
      <c r="Y28" s="612"/>
      <c r="Z28" s="613">
        <v>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453646</v>
      </c>
      <c r="CS28" s="611"/>
      <c r="CT28" s="611"/>
      <c r="CU28" s="611"/>
      <c r="CV28" s="611"/>
      <c r="CW28" s="611"/>
      <c r="CX28" s="611"/>
      <c r="CY28" s="612"/>
      <c r="CZ28" s="615">
        <v>12.7</v>
      </c>
      <c r="DA28" s="640"/>
      <c r="DB28" s="640"/>
      <c r="DC28" s="644"/>
      <c r="DD28" s="619">
        <v>442804</v>
      </c>
      <c r="DE28" s="611"/>
      <c r="DF28" s="611"/>
      <c r="DG28" s="611"/>
      <c r="DH28" s="611"/>
      <c r="DI28" s="611"/>
      <c r="DJ28" s="611"/>
      <c r="DK28" s="612"/>
      <c r="DL28" s="619">
        <v>442804</v>
      </c>
      <c r="DM28" s="611"/>
      <c r="DN28" s="611"/>
      <c r="DO28" s="611"/>
      <c r="DP28" s="611"/>
      <c r="DQ28" s="611"/>
      <c r="DR28" s="611"/>
      <c r="DS28" s="611"/>
      <c r="DT28" s="611"/>
      <c r="DU28" s="611"/>
      <c r="DV28" s="612"/>
      <c r="DW28" s="615">
        <v>22.1</v>
      </c>
      <c r="DX28" s="640"/>
      <c r="DY28" s="640"/>
      <c r="DZ28" s="640"/>
      <c r="EA28" s="640"/>
      <c r="EB28" s="640"/>
      <c r="EC28" s="641"/>
    </row>
    <row r="29" spans="2:133" ht="11.25" customHeight="1" x14ac:dyDescent="0.15">
      <c r="B29" s="607" t="s">
        <v>290</v>
      </c>
      <c r="C29" s="608"/>
      <c r="D29" s="608"/>
      <c r="E29" s="608"/>
      <c r="F29" s="608"/>
      <c r="G29" s="608"/>
      <c r="H29" s="608"/>
      <c r="I29" s="608"/>
      <c r="J29" s="608"/>
      <c r="K29" s="608"/>
      <c r="L29" s="608"/>
      <c r="M29" s="608"/>
      <c r="N29" s="608"/>
      <c r="O29" s="608"/>
      <c r="P29" s="608"/>
      <c r="Q29" s="609"/>
      <c r="R29" s="610">
        <v>3247</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291</v>
      </c>
      <c r="CE29" s="647"/>
      <c r="CF29" s="607" t="s">
        <v>66</v>
      </c>
      <c r="CG29" s="608"/>
      <c r="CH29" s="608"/>
      <c r="CI29" s="608"/>
      <c r="CJ29" s="608"/>
      <c r="CK29" s="608"/>
      <c r="CL29" s="608"/>
      <c r="CM29" s="608"/>
      <c r="CN29" s="608"/>
      <c r="CO29" s="608"/>
      <c r="CP29" s="608"/>
      <c r="CQ29" s="609"/>
      <c r="CR29" s="610">
        <v>453646</v>
      </c>
      <c r="CS29" s="642"/>
      <c r="CT29" s="642"/>
      <c r="CU29" s="642"/>
      <c r="CV29" s="642"/>
      <c r="CW29" s="642"/>
      <c r="CX29" s="642"/>
      <c r="CY29" s="643"/>
      <c r="CZ29" s="615">
        <v>12.7</v>
      </c>
      <c r="DA29" s="640"/>
      <c r="DB29" s="640"/>
      <c r="DC29" s="644"/>
      <c r="DD29" s="619">
        <v>442804</v>
      </c>
      <c r="DE29" s="642"/>
      <c r="DF29" s="642"/>
      <c r="DG29" s="642"/>
      <c r="DH29" s="642"/>
      <c r="DI29" s="642"/>
      <c r="DJ29" s="642"/>
      <c r="DK29" s="643"/>
      <c r="DL29" s="619">
        <v>442804</v>
      </c>
      <c r="DM29" s="642"/>
      <c r="DN29" s="642"/>
      <c r="DO29" s="642"/>
      <c r="DP29" s="642"/>
      <c r="DQ29" s="642"/>
      <c r="DR29" s="642"/>
      <c r="DS29" s="642"/>
      <c r="DT29" s="642"/>
      <c r="DU29" s="642"/>
      <c r="DV29" s="643"/>
      <c r="DW29" s="615">
        <v>22.1</v>
      </c>
      <c r="DX29" s="640"/>
      <c r="DY29" s="640"/>
      <c r="DZ29" s="640"/>
      <c r="EA29" s="640"/>
      <c r="EB29" s="640"/>
      <c r="EC29" s="641"/>
    </row>
    <row r="30" spans="2:133" ht="11.25" customHeight="1" x14ac:dyDescent="0.15">
      <c r="B30" s="607" t="s">
        <v>292</v>
      </c>
      <c r="C30" s="608"/>
      <c r="D30" s="608"/>
      <c r="E30" s="608"/>
      <c r="F30" s="608"/>
      <c r="G30" s="608"/>
      <c r="H30" s="608"/>
      <c r="I30" s="608"/>
      <c r="J30" s="608"/>
      <c r="K30" s="608"/>
      <c r="L30" s="608"/>
      <c r="M30" s="608"/>
      <c r="N30" s="608"/>
      <c r="O30" s="608"/>
      <c r="P30" s="608"/>
      <c r="Q30" s="609"/>
      <c r="R30" s="610">
        <v>410197</v>
      </c>
      <c r="S30" s="611"/>
      <c r="T30" s="611"/>
      <c r="U30" s="611"/>
      <c r="V30" s="611"/>
      <c r="W30" s="611"/>
      <c r="X30" s="611"/>
      <c r="Y30" s="612"/>
      <c r="Z30" s="613">
        <v>11</v>
      </c>
      <c r="AA30" s="613"/>
      <c r="AB30" s="613"/>
      <c r="AC30" s="613"/>
      <c r="AD30" s="614" t="s">
        <v>122</v>
      </c>
      <c r="AE30" s="614"/>
      <c r="AF30" s="614"/>
      <c r="AG30" s="614"/>
      <c r="AH30" s="614"/>
      <c r="AI30" s="614"/>
      <c r="AJ30" s="614"/>
      <c r="AK30" s="614"/>
      <c r="AL30" s="615" t="s">
        <v>122</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52"/>
      <c r="BI30" s="652"/>
      <c r="BJ30" s="652"/>
      <c r="BK30" s="652"/>
      <c r="BL30" s="652"/>
      <c r="BM30" s="652"/>
      <c r="BN30" s="652"/>
      <c r="BO30" s="652"/>
      <c r="BP30" s="652"/>
      <c r="BQ30" s="653"/>
      <c r="BR30" s="592" t="s">
        <v>294</v>
      </c>
      <c r="BS30" s="652"/>
      <c r="BT30" s="652"/>
      <c r="BU30" s="652"/>
      <c r="BV30" s="652"/>
      <c r="BW30" s="652"/>
      <c r="BX30" s="652"/>
      <c r="BY30" s="652"/>
      <c r="BZ30" s="652"/>
      <c r="CA30" s="652"/>
      <c r="CB30" s="653"/>
      <c r="CD30" s="648"/>
      <c r="CE30" s="649"/>
      <c r="CF30" s="607" t="s">
        <v>295</v>
      </c>
      <c r="CG30" s="608"/>
      <c r="CH30" s="608"/>
      <c r="CI30" s="608"/>
      <c r="CJ30" s="608"/>
      <c r="CK30" s="608"/>
      <c r="CL30" s="608"/>
      <c r="CM30" s="608"/>
      <c r="CN30" s="608"/>
      <c r="CO30" s="608"/>
      <c r="CP30" s="608"/>
      <c r="CQ30" s="609"/>
      <c r="CR30" s="610">
        <v>443266</v>
      </c>
      <c r="CS30" s="611"/>
      <c r="CT30" s="611"/>
      <c r="CU30" s="611"/>
      <c r="CV30" s="611"/>
      <c r="CW30" s="611"/>
      <c r="CX30" s="611"/>
      <c r="CY30" s="612"/>
      <c r="CZ30" s="615">
        <v>12.5</v>
      </c>
      <c r="DA30" s="640"/>
      <c r="DB30" s="640"/>
      <c r="DC30" s="644"/>
      <c r="DD30" s="619">
        <v>432867</v>
      </c>
      <c r="DE30" s="611"/>
      <c r="DF30" s="611"/>
      <c r="DG30" s="611"/>
      <c r="DH30" s="611"/>
      <c r="DI30" s="611"/>
      <c r="DJ30" s="611"/>
      <c r="DK30" s="612"/>
      <c r="DL30" s="619">
        <v>432867</v>
      </c>
      <c r="DM30" s="611"/>
      <c r="DN30" s="611"/>
      <c r="DO30" s="611"/>
      <c r="DP30" s="611"/>
      <c r="DQ30" s="611"/>
      <c r="DR30" s="611"/>
      <c r="DS30" s="611"/>
      <c r="DT30" s="611"/>
      <c r="DU30" s="611"/>
      <c r="DV30" s="612"/>
      <c r="DW30" s="615">
        <v>21.6</v>
      </c>
      <c r="DX30" s="640"/>
      <c r="DY30" s="640"/>
      <c r="DZ30" s="640"/>
      <c r="EA30" s="640"/>
      <c r="EB30" s="640"/>
      <c r="EC30" s="641"/>
    </row>
    <row r="31" spans="2:133" ht="11.25" customHeight="1" x14ac:dyDescent="0.15">
      <c r="B31" s="623" t="s">
        <v>296</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297</v>
      </c>
      <c r="AQ31" s="657"/>
      <c r="AR31" s="657"/>
      <c r="AS31" s="657"/>
      <c r="AT31" s="662" t="s">
        <v>298</v>
      </c>
      <c r="AU31" s="212"/>
      <c r="AV31" s="212"/>
      <c r="AW31" s="212"/>
      <c r="AX31" s="596" t="s">
        <v>176</v>
      </c>
      <c r="AY31" s="597"/>
      <c r="AZ31" s="597"/>
      <c r="BA31" s="597"/>
      <c r="BB31" s="597"/>
      <c r="BC31" s="597"/>
      <c r="BD31" s="597"/>
      <c r="BE31" s="597"/>
      <c r="BF31" s="598"/>
      <c r="BG31" s="666">
        <v>98.9</v>
      </c>
      <c r="BH31" s="654"/>
      <c r="BI31" s="654"/>
      <c r="BJ31" s="654"/>
      <c r="BK31" s="654"/>
      <c r="BL31" s="654"/>
      <c r="BM31" s="605">
        <v>94.9</v>
      </c>
      <c r="BN31" s="654"/>
      <c r="BO31" s="654"/>
      <c r="BP31" s="654"/>
      <c r="BQ31" s="655"/>
      <c r="BR31" s="666">
        <v>98.8</v>
      </c>
      <c r="BS31" s="654"/>
      <c r="BT31" s="654"/>
      <c r="BU31" s="654"/>
      <c r="BV31" s="654"/>
      <c r="BW31" s="654"/>
      <c r="BX31" s="605">
        <v>94</v>
      </c>
      <c r="BY31" s="654"/>
      <c r="BZ31" s="654"/>
      <c r="CA31" s="654"/>
      <c r="CB31" s="655"/>
      <c r="CD31" s="648"/>
      <c r="CE31" s="649"/>
      <c r="CF31" s="607" t="s">
        <v>299</v>
      </c>
      <c r="CG31" s="608"/>
      <c r="CH31" s="608"/>
      <c r="CI31" s="608"/>
      <c r="CJ31" s="608"/>
      <c r="CK31" s="608"/>
      <c r="CL31" s="608"/>
      <c r="CM31" s="608"/>
      <c r="CN31" s="608"/>
      <c r="CO31" s="608"/>
      <c r="CP31" s="608"/>
      <c r="CQ31" s="609"/>
      <c r="CR31" s="610">
        <v>10380</v>
      </c>
      <c r="CS31" s="642"/>
      <c r="CT31" s="642"/>
      <c r="CU31" s="642"/>
      <c r="CV31" s="642"/>
      <c r="CW31" s="642"/>
      <c r="CX31" s="642"/>
      <c r="CY31" s="643"/>
      <c r="CZ31" s="615">
        <v>0.3</v>
      </c>
      <c r="DA31" s="640"/>
      <c r="DB31" s="640"/>
      <c r="DC31" s="644"/>
      <c r="DD31" s="619">
        <v>9937</v>
      </c>
      <c r="DE31" s="642"/>
      <c r="DF31" s="642"/>
      <c r="DG31" s="642"/>
      <c r="DH31" s="642"/>
      <c r="DI31" s="642"/>
      <c r="DJ31" s="642"/>
      <c r="DK31" s="643"/>
      <c r="DL31" s="619">
        <v>9937</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300</v>
      </c>
      <c r="C32" s="608"/>
      <c r="D32" s="608"/>
      <c r="E32" s="608"/>
      <c r="F32" s="608"/>
      <c r="G32" s="608"/>
      <c r="H32" s="608"/>
      <c r="I32" s="608"/>
      <c r="J32" s="608"/>
      <c r="K32" s="608"/>
      <c r="L32" s="608"/>
      <c r="M32" s="608"/>
      <c r="N32" s="608"/>
      <c r="O32" s="608"/>
      <c r="P32" s="608"/>
      <c r="Q32" s="609"/>
      <c r="R32" s="610">
        <v>230997</v>
      </c>
      <c r="S32" s="611"/>
      <c r="T32" s="611"/>
      <c r="U32" s="611"/>
      <c r="V32" s="611"/>
      <c r="W32" s="611"/>
      <c r="X32" s="611"/>
      <c r="Y32" s="612"/>
      <c r="Z32" s="613">
        <v>6.2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301</v>
      </c>
      <c r="AX32" s="607" t="s">
        <v>302</v>
      </c>
      <c r="AY32" s="608"/>
      <c r="AZ32" s="608"/>
      <c r="BA32" s="608"/>
      <c r="BB32" s="608"/>
      <c r="BC32" s="608"/>
      <c r="BD32" s="608"/>
      <c r="BE32" s="608"/>
      <c r="BF32" s="609"/>
      <c r="BG32" s="667">
        <v>99.5</v>
      </c>
      <c r="BH32" s="642"/>
      <c r="BI32" s="642"/>
      <c r="BJ32" s="642"/>
      <c r="BK32" s="642"/>
      <c r="BL32" s="642"/>
      <c r="BM32" s="616">
        <v>97.8</v>
      </c>
      <c r="BN32" s="642"/>
      <c r="BO32" s="642"/>
      <c r="BP32" s="642"/>
      <c r="BQ32" s="665"/>
      <c r="BR32" s="667">
        <v>99.4</v>
      </c>
      <c r="BS32" s="642"/>
      <c r="BT32" s="642"/>
      <c r="BU32" s="642"/>
      <c r="BV32" s="642"/>
      <c r="BW32" s="642"/>
      <c r="BX32" s="616">
        <v>96.2</v>
      </c>
      <c r="BY32" s="642"/>
      <c r="BZ32" s="642"/>
      <c r="CA32" s="642"/>
      <c r="CB32" s="665"/>
      <c r="CD32" s="650"/>
      <c r="CE32" s="651"/>
      <c r="CF32" s="607" t="s">
        <v>303</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304</v>
      </c>
      <c r="C33" s="608"/>
      <c r="D33" s="608"/>
      <c r="E33" s="608"/>
      <c r="F33" s="608"/>
      <c r="G33" s="608"/>
      <c r="H33" s="608"/>
      <c r="I33" s="608"/>
      <c r="J33" s="608"/>
      <c r="K33" s="608"/>
      <c r="L33" s="608"/>
      <c r="M33" s="608"/>
      <c r="N33" s="608"/>
      <c r="O33" s="608"/>
      <c r="P33" s="608"/>
      <c r="Q33" s="609"/>
      <c r="R33" s="610">
        <v>1729</v>
      </c>
      <c r="S33" s="611"/>
      <c r="T33" s="611"/>
      <c r="U33" s="611"/>
      <c r="V33" s="611"/>
      <c r="W33" s="611"/>
      <c r="X33" s="611"/>
      <c r="Y33" s="612"/>
      <c r="Z33" s="613">
        <v>0</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305</v>
      </c>
      <c r="AY33" s="632"/>
      <c r="AZ33" s="632"/>
      <c r="BA33" s="632"/>
      <c r="BB33" s="632"/>
      <c r="BC33" s="632"/>
      <c r="BD33" s="632"/>
      <c r="BE33" s="632"/>
      <c r="BF33" s="633"/>
      <c r="BG33" s="668">
        <v>98.3</v>
      </c>
      <c r="BH33" s="669"/>
      <c r="BI33" s="669"/>
      <c r="BJ33" s="669"/>
      <c r="BK33" s="669"/>
      <c r="BL33" s="669"/>
      <c r="BM33" s="670">
        <v>91.7</v>
      </c>
      <c r="BN33" s="669"/>
      <c r="BO33" s="669"/>
      <c r="BP33" s="669"/>
      <c r="BQ33" s="671"/>
      <c r="BR33" s="668">
        <v>98.2</v>
      </c>
      <c r="BS33" s="669"/>
      <c r="BT33" s="669"/>
      <c r="BU33" s="669"/>
      <c r="BV33" s="669"/>
      <c r="BW33" s="669"/>
      <c r="BX33" s="670">
        <v>91.7</v>
      </c>
      <c r="BY33" s="669"/>
      <c r="BZ33" s="669"/>
      <c r="CA33" s="669"/>
      <c r="CB33" s="671"/>
      <c r="CD33" s="607" t="s">
        <v>306</v>
      </c>
      <c r="CE33" s="608"/>
      <c r="CF33" s="608"/>
      <c r="CG33" s="608"/>
      <c r="CH33" s="608"/>
      <c r="CI33" s="608"/>
      <c r="CJ33" s="608"/>
      <c r="CK33" s="608"/>
      <c r="CL33" s="608"/>
      <c r="CM33" s="608"/>
      <c r="CN33" s="608"/>
      <c r="CO33" s="608"/>
      <c r="CP33" s="608"/>
      <c r="CQ33" s="609"/>
      <c r="CR33" s="610">
        <v>1607753</v>
      </c>
      <c r="CS33" s="642"/>
      <c r="CT33" s="642"/>
      <c r="CU33" s="642"/>
      <c r="CV33" s="642"/>
      <c r="CW33" s="642"/>
      <c r="CX33" s="642"/>
      <c r="CY33" s="643"/>
      <c r="CZ33" s="615">
        <v>45.2</v>
      </c>
      <c r="DA33" s="640"/>
      <c r="DB33" s="640"/>
      <c r="DC33" s="644"/>
      <c r="DD33" s="619">
        <v>1241809</v>
      </c>
      <c r="DE33" s="642"/>
      <c r="DF33" s="642"/>
      <c r="DG33" s="642"/>
      <c r="DH33" s="642"/>
      <c r="DI33" s="642"/>
      <c r="DJ33" s="642"/>
      <c r="DK33" s="643"/>
      <c r="DL33" s="619">
        <v>798030</v>
      </c>
      <c r="DM33" s="642"/>
      <c r="DN33" s="642"/>
      <c r="DO33" s="642"/>
      <c r="DP33" s="642"/>
      <c r="DQ33" s="642"/>
      <c r="DR33" s="642"/>
      <c r="DS33" s="642"/>
      <c r="DT33" s="642"/>
      <c r="DU33" s="642"/>
      <c r="DV33" s="643"/>
      <c r="DW33" s="615">
        <v>39.799999999999997</v>
      </c>
      <c r="DX33" s="640"/>
      <c r="DY33" s="640"/>
      <c r="DZ33" s="640"/>
      <c r="EA33" s="640"/>
      <c r="EB33" s="640"/>
      <c r="EC33" s="641"/>
    </row>
    <row r="34" spans="2:133" ht="11.25" customHeight="1" x14ac:dyDescent="0.15">
      <c r="B34" s="607" t="s">
        <v>307</v>
      </c>
      <c r="C34" s="608"/>
      <c r="D34" s="608"/>
      <c r="E34" s="608"/>
      <c r="F34" s="608"/>
      <c r="G34" s="608"/>
      <c r="H34" s="608"/>
      <c r="I34" s="608"/>
      <c r="J34" s="608"/>
      <c r="K34" s="608"/>
      <c r="L34" s="608"/>
      <c r="M34" s="608"/>
      <c r="N34" s="608"/>
      <c r="O34" s="608"/>
      <c r="P34" s="608"/>
      <c r="Q34" s="609"/>
      <c r="R34" s="610">
        <v>30607</v>
      </c>
      <c r="S34" s="611"/>
      <c r="T34" s="611"/>
      <c r="U34" s="611"/>
      <c r="V34" s="611"/>
      <c r="W34" s="611"/>
      <c r="X34" s="611"/>
      <c r="Y34" s="612"/>
      <c r="Z34" s="613">
        <v>0.8</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308</v>
      </c>
      <c r="CE34" s="608"/>
      <c r="CF34" s="608"/>
      <c r="CG34" s="608"/>
      <c r="CH34" s="608"/>
      <c r="CI34" s="608"/>
      <c r="CJ34" s="608"/>
      <c r="CK34" s="608"/>
      <c r="CL34" s="608"/>
      <c r="CM34" s="608"/>
      <c r="CN34" s="608"/>
      <c r="CO34" s="608"/>
      <c r="CP34" s="608"/>
      <c r="CQ34" s="609"/>
      <c r="CR34" s="610">
        <v>528045</v>
      </c>
      <c r="CS34" s="611"/>
      <c r="CT34" s="611"/>
      <c r="CU34" s="611"/>
      <c r="CV34" s="611"/>
      <c r="CW34" s="611"/>
      <c r="CX34" s="611"/>
      <c r="CY34" s="612"/>
      <c r="CZ34" s="615">
        <v>14.8</v>
      </c>
      <c r="DA34" s="640"/>
      <c r="DB34" s="640"/>
      <c r="DC34" s="644"/>
      <c r="DD34" s="619">
        <v>332836</v>
      </c>
      <c r="DE34" s="611"/>
      <c r="DF34" s="611"/>
      <c r="DG34" s="611"/>
      <c r="DH34" s="611"/>
      <c r="DI34" s="611"/>
      <c r="DJ34" s="611"/>
      <c r="DK34" s="612"/>
      <c r="DL34" s="619">
        <v>273738</v>
      </c>
      <c r="DM34" s="611"/>
      <c r="DN34" s="611"/>
      <c r="DO34" s="611"/>
      <c r="DP34" s="611"/>
      <c r="DQ34" s="611"/>
      <c r="DR34" s="611"/>
      <c r="DS34" s="611"/>
      <c r="DT34" s="611"/>
      <c r="DU34" s="611"/>
      <c r="DV34" s="612"/>
      <c r="DW34" s="615">
        <v>13.7</v>
      </c>
      <c r="DX34" s="640"/>
      <c r="DY34" s="640"/>
      <c r="DZ34" s="640"/>
      <c r="EA34" s="640"/>
      <c r="EB34" s="640"/>
      <c r="EC34" s="641"/>
    </row>
    <row r="35" spans="2:133" ht="11.25" customHeight="1" x14ac:dyDescent="0.15">
      <c r="B35" s="607" t="s">
        <v>309</v>
      </c>
      <c r="C35" s="608"/>
      <c r="D35" s="608"/>
      <c r="E35" s="608"/>
      <c r="F35" s="608"/>
      <c r="G35" s="608"/>
      <c r="H35" s="608"/>
      <c r="I35" s="608"/>
      <c r="J35" s="608"/>
      <c r="K35" s="608"/>
      <c r="L35" s="608"/>
      <c r="M35" s="608"/>
      <c r="N35" s="608"/>
      <c r="O35" s="608"/>
      <c r="P35" s="608"/>
      <c r="Q35" s="609"/>
      <c r="R35" s="610">
        <v>111548</v>
      </c>
      <c r="S35" s="611"/>
      <c r="T35" s="611"/>
      <c r="U35" s="611"/>
      <c r="V35" s="611"/>
      <c r="W35" s="611"/>
      <c r="X35" s="611"/>
      <c r="Y35" s="612"/>
      <c r="Z35" s="613">
        <v>3</v>
      </c>
      <c r="AA35" s="613"/>
      <c r="AB35" s="613"/>
      <c r="AC35" s="613"/>
      <c r="AD35" s="614" t="s">
        <v>122</v>
      </c>
      <c r="AE35" s="614"/>
      <c r="AF35" s="614"/>
      <c r="AG35" s="614"/>
      <c r="AH35" s="614"/>
      <c r="AI35" s="614"/>
      <c r="AJ35" s="614"/>
      <c r="AK35" s="614"/>
      <c r="AL35" s="615" t="s">
        <v>122</v>
      </c>
      <c r="AM35" s="616"/>
      <c r="AN35" s="616"/>
      <c r="AO35" s="617"/>
      <c r="AP35" s="216"/>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42393</v>
      </c>
      <c r="CS35" s="642"/>
      <c r="CT35" s="642"/>
      <c r="CU35" s="642"/>
      <c r="CV35" s="642"/>
      <c r="CW35" s="642"/>
      <c r="CX35" s="642"/>
      <c r="CY35" s="643"/>
      <c r="CZ35" s="615">
        <v>1.2</v>
      </c>
      <c r="DA35" s="640"/>
      <c r="DB35" s="640"/>
      <c r="DC35" s="644"/>
      <c r="DD35" s="619">
        <v>38448</v>
      </c>
      <c r="DE35" s="642"/>
      <c r="DF35" s="642"/>
      <c r="DG35" s="642"/>
      <c r="DH35" s="642"/>
      <c r="DI35" s="642"/>
      <c r="DJ35" s="642"/>
      <c r="DK35" s="643"/>
      <c r="DL35" s="619">
        <v>38448</v>
      </c>
      <c r="DM35" s="642"/>
      <c r="DN35" s="642"/>
      <c r="DO35" s="642"/>
      <c r="DP35" s="642"/>
      <c r="DQ35" s="642"/>
      <c r="DR35" s="642"/>
      <c r="DS35" s="642"/>
      <c r="DT35" s="642"/>
      <c r="DU35" s="642"/>
      <c r="DV35" s="643"/>
      <c r="DW35" s="615">
        <v>1.9</v>
      </c>
      <c r="DX35" s="640"/>
      <c r="DY35" s="640"/>
      <c r="DZ35" s="640"/>
      <c r="EA35" s="640"/>
      <c r="EB35" s="640"/>
      <c r="EC35" s="641"/>
    </row>
    <row r="36" spans="2:133" ht="11.25" customHeight="1" x14ac:dyDescent="0.15">
      <c r="B36" s="607" t="s">
        <v>313</v>
      </c>
      <c r="C36" s="608"/>
      <c r="D36" s="608"/>
      <c r="E36" s="608"/>
      <c r="F36" s="608"/>
      <c r="G36" s="608"/>
      <c r="H36" s="608"/>
      <c r="I36" s="608"/>
      <c r="J36" s="608"/>
      <c r="K36" s="608"/>
      <c r="L36" s="608"/>
      <c r="M36" s="608"/>
      <c r="N36" s="608"/>
      <c r="O36" s="608"/>
      <c r="P36" s="608"/>
      <c r="Q36" s="609"/>
      <c r="R36" s="610">
        <v>169617</v>
      </c>
      <c r="S36" s="611"/>
      <c r="T36" s="611"/>
      <c r="U36" s="611"/>
      <c r="V36" s="611"/>
      <c r="W36" s="611"/>
      <c r="X36" s="611"/>
      <c r="Y36" s="612"/>
      <c r="Z36" s="613">
        <v>4.5999999999999996</v>
      </c>
      <c r="AA36" s="613"/>
      <c r="AB36" s="613"/>
      <c r="AC36" s="613"/>
      <c r="AD36" s="614" t="s">
        <v>122</v>
      </c>
      <c r="AE36" s="614"/>
      <c r="AF36" s="614"/>
      <c r="AG36" s="614"/>
      <c r="AH36" s="614"/>
      <c r="AI36" s="614"/>
      <c r="AJ36" s="614"/>
      <c r="AK36" s="614"/>
      <c r="AL36" s="615" t="s">
        <v>122</v>
      </c>
      <c r="AM36" s="616"/>
      <c r="AN36" s="616"/>
      <c r="AO36" s="617"/>
      <c r="AP36" s="216"/>
      <c r="AQ36" s="676" t="s">
        <v>314</v>
      </c>
      <c r="AR36" s="677"/>
      <c r="AS36" s="677"/>
      <c r="AT36" s="677"/>
      <c r="AU36" s="677"/>
      <c r="AV36" s="677"/>
      <c r="AW36" s="677"/>
      <c r="AX36" s="677"/>
      <c r="AY36" s="678"/>
      <c r="AZ36" s="599">
        <v>374958</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30624</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415040</v>
      </c>
      <c r="CS36" s="611"/>
      <c r="CT36" s="611"/>
      <c r="CU36" s="611"/>
      <c r="CV36" s="611"/>
      <c r="CW36" s="611"/>
      <c r="CX36" s="611"/>
      <c r="CY36" s="612"/>
      <c r="CZ36" s="615">
        <v>11.7</v>
      </c>
      <c r="DA36" s="640"/>
      <c r="DB36" s="640"/>
      <c r="DC36" s="644"/>
      <c r="DD36" s="619">
        <v>296072</v>
      </c>
      <c r="DE36" s="611"/>
      <c r="DF36" s="611"/>
      <c r="DG36" s="611"/>
      <c r="DH36" s="611"/>
      <c r="DI36" s="611"/>
      <c r="DJ36" s="611"/>
      <c r="DK36" s="612"/>
      <c r="DL36" s="619">
        <v>236533</v>
      </c>
      <c r="DM36" s="611"/>
      <c r="DN36" s="611"/>
      <c r="DO36" s="611"/>
      <c r="DP36" s="611"/>
      <c r="DQ36" s="611"/>
      <c r="DR36" s="611"/>
      <c r="DS36" s="611"/>
      <c r="DT36" s="611"/>
      <c r="DU36" s="611"/>
      <c r="DV36" s="612"/>
      <c r="DW36" s="615">
        <v>11.8</v>
      </c>
      <c r="DX36" s="640"/>
      <c r="DY36" s="640"/>
      <c r="DZ36" s="640"/>
      <c r="EA36" s="640"/>
      <c r="EB36" s="640"/>
      <c r="EC36" s="641"/>
    </row>
    <row r="37" spans="2:133" ht="11.25" customHeight="1" x14ac:dyDescent="0.15">
      <c r="B37" s="607" t="s">
        <v>317</v>
      </c>
      <c r="C37" s="608"/>
      <c r="D37" s="608"/>
      <c r="E37" s="608"/>
      <c r="F37" s="608"/>
      <c r="G37" s="608"/>
      <c r="H37" s="608"/>
      <c r="I37" s="608"/>
      <c r="J37" s="608"/>
      <c r="K37" s="608"/>
      <c r="L37" s="608"/>
      <c r="M37" s="608"/>
      <c r="N37" s="608"/>
      <c r="O37" s="608"/>
      <c r="P37" s="608"/>
      <c r="Q37" s="609"/>
      <c r="R37" s="610">
        <v>140908</v>
      </c>
      <c r="S37" s="611"/>
      <c r="T37" s="611"/>
      <c r="U37" s="611"/>
      <c r="V37" s="611"/>
      <c r="W37" s="611"/>
      <c r="X37" s="611"/>
      <c r="Y37" s="612"/>
      <c r="Z37" s="613">
        <v>3.8</v>
      </c>
      <c r="AA37" s="613"/>
      <c r="AB37" s="613"/>
      <c r="AC37" s="613"/>
      <c r="AD37" s="614">
        <v>51</v>
      </c>
      <c r="AE37" s="614"/>
      <c r="AF37" s="614"/>
      <c r="AG37" s="614"/>
      <c r="AH37" s="614"/>
      <c r="AI37" s="614"/>
      <c r="AJ37" s="614"/>
      <c r="AK37" s="614"/>
      <c r="AL37" s="615">
        <v>0</v>
      </c>
      <c r="AM37" s="616"/>
      <c r="AN37" s="616"/>
      <c r="AO37" s="617"/>
      <c r="AQ37" s="673" t="s">
        <v>318</v>
      </c>
      <c r="AR37" s="674"/>
      <c r="AS37" s="674"/>
      <c r="AT37" s="674"/>
      <c r="AU37" s="674"/>
      <c r="AV37" s="674"/>
      <c r="AW37" s="674"/>
      <c r="AX37" s="674"/>
      <c r="AY37" s="675"/>
      <c r="AZ37" s="610">
        <v>78033</v>
      </c>
      <c r="BA37" s="611"/>
      <c r="BB37" s="611"/>
      <c r="BC37" s="611"/>
      <c r="BD37" s="642"/>
      <c r="BE37" s="642"/>
      <c r="BF37" s="665"/>
      <c r="BG37" s="607" t="s">
        <v>319</v>
      </c>
      <c r="BH37" s="608"/>
      <c r="BI37" s="608"/>
      <c r="BJ37" s="608"/>
      <c r="BK37" s="608"/>
      <c r="BL37" s="608"/>
      <c r="BM37" s="608"/>
      <c r="BN37" s="608"/>
      <c r="BO37" s="608"/>
      <c r="BP37" s="608"/>
      <c r="BQ37" s="608"/>
      <c r="BR37" s="608"/>
      <c r="BS37" s="608"/>
      <c r="BT37" s="608"/>
      <c r="BU37" s="609"/>
      <c r="BV37" s="610">
        <v>30624</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91498</v>
      </c>
      <c r="CS37" s="642"/>
      <c r="CT37" s="642"/>
      <c r="CU37" s="642"/>
      <c r="CV37" s="642"/>
      <c r="CW37" s="642"/>
      <c r="CX37" s="642"/>
      <c r="CY37" s="643"/>
      <c r="CZ37" s="615">
        <v>2.6</v>
      </c>
      <c r="DA37" s="640"/>
      <c r="DB37" s="640"/>
      <c r="DC37" s="644"/>
      <c r="DD37" s="619">
        <v>91498</v>
      </c>
      <c r="DE37" s="642"/>
      <c r="DF37" s="642"/>
      <c r="DG37" s="642"/>
      <c r="DH37" s="642"/>
      <c r="DI37" s="642"/>
      <c r="DJ37" s="642"/>
      <c r="DK37" s="643"/>
      <c r="DL37" s="619">
        <v>87655</v>
      </c>
      <c r="DM37" s="642"/>
      <c r="DN37" s="642"/>
      <c r="DO37" s="642"/>
      <c r="DP37" s="642"/>
      <c r="DQ37" s="642"/>
      <c r="DR37" s="642"/>
      <c r="DS37" s="642"/>
      <c r="DT37" s="642"/>
      <c r="DU37" s="642"/>
      <c r="DV37" s="643"/>
      <c r="DW37" s="615">
        <v>4.4000000000000004</v>
      </c>
      <c r="DX37" s="640"/>
      <c r="DY37" s="640"/>
      <c r="DZ37" s="640"/>
      <c r="EA37" s="640"/>
      <c r="EB37" s="640"/>
      <c r="EC37" s="641"/>
    </row>
    <row r="38" spans="2:133" ht="11.25" customHeight="1" x14ac:dyDescent="0.15">
      <c r="B38" s="607" t="s">
        <v>321</v>
      </c>
      <c r="C38" s="608"/>
      <c r="D38" s="608"/>
      <c r="E38" s="608"/>
      <c r="F38" s="608"/>
      <c r="G38" s="608"/>
      <c r="H38" s="608"/>
      <c r="I38" s="608"/>
      <c r="J38" s="608"/>
      <c r="K38" s="608"/>
      <c r="L38" s="608"/>
      <c r="M38" s="608"/>
      <c r="N38" s="608"/>
      <c r="O38" s="608"/>
      <c r="P38" s="608"/>
      <c r="Q38" s="609"/>
      <c r="R38" s="610">
        <v>395400</v>
      </c>
      <c r="S38" s="611"/>
      <c r="T38" s="611"/>
      <c r="U38" s="611"/>
      <c r="V38" s="611"/>
      <c r="W38" s="611"/>
      <c r="X38" s="611"/>
      <c r="Y38" s="612"/>
      <c r="Z38" s="613">
        <v>10.6</v>
      </c>
      <c r="AA38" s="613"/>
      <c r="AB38" s="613"/>
      <c r="AC38" s="613"/>
      <c r="AD38" s="614" t="s">
        <v>122</v>
      </c>
      <c r="AE38" s="614"/>
      <c r="AF38" s="614"/>
      <c r="AG38" s="614"/>
      <c r="AH38" s="614"/>
      <c r="AI38" s="614"/>
      <c r="AJ38" s="614"/>
      <c r="AK38" s="614"/>
      <c r="AL38" s="615" t="s">
        <v>122</v>
      </c>
      <c r="AM38" s="616"/>
      <c r="AN38" s="616"/>
      <c r="AO38" s="617"/>
      <c r="AQ38" s="673" t="s">
        <v>322</v>
      </c>
      <c r="AR38" s="674"/>
      <c r="AS38" s="674"/>
      <c r="AT38" s="674"/>
      <c r="AU38" s="674"/>
      <c r="AV38" s="674"/>
      <c r="AW38" s="674"/>
      <c r="AX38" s="674"/>
      <c r="AY38" s="675"/>
      <c r="AZ38" s="610">
        <v>24737</v>
      </c>
      <c r="BA38" s="611"/>
      <c r="BB38" s="611"/>
      <c r="BC38" s="611"/>
      <c r="BD38" s="642"/>
      <c r="BE38" s="642"/>
      <c r="BF38" s="665"/>
      <c r="BG38" s="607" t="s">
        <v>323</v>
      </c>
      <c r="BH38" s="608"/>
      <c r="BI38" s="608"/>
      <c r="BJ38" s="608"/>
      <c r="BK38" s="608"/>
      <c r="BL38" s="608"/>
      <c r="BM38" s="608"/>
      <c r="BN38" s="608"/>
      <c r="BO38" s="608"/>
      <c r="BP38" s="608"/>
      <c r="BQ38" s="608"/>
      <c r="BR38" s="608"/>
      <c r="BS38" s="608"/>
      <c r="BT38" s="608"/>
      <c r="BU38" s="609"/>
      <c r="BV38" s="610">
        <v>478</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374882</v>
      </c>
      <c r="CS38" s="611"/>
      <c r="CT38" s="611"/>
      <c r="CU38" s="611"/>
      <c r="CV38" s="611"/>
      <c r="CW38" s="611"/>
      <c r="CX38" s="611"/>
      <c r="CY38" s="612"/>
      <c r="CZ38" s="615">
        <v>10.5</v>
      </c>
      <c r="DA38" s="640"/>
      <c r="DB38" s="640"/>
      <c r="DC38" s="644"/>
      <c r="DD38" s="619">
        <v>328406</v>
      </c>
      <c r="DE38" s="611"/>
      <c r="DF38" s="611"/>
      <c r="DG38" s="611"/>
      <c r="DH38" s="611"/>
      <c r="DI38" s="611"/>
      <c r="DJ38" s="611"/>
      <c r="DK38" s="612"/>
      <c r="DL38" s="619">
        <v>249311</v>
      </c>
      <c r="DM38" s="611"/>
      <c r="DN38" s="611"/>
      <c r="DO38" s="611"/>
      <c r="DP38" s="611"/>
      <c r="DQ38" s="611"/>
      <c r="DR38" s="611"/>
      <c r="DS38" s="611"/>
      <c r="DT38" s="611"/>
      <c r="DU38" s="611"/>
      <c r="DV38" s="612"/>
      <c r="DW38" s="615">
        <v>12.4</v>
      </c>
      <c r="DX38" s="640"/>
      <c r="DY38" s="640"/>
      <c r="DZ38" s="640"/>
      <c r="EA38" s="640"/>
      <c r="EB38" s="640"/>
      <c r="EC38" s="641"/>
    </row>
    <row r="39" spans="2:133" ht="11.25" customHeight="1" x14ac:dyDescent="0.15">
      <c r="B39" s="607" t="s">
        <v>325</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326</v>
      </c>
      <c r="AR39" s="674"/>
      <c r="AS39" s="674"/>
      <c r="AT39" s="674"/>
      <c r="AU39" s="674"/>
      <c r="AV39" s="674"/>
      <c r="AW39" s="674"/>
      <c r="AX39" s="674"/>
      <c r="AY39" s="675"/>
      <c r="AZ39" s="610">
        <v>10330</v>
      </c>
      <c r="BA39" s="611"/>
      <c r="BB39" s="611"/>
      <c r="BC39" s="611"/>
      <c r="BD39" s="642"/>
      <c r="BE39" s="642"/>
      <c r="BF39" s="665"/>
      <c r="BG39" s="607" t="s">
        <v>327</v>
      </c>
      <c r="BH39" s="608"/>
      <c r="BI39" s="608"/>
      <c r="BJ39" s="608"/>
      <c r="BK39" s="608"/>
      <c r="BL39" s="608"/>
      <c r="BM39" s="608"/>
      <c r="BN39" s="608"/>
      <c r="BO39" s="608"/>
      <c r="BP39" s="608"/>
      <c r="BQ39" s="608"/>
      <c r="BR39" s="608"/>
      <c r="BS39" s="608"/>
      <c r="BT39" s="608"/>
      <c r="BU39" s="609"/>
      <c r="BV39" s="610">
        <v>654</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247393</v>
      </c>
      <c r="CS39" s="642"/>
      <c r="CT39" s="642"/>
      <c r="CU39" s="642"/>
      <c r="CV39" s="642"/>
      <c r="CW39" s="642"/>
      <c r="CX39" s="642"/>
      <c r="CY39" s="643"/>
      <c r="CZ39" s="615">
        <v>7</v>
      </c>
      <c r="DA39" s="640"/>
      <c r="DB39" s="640"/>
      <c r="DC39" s="644"/>
      <c r="DD39" s="619">
        <v>246047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329</v>
      </c>
      <c r="C40" s="608"/>
      <c r="D40" s="608"/>
      <c r="E40" s="608"/>
      <c r="F40" s="608"/>
      <c r="G40" s="608"/>
      <c r="H40" s="608"/>
      <c r="I40" s="608"/>
      <c r="J40" s="608"/>
      <c r="K40" s="608"/>
      <c r="L40" s="608"/>
      <c r="M40" s="608"/>
      <c r="N40" s="608"/>
      <c r="O40" s="608"/>
      <c r="P40" s="608"/>
      <c r="Q40" s="609"/>
      <c r="R40" s="610">
        <v>6900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330</v>
      </c>
      <c r="AR40" s="674"/>
      <c r="AS40" s="674"/>
      <c r="AT40" s="674"/>
      <c r="AU40" s="674"/>
      <c r="AV40" s="674"/>
      <c r="AW40" s="674"/>
      <c r="AX40" s="674"/>
      <c r="AY40" s="675"/>
      <c r="AZ40" s="610">
        <v>76</v>
      </c>
      <c r="BA40" s="611"/>
      <c r="BB40" s="611"/>
      <c r="BC40" s="611"/>
      <c r="BD40" s="642"/>
      <c r="BE40" s="642"/>
      <c r="BF40" s="665"/>
      <c r="BG40" s="658" t="s">
        <v>331</v>
      </c>
      <c r="BH40" s="659"/>
      <c r="BI40" s="659"/>
      <c r="BJ40" s="659"/>
      <c r="BK40" s="659"/>
      <c r="BL40" s="217"/>
      <c r="BM40" s="608" t="s">
        <v>332</v>
      </c>
      <c r="BN40" s="608"/>
      <c r="BO40" s="608"/>
      <c r="BP40" s="608"/>
      <c r="BQ40" s="608"/>
      <c r="BR40" s="608"/>
      <c r="BS40" s="608"/>
      <c r="BT40" s="608"/>
      <c r="BU40" s="609"/>
      <c r="BV40" s="610">
        <v>82</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334</v>
      </c>
      <c r="C41" s="632"/>
      <c r="D41" s="632"/>
      <c r="E41" s="632"/>
      <c r="F41" s="632"/>
      <c r="G41" s="632"/>
      <c r="H41" s="632"/>
      <c r="I41" s="632"/>
      <c r="J41" s="632"/>
      <c r="K41" s="632"/>
      <c r="L41" s="632"/>
      <c r="M41" s="632"/>
      <c r="N41" s="632"/>
      <c r="O41" s="632"/>
      <c r="P41" s="632"/>
      <c r="Q41" s="633"/>
      <c r="R41" s="682">
        <v>3721645</v>
      </c>
      <c r="S41" s="683"/>
      <c r="T41" s="683"/>
      <c r="U41" s="683"/>
      <c r="V41" s="683"/>
      <c r="W41" s="683"/>
      <c r="X41" s="683"/>
      <c r="Y41" s="687"/>
      <c r="Z41" s="688">
        <v>100</v>
      </c>
      <c r="AA41" s="688"/>
      <c r="AB41" s="688"/>
      <c r="AC41" s="688"/>
      <c r="AD41" s="689">
        <v>1996559</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64653</v>
      </c>
      <c r="BA41" s="611"/>
      <c r="BB41" s="611"/>
      <c r="BC41" s="611"/>
      <c r="BD41" s="642"/>
      <c r="BE41" s="642"/>
      <c r="BF41" s="665"/>
      <c r="BG41" s="658"/>
      <c r="BH41" s="659"/>
      <c r="BI41" s="659"/>
      <c r="BJ41" s="659"/>
      <c r="BK41" s="659"/>
      <c r="BL41" s="217"/>
      <c r="BM41" s="608" t="s">
        <v>336</v>
      </c>
      <c r="BN41" s="608"/>
      <c r="BO41" s="608"/>
      <c r="BP41" s="608"/>
      <c r="BQ41" s="608"/>
      <c r="BR41" s="608"/>
      <c r="BS41" s="608"/>
      <c r="BT41" s="608"/>
      <c r="BU41" s="609"/>
      <c r="BV41" s="610" t="s">
        <v>122</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338</v>
      </c>
      <c r="AR42" s="680"/>
      <c r="AS42" s="680"/>
      <c r="AT42" s="680"/>
      <c r="AU42" s="680"/>
      <c r="AV42" s="680"/>
      <c r="AW42" s="680"/>
      <c r="AX42" s="680"/>
      <c r="AY42" s="681"/>
      <c r="AZ42" s="682">
        <v>197129</v>
      </c>
      <c r="BA42" s="683"/>
      <c r="BB42" s="683"/>
      <c r="BC42" s="683"/>
      <c r="BD42" s="669"/>
      <c r="BE42" s="669"/>
      <c r="BF42" s="671"/>
      <c r="BG42" s="660"/>
      <c r="BH42" s="661"/>
      <c r="BI42" s="661"/>
      <c r="BJ42" s="661"/>
      <c r="BK42" s="661"/>
      <c r="BL42" s="218"/>
      <c r="BM42" s="632" t="s">
        <v>339</v>
      </c>
      <c r="BN42" s="632"/>
      <c r="BO42" s="632"/>
      <c r="BP42" s="632"/>
      <c r="BQ42" s="632"/>
      <c r="BR42" s="632"/>
      <c r="BS42" s="632"/>
      <c r="BT42" s="632"/>
      <c r="BU42" s="633"/>
      <c r="BV42" s="682">
        <v>545</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605398</v>
      </c>
      <c r="CS42" s="642"/>
      <c r="CT42" s="642"/>
      <c r="CU42" s="642"/>
      <c r="CV42" s="642"/>
      <c r="CW42" s="642"/>
      <c r="CX42" s="642"/>
      <c r="CY42" s="643"/>
      <c r="CZ42" s="615">
        <v>17</v>
      </c>
      <c r="DA42" s="640"/>
      <c r="DB42" s="640"/>
      <c r="DC42" s="644"/>
      <c r="DD42" s="619">
        <v>148353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12335</v>
      </c>
      <c r="CS43" s="642"/>
      <c r="CT43" s="642"/>
      <c r="CU43" s="642"/>
      <c r="CV43" s="642"/>
      <c r="CW43" s="642"/>
      <c r="CX43" s="642"/>
      <c r="CY43" s="643"/>
      <c r="CZ43" s="615">
        <v>0.3</v>
      </c>
      <c r="DA43" s="640"/>
      <c r="DB43" s="640"/>
      <c r="DC43" s="644"/>
      <c r="DD43" s="619">
        <v>12335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291</v>
      </c>
      <c r="CE44" s="647"/>
      <c r="CF44" s="607" t="s">
        <v>344</v>
      </c>
      <c r="CG44" s="608"/>
      <c r="CH44" s="608"/>
      <c r="CI44" s="608"/>
      <c r="CJ44" s="608"/>
      <c r="CK44" s="608"/>
      <c r="CL44" s="608"/>
      <c r="CM44" s="608"/>
      <c r="CN44" s="608"/>
      <c r="CO44" s="608"/>
      <c r="CP44" s="608"/>
      <c r="CQ44" s="609"/>
      <c r="CR44" s="610">
        <v>605398</v>
      </c>
      <c r="CS44" s="611"/>
      <c r="CT44" s="611"/>
      <c r="CU44" s="611"/>
      <c r="CV44" s="611"/>
      <c r="CW44" s="611"/>
      <c r="CX44" s="611"/>
      <c r="CY44" s="612"/>
      <c r="CZ44" s="615">
        <v>17</v>
      </c>
      <c r="DA44" s="616"/>
      <c r="DB44" s="616"/>
      <c r="DC44" s="622"/>
      <c r="DD44" s="619">
        <v>148353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149207</v>
      </c>
      <c r="CS45" s="642"/>
      <c r="CT45" s="642"/>
      <c r="CU45" s="642"/>
      <c r="CV45" s="642"/>
      <c r="CW45" s="642"/>
      <c r="CX45" s="642"/>
      <c r="CY45" s="643"/>
      <c r="CZ45" s="615">
        <v>4.2</v>
      </c>
      <c r="DA45" s="640"/>
      <c r="DB45" s="640"/>
      <c r="DC45" s="644"/>
      <c r="DD45" s="619">
        <v>5935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347</v>
      </c>
      <c r="CG46" s="608"/>
      <c r="CH46" s="608"/>
      <c r="CI46" s="608"/>
      <c r="CJ46" s="608"/>
      <c r="CK46" s="608"/>
      <c r="CL46" s="608"/>
      <c r="CM46" s="608"/>
      <c r="CN46" s="608"/>
      <c r="CO46" s="608"/>
      <c r="CP46" s="608"/>
      <c r="CQ46" s="609"/>
      <c r="CR46" s="610">
        <v>448040</v>
      </c>
      <c r="CS46" s="611"/>
      <c r="CT46" s="611"/>
      <c r="CU46" s="611"/>
      <c r="CV46" s="611"/>
      <c r="CW46" s="611"/>
      <c r="CX46" s="611"/>
      <c r="CY46" s="612"/>
      <c r="CZ46" s="615">
        <v>12.6</v>
      </c>
      <c r="DA46" s="616"/>
      <c r="DB46" s="616"/>
      <c r="DC46" s="622"/>
      <c r="DD46" s="619">
        <v>137367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348</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350</v>
      </c>
      <c r="CE49" s="632"/>
      <c r="CF49" s="632"/>
      <c r="CG49" s="632"/>
      <c r="CH49" s="632"/>
      <c r="CI49" s="632"/>
      <c r="CJ49" s="632"/>
      <c r="CK49" s="632"/>
      <c r="CL49" s="632"/>
      <c r="CM49" s="632"/>
      <c r="CN49" s="632"/>
      <c r="CO49" s="632"/>
      <c r="CP49" s="632"/>
      <c r="CQ49" s="633"/>
      <c r="CR49" s="682">
        <v>3559204</v>
      </c>
      <c r="CS49" s="669"/>
      <c r="CT49" s="669"/>
      <c r="CU49" s="669"/>
      <c r="CV49" s="669"/>
      <c r="CW49" s="669"/>
      <c r="CX49" s="669"/>
      <c r="CY49" s="698"/>
      <c r="CZ49" s="690">
        <v>100</v>
      </c>
      <c r="DA49" s="699"/>
      <c r="DB49" s="699"/>
      <c r="DC49" s="700"/>
      <c r="DD49" s="701">
        <v>2535003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IMUjDNz5xGzUiMeRWyzXrh2BoFV6YyMWenL2+6QiqxL7giUthKghm0BUbqucuLuDcPhNeDbKhpZ8X7jbwNNrQ==" saltValue="ZHD8MounTb8gXUtQ3p+sF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373</v>
      </c>
      <c r="C7" s="737"/>
      <c r="D7" s="737"/>
      <c r="E7" s="737"/>
      <c r="F7" s="737"/>
      <c r="G7" s="737"/>
      <c r="H7" s="737"/>
      <c r="I7" s="737"/>
      <c r="J7" s="737"/>
      <c r="K7" s="737"/>
      <c r="L7" s="737"/>
      <c r="M7" s="737"/>
      <c r="N7" s="737"/>
      <c r="O7" s="737"/>
      <c r="P7" s="738"/>
      <c r="Q7" s="739">
        <v>3615</v>
      </c>
      <c r="R7" s="740"/>
      <c r="S7" s="740"/>
      <c r="T7" s="740"/>
      <c r="U7" s="740"/>
      <c r="V7" s="740">
        <v>3456</v>
      </c>
      <c r="W7" s="740"/>
      <c r="X7" s="740"/>
      <c r="Y7" s="740"/>
      <c r="Z7" s="740"/>
      <c r="AA7" s="740">
        <v>159</v>
      </c>
      <c r="AB7" s="740"/>
      <c r="AC7" s="740"/>
      <c r="AD7" s="740"/>
      <c r="AE7" s="741"/>
      <c r="AF7" s="742">
        <v>158</v>
      </c>
      <c r="AG7" s="743"/>
      <c r="AH7" s="743"/>
      <c r="AI7" s="743"/>
      <c r="AJ7" s="744"/>
      <c r="AK7" s="745">
        <v>112</v>
      </c>
      <c r="AL7" s="746"/>
      <c r="AM7" s="746"/>
      <c r="AN7" s="746"/>
      <c r="AO7" s="746"/>
      <c r="AP7" s="746">
        <v>3650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564</v>
      </c>
      <c r="BS7" s="733" t="s">
        <v>565</v>
      </c>
      <c r="BT7" s="734"/>
      <c r="BU7" s="734"/>
      <c r="BV7" s="734"/>
      <c r="BW7" s="734"/>
      <c r="BX7" s="734"/>
      <c r="BY7" s="734"/>
      <c r="BZ7" s="734"/>
      <c r="CA7" s="734"/>
      <c r="CB7" s="734"/>
      <c r="CC7" s="734"/>
      <c r="CD7" s="734"/>
      <c r="CE7" s="734"/>
      <c r="CF7" s="734"/>
      <c r="CG7" s="749"/>
      <c r="CH7" s="730">
        <v>-80</v>
      </c>
      <c r="CI7" s="731"/>
      <c r="CJ7" s="731"/>
      <c r="CK7" s="731"/>
      <c r="CL7" s="732"/>
      <c r="CM7" s="730">
        <v>-92</v>
      </c>
      <c r="CN7" s="731"/>
      <c r="CO7" s="731"/>
      <c r="CP7" s="731"/>
      <c r="CQ7" s="732"/>
      <c r="CR7" s="730">
        <v>18</v>
      </c>
      <c r="CS7" s="731"/>
      <c r="CT7" s="731"/>
      <c r="CU7" s="731"/>
      <c r="CV7" s="732"/>
      <c r="CW7" s="730">
        <v>12</v>
      </c>
      <c r="CX7" s="731"/>
      <c r="CY7" s="731"/>
      <c r="CZ7" s="731"/>
      <c r="DA7" s="732"/>
      <c r="DB7" s="730">
        <v>32</v>
      </c>
      <c r="DC7" s="731"/>
      <c r="DD7" s="731"/>
      <c r="DE7" s="731"/>
      <c r="DF7" s="732"/>
      <c r="DG7" s="730" t="s">
        <v>551</v>
      </c>
      <c r="DH7" s="731"/>
      <c r="DI7" s="731"/>
      <c r="DJ7" s="731"/>
      <c r="DK7" s="732"/>
      <c r="DL7" s="730">
        <v>20</v>
      </c>
      <c r="DM7" s="731"/>
      <c r="DN7" s="731"/>
      <c r="DO7" s="731"/>
      <c r="DP7" s="732"/>
      <c r="DQ7" s="730">
        <v>18</v>
      </c>
      <c r="DR7" s="731"/>
      <c r="DS7" s="731"/>
      <c r="DT7" s="731"/>
      <c r="DU7" s="732"/>
      <c r="DV7" s="733"/>
      <c r="DW7" s="734"/>
      <c r="DX7" s="734"/>
      <c r="DY7" s="734"/>
      <c r="DZ7" s="735"/>
      <c r="EA7" s="228"/>
    </row>
    <row r="8" spans="1:131" s="229" customFormat="1" ht="26.25" customHeight="1" x14ac:dyDescent="0.15">
      <c r="A8" s="232">
        <v>2</v>
      </c>
      <c r="B8" s="767" t="s">
        <v>374</v>
      </c>
      <c r="C8" s="768"/>
      <c r="D8" s="768"/>
      <c r="E8" s="768"/>
      <c r="F8" s="768"/>
      <c r="G8" s="768"/>
      <c r="H8" s="768"/>
      <c r="I8" s="768"/>
      <c r="J8" s="768"/>
      <c r="K8" s="768"/>
      <c r="L8" s="768"/>
      <c r="M8" s="768"/>
      <c r="N8" s="768"/>
      <c r="O8" s="768"/>
      <c r="P8" s="769"/>
      <c r="Q8" s="770">
        <v>63</v>
      </c>
      <c r="R8" s="771"/>
      <c r="S8" s="771"/>
      <c r="T8" s="771"/>
      <c r="U8" s="771"/>
      <c r="V8" s="771">
        <v>59</v>
      </c>
      <c r="W8" s="771"/>
      <c r="X8" s="771"/>
      <c r="Y8" s="771"/>
      <c r="Z8" s="771"/>
      <c r="AA8" s="771">
        <v>4</v>
      </c>
      <c r="AB8" s="771"/>
      <c r="AC8" s="771"/>
      <c r="AD8" s="771"/>
      <c r="AE8" s="772"/>
      <c r="AF8" s="773">
        <v>4</v>
      </c>
      <c r="AG8" s="774"/>
      <c r="AH8" s="774"/>
      <c r="AI8" s="774"/>
      <c r="AJ8" s="775"/>
      <c r="AK8" s="756" t="s">
        <v>551</v>
      </c>
      <c r="AL8" s="757"/>
      <c r="AM8" s="757"/>
      <c r="AN8" s="757"/>
      <c r="AO8" s="757"/>
      <c r="AP8" s="757" t="s">
        <v>551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t="s">
        <v>564</v>
      </c>
      <c r="BS8" s="760" t="s">
        <v>566</v>
      </c>
      <c r="BT8" s="761"/>
      <c r="BU8" s="761"/>
      <c r="BV8" s="761"/>
      <c r="BW8" s="761"/>
      <c r="BX8" s="761"/>
      <c r="BY8" s="761"/>
      <c r="BZ8" s="761"/>
      <c r="CA8" s="761"/>
      <c r="CB8" s="761"/>
      <c r="CC8" s="761"/>
      <c r="CD8" s="761"/>
      <c r="CE8" s="761"/>
      <c r="CF8" s="761"/>
      <c r="CG8" s="762"/>
      <c r="CH8" s="763">
        <v>0</v>
      </c>
      <c r="CI8" s="764"/>
      <c r="CJ8" s="764"/>
      <c r="CK8" s="764"/>
      <c r="CL8" s="765"/>
      <c r="CM8" s="763">
        <v>8</v>
      </c>
      <c r="CN8" s="764"/>
      <c r="CO8" s="764"/>
      <c r="CP8" s="764"/>
      <c r="CQ8" s="765"/>
      <c r="CR8" s="763">
        <v>5</v>
      </c>
      <c r="CS8" s="764"/>
      <c r="CT8" s="764"/>
      <c r="CU8" s="764"/>
      <c r="CV8" s="765"/>
      <c r="CW8" s="763" t="s">
        <v>551</v>
      </c>
      <c r="CX8" s="764"/>
      <c r="CY8" s="764"/>
      <c r="CZ8" s="764"/>
      <c r="DA8" s="765"/>
      <c r="DB8" s="763" t="s">
        <v>551</v>
      </c>
      <c r="DC8" s="764"/>
      <c r="DD8" s="764"/>
      <c r="DE8" s="764"/>
      <c r="DF8" s="765"/>
      <c r="DG8" s="763" t="s">
        <v>551</v>
      </c>
      <c r="DH8" s="764"/>
      <c r="DI8" s="764"/>
      <c r="DJ8" s="764"/>
      <c r="DK8" s="765"/>
      <c r="DL8" s="763" t="s">
        <v>551</v>
      </c>
      <c r="DM8" s="764"/>
      <c r="DN8" s="764"/>
      <c r="DO8" s="764"/>
      <c r="DP8" s="765"/>
      <c r="DQ8" s="763" t="s">
        <v>551</v>
      </c>
      <c r="DR8" s="764"/>
      <c r="DS8" s="764"/>
      <c r="DT8" s="764"/>
      <c r="DU8" s="765"/>
      <c r="DV8" s="760"/>
      <c r="DW8" s="761"/>
      <c r="DX8" s="761"/>
      <c r="DY8" s="761"/>
      <c r="DZ8" s="766"/>
      <c r="EA8" s="228"/>
    </row>
    <row r="9" spans="1:131" s="229" customFormat="1" ht="26.25" customHeight="1" x14ac:dyDescent="0.15">
      <c r="A9" s="232">
        <v>3</v>
      </c>
      <c r="B9" s="767" t="s">
        <v>375</v>
      </c>
      <c r="C9" s="768"/>
      <c r="D9" s="768"/>
      <c r="E9" s="768"/>
      <c r="F9" s="768"/>
      <c r="G9" s="768"/>
      <c r="H9" s="768"/>
      <c r="I9" s="768"/>
      <c r="J9" s="768"/>
      <c r="K9" s="768"/>
      <c r="L9" s="768"/>
      <c r="M9" s="768"/>
      <c r="N9" s="768"/>
      <c r="O9" s="768"/>
      <c r="P9" s="769"/>
      <c r="Q9" s="770">
        <v>54</v>
      </c>
      <c r="R9" s="771"/>
      <c r="S9" s="771"/>
      <c r="T9" s="771"/>
      <c r="U9" s="771"/>
      <c r="V9" s="771">
        <v>54</v>
      </c>
      <c r="W9" s="771"/>
      <c r="X9" s="771"/>
      <c r="Y9" s="771"/>
      <c r="Z9" s="771"/>
      <c r="AA9" s="771" t="s">
        <v>551</v>
      </c>
      <c r="AB9" s="771"/>
      <c r="AC9" s="771"/>
      <c r="AD9" s="771"/>
      <c r="AE9" s="772"/>
      <c r="AF9" s="773" t="s">
        <v>122</v>
      </c>
      <c r="AG9" s="774"/>
      <c r="AH9" s="774"/>
      <c r="AI9" s="774"/>
      <c r="AJ9" s="775"/>
      <c r="AK9" s="756">
        <v>19</v>
      </c>
      <c r="AL9" s="757"/>
      <c r="AM9" s="757"/>
      <c r="AN9" s="757"/>
      <c r="AO9" s="757"/>
      <c r="AP9" s="757">
        <v>1</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567</v>
      </c>
      <c r="BT9" s="761"/>
      <c r="BU9" s="761"/>
      <c r="BV9" s="761"/>
      <c r="BW9" s="761"/>
      <c r="BX9" s="761"/>
      <c r="BY9" s="761"/>
      <c r="BZ9" s="761"/>
      <c r="CA9" s="761"/>
      <c r="CB9" s="761"/>
      <c r="CC9" s="761"/>
      <c r="CD9" s="761"/>
      <c r="CE9" s="761"/>
      <c r="CF9" s="761"/>
      <c r="CG9" s="762"/>
      <c r="CH9" s="763">
        <v>6</v>
      </c>
      <c r="CI9" s="764"/>
      <c r="CJ9" s="764"/>
      <c r="CK9" s="764"/>
      <c r="CL9" s="765"/>
      <c r="CM9" s="763">
        <v>59</v>
      </c>
      <c r="CN9" s="764"/>
      <c r="CO9" s="764"/>
      <c r="CP9" s="764"/>
      <c r="CQ9" s="765"/>
      <c r="CR9" s="763">
        <v>30</v>
      </c>
      <c r="CS9" s="764"/>
      <c r="CT9" s="764"/>
      <c r="CU9" s="764"/>
      <c r="CV9" s="765"/>
      <c r="CW9" s="763">
        <v>8</v>
      </c>
      <c r="CX9" s="764"/>
      <c r="CY9" s="764"/>
      <c r="CZ9" s="764"/>
      <c r="DA9" s="765"/>
      <c r="DB9" s="763" t="s">
        <v>551</v>
      </c>
      <c r="DC9" s="764"/>
      <c r="DD9" s="764"/>
      <c r="DE9" s="764"/>
      <c r="DF9" s="765"/>
      <c r="DG9" s="763" t="s">
        <v>551</v>
      </c>
      <c r="DH9" s="764"/>
      <c r="DI9" s="764"/>
      <c r="DJ9" s="764"/>
      <c r="DK9" s="765"/>
      <c r="DL9" s="763" t="s">
        <v>551</v>
      </c>
      <c r="DM9" s="764"/>
      <c r="DN9" s="764"/>
      <c r="DO9" s="764"/>
      <c r="DP9" s="765"/>
      <c r="DQ9" s="763" t="s">
        <v>551</v>
      </c>
      <c r="DR9" s="764"/>
      <c r="DS9" s="764"/>
      <c r="DT9" s="764"/>
      <c r="DU9" s="765"/>
      <c r="DV9" s="760"/>
      <c r="DW9" s="761"/>
      <c r="DX9" s="761"/>
      <c r="DY9" s="761"/>
      <c r="DZ9" s="766"/>
      <c r="EA9" s="228"/>
    </row>
    <row r="10" spans="1:131" s="229" customFormat="1" ht="26.25" customHeight="1" x14ac:dyDescent="0.15">
      <c r="A10" s="232">
        <v>4</v>
      </c>
      <c r="B10" s="767" t="s">
        <v>376</v>
      </c>
      <c r="C10" s="768"/>
      <c r="D10" s="768"/>
      <c r="E10" s="768"/>
      <c r="F10" s="768"/>
      <c r="G10" s="768"/>
      <c r="H10" s="768"/>
      <c r="I10" s="768"/>
      <c r="J10" s="768"/>
      <c r="K10" s="768"/>
      <c r="L10" s="768"/>
      <c r="M10" s="768"/>
      <c r="N10" s="768"/>
      <c r="O10" s="768"/>
      <c r="P10" s="769"/>
      <c r="Q10" s="770">
        <v>27</v>
      </c>
      <c r="R10" s="771"/>
      <c r="S10" s="771"/>
      <c r="T10" s="771"/>
      <c r="U10" s="771"/>
      <c r="V10" s="771">
        <v>27</v>
      </c>
      <c r="W10" s="771"/>
      <c r="X10" s="771"/>
      <c r="Y10" s="771"/>
      <c r="Z10" s="771"/>
      <c r="AA10" s="771" t="s">
        <v>551</v>
      </c>
      <c r="AB10" s="771"/>
      <c r="AC10" s="771"/>
      <c r="AD10" s="771"/>
      <c r="AE10" s="772"/>
      <c r="AF10" s="773" t="s">
        <v>122</v>
      </c>
      <c r="AG10" s="774"/>
      <c r="AH10" s="774"/>
      <c r="AI10" s="774"/>
      <c r="AJ10" s="775"/>
      <c r="AK10" s="756">
        <v>10</v>
      </c>
      <c r="AL10" s="757"/>
      <c r="AM10" s="757"/>
      <c r="AN10" s="757"/>
      <c r="AO10" s="757"/>
      <c r="AP10" s="757" t="s">
        <v>551</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t="s">
        <v>377</v>
      </c>
      <c r="C11" s="768"/>
      <c r="D11" s="768"/>
      <c r="E11" s="768"/>
      <c r="F11" s="768"/>
      <c r="G11" s="768"/>
      <c r="H11" s="768"/>
      <c r="I11" s="768"/>
      <c r="J11" s="768"/>
      <c r="K11" s="768"/>
      <c r="L11" s="768"/>
      <c r="M11" s="768"/>
      <c r="N11" s="768"/>
      <c r="O11" s="768"/>
      <c r="P11" s="769"/>
      <c r="Q11" s="770">
        <v>2</v>
      </c>
      <c r="R11" s="771"/>
      <c r="S11" s="771"/>
      <c r="T11" s="771"/>
      <c r="U11" s="771"/>
      <c r="V11" s="771">
        <v>2</v>
      </c>
      <c r="W11" s="771"/>
      <c r="X11" s="771"/>
      <c r="Y11" s="771"/>
      <c r="Z11" s="771"/>
      <c r="AA11" s="771" t="s">
        <v>551</v>
      </c>
      <c r="AB11" s="771"/>
      <c r="AC11" s="771"/>
      <c r="AD11" s="771"/>
      <c r="AE11" s="772"/>
      <c r="AF11" s="773" t="s">
        <v>122</v>
      </c>
      <c r="AG11" s="774"/>
      <c r="AH11" s="774"/>
      <c r="AI11" s="774"/>
      <c r="AJ11" s="775"/>
      <c r="AK11" s="756" t="s">
        <v>551</v>
      </c>
      <c r="AL11" s="757"/>
      <c r="AM11" s="757"/>
      <c r="AN11" s="757"/>
      <c r="AO11" s="757"/>
      <c r="AP11" s="757" t="s">
        <v>551</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379</v>
      </c>
      <c r="B23" s="776" t="s">
        <v>380</v>
      </c>
      <c r="C23" s="777"/>
      <c r="D23" s="777"/>
      <c r="E23" s="777"/>
      <c r="F23" s="777"/>
      <c r="G23" s="777"/>
      <c r="H23" s="777"/>
      <c r="I23" s="777"/>
      <c r="J23" s="777"/>
      <c r="K23" s="777"/>
      <c r="L23" s="777"/>
      <c r="M23" s="777"/>
      <c r="N23" s="777"/>
      <c r="O23" s="777"/>
      <c r="P23" s="778"/>
      <c r="Q23" s="779">
        <v>3729</v>
      </c>
      <c r="R23" s="780"/>
      <c r="S23" s="780"/>
      <c r="T23" s="780"/>
      <c r="U23" s="780"/>
      <c r="V23" s="780">
        <v>3566</v>
      </c>
      <c r="W23" s="780"/>
      <c r="X23" s="780"/>
      <c r="Y23" s="780"/>
      <c r="Z23" s="780"/>
      <c r="AA23" s="780">
        <v>162</v>
      </c>
      <c r="AB23" s="780"/>
      <c r="AC23" s="780"/>
      <c r="AD23" s="780"/>
      <c r="AE23" s="781"/>
      <c r="AF23" s="782">
        <v>162</v>
      </c>
      <c r="AG23" s="780"/>
      <c r="AH23" s="780"/>
      <c r="AI23" s="780"/>
      <c r="AJ23" s="783"/>
      <c r="AK23" s="784"/>
      <c r="AL23" s="785"/>
      <c r="AM23" s="785"/>
      <c r="AN23" s="785"/>
      <c r="AO23" s="785"/>
      <c r="AP23" s="780">
        <v>3651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391</v>
      </c>
      <c r="C28" s="737"/>
      <c r="D28" s="737"/>
      <c r="E28" s="737"/>
      <c r="F28" s="737"/>
      <c r="G28" s="737"/>
      <c r="H28" s="737"/>
      <c r="I28" s="737"/>
      <c r="J28" s="737"/>
      <c r="K28" s="737"/>
      <c r="L28" s="737"/>
      <c r="M28" s="737"/>
      <c r="N28" s="737"/>
      <c r="O28" s="737"/>
      <c r="P28" s="738"/>
      <c r="Q28" s="809">
        <v>536</v>
      </c>
      <c r="R28" s="810"/>
      <c r="S28" s="810"/>
      <c r="T28" s="810"/>
      <c r="U28" s="810"/>
      <c r="V28" s="810">
        <v>505</v>
      </c>
      <c r="W28" s="810"/>
      <c r="X28" s="810"/>
      <c r="Y28" s="810"/>
      <c r="Z28" s="810"/>
      <c r="AA28" s="810">
        <v>31</v>
      </c>
      <c r="AB28" s="810"/>
      <c r="AC28" s="810"/>
      <c r="AD28" s="810"/>
      <c r="AE28" s="811"/>
      <c r="AF28" s="812">
        <v>31</v>
      </c>
      <c r="AG28" s="810"/>
      <c r="AH28" s="810"/>
      <c r="AI28" s="810"/>
      <c r="AJ28" s="813"/>
      <c r="AK28" s="814">
        <v>65</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392</v>
      </c>
      <c r="C29" s="768"/>
      <c r="D29" s="768"/>
      <c r="E29" s="768"/>
      <c r="F29" s="768"/>
      <c r="G29" s="768"/>
      <c r="H29" s="768"/>
      <c r="I29" s="768"/>
      <c r="J29" s="768"/>
      <c r="K29" s="768"/>
      <c r="L29" s="768"/>
      <c r="M29" s="768"/>
      <c r="N29" s="768"/>
      <c r="O29" s="768"/>
      <c r="P29" s="769"/>
      <c r="Q29" s="770">
        <v>72</v>
      </c>
      <c r="R29" s="771"/>
      <c r="S29" s="771"/>
      <c r="T29" s="771"/>
      <c r="U29" s="771"/>
      <c r="V29" s="771">
        <v>72</v>
      </c>
      <c r="W29" s="771"/>
      <c r="X29" s="771"/>
      <c r="Y29" s="771"/>
      <c r="Z29" s="771"/>
      <c r="AA29" s="771">
        <v>0</v>
      </c>
      <c r="AB29" s="771"/>
      <c r="AC29" s="771"/>
      <c r="AD29" s="771"/>
      <c r="AE29" s="772"/>
      <c r="AF29" s="773">
        <v>0</v>
      </c>
      <c r="AG29" s="774"/>
      <c r="AH29" s="774"/>
      <c r="AI29" s="774"/>
      <c r="AJ29" s="775"/>
      <c r="AK29" s="821">
        <v>29</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393</v>
      </c>
      <c r="C30" s="768"/>
      <c r="D30" s="768"/>
      <c r="E30" s="768"/>
      <c r="F30" s="768"/>
      <c r="G30" s="768"/>
      <c r="H30" s="768"/>
      <c r="I30" s="768"/>
      <c r="J30" s="768"/>
      <c r="K30" s="768"/>
      <c r="L30" s="768"/>
      <c r="M30" s="768"/>
      <c r="N30" s="768"/>
      <c r="O30" s="768"/>
      <c r="P30" s="769"/>
      <c r="Q30" s="770">
        <v>587</v>
      </c>
      <c r="R30" s="771"/>
      <c r="S30" s="771"/>
      <c r="T30" s="771"/>
      <c r="U30" s="771"/>
      <c r="V30" s="771">
        <v>576</v>
      </c>
      <c r="W30" s="771"/>
      <c r="X30" s="771"/>
      <c r="Y30" s="771"/>
      <c r="Z30" s="771"/>
      <c r="AA30" s="771">
        <v>11</v>
      </c>
      <c r="AB30" s="771"/>
      <c r="AC30" s="771"/>
      <c r="AD30" s="771"/>
      <c r="AE30" s="772"/>
      <c r="AF30" s="773">
        <v>11</v>
      </c>
      <c r="AG30" s="774"/>
      <c r="AH30" s="774"/>
      <c r="AI30" s="774"/>
      <c r="AJ30" s="775"/>
      <c r="AK30" s="821">
        <v>102</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394</v>
      </c>
      <c r="C31" s="768"/>
      <c r="D31" s="768"/>
      <c r="E31" s="768"/>
      <c r="F31" s="768"/>
      <c r="G31" s="768"/>
      <c r="H31" s="768"/>
      <c r="I31" s="768"/>
      <c r="J31" s="768"/>
      <c r="K31" s="768"/>
      <c r="L31" s="768"/>
      <c r="M31" s="768"/>
      <c r="N31" s="768"/>
      <c r="O31" s="768"/>
      <c r="P31" s="769"/>
      <c r="Q31" s="770">
        <v>2</v>
      </c>
      <c r="R31" s="771"/>
      <c r="S31" s="771"/>
      <c r="T31" s="771"/>
      <c r="U31" s="771"/>
      <c r="V31" s="771">
        <v>2</v>
      </c>
      <c r="W31" s="771"/>
      <c r="X31" s="771"/>
      <c r="Y31" s="771"/>
      <c r="Z31" s="771"/>
      <c r="AA31" s="771" t="s">
        <v>551</v>
      </c>
      <c r="AB31" s="771"/>
      <c r="AC31" s="771"/>
      <c r="AD31" s="771"/>
      <c r="AE31" s="772"/>
      <c r="AF31" s="773" t="s">
        <v>122</v>
      </c>
      <c r="AG31" s="774"/>
      <c r="AH31" s="774"/>
      <c r="AI31" s="774"/>
      <c r="AJ31" s="775"/>
      <c r="AK31" s="821" t="s">
        <v>551</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395</v>
      </c>
      <c r="C32" s="768"/>
      <c r="D32" s="768"/>
      <c r="E32" s="768"/>
      <c r="F32" s="768"/>
      <c r="G32" s="768"/>
      <c r="H32" s="768"/>
      <c r="I32" s="768"/>
      <c r="J32" s="768"/>
      <c r="K32" s="768"/>
      <c r="L32" s="768"/>
      <c r="M32" s="768"/>
      <c r="N32" s="768"/>
      <c r="O32" s="768"/>
      <c r="P32" s="769"/>
      <c r="Q32" s="770">
        <v>134</v>
      </c>
      <c r="R32" s="771"/>
      <c r="S32" s="771"/>
      <c r="T32" s="771"/>
      <c r="U32" s="771"/>
      <c r="V32" s="771">
        <v>124</v>
      </c>
      <c r="W32" s="771"/>
      <c r="X32" s="771"/>
      <c r="Y32" s="771"/>
      <c r="Z32" s="771"/>
      <c r="AA32" s="771">
        <v>10</v>
      </c>
      <c r="AB32" s="771"/>
      <c r="AC32" s="771"/>
      <c r="AD32" s="771"/>
      <c r="AE32" s="772"/>
      <c r="AF32" s="773">
        <v>10</v>
      </c>
      <c r="AG32" s="774"/>
      <c r="AH32" s="774"/>
      <c r="AI32" s="774"/>
      <c r="AJ32" s="775"/>
      <c r="AK32" s="821">
        <v>78</v>
      </c>
      <c r="AL32" s="817"/>
      <c r="AM32" s="817"/>
      <c r="AN32" s="817"/>
      <c r="AO32" s="817"/>
      <c r="AP32" s="817">
        <v>164</v>
      </c>
      <c r="AQ32" s="817"/>
      <c r="AR32" s="817"/>
      <c r="AS32" s="817"/>
      <c r="AT32" s="817"/>
      <c r="AU32" s="817">
        <v>164</v>
      </c>
      <c r="AV32" s="817"/>
      <c r="AW32" s="817"/>
      <c r="AX32" s="817"/>
      <c r="AY32" s="817"/>
      <c r="AZ32" s="818" t="s">
        <v>551</v>
      </c>
      <c r="BA32" s="818"/>
      <c r="BB32" s="818"/>
      <c r="BC32" s="818"/>
      <c r="BD32" s="818"/>
      <c r="BE32" s="819" t="s">
        <v>396</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397</v>
      </c>
      <c r="C33" s="768"/>
      <c r="D33" s="768"/>
      <c r="E33" s="768"/>
      <c r="F33" s="768"/>
      <c r="G33" s="768"/>
      <c r="H33" s="768"/>
      <c r="I33" s="768"/>
      <c r="J33" s="768"/>
      <c r="K33" s="768"/>
      <c r="L33" s="768"/>
      <c r="M33" s="768"/>
      <c r="N33" s="768"/>
      <c r="O33" s="768"/>
      <c r="P33" s="769"/>
      <c r="Q33" s="770">
        <v>12</v>
      </c>
      <c r="R33" s="771"/>
      <c r="S33" s="771"/>
      <c r="T33" s="771"/>
      <c r="U33" s="771"/>
      <c r="V33" s="771">
        <v>12</v>
      </c>
      <c r="W33" s="771"/>
      <c r="X33" s="771"/>
      <c r="Y33" s="771"/>
      <c r="Z33" s="771"/>
      <c r="AA33" s="771">
        <v>0</v>
      </c>
      <c r="AB33" s="771"/>
      <c r="AC33" s="771"/>
      <c r="AD33" s="771"/>
      <c r="AE33" s="772"/>
      <c r="AF33" s="773">
        <v>0</v>
      </c>
      <c r="AG33" s="774"/>
      <c r="AH33" s="774"/>
      <c r="AI33" s="774"/>
      <c r="AJ33" s="775"/>
      <c r="AK33" s="821">
        <v>9</v>
      </c>
      <c r="AL33" s="817"/>
      <c r="AM33" s="817"/>
      <c r="AN33" s="817"/>
      <c r="AO33" s="817"/>
      <c r="AP33" s="817">
        <v>8</v>
      </c>
      <c r="AQ33" s="817"/>
      <c r="AR33" s="817"/>
      <c r="AS33" s="817"/>
      <c r="AT33" s="817"/>
      <c r="AU33" s="817">
        <v>8</v>
      </c>
      <c r="AV33" s="817"/>
      <c r="AW33" s="817"/>
      <c r="AX33" s="817"/>
      <c r="AY33" s="817"/>
      <c r="AZ33" s="818" t="s">
        <v>551</v>
      </c>
      <c r="BA33" s="818"/>
      <c r="BB33" s="818"/>
      <c r="BC33" s="818"/>
      <c r="BD33" s="818"/>
      <c r="BE33" s="819" t="s">
        <v>396</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398</v>
      </c>
      <c r="C34" s="768"/>
      <c r="D34" s="768"/>
      <c r="E34" s="768"/>
      <c r="F34" s="768"/>
      <c r="G34" s="768"/>
      <c r="H34" s="768"/>
      <c r="I34" s="768"/>
      <c r="J34" s="768"/>
      <c r="K34" s="768"/>
      <c r="L34" s="768"/>
      <c r="M34" s="768"/>
      <c r="N34" s="768"/>
      <c r="O34" s="768"/>
      <c r="P34" s="769"/>
      <c r="Q34" s="770">
        <v>18</v>
      </c>
      <c r="R34" s="771"/>
      <c r="S34" s="771"/>
      <c r="T34" s="771"/>
      <c r="U34" s="771"/>
      <c r="V34" s="771">
        <v>18</v>
      </c>
      <c r="W34" s="771"/>
      <c r="X34" s="771"/>
      <c r="Y34" s="771"/>
      <c r="Z34" s="771"/>
      <c r="AA34" s="771">
        <v>0</v>
      </c>
      <c r="AB34" s="771"/>
      <c r="AC34" s="771"/>
      <c r="AD34" s="771"/>
      <c r="AE34" s="772"/>
      <c r="AF34" s="773">
        <v>0</v>
      </c>
      <c r="AG34" s="774"/>
      <c r="AH34" s="774"/>
      <c r="AI34" s="774"/>
      <c r="AJ34" s="775"/>
      <c r="AK34" s="821">
        <v>15</v>
      </c>
      <c r="AL34" s="817"/>
      <c r="AM34" s="817"/>
      <c r="AN34" s="817"/>
      <c r="AO34" s="817"/>
      <c r="AP34" s="817">
        <v>49</v>
      </c>
      <c r="AQ34" s="817"/>
      <c r="AR34" s="817"/>
      <c r="AS34" s="817"/>
      <c r="AT34" s="817"/>
      <c r="AU34" s="817">
        <v>49</v>
      </c>
      <c r="AV34" s="817"/>
      <c r="AW34" s="817"/>
      <c r="AX34" s="817"/>
      <c r="AY34" s="817"/>
      <c r="AZ34" s="818" t="s">
        <v>551</v>
      </c>
      <c r="BA34" s="818"/>
      <c r="BB34" s="818"/>
      <c r="BC34" s="818"/>
      <c r="BD34" s="818"/>
      <c r="BE34" s="819" t="s">
        <v>396</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399</v>
      </c>
      <c r="C35" s="768"/>
      <c r="D35" s="768"/>
      <c r="E35" s="768"/>
      <c r="F35" s="768"/>
      <c r="G35" s="768"/>
      <c r="H35" s="768"/>
      <c r="I35" s="768"/>
      <c r="J35" s="768"/>
      <c r="K35" s="768"/>
      <c r="L35" s="768"/>
      <c r="M35" s="768"/>
      <c r="N35" s="768"/>
      <c r="O35" s="768"/>
      <c r="P35" s="769"/>
      <c r="Q35" s="770">
        <v>43</v>
      </c>
      <c r="R35" s="771"/>
      <c r="S35" s="771"/>
      <c r="T35" s="771"/>
      <c r="U35" s="771"/>
      <c r="V35" s="771">
        <v>43</v>
      </c>
      <c r="W35" s="771"/>
      <c r="X35" s="771"/>
      <c r="Y35" s="771"/>
      <c r="Z35" s="771"/>
      <c r="AA35" s="771" t="s">
        <v>551</v>
      </c>
      <c r="AB35" s="771"/>
      <c r="AC35" s="771"/>
      <c r="AD35" s="771"/>
      <c r="AE35" s="772"/>
      <c r="AF35" s="773" t="s">
        <v>122</v>
      </c>
      <c r="AG35" s="774"/>
      <c r="AH35" s="774"/>
      <c r="AI35" s="774"/>
      <c r="AJ35" s="775"/>
      <c r="AK35" s="821">
        <v>10</v>
      </c>
      <c r="AL35" s="817"/>
      <c r="AM35" s="817"/>
      <c r="AN35" s="817"/>
      <c r="AO35" s="817"/>
      <c r="AP35" s="817" t="s">
        <v>551</v>
      </c>
      <c r="AQ35" s="817"/>
      <c r="AR35" s="817"/>
      <c r="AS35" s="817"/>
      <c r="AT35" s="817"/>
      <c r="AU35" s="817" t="s">
        <v>551</v>
      </c>
      <c r="AV35" s="817"/>
      <c r="AW35" s="817"/>
      <c r="AX35" s="817"/>
      <c r="AY35" s="817"/>
      <c r="AZ35" s="818" t="s">
        <v>551</v>
      </c>
      <c r="BA35" s="818"/>
      <c r="BB35" s="818"/>
      <c r="BC35" s="818"/>
      <c r="BD35" s="818"/>
      <c r="BE35" s="819" t="s">
        <v>396</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400</v>
      </c>
      <c r="C36" s="768"/>
      <c r="D36" s="768"/>
      <c r="E36" s="768"/>
      <c r="F36" s="768"/>
      <c r="G36" s="768"/>
      <c r="H36" s="768"/>
      <c r="I36" s="768"/>
      <c r="J36" s="768"/>
      <c r="K36" s="768"/>
      <c r="L36" s="768"/>
      <c r="M36" s="768"/>
      <c r="N36" s="768"/>
      <c r="O36" s="768"/>
      <c r="P36" s="769"/>
      <c r="Q36" s="770">
        <v>216</v>
      </c>
      <c r="R36" s="771"/>
      <c r="S36" s="771"/>
      <c r="T36" s="771"/>
      <c r="U36" s="771"/>
      <c r="V36" s="771">
        <v>211</v>
      </c>
      <c r="W36" s="771"/>
      <c r="X36" s="771"/>
      <c r="Y36" s="771"/>
      <c r="Z36" s="771"/>
      <c r="AA36" s="771">
        <v>5</v>
      </c>
      <c r="AB36" s="771"/>
      <c r="AC36" s="771"/>
      <c r="AD36" s="771"/>
      <c r="AE36" s="772"/>
      <c r="AF36" s="773">
        <v>5</v>
      </c>
      <c r="AG36" s="774"/>
      <c r="AH36" s="774"/>
      <c r="AI36" s="774"/>
      <c r="AJ36" s="775"/>
      <c r="AK36" s="821" t="s">
        <v>551</v>
      </c>
      <c r="AL36" s="817"/>
      <c r="AM36" s="817"/>
      <c r="AN36" s="817"/>
      <c r="AO36" s="817"/>
      <c r="AP36" s="817">
        <v>817</v>
      </c>
      <c r="AQ36" s="817"/>
      <c r="AR36" s="817"/>
      <c r="AS36" s="817"/>
      <c r="AT36" s="817"/>
      <c r="AU36" s="817" t="s">
        <v>551</v>
      </c>
      <c r="AV36" s="817"/>
      <c r="AW36" s="817"/>
      <c r="AX36" s="817"/>
      <c r="AY36" s="817"/>
      <c r="AZ36" s="818" t="s">
        <v>551</v>
      </c>
      <c r="BA36" s="818"/>
      <c r="BB36" s="818"/>
      <c r="BC36" s="818"/>
      <c r="BD36" s="818"/>
      <c r="BE36" s="819" t="s">
        <v>396</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379</v>
      </c>
      <c r="B63" s="776" t="s">
        <v>402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57</v>
      </c>
      <c r="AG63" s="831"/>
      <c r="AH63" s="831"/>
      <c r="AI63" s="831"/>
      <c r="AJ63" s="832"/>
      <c r="AK63" s="833"/>
      <c r="AL63" s="828"/>
      <c r="AM63" s="828"/>
      <c r="AN63" s="828"/>
      <c r="AO63" s="828"/>
      <c r="AP63" s="831">
        <v>1038</v>
      </c>
      <c r="AQ63" s="831"/>
      <c r="AR63" s="831"/>
      <c r="AS63" s="831"/>
      <c r="AT63" s="831"/>
      <c r="AU63" s="831">
        <v>221</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404</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405</v>
      </c>
      <c r="AV66" s="721"/>
      <c r="AW66" s="721"/>
      <c r="AX66" s="721"/>
      <c r="AY66" s="722"/>
      <c r="AZ66" s="720" t="s">
        <v>363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552</v>
      </c>
      <c r="C68" s="857"/>
      <c r="D68" s="857"/>
      <c r="E68" s="857"/>
      <c r="F68" s="857"/>
      <c r="G68" s="857"/>
      <c r="H68" s="857"/>
      <c r="I68" s="857"/>
      <c r="J68" s="857"/>
      <c r="K68" s="857"/>
      <c r="L68" s="857"/>
      <c r="M68" s="857"/>
      <c r="N68" s="857"/>
      <c r="O68" s="857"/>
      <c r="P68" s="858"/>
      <c r="Q68" s="859">
        <v>835</v>
      </c>
      <c r="R68" s="853"/>
      <c r="S68" s="853"/>
      <c r="T68" s="853"/>
      <c r="U68" s="853"/>
      <c r="V68" s="853">
        <v>815</v>
      </c>
      <c r="W68" s="853"/>
      <c r="X68" s="853"/>
      <c r="Y68" s="853"/>
      <c r="Z68" s="853"/>
      <c r="AA68" s="853">
        <v>21</v>
      </c>
      <c r="AB68" s="853"/>
      <c r="AC68" s="853"/>
      <c r="AD68" s="853"/>
      <c r="AE68" s="853"/>
      <c r="AF68" s="853">
        <v>21</v>
      </c>
      <c r="AG68" s="853"/>
      <c r="AH68" s="853"/>
      <c r="AI68" s="853"/>
      <c r="AJ68" s="853"/>
      <c r="AK68" s="853">
        <v>69</v>
      </c>
      <c r="AL68" s="853"/>
      <c r="AM68" s="853"/>
      <c r="AN68" s="853"/>
      <c r="AO68" s="853"/>
      <c r="AP68" s="853">
        <v>413</v>
      </c>
      <c r="AQ68" s="853"/>
      <c r="AR68" s="853"/>
      <c r="AS68" s="853"/>
      <c r="AT68" s="853"/>
      <c r="AU68" s="853">
        <v>16</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553</v>
      </c>
      <c r="C69" s="861"/>
      <c r="D69" s="861"/>
      <c r="E69" s="861"/>
      <c r="F69" s="861"/>
      <c r="G69" s="861"/>
      <c r="H69" s="861"/>
      <c r="I69" s="861"/>
      <c r="J69" s="861"/>
      <c r="K69" s="861"/>
      <c r="L69" s="861"/>
      <c r="M69" s="861"/>
      <c r="N69" s="861"/>
      <c r="O69" s="861"/>
      <c r="P69" s="862"/>
      <c r="Q69" s="863">
        <v>2089</v>
      </c>
      <c r="R69" s="817"/>
      <c r="S69" s="817"/>
      <c r="T69" s="817"/>
      <c r="U69" s="817"/>
      <c r="V69" s="817">
        <v>2059</v>
      </c>
      <c r="W69" s="817"/>
      <c r="X69" s="817"/>
      <c r="Y69" s="817"/>
      <c r="Z69" s="817"/>
      <c r="AA69" s="817">
        <v>31</v>
      </c>
      <c r="AB69" s="817"/>
      <c r="AC69" s="817"/>
      <c r="AD69" s="817"/>
      <c r="AE69" s="817"/>
      <c r="AF69" s="817">
        <v>31</v>
      </c>
      <c r="AG69" s="817"/>
      <c r="AH69" s="817"/>
      <c r="AI69" s="817"/>
      <c r="AJ69" s="817"/>
      <c r="AK69" s="817">
        <v>25</v>
      </c>
      <c r="AL69" s="817"/>
      <c r="AM69" s="817"/>
      <c r="AN69" s="817"/>
      <c r="AO69" s="817"/>
      <c r="AP69" s="817">
        <v>864</v>
      </c>
      <c r="AQ69" s="817"/>
      <c r="AR69" s="817"/>
      <c r="AS69" s="817"/>
      <c r="AT69" s="817"/>
      <c r="AU69" s="817">
        <v>44</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554</v>
      </c>
      <c r="C70" s="861"/>
      <c r="D70" s="861"/>
      <c r="E70" s="861"/>
      <c r="F70" s="861"/>
      <c r="G70" s="861"/>
      <c r="H70" s="861"/>
      <c r="I70" s="861"/>
      <c r="J70" s="861"/>
      <c r="K70" s="861"/>
      <c r="L70" s="861"/>
      <c r="M70" s="861"/>
      <c r="N70" s="861"/>
      <c r="O70" s="861"/>
      <c r="P70" s="862"/>
      <c r="Q70" s="863">
        <v>1591</v>
      </c>
      <c r="R70" s="817"/>
      <c r="S70" s="817"/>
      <c r="T70" s="817"/>
      <c r="U70" s="817"/>
      <c r="V70" s="817">
        <v>1540</v>
      </c>
      <c r="W70" s="817"/>
      <c r="X70" s="817"/>
      <c r="Y70" s="817"/>
      <c r="Z70" s="817"/>
      <c r="AA70" s="817">
        <v>51</v>
      </c>
      <c r="AB70" s="817"/>
      <c r="AC70" s="817"/>
      <c r="AD70" s="817"/>
      <c r="AE70" s="817"/>
      <c r="AF70" s="817">
        <v>1586</v>
      </c>
      <c r="AG70" s="817"/>
      <c r="AH70" s="817"/>
      <c r="AI70" s="817"/>
      <c r="AJ70" s="817"/>
      <c r="AK70" s="817" t="s">
        <v>551</v>
      </c>
      <c r="AL70" s="817"/>
      <c r="AM70" s="817"/>
      <c r="AN70" s="817"/>
      <c r="AO70" s="817"/>
      <c r="AP70" s="817">
        <v>2109</v>
      </c>
      <c r="AQ70" s="817"/>
      <c r="AR70" s="817"/>
      <c r="AS70" s="817"/>
      <c r="AT70" s="817"/>
      <c r="AU70" s="817" t="s">
        <v>551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555</v>
      </c>
      <c r="C71" s="861"/>
      <c r="D71" s="861"/>
      <c r="E71" s="861"/>
      <c r="F71" s="861"/>
      <c r="G71" s="861"/>
      <c r="H71" s="861"/>
      <c r="I71" s="861"/>
      <c r="J71" s="861"/>
      <c r="K71" s="861"/>
      <c r="L71" s="861"/>
      <c r="M71" s="861"/>
      <c r="N71" s="861"/>
      <c r="O71" s="861"/>
      <c r="P71" s="862"/>
      <c r="Q71" s="863">
        <v>208</v>
      </c>
      <c r="R71" s="817"/>
      <c r="S71" s="817"/>
      <c r="T71" s="817"/>
      <c r="U71" s="817"/>
      <c r="V71" s="817">
        <v>204</v>
      </c>
      <c r="W71" s="817"/>
      <c r="X71" s="817"/>
      <c r="Y71" s="817"/>
      <c r="Z71" s="817"/>
      <c r="AA71" s="817">
        <v>5</v>
      </c>
      <c r="AB71" s="817"/>
      <c r="AC71" s="817"/>
      <c r="AD71" s="817"/>
      <c r="AE71" s="817"/>
      <c r="AF71" s="817">
        <v>5</v>
      </c>
      <c r="AG71" s="817"/>
      <c r="AH71" s="817"/>
      <c r="AI71" s="817"/>
      <c r="AJ71" s="817"/>
      <c r="AK71" s="817">
        <v>54</v>
      </c>
      <c r="AL71" s="817"/>
      <c r="AM71" s="817"/>
      <c r="AN71" s="817"/>
      <c r="AO71" s="817"/>
      <c r="AP71" s="817" t="s">
        <v>551</v>
      </c>
      <c r="AQ71" s="817"/>
      <c r="AR71" s="817"/>
      <c r="AS71" s="817"/>
      <c r="AT71" s="817"/>
      <c r="AU71" s="817" t="s">
        <v>551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556</v>
      </c>
      <c r="C72" s="861"/>
      <c r="D72" s="861"/>
      <c r="E72" s="861"/>
      <c r="F72" s="861"/>
      <c r="G72" s="861"/>
      <c r="H72" s="861"/>
      <c r="I72" s="861"/>
      <c r="J72" s="861"/>
      <c r="K72" s="861"/>
      <c r="L72" s="861"/>
      <c r="M72" s="861"/>
      <c r="N72" s="861"/>
      <c r="O72" s="861"/>
      <c r="P72" s="862"/>
      <c r="Q72" s="863">
        <v>824</v>
      </c>
      <c r="R72" s="817"/>
      <c r="S72" s="817"/>
      <c r="T72" s="817"/>
      <c r="U72" s="817"/>
      <c r="V72" s="817">
        <v>819</v>
      </c>
      <c r="W72" s="817"/>
      <c r="X72" s="817"/>
      <c r="Y72" s="817"/>
      <c r="Z72" s="817"/>
      <c r="AA72" s="817">
        <v>5</v>
      </c>
      <c r="AB72" s="817"/>
      <c r="AC72" s="817"/>
      <c r="AD72" s="817"/>
      <c r="AE72" s="817"/>
      <c r="AF72" s="817">
        <v>5</v>
      </c>
      <c r="AG72" s="817"/>
      <c r="AH72" s="817"/>
      <c r="AI72" s="817"/>
      <c r="AJ72" s="817"/>
      <c r="AK72" s="817">
        <v>36</v>
      </c>
      <c r="AL72" s="817"/>
      <c r="AM72" s="817"/>
      <c r="AN72" s="817"/>
      <c r="AO72" s="817"/>
      <c r="AP72" s="817" t="s">
        <v>551</v>
      </c>
      <c r="AQ72" s="817"/>
      <c r="AR72" s="817"/>
      <c r="AS72" s="817"/>
      <c r="AT72" s="817"/>
      <c r="AU72" s="817" t="s">
        <v>551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557</v>
      </c>
      <c r="C73" s="861"/>
      <c r="D73" s="861"/>
      <c r="E73" s="861"/>
      <c r="F73" s="861"/>
      <c r="G73" s="861"/>
      <c r="H73" s="861"/>
      <c r="I73" s="861"/>
      <c r="J73" s="861"/>
      <c r="K73" s="861"/>
      <c r="L73" s="861"/>
      <c r="M73" s="861"/>
      <c r="N73" s="861"/>
      <c r="O73" s="861"/>
      <c r="P73" s="862"/>
      <c r="Q73" s="863">
        <v>184</v>
      </c>
      <c r="R73" s="817"/>
      <c r="S73" s="817"/>
      <c r="T73" s="817"/>
      <c r="U73" s="817"/>
      <c r="V73" s="817">
        <v>180</v>
      </c>
      <c r="W73" s="817"/>
      <c r="X73" s="817"/>
      <c r="Y73" s="817"/>
      <c r="Z73" s="817"/>
      <c r="AA73" s="817">
        <v>4</v>
      </c>
      <c r="AB73" s="817"/>
      <c r="AC73" s="817"/>
      <c r="AD73" s="817"/>
      <c r="AE73" s="817"/>
      <c r="AF73" s="817">
        <v>4</v>
      </c>
      <c r="AG73" s="817"/>
      <c r="AH73" s="817"/>
      <c r="AI73" s="817"/>
      <c r="AJ73" s="817"/>
      <c r="AK73" s="817" t="s">
        <v>551</v>
      </c>
      <c r="AL73" s="817"/>
      <c r="AM73" s="817"/>
      <c r="AN73" s="817"/>
      <c r="AO73" s="817"/>
      <c r="AP73" s="817" t="s">
        <v>551</v>
      </c>
      <c r="AQ73" s="817"/>
      <c r="AR73" s="817"/>
      <c r="AS73" s="817"/>
      <c r="AT73" s="817"/>
      <c r="AU73" s="817" t="s">
        <v>551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558</v>
      </c>
      <c r="C74" s="861"/>
      <c r="D74" s="861"/>
      <c r="E74" s="861"/>
      <c r="F74" s="861"/>
      <c r="G74" s="861"/>
      <c r="H74" s="861"/>
      <c r="I74" s="861"/>
      <c r="J74" s="861"/>
      <c r="K74" s="861"/>
      <c r="L74" s="861"/>
      <c r="M74" s="861"/>
      <c r="N74" s="861"/>
      <c r="O74" s="861"/>
      <c r="P74" s="862"/>
      <c r="Q74" s="863">
        <v>21</v>
      </c>
      <c r="R74" s="817"/>
      <c r="S74" s="817"/>
      <c r="T74" s="817"/>
      <c r="U74" s="817"/>
      <c r="V74" s="817">
        <v>21</v>
      </c>
      <c r="W74" s="817"/>
      <c r="X74" s="817"/>
      <c r="Y74" s="817"/>
      <c r="Z74" s="817"/>
      <c r="AA74" s="817">
        <v>1</v>
      </c>
      <c r="AB74" s="817"/>
      <c r="AC74" s="817"/>
      <c r="AD74" s="817"/>
      <c r="AE74" s="817"/>
      <c r="AF74" s="817">
        <v>1</v>
      </c>
      <c r="AG74" s="817"/>
      <c r="AH74" s="817"/>
      <c r="AI74" s="817"/>
      <c r="AJ74" s="817"/>
      <c r="AK74" s="817">
        <v>2</v>
      </c>
      <c r="AL74" s="817"/>
      <c r="AM74" s="817"/>
      <c r="AN74" s="817"/>
      <c r="AO74" s="817"/>
      <c r="AP74" s="817" t="s">
        <v>551</v>
      </c>
      <c r="AQ74" s="817"/>
      <c r="AR74" s="817"/>
      <c r="AS74" s="817"/>
      <c r="AT74" s="817"/>
      <c r="AU74" s="817" t="s">
        <v>551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559</v>
      </c>
      <c r="C75" s="861"/>
      <c r="D75" s="861"/>
      <c r="E75" s="861"/>
      <c r="F75" s="861"/>
      <c r="G75" s="861"/>
      <c r="H75" s="861"/>
      <c r="I75" s="861"/>
      <c r="J75" s="861"/>
      <c r="K75" s="861"/>
      <c r="L75" s="861"/>
      <c r="M75" s="861"/>
      <c r="N75" s="861"/>
      <c r="O75" s="861"/>
      <c r="P75" s="862"/>
      <c r="Q75" s="864">
        <v>22</v>
      </c>
      <c r="R75" s="865"/>
      <c r="S75" s="865"/>
      <c r="T75" s="865"/>
      <c r="U75" s="821"/>
      <c r="V75" s="866">
        <v>11</v>
      </c>
      <c r="W75" s="865"/>
      <c r="X75" s="865"/>
      <c r="Y75" s="865"/>
      <c r="Z75" s="821"/>
      <c r="AA75" s="866">
        <v>11</v>
      </c>
      <c r="AB75" s="865"/>
      <c r="AC75" s="865"/>
      <c r="AD75" s="865"/>
      <c r="AE75" s="821"/>
      <c r="AF75" s="866">
        <v>11</v>
      </c>
      <c r="AG75" s="865"/>
      <c r="AH75" s="865"/>
      <c r="AI75" s="865"/>
      <c r="AJ75" s="821"/>
      <c r="AK75" s="866" t="s">
        <v>551</v>
      </c>
      <c r="AL75" s="865"/>
      <c r="AM75" s="865"/>
      <c r="AN75" s="865"/>
      <c r="AO75" s="821"/>
      <c r="AP75" s="817" t="s">
        <v>551</v>
      </c>
      <c r="AQ75" s="817"/>
      <c r="AR75" s="817"/>
      <c r="AS75" s="817"/>
      <c r="AT75" s="817"/>
      <c r="AU75" s="817" t="s">
        <v>551</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560</v>
      </c>
      <c r="C76" s="861"/>
      <c r="D76" s="861"/>
      <c r="E76" s="861"/>
      <c r="F76" s="861"/>
      <c r="G76" s="861"/>
      <c r="H76" s="861"/>
      <c r="I76" s="861"/>
      <c r="J76" s="861"/>
      <c r="K76" s="861"/>
      <c r="L76" s="861"/>
      <c r="M76" s="861"/>
      <c r="N76" s="861"/>
      <c r="O76" s="861"/>
      <c r="P76" s="862"/>
      <c r="Q76" s="864">
        <v>26</v>
      </c>
      <c r="R76" s="865"/>
      <c r="S76" s="865"/>
      <c r="T76" s="865"/>
      <c r="U76" s="821"/>
      <c r="V76" s="866">
        <v>26</v>
      </c>
      <c r="W76" s="865"/>
      <c r="X76" s="865"/>
      <c r="Y76" s="865"/>
      <c r="Z76" s="821"/>
      <c r="AA76" s="866">
        <v>0</v>
      </c>
      <c r="AB76" s="865"/>
      <c r="AC76" s="865"/>
      <c r="AD76" s="865"/>
      <c r="AE76" s="821"/>
      <c r="AF76" s="866">
        <v>0</v>
      </c>
      <c r="AG76" s="865"/>
      <c r="AH76" s="865"/>
      <c r="AI76" s="865"/>
      <c r="AJ76" s="821"/>
      <c r="AK76" s="866">
        <v>4</v>
      </c>
      <c r="AL76" s="865"/>
      <c r="AM76" s="865"/>
      <c r="AN76" s="865"/>
      <c r="AO76" s="821"/>
      <c r="AP76" s="817" t="s">
        <v>551</v>
      </c>
      <c r="AQ76" s="817"/>
      <c r="AR76" s="817"/>
      <c r="AS76" s="817"/>
      <c r="AT76" s="817"/>
      <c r="AU76" s="817" t="s">
        <v>551</v>
      </c>
      <c r="AV76" s="817"/>
      <c r="AW76" s="817"/>
      <c r="AX76" s="817"/>
      <c r="AY76" s="817"/>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561</v>
      </c>
      <c r="C77" s="861"/>
      <c r="D77" s="861"/>
      <c r="E77" s="861"/>
      <c r="F77" s="861"/>
      <c r="G77" s="861"/>
      <c r="H77" s="861"/>
      <c r="I77" s="861"/>
      <c r="J77" s="861"/>
      <c r="K77" s="861"/>
      <c r="L77" s="861"/>
      <c r="M77" s="861"/>
      <c r="N77" s="861"/>
      <c r="O77" s="861"/>
      <c r="P77" s="862"/>
      <c r="Q77" s="864">
        <v>81</v>
      </c>
      <c r="R77" s="865"/>
      <c r="S77" s="865"/>
      <c r="T77" s="865"/>
      <c r="U77" s="821"/>
      <c r="V77" s="866">
        <v>81</v>
      </c>
      <c r="W77" s="865"/>
      <c r="X77" s="865"/>
      <c r="Y77" s="865"/>
      <c r="Z77" s="821"/>
      <c r="AA77" s="866">
        <v>0</v>
      </c>
      <c r="AB77" s="865"/>
      <c r="AC77" s="865"/>
      <c r="AD77" s="865"/>
      <c r="AE77" s="821"/>
      <c r="AF77" s="866">
        <v>0</v>
      </c>
      <c r="AG77" s="865"/>
      <c r="AH77" s="865"/>
      <c r="AI77" s="865"/>
      <c r="AJ77" s="821"/>
      <c r="AK77" s="866">
        <v>5</v>
      </c>
      <c r="AL77" s="865"/>
      <c r="AM77" s="865"/>
      <c r="AN77" s="865"/>
      <c r="AO77" s="821"/>
      <c r="AP77" s="817" t="s">
        <v>551</v>
      </c>
      <c r="AQ77" s="817"/>
      <c r="AR77" s="817"/>
      <c r="AS77" s="817"/>
      <c r="AT77" s="817"/>
      <c r="AU77" s="817" t="s">
        <v>551</v>
      </c>
      <c r="AV77" s="817"/>
      <c r="AW77" s="817"/>
      <c r="AX77" s="817"/>
      <c r="AY77" s="817"/>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562</v>
      </c>
      <c r="C78" s="861"/>
      <c r="D78" s="861"/>
      <c r="E78" s="861"/>
      <c r="F78" s="861"/>
      <c r="G78" s="861"/>
      <c r="H78" s="861"/>
      <c r="I78" s="861"/>
      <c r="J78" s="861"/>
      <c r="K78" s="861"/>
      <c r="L78" s="861"/>
      <c r="M78" s="861"/>
      <c r="N78" s="861"/>
      <c r="O78" s="861"/>
      <c r="P78" s="862"/>
      <c r="Q78" s="863">
        <v>70</v>
      </c>
      <c r="R78" s="817"/>
      <c r="S78" s="817"/>
      <c r="T78" s="817"/>
      <c r="U78" s="817"/>
      <c r="V78" s="817">
        <v>66</v>
      </c>
      <c r="W78" s="817"/>
      <c r="X78" s="817"/>
      <c r="Y78" s="817"/>
      <c r="Z78" s="817"/>
      <c r="AA78" s="817">
        <v>4</v>
      </c>
      <c r="AB78" s="817"/>
      <c r="AC78" s="817"/>
      <c r="AD78" s="817"/>
      <c r="AE78" s="817"/>
      <c r="AF78" s="817">
        <v>4</v>
      </c>
      <c r="AG78" s="817"/>
      <c r="AH78" s="817"/>
      <c r="AI78" s="817"/>
      <c r="AJ78" s="817"/>
      <c r="AK78" s="817">
        <v>3</v>
      </c>
      <c r="AL78" s="817"/>
      <c r="AM78" s="817"/>
      <c r="AN78" s="817"/>
      <c r="AO78" s="817"/>
      <c r="AP78" s="817" t="s">
        <v>551</v>
      </c>
      <c r="AQ78" s="817"/>
      <c r="AR78" s="817"/>
      <c r="AS78" s="817"/>
      <c r="AT78" s="817"/>
      <c r="AU78" s="817" t="s">
        <v>551</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563</v>
      </c>
      <c r="C79" s="861"/>
      <c r="D79" s="861"/>
      <c r="E79" s="861"/>
      <c r="F79" s="861"/>
      <c r="G79" s="861"/>
      <c r="H79" s="861"/>
      <c r="I79" s="861"/>
      <c r="J79" s="861"/>
      <c r="K79" s="861"/>
      <c r="L79" s="861"/>
      <c r="M79" s="861"/>
      <c r="N79" s="861"/>
      <c r="O79" s="861"/>
      <c r="P79" s="862"/>
      <c r="Q79" s="863">
        <v>251106</v>
      </c>
      <c r="R79" s="817"/>
      <c r="S79" s="817"/>
      <c r="T79" s="817"/>
      <c r="U79" s="817"/>
      <c r="V79" s="817">
        <v>250578</v>
      </c>
      <c r="W79" s="817"/>
      <c r="X79" s="817"/>
      <c r="Y79" s="817"/>
      <c r="Z79" s="817"/>
      <c r="AA79" s="817">
        <v>528</v>
      </c>
      <c r="AB79" s="817"/>
      <c r="AC79" s="817"/>
      <c r="AD79" s="817"/>
      <c r="AE79" s="817"/>
      <c r="AF79" s="817">
        <v>528</v>
      </c>
      <c r="AG79" s="817"/>
      <c r="AH79" s="817"/>
      <c r="AI79" s="817"/>
      <c r="AJ79" s="817"/>
      <c r="AK79" s="817" t="s">
        <v>551</v>
      </c>
      <c r="AL79" s="817"/>
      <c r="AM79" s="817"/>
      <c r="AN79" s="817"/>
      <c r="AO79" s="817"/>
      <c r="AP79" s="817" t="s">
        <v>551</v>
      </c>
      <c r="AQ79" s="817"/>
      <c r="AR79" s="817"/>
      <c r="AS79" s="817"/>
      <c r="AT79" s="817"/>
      <c r="AU79" s="817" t="s">
        <v>551</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379</v>
      </c>
      <c r="B88" s="776" t="s">
        <v>406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2196</v>
      </c>
      <c r="AG88" s="831"/>
      <c r="AH88" s="831"/>
      <c r="AI88" s="831"/>
      <c r="AJ88" s="831"/>
      <c r="AK88" s="828"/>
      <c r="AL88" s="828"/>
      <c r="AM88" s="828"/>
      <c r="AN88" s="828"/>
      <c r="AO88" s="828"/>
      <c r="AP88" s="831">
        <v>3386</v>
      </c>
      <c r="AQ88" s="831"/>
      <c r="AR88" s="831"/>
      <c r="AS88" s="831"/>
      <c r="AT88" s="831"/>
      <c r="AU88" s="831">
        <v>60</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776" t="s">
        <v>407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53</v>
      </c>
      <c r="CS102" s="839"/>
      <c r="CT102" s="839"/>
      <c r="CU102" s="839"/>
      <c r="CV102" s="878"/>
      <c r="CW102" s="877">
        <v>20</v>
      </c>
      <c r="CX102" s="839"/>
      <c r="CY102" s="839"/>
      <c r="CZ102" s="839"/>
      <c r="DA102" s="878"/>
      <c r="DB102" s="877">
        <v>32</v>
      </c>
      <c r="DC102" s="839"/>
      <c r="DD102" s="839"/>
      <c r="DE102" s="839"/>
      <c r="DF102" s="878"/>
      <c r="DG102" s="877" t="s">
        <v>551</v>
      </c>
      <c r="DH102" s="839"/>
      <c r="DI102" s="839"/>
      <c r="DJ102" s="839"/>
      <c r="DK102" s="878"/>
      <c r="DL102" s="877">
        <v>20</v>
      </c>
      <c r="DM102" s="839"/>
      <c r="DN102" s="839"/>
      <c r="DO102" s="839"/>
      <c r="DP102" s="878"/>
      <c r="DQ102" s="877">
        <v>18</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415</v>
      </c>
      <c r="AB109" s="880"/>
      <c r="AC109" s="880"/>
      <c r="AD109" s="880"/>
      <c r="AE109" s="881"/>
      <c r="AF109" s="879" t="s">
        <v>416</v>
      </c>
      <c r="AG109" s="880"/>
      <c r="AH109" s="880"/>
      <c r="AI109" s="880"/>
      <c r="AJ109" s="881"/>
      <c r="AK109" s="879" t="s">
        <v>293</v>
      </c>
      <c r="AL109" s="880"/>
      <c r="AM109" s="880"/>
      <c r="AN109" s="880"/>
      <c r="AO109" s="881"/>
      <c r="AP109" s="879" t="s">
        <v>417</v>
      </c>
      <c r="AQ109" s="880"/>
      <c r="AR109" s="880"/>
      <c r="AS109" s="880"/>
      <c r="AT109" s="882"/>
      <c r="AU109" s="899" t="s">
        <v>414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415</v>
      </c>
      <c r="BR109" s="880"/>
      <c r="BS109" s="880"/>
      <c r="BT109" s="880"/>
      <c r="BU109" s="881"/>
      <c r="BV109" s="879" t="s">
        <v>416</v>
      </c>
      <c r="BW109" s="880"/>
      <c r="BX109" s="880"/>
      <c r="BY109" s="880"/>
      <c r="BZ109" s="881"/>
      <c r="CA109" s="879" t="s">
        <v>293</v>
      </c>
      <c r="CB109" s="880"/>
      <c r="CC109" s="880"/>
      <c r="CD109" s="880"/>
      <c r="CE109" s="881"/>
      <c r="CF109" s="900" t="s">
        <v>417</v>
      </c>
      <c r="CG109" s="900"/>
      <c r="CH109" s="900"/>
      <c r="CI109" s="900"/>
      <c r="CJ109" s="900"/>
      <c r="CK109" s="879" t="s">
        <v>418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415</v>
      </c>
      <c r="DH109" s="880"/>
      <c r="DI109" s="880"/>
      <c r="DJ109" s="880"/>
      <c r="DK109" s="881"/>
      <c r="DL109" s="879" t="s">
        <v>416</v>
      </c>
      <c r="DM109" s="880"/>
      <c r="DN109" s="880"/>
      <c r="DO109" s="880"/>
      <c r="DP109" s="881"/>
      <c r="DQ109" s="879" t="s">
        <v>293</v>
      </c>
      <c r="DR109" s="880"/>
      <c r="DS109" s="880"/>
      <c r="DT109" s="880"/>
      <c r="DU109" s="881"/>
      <c r="DV109" s="879" t="s">
        <v>417</v>
      </c>
      <c r="DW109" s="880"/>
      <c r="DX109" s="880"/>
      <c r="DY109" s="880"/>
      <c r="DZ109" s="882"/>
    </row>
    <row r="110" spans="1:131" s="224" customFormat="1" ht="26.25" customHeight="1" x14ac:dyDescent="0.15">
      <c r="A110" s="883" t="s">
        <v>419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375937</v>
      </c>
      <c r="AB110" s="887"/>
      <c r="AC110" s="887"/>
      <c r="AD110" s="887"/>
      <c r="AE110" s="888"/>
      <c r="AF110" s="889">
        <v>406221</v>
      </c>
      <c r="AG110" s="887"/>
      <c r="AH110" s="887"/>
      <c r="AI110" s="887"/>
      <c r="AJ110" s="888"/>
      <c r="AK110" s="889">
        <v>453646</v>
      </c>
      <c r="AL110" s="887"/>
      <c r="AM110" s="887"/>
      <c r="AN110" s="887"/>
      <c r="AO110" s="888"/>
      <c r="AP110" s="890">
        <v>26.9</v>
      </c>
      <c r="AQ110" s="891"/>
      <c r="AR110" s="891"/>
      <c r="AS110" s="891"/>
      <c r="AT110" s="892"/>
      <c r="AU110" s="893" t="s">
        <v>69</v>
      </c>
      <c r="AV110" s="894"/>
      <c r="AW110" s="894"/>
      <c r="AX110" s="894"/>
      <c r="AY110" s="894"/>
      <c r="AZ110" s="916" t="s">
        <v>420</v>
      </c>
      <c r="BA110" s="884"/>
      <c r="BB110" s="884"/>
      <c r="BC110" s="884"/>
      <c r="BD110" s="884"/>
      <c r="BE110" s="884"/>
      <c r="BF110" s="884"/>
      <c r="BG110" s="884"/>
      <c r="BH110" s="884"/>
      <c r="BI110" s="884"/>
      <c r="BJ110" s="884"/>
      <c r="BK110" s="884"/>
      <c r="BL110" s="884"/>
      <c r="BM110" s="884"/>
      <c r="BN110" s="884"/>
      <c r="BO110" s="884"/>
      <c r="BP110" s="885"/>
      <c r="BQ110" s="917">
        <v>3876416</v>
      </c>
      <c r="BR110" s="918"/>
      <c r="BS110" s="918"/>
      <c r="BT110" s="918"/>
      <c r="BU110" s="918"/>
      <c r="BV110" s="918">
        <v>3698557</v>
      </c>
      <c r="BW110" s="918"/>
      <c r="BX110" s="918"/>
      <c r="BY110" s="918"/>
      <c r="BZ110" s="918"/>
      <c r="CA110" s="918">
        <v>3650691</v>
      </c>
      <c r="CB110" s="918"/>
      <c r="CC110" s="918"/>
      <c r="CD110" s="918"/>
      <c r="CE110" s="918"/>
      <c r="CF110" s="931">
        <v>216.1</v>
      </c>
      <c r="CG110" s="932"/>
      <c r="CH110" s="932"/>
      <c r="CI110" s="932"/>
      <c r="CJ110" s="932"/>
      <c r="CK110" s="933" t="s">
        <v>421</v>
      </c>
      <c r="CL110" s="934"/>
      <c r="CM110" s="916" t="s">
        <v>422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424</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426</v>
      </c>
      <c r="B112" s="940"/>
      <c r="C112" s="910" t="s">
        <v>427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428</v>
      </c>
      <c r="BA112" s="910"/>
      <c r="BB112" s="910"/>
      <c r="BC112" s="910"/>
      <c r="BD112" s="910"/>
      <c r="BE112" s="910"/>
      <c r="BF112" s="910"/>
      <c r="BG112" s="910"/>
      <c r="BH112" s="910"/>
      <c r="BI112" s="910"/>
      <c r="BJ112" s="910"/>
      <c r="BK112" s="910"/>
      <c r="BL112" s="910"/>
      <c r="BM112" s="910"/>
      <c r="BN112" s="910"/>
      <c r="BO112" s="910"/>
      <c r="BP112" s="911"/>
      <c r="BQ112" s="912">
        <v>281350</v>
      </c>
      <c r="BR112" s="913"/>
      <c r="BS112" s="913"/>
      <c r="BT112" s="913"/>
      <c r="BU112" s="913"/>
      <c r="BV112" s="913">
        <v>250138</v>
      </c>
      <c r="BW112" s="913"/>
      <c r="BX112" s="913"/>
      <c r="BY112" s="913"/>
      <c r="BZ112" s="913"/>
      <c r="CA112" s="913">
        <v>220815</v>
      </c>
      <c r="CB112" s="913"/>
      <c r="CC112" s="913"/>
      <c r="CD112" s="913"/>
      <c r="CE112" s="913"/>
      <c r="CF112" s="907">
        <v>13.1</v>
      </c>
      <c r="CG112" s="908"/>
      <c r="CH112" s="908"/>
      <c r="CI112" s="908"/>
      <c r="CJ112" s="908"/>
      <c r="CK112" s="935"/>
      <c r="CL112" s="936"/>
      <c r="CM112" s="909" t="s">
        <v>429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41620</v>
      </c>
      <c r="AB113" s="925"/>
      <c r="AC113" s="925"/>
      <c r="AD113" s="925"/>
      <c r="AE113" s="926"/>
      <c r="AF113" s="927">
        <v>41576</v>
      </c>
      <c r="AG113" s="925"/>
      <c r="AH113" s="925"/>
      <c r="AI113" s="925"/>
      <c r="AJ113" s="926"/>
      <c r="AK113" s="927">
        <v>42125</v>
      </c>
      <c r="AL113" s="925"/>
      <c r="AM113" s="925"/>
      <c r="AN113" s="925"/>
      <c r="AO113" s="926"/>
      <c r="AP113" s="928">
        <v>2.5</v>
      </c>
      <c r="AQ113" s="929"/>
      <c r="AR113" s="929"/>
      <c r="AS113" s="929"/>
      <c r="AT113" s="930"/>
      <c r="AU113" s="895"/>
      <c r="AV113" s="896"/>
      <c r="AW113" s="896"/>
      <c r="AX113" s="896"/>
      <c r="AY113" s="896"/>
      <c r="AZ113" s="909" t="s">
        <v>431</v>
      </c>
      <c r="BA113" s="910"/>
      <c r="BB113" s="910"/>
      <c r="BC113" s="910"/>
      <c r="BD113" s="910"/>
      <c r="BE113" s="910"/>
      <c r="BF113" s="910"/>
      <c r="BG113" s="910"/>
      <c r="BH113" s="910"/>
      <c r="BI113" s="910"/>
      <c r="BJ113" s="910"/>
      <c r="BK113" s="910"/>
      <c r="BL113" s="910"/>
      <c r="BM113" s="910"/>
      <c r="BN113" s="910"/>
      <c r="BO113" s="910"/>
      <c r="BP113" s="911"/>
      <c r="BQ113" s="912">
        <v>48594</v>
      </c>
      <c r="BR113" s="913"/>
      <c r="BS113" s="913"/>
      <c r="BT113" s="913"/>
      <c r="BU113" s="913"/>
      <c r="BV113" s="913">
        <v>153049</v>
      </c>
      <c r="BW113" s="913"/>
      <c r="BX113" s="913"/>
      <c r="BY113" s="913"/>
      <c r="BZ113" s="913"/>
      <c r="CA113" s="913">
        <v>59769</v>
      </c>
      <c r="CB113" s="913"/>
      <c r="CC113" s="913"/>
      <c r="CD113" s="913"/>
      <c r="CE113" s="913"/>
      <c r="CF113" s="907">
        <v>3.5</v>
      </c>
      <c r="CG113" s="908"/>
      <c r="CH113" s="908"/>
      <c r="CI113" s="908"/>
      <c r="CJ113" s="908"/>
      <c r="CK113" s="935"/>
      <c r="CL113" s="936"/>
      <c r="CM113" s="909" t="s">
        <v>432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7879</v>
      </c>
      <c r="AB114" s="946"/>
      <c r="AC114" s="946"/>
      <c r="AD114" s="946"/>
      <c r="AE114" s="947"/>
      <c r="AF114" s="948">
        <v>7217</v>
      </c>
      <c r="AG114" s="946"/>
      <c r="AH114" s="946"/>
      <c r="AI114" s="946"/>
      <c r="AJ114" s="947"/>
      <c r="AK114" s="948">
        <v>7381</v>
      </c>
      <c r="AL114" s="946"/>
      <c r="AM114" s="946"/>
      <c r="AN114" s="946"/>
      <c r="AO114" s="947"/>
      <c r="AP114" s="949">
        <v>0.4</v>
      </c>
      <c r="AQ114" s="950"/>
      <c r="AR114" s="950"/>
      <c r="AS114" s="950"/>
      <c r="AT114" s="951"/>
      <c r="AU114" s="895"/>
      <c r="AV114" s="896"/>
      <c r="AW114" s="896"/>
      <c r="AX114" s="896"/>
      <c r="AY114" s="896"/>
      <c r="AZ114" s="909" t="s">
        <v>434</v>
      </c>
      <c r="BA114" s="910"/>
      <c r="BB114" s="910"/>
      <c r="BC114" s="910"/>
      <c r="BD114" s="910"/>
      <c r="BE114" s="910"/>
      <c r="BF114" s="910"/>
      <c r="BG114" s="910"/>
      <c r="BH114" s="910"/>
      <c r="BI114" s="910"/>
      <c r="BJ114" s="910"/>
      <c r="BK114" s="910"/>
      <c r="BL114" s="910"/>
      <c r="BM114" s="910"/>
      <c r="BN114" s="910"/>
      <c r="BO114" s="910"/>
      <c r="BP114" s="911"/>
      <c r="BQ114" s="912">
        <v>419482</v>
      </c>
      <c r="BR114" s="913"/>
      <c r="BS114" s="913"/>
      <c r="BT114" s="913"/>
      <c r="BU114" s="913"/>
      <c r="BV114" s="913">
        <v>420837</v>
      </c>
      <c r="BW114" s="913"/>
      <c r="BX114" s="913"/>
      <c r="BY114" s="913"/>
      <c r="BZ114" s="913"/>
      <c r="CA114" s="913">
        <v>360281</v>
      </c>
      <c r="CB114" s="913"/>
      <c r="CC114" s="913"/>
      <c r="CD114" s="913"/>
      <c r="CE114" s="913"/>
      <c r="CF114" s="907">
        <v>21.3</v>
      </c>
      <c r="CG114" s="908"/>
      <c r="CH114" s="908"/>
      <c r="CI114" s="908"/>
      <c r="CJ114" s="908"/>
      <c r="CK114" s="935"/>
      <c r="CL114" s="936"/>
      <c r="CM114" s="909" t="s">
        <v>435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v>
      </c>
      <c r="AB115" s="925"/>
      <c r="AC115" s="925"/>
      <c r="AD115" s="925"/>
      <c r="AE115" s="926"/>
      <c r="AF115" s="927">
        <v>45</v>
      </c>
      <c r="AG115" s="925"/>
      <c r="AH115" s="925"/>
      <c r="AI115" s="925"/>
      <c r="AJ115" s="926"/>
      <c r="AK115" s="927">
        <v>45</v>
      </c>
      <c r="AL115" s="925"/>
      <c r="AM115" s="925"/>
      <c r="AN115" s="925"/>
      <c r="AO115" s="926"/>
      <c r="AP115" s="928">
        <v>0</v>
      </c>
      <c r="AQ115" s="929"/>
      <c r="AR115" s="929"/>
      <c r="AS115" s="929"/>
      <c r="AT115" s="930"/>
      <c r="AU115" s="895"/>
      <c r="AV115" s="896"/>
      <c r="AW115" s="896"/>
      <c r="AX115" s="896"/>
      <c r="AY115" s="896"/>
      <c r="AZ115" s="909" t="s">
        <v>437</v>
      </c>
      <c r="BA115" s="910"/>
      <c r="BB115" s="910"/>
      <c r="BC115" s="910"/>
      <c r="BD115" s="910"/>
      <c r="BE115" s="910"/>
      <c r="BF115" s="910"/>
      <c r="BG115" s="910"/>
      <c r="BH115" s="910"/>
      <c r="BI115" s="910"/>
      <c r="BJ115" s="910"/>
      <c r="BK115" s="910"/>
      <c r="BL115" s="910"/>
      <c r="BM115" s="910"/>
      <c r="BN115" s="910"/>
      <c r="BO115" s="910"/>
      <c r="BP115" s="911"/>
      <c r="BQ115" s="912">
        <v>41400</v>
      </c>
      <c r="BR115" s="913"/>
      <c r="BS115" s="913"/>
      <c r="BT115" s="913"/>
      <c r="BU115" s="913"/>
      <c r="BV115" s="913">
        <v>33300</v>
      </c>
      <c r="BW115" s="913"/>
      <c r="BX115" s="913"/>
      <c r="BY115" s="913"/>
      <c r="BZ115" s="913"/>
      <c r="CA115" s="913">
        <v>18000</v>
      </c>
      <c r="CB115" s="913"/>
      <c r="CC115" s="913"/>
      <c r="CD115" s="913"/>
      <c r="CE115" s="913"/>
      <c r="CF115" s="907">
        <v>1.1000000000000001</v>
      </c>
      <c r="CG115" s="908"/>
      <c r="CH115" s="908"/>
      <c r="CI115" s="908"/>
      <c r="CJ115" s="908"/>
      <c r="CK115" s="935"/>
      <c r="CL115" s="936"/>
      <c r="CM115" s="909" t="s">
        <v>438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192</v>
      </c>
      <c r="AB116" s="946"/>
      <c r="AC116" s="946"/>
      <c r="AD116" s="946"/>
      <c r="AE116" s="947"/>
      <c r="AF116" s="948">
        <v>562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440</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442</v>
      </c>
      <c r="Z117" s="881"/>
      <c r="AA117" s="965">
        <v>425635</v>
      </c>
      <c r="AB117" s="966"/>
      <c r="AC117" s="966"/>
      <c r="AD117" s="966"/>
      <c r="AE117" s="967"/>
      <c r="AF117" s="968">
        <v>455621</v>
      </c>
      <c r="AG117" s="966"/>
      <c r="AH117" s="966"/>
      <c r="AI117" s="966"/>
      <c r="AJ117" s="967"/>
      <c r="AK117" s="968">
        <v>503197</v>
      </c>
      <c r="AL117" s="966"/>
      <c r="AM117" s="966"/>
      <c r="AN117" s="966"/>
      <c r="AO117" s="967"/>
      <c r="AP117" s="969"/>
      <c r="AQ117" s="970"/>
      <c r="AR117" s="970"/>
      <c r="AS117" s="970"/>
      <c r="AT117" s="971"/>
      <c r="AU117" s="895"/>
      <c r="AV117" s="896"/>
      <c r="AW117" s="896"/>
      <c r="AX117" s="896"/>
      <c r="AY117" s="896"/>
      <c r="AZ117" s="961" t="s">
        <v>443</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415</v>
      </c>
      <c r="AB118" s="880"/>
      <c r="AC118" s="880"/>
      <c r="AD118" s="880"/>
      <c r="AE118" s="881"/>
      <c r="AF118" s="879" t="s">
        <v>416</v>
      </c>
      <c r="AG118" s="880"/>
      <c r="AH118" s="880"/>
      <c r="AI118" s="880"/>
      <c r="AJ118" s="881"/>
      <c r="AK118" s="879" t="s">
        <v>293</v>
      </c>
      <c r="AL118" s="880"/>
      <c r="AM118" s="880"/>
      <c r="AN118" s="880"/>
      <c r="AO118" s="881"/>
      <c r="AP118" s="957" t="s">
        <v>417</v>
      </c>
      <c r="AQ118" s="958"/>
      <c r="AR118" s="958"/>
      <c r="AS118" s="958"/>
      <c r="AT118" s="959"/>
      <c r="AU118" s="895"/>
      <c r="AV118" s="896"/>
      <c r="AW118" s="896"/>
      <c r="AX118" s="896"/>
      <c r="AY118" s="896"/>
      <c r="AZ118" s="960" t="s">
        <v>445</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421</v>
      </c>
      <c r="B119" s="934"/>
      <c r="C119" s="916" t="s">
        <v>422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176</v>
      </c>
      <c r="BA119" s="245"/>
      <c r="BB119" s="245"/>
      <c r="BC119" s="245"/>
      <c r="BD119" s="245"/>
      <c r="BE119" s="245"/>
      <c r="BF119" s="245"/>
      <c r="BG119" s="245"/>
      <c r="BH119" s="245"/>
      <c r="BI119" s="245"/>
      <c r="BJ119" s="245"/>
      <c r="BK119" s="245"/>
      <c r="BL119" s="245"/>
      <c r="BM119" s="245"/>
      <c r="BN119" s="245"/>
      <c r="BO119" s="964" t="s">
        <v>447</v>
      </c>
      <c r="BP119" s="992"/>
      <c r="BQ119" s="986">
        <v>4667242</v>
      </c>
      <c r="BR119" s="987"/>
      <c r="BS119" s="987"/>
      <c r="BT119" s="987"/>
      <c r="BU119" s="987"/>
      <c r="BV119" s="987">
        <v>4555881</v>
      </c>
      <c r="BW119" s="987"/>
      <c r="BX119" s="987"/>
      <c r="BY119" s="987"/>
      <c r="BZ119" s="987"/>
      <c r="CA119" s="987">
        <v>4309556</v>
      </c>
      <c r="CB119" s="987"/>
      <c r="CC119" s="987"/>
      <c r="CD119" s="987"/>
      <c r="CE119" s="987"/>
      <c r="CF119" s="988"/>
      <c r="CG119" s="989"/>
      <c r="CH119" s="989"/>
      <c r="CI119" s="989"/>
      <c r="CJ119" s="990"/>
      <c r="CK119" s="937"/>
      <c r="CL119" s="938"/>
      <c r="CM119" s="960" t="s">
        <v>448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449</v>
      </c>
      <c r="AV120" s="979"/>
      <c r="AW120" s="979"/>
      <c r="AX120" s="979"/>
      <c r="AY120" s="980"/>
      <c r="AZ120" s="916" t="s">
        <v>450</v>
      </c>
      <c r="BA120" s="884"/>
      <c r="BB120" s="884"/>
      <c r="BC120" s="884"/>
      <c r="BD120" s="884"/>
      <c r="BE120" s="884"/>
      <c r="BF120" s="884"/>
      <c r="BG120" s="884"/>
      <c r="BH120" s="884"/>
      <c r="BI120" s="884"/>
      <c r="BJ120" s="884"/>
      <c r="BK120" s="884"/>
      <c r="BL120" s="884"/>
      <c r="BM120" s="884"/>
      <c r="BN120" s="884"/>
      <c r="BO120" s="884"/>
      <c r="BP120" s="885"/>
      <c r="BQ120" s="917">
        <v>2595243</v>
      </c>
      <c r="BR120" s="918"/>
      <c r="BS120" s="918"/>
      <c r="BT120" s="918"/>
      <c r="BU120" s="918"/>
      <c r="BV120" s="918">
        <v>2892425</v>
      </c>
      <c r="BW120" s="918"/>
      <c r="BX120" s="918"/>
      <c r="BY120" s="918"/>
      <c r="BZ120" s="918"/>
      <c r="CA120" s="918">
        <v>3005718</v>
      </c>
      <c r="CB120" s="918"/>
      <c r="CC120" s="918"/>
      <c r="CD120" s="918"/>
      <c r="CE120" s="918"/>
      <c r="CF120" s="931">
        <v>177.9</v>
      </c>
      <c r="CG120" s="932"/>
      <c r="CH120" s="932"/>
      <c r="CI120" s="932"/>
      <c r="CJ120" s="932"/>
      <c r="CK120" s="993" t="s">
        <v>451</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208527</v>
      </c>
      <c r="DH120" s="918"/>
      <c r="DI120" s="918"/>
      <c r="DJ120" s="918"/>
      <c r="DK120" s="918"/>
      <c r="DL120" s="918">
        <v>185209</v>
      </c>
      <c r="DM120" s="918"/>
      <c r="DN120" s="918"/>
      <c r="DO120" s="918"/>
      <c r="DP120" s="918"/>
      <c r="DQ120" s="918">
        <v>163959</v>
      </c>
      <c r="DR120" s="918"/>
      <c r="DS120" s="918"/>
      <c r="DT120" s="918"/>
      <c r="DU120" s="918"/>
      <c r="DV120" s="919">
        <v>9.6999999999999993</v>
      </c>
      <c r="DW120" s="919"/>
      <c r="DX120" s="919"/>
      <c r="DY120" s="919"/>
      <c r="DZ120" s="920"/>
    </row>
    <row r="121" spans="1:130" s="224" customFormat="1" ht="26.25" customHeight="1" x14ac:dyDescent="0.15">
      <c r="A121" s="1044"/>
      <c r="B121" s="936"/>
      <c r="C121" s="961" t="s">
        <v>452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453</v>
      </c>
      <c r="BA121" s="910"/>
      <c r="BB121" s="910"/>
      <c r="BC121" s="910"/>
      <c r="BD121" s="910"/>
      <c r="BE121" s="910"/>
      <c r="BF121" s="910"/>
      <c r="BG121" s="910"/>
      <c r="BH121" s="910"/>
      <c r="BI121" s="910"/>
      <c r="BJ121" s="910"/>
      <c r="BK121" s="910"/>
      <c r="BL121" s="910"/>
      <c r="BM121" s="910"/>
      <c r="BN121" s="910"/>
      <c r="BO121" s="910"/>
      <c r="BP121" s="911"/>
      <c r="BQ121" s="912">
        <v>93803</v>
      </c>
      <c r="BR121" s="913"/>
      <c r="BS121" s="913"/>
      <c r="BT121" s="913"/>
      <c r="BU121" s="913"/>
      <c r="BV121" s="913">
        <v>69023</v>
      </c>
      <c r="BW121" s="913"/>
      <c r="BX121" s="913"/>
      <c r="BY121" s="913"/>
      <c r="BZ121" s="913"/>
      <c r="CA121" s="913">
        <v>57944</v>
      </c>
      <c r="CB121" s="913"/>
      <c r="CC121" s="913"/>
      <c r="CD121" s="913"/>
      <c r="CE121" s="913"/>
      <c r="CF121" s="907">
        <v>3.4</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58276</v>
      </c>
      <c r="DH121" s="913"/>
      <c r="DI121" s="913"/>
      <c r="DJ121" s="913"/>
      <c r="DK121" s="913"/>
      <c r="DL121" s="913">
        <v>53560</v>
      </c>
      <c r="DM121" s="913"/>
      <c r="DN121" s="913"/>
      <c r="DO121" s="913"/>
      <c r="DP121" s="913"/>
      <c r="DQ121" s="913">
        <v>48755</v>
      </c>
      <c r="DR121" s="913"/>
      <c r="DS121" s="913"/>
      <c r="DT121" s="913"/>
      <c r="DU121" s="913"/>
      <c r="DV121" s="914">
        <v>2.9</v>
      </c>
      <c r="DW121" s="914"/>
      <c r="DX121" s="914"/>
      <c r="DY121" s="914"/>
      <c r="DZ121" s="915"/>
    </row>
    <row r="122" spans="1:130" s="224" customFormat="1" ht="26.25" customHeight="1" x14ac:dyDescent="0.15">
      <c r="A122" s="1044"/>
      <c r="B122" s="936"/>
      <c r="C122" s="909" t="s">
        <v>435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454</v>
      </c>
      <c r="BA122" s="952"/>
      <c r="BB122" s="952"/>
      <c r="BC122" s="952"/>
      <c r="BD122" s="952"/>
      <c r="BE122" s="952"/>
      <c r="BF122" s="952"/>
      <c r="BG122" s="952"/>
      <c r="BH122" s="952"/>
      <c r="BI122" s="952"/>
      <c r="BJ122" s="952"/>
      <c r="BK122" s="952"/>
      <c r="BL122" s="952"/>
      <c r="BM122" s="952"/>
      <c r="BN122" s="952"/>
      <c r="BO122" s="952"/>
      <c r="BP122" s="953"/>
      <c r="BQ122" s="986">
        <v>2739797</v>
      </c>
      <c r="BR122" s="987"/>
      <c r="BS122" s="987"/>
      <c r="BT122" s="987"/>
      <c r="BU122" s="987"/>
      <c r="BV122" s="987">
        <v>2661848</v>
      </c>
      <c r="BW122" s="987"/>
      <c r="BX122" s="987"/>
      <c r="BY122" s="987"/>
      <c r="BZ122" s="987"/>
      <c r="CA122" s="987">
        <v>2674078</v>
      </c>
      <c r="CB122" s="987"/>
      <c r="CC122" s="987"/>
      <c r="CD122" s="987"/>
      <c r="CE122" s="987"/>
      <c r="CF122" s="1004">
        <v>158.30000000000001</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14212</v>
      </c>
      <c r="DH122" s="913"/>
      <c r="DI122" s="913"/>
      <c r="DJ122" s="913"/>
      <c r="DK122" s="913"/>
      <c r="DL122" s="913">
        <v>11194</v>
      </c>
      <c r="DM122" s="913"/>
      <c r="DN122" s="913"/>
      <c r="DO122" s="913"/>
      <c r="DP122" s="913"/>
      <c r="DQ122" s="913">
        <v>8101</v>
      </c>
      <c r="DR122" s="913"/>
      <c r="DS122" s="913"/>
      <c r="DT122" s="913"/>
      <c r="DU122" s="913"/>
      <c r="DV122" s="914">
        <v>0.5</v>
      </c>
      <c r="DW122" s="914"/>
      <c r="DX122" s="914"/>
      <c r="DY122" s="914"/>
      <c r="DZ122" s="915"/>
    </row>
    <row r="123" spans="1:130" s="224" customFormat="1" ht="26.25" customHeight="1" x14ac:dyDescent="0.15">
      <c r="A123" s="1044"/>
      <c r="B123" s="936"/>
      <c r="C123" s="909" t="s">
        <v>441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176</v>
      </c>
      <c r="BA123" s="245"/>
      <c r="BB123" s="245"/>
      <c r="BC123" s="245"/>
      <c r="BD123" s="245"/>
      <c r="BE123" s="245"/>
      <c r="BF123" s="245"/>
      <c r="BG123" s="245"/>
      <c r="BH123" s="245"/>
      <c r="BI123" s="245"/>
      <c r="BJ123" s="245"/>
      <c r="BK123" s="245"/>
      <c r="BL123" s="245"/>
      <c r="BM123" s="245"/>
      <c r="BN123" s="245"/>
      <c r="BO123" s="964" t="s">
        <v>455</v>
      </c>
      <c r="BP123" s="992"/>
      <c r="BQ123" s="1050">
        <v>5428843</v>
      </c>
      <c r="BR123" s="1051"/>
      <c r="BS123" s="1051"/>
      <c r="BT123" s="1051"/>
      <c r="BU123" s="1051"/>
      <c r="BV123" s="1051">
        <v>5623296</v>
      </c>
      <c r="BW123" s="1051"/>
      <c r="BX123" s="1051"/>
      <c r="BY123" s="1051"/>
      <c r="BZ123" s="1051"/>
      <c r="CA123" s="1051">
        <v>5737740</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457</v>
      </c>
      <c r="CQ124" s="1007"/>
      <c r="CR124" s="1007"/>
      <c r="CS124" s="1007"/>
      <c r="CT124" s="1007"/>
      <c r="CU124" s="1007"/>
      <c r="CV124" s="1007"/>
      <c r="CW124" s="1007"/>
      <c r="CX124" s="1007"/>
      <c r="CY124" s="1007"/>
      <c r="CZ124" s="1007"/>
      <c r="DA124" s="1007"/>
      <c r="DB124" s="1007"/>
      <c r="DC124" s="1007"/>
      <c r="DD124" s="1007"/>
      <c r="DE124" s="1007"/>
      <c r="DF124" s="1008"/>
      <c r="DG124" s="991">
        <v>335</v>
      </c>
      <c r="DH124" s="973"/>
      <c r="DI124" s="973"/>
      <c r="DJ124" s="973"/>
      <c r="DK124" s="974"/>
      <c r="DL124" s="972">
        <v>175</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458</v>
      </c>
      <c r="CL125" s="994"/>
      <c r="CM125" s="994"/>
      <c r="CN125" s="994"/>
      <c r="CO125" s="995"/>
      <c r="CP125" s="916" t="s">
        <v>459</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460</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7</v>
      </c>
      <c r="AB127" s="946"/>
      <c r="AC127" s="946"/>
      <c r="AD127" s="946"/>
      <c r="AE127" s="947"/>
      <c r="AF127" s="948">
        <v>45</v>
      </c>
      <c r="AG127" s="946"/>
      <c r="AH127" s="946"/>
      <c r="AI127" s="946"/>
      <c r="AJ127" s="947"/>
      <c r="AK127" s="948">
        <v>45</v>
      </c>
      <c r="AL127" s="946"/>
      <c r="AM127" s="946"/>
      <c r="AN127" s="946"/>
      <c r="AO127" s="947"/>
      <c r="AP127" s="949">
        <v>0</v>
      </c>
      <c r="AQ127" s="950"/>
      <c r="AR127" s="950"/>
      <c r="AS127" s="950"/>
      <c r="AT127" s="951"/>
      <c r="AU127" s="226"/>
      <c r="AV127" s="226"/>
      <c r="AW127" s="226"/>
      <c r="AX127" s="1018" t="s">
        <v>462</v>
      </c>
      <c r="AY127" s="1019"/>
      <c r="AZ127" s="1019"/>
      <c r="BA127" s="1019"/>
      <c r="BB127" s="1019"/>
      <c r="BC127" s="1019"/>
      <c r="BD127" s="1019"/>
      <c r="BE127" s="1020"/>
      <c r="BF127" s="1021" t="s">
        <v>463</v>
      </c>
      <c r="BG127" s="1019"/>
      <c r="BH127" s="1019"/>
      <c r="BI127" s="1019"/>
      <c r="BJ127" s="1019"/>
      <c r="BK127" s="1019"/>
      <c r="BL127" s="1020"/>
      <c r="BM127" s="1021" t="s">
        <v>464</v>
      </c>
      <c r="BN127" s="1019"/>
      <c r="BO127" s="1019"/>
      <c r="BP127" s="1019"/>
      <c r="BQ127" s="1019"/>
      <c r="BR127" s="1019"/>
      <c r="BS127" s="1020"/>
      <c r="BT127" s="1021" t="s">
        <v>465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466</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468</v>
      </c>
      <c r="X128" s="1030"/>
      <c r="Y128" s="1030"/>
      <c r="Z128" s="1031"/>
      <c r="AA128" s="1032">
        <v>11795</v>
      </c>
      <c r="AB128" s="1033"/>
      <c r="AC128" s="1033"/>
      <c r="AD128" s="1033"/>
      <c r="AE128" s="1034"/>
      <c r="AF128" s="1035">
        <v>11410</v>
      </c>
      <c r="AG128" s="1033"/>
      <c r="AH128" s="1033"/>
      <c r="AI128" s="1033"/>
      <c r="AJ128" s="1034"/>
      <c r="AK128" s="1035">
        <v>10842</v>
      </c>
      <c r="AL128" s="1033"/>
      <c r="AM128" s="1033"/>
      <c r="AN128" s="1033"/>
      <c r="AO128" s="1034"/>
      <c r="AP128" s="1036"/>
      <c r="AQ128" s="1037"/>
      <c r="AR128" s="1037"/>
      <c r="AS128" s="1037"/>
      <c r="AT128" s="1038"/>
      <c r="AU128" s="226"/>
      <c r="AV128" s="226"/>
      <c r="AW128" s="226"/>
      <c r="AX128" s="883" t="s">
        <v>469</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470</v>
      </c>
      <c r="CQ128" s="713"/>
      <c r="CR128" s="713"/>
      <c r="CS128" s="713"/>
      <c r="CT128" s="713"/>
      <c r="CU128" s="713"/>
      <c r="CV128" s="713"/>
      <c r="CW128" s="713"/>
      <c r="CX128" s="713"/>
      <c r="CY128" s="713"/>
      <c r="CZ128" s="713"/>
      <c r="DA128" s="713"/>
      <c r="DB128" s="713"/>
      <c r="DC128" s="713"/>
      <c r="DD128" s="713"/>
      <c r="DE128" s="713"/>
      <c r="DF128" s="1023"/>
      <c r="DG128" s="1024">
        <v>41400</v>
      </c>
      <c r="DH128" s="1025"/>
      <c r="DI128" s="1025"/>
      <c r="DJ128" s="1025"/>
      <c r="DK128" s="1025"/>
      <c r="DL128" s="1025">
        <v>33300</v>
      </c>
      <c r="DM128" s="1025"/>
      <c r="DN128" s="1025"/>
      <c r="DO128" s="1025"/>
      <c r="DP128" s="1025"/>
      <c r="DQ128" s="1025">
        <v>18000</v>
      </c>
      <c r="DR128" s="1025"/>
      <c r="DS128" s="1025"/>
      <c r="DT128" s="1025"/>
      <c r="DU128" s="1025"/>
      <c r="DV128" s="1026">
        <v>1.1000000000000001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471</v>
      </c>
      <c r="X129" s="1058"/>
      <c r="Y129" s="1058"/>
      <c r="Z129" s="1059"/>
      <c r="AA129" s="945">
        <v>2047359</v>
      </c>
      <c r="AB129" s="946"/>
      <c r="AC129" s="946"/>
      <c r="AD129" s="946"/>
      <c r="AE129" s="947"/>
      <c r="AF129" s="948">
        <v>1966867</v>
      </c>
      <c r="AG129" s="946"/>
      <c r="AH129" s="946"/>
      <c r="AI129" s="946"/>
      <c r="AJ129" s="947"/>
      <c r="AK129" s="948">
        <v>1985374</v>
      </c>
      <c r="AL129" s="946"/>
      <c r="AM129" s="946"/>
      <c r="AN129" s="946"/>
      <c r="AO129" s="947"/>
      <c r="AP129" s="1060"/>
      <c r="AQ129" s="1061"/>
      <c r="AR129" s="1061"/>
      <c r="AS129" s="1061"/>
      <c r="AT129" s="1062"/>
      <c r="AU129" s="227"/>
      <c r="AV129" s="227"/>
      <c r="AW129" s="227"/>
      <c r="AX129" s="1052" t="s">
        <v>472</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474</v>
      </c>
      <c r="X130" s="1058"/>
      <c r="Y130" s="1058"/>
      <c r="Z130" s="1059"/>
      <c r="AA130" s="945">
        <v>277768</v>
      </c>
      <c r="AB130" s="946"/>
      <c r="AC130" s="946"/>
      <c r="AD130" s="946"/>
      <c r="AE130" s="947"/>
      <c r="AF130" s="948">
        <v>286901</v>
      </c>
      <c r="AG130" s="946"/>
      <c r="AH130" s="946"/>
      <c r="AI130" s="946"/>
      <c r="AJ130" s="947"/>
      <c r="AK130" s="948">
        <v>296278</v>
      </c>
      <c r="AL130" s="946"/>
      <c r="AM130" s="946"/>
      <c r="AN130" s="946"/>
      <c r="AO130" s="947"/>
      <c r="AP130" s="1060"/>
      <c r="AQ130" s="1061"/>
      <c r="AR130" s="1061"/>
      <c r="AS130" s="1061"/>
      <c r="AT130" s="1062"/>
      <c r="AU130" s="227"/>
      <c r="AV130" s="227"/>
      <c r="AW130" s="227"/>
      <c r="AX130" s="1052" t="s">
        <v>475</v>
      </c>
      <c r="AY130" s="910"/>
      <c r="AZ130" s="910"/>
      <c r="BA130" s="910"/>
      <c r="BB130" s="910"/>
      <c r="BC130" s="910"/>
      <c r="BD130" s="910"/>
      <c r="BE130" s="911"/>
      <c r="BF130" s="1088">
        <v>9.5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476</v>
      </c>
      <c r="X131" s="1095"/>
      <c r="Y131" s="1095"/>
      <c r="Z131" s="1096"/>
      <c r="AA131" s="991">
        <v>1769591</v>
      </c>
      <c r="AB131" s="973"/>
      <c r="AC131" s="973"/>
      <c r="AD131" s="973"/>
      <c r="AE131" s="974"/>
      <c r="AF131" s="972">
        <v>1679966</v>
      </c>
      <c r="AG131" s="973"/>
      <c r="AH131" s="973"/>
      <c r="AI131" s="973"/>
      <c r="AJ131" s="974"/>
      <c r="AK131" s="972">
        <v>1689096</v>
      </c>
      <c r="AL131" s="973"/>
      <c r="AM131" s="973"/>
      <c r="AN131" s="973"/>
      <c r="AO131" s="974"/>
      <c r="AP131" s="1097"/>
      <c r="AQ131" s="1098"/>
      <c r="AR131" s="1098"/>
      <c r="AS131" s="1098"/>
      <c r="AT131" s="1099"/>
      <c r="AU131" s="227"/>
      <c r="AV131" s="227"/>
      <c r="AW131" s="227"/>
      <c r="AX131" s="1070" t="s">
        <v>477</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479</v>
      </c>
      <c r="W132" s="1081"/>
      <c r="X132" s="1081"/>
      <c r="Y132" s="1081"/>
      <c r="Z132" s="1082"/>
      <c r="AA132" s="1083">
        <v>7.689460446</v>
      </c>
      <c r="AB132" s="1084"/>
      <c r="AC132" s="1084"/>
      <c r="AD132" s="1084"/>
      <c r="AE132" s="1085"/>
      <c r="AF132" s="1086">
        <v>9.3638799830000004</v>
      </c>
      <c r="AG132" s="1084"/>
      <c r="AH132" s="1084"/>
      <c r="AI132" s="1084"/>
      <c r="AJ132" s="1085"/>
      <c r="AK132" s="1086">
        <v>11.608398810000001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480</v>
      </c>
      <c r="W133" s="1064"/>
      <c r="X133" s="1064"/>
      <c r="Y133" s="1064"/>
      <c r="Z133" s="1065"/>
      <c r="AA133" s="1066">
        <v>8.1</v>
      </c>
      <c r="AB133" s="1067"/>
      <c r="AC133" s="1067"/>
      <c r="AD133" s="1067"/>
      <c r="AE133" s="1068"/>
      <c r="AF133" s="1066">
        <v>8.4</v>
      </c>
      <c r="AG133" s="1067"/>
      <c r="AH133" s="1067"/>
      <c r="AI133" s="1067"/>
      <c r="AJ133" s="1068"/>
      <c r="AK133" s="1066">
        <v>9.5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j/Ha2OkADtyM0nf+wJcn7/+nNt83uuSB1Gu+v0Em7L/Sbk6AKw1JdSfBexTVvvomcU/WKK67LA2NffZRUdv4Q==" saltValue="+bmumJQOyxiMz6dPq7u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8dRPEWegqFV3+MZlGLVS8sZxx2r0p6W8spYwoW/aWWBL4CShGEcF1WqPmkTwsZeZPxOc1pG9WDbFlXlBcyluQ==" saltValue="ugED+IyZNO8/xCXobCBsC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cnP9TDOWLfCw/ir+NTIcaJgpgbsvIDHUT4h+rhAfbb1ySvfdN+BGYFMmvPH9m5uoIhzyYMVM5ywRhrvWHHtw==" saltValue="qp7A2gXVADBeBraGybZk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483</v>
      </c>
      <c r="AL6" s="260"/>
      <c r="AM6" s="260"/>
      <c r="AN6" s="260"/>
    </row>
    <row r="7" spans="1:46" ht="13.5" customHeight="1" x14ac:dyDescent="0.15">
      <c r="A7" s="259"/>
      <c r="AK7" s="262"/>
      <c r="AL7" s="263"/>
      <c r="AM7" s="263"/>
      <c r="AN7" s="264"/>
      <c r="AO7" s="1101" t="s">
        <v>484</v>
      </c>
      <c r="AP7" s="265"/>
      <c r="AQ7" s="266" t="s">
        <v>485</v>
      </c>
      <c r="AR7" s="267"/>
    </row>
    <row r="8" spans="1:46" x14ac:dyDescent="0.15">
      <c r="A8" s="259"/>
      <c r="AK8" s="268"/>
      <c r="AL8" s="269"/>
      <c r="AM8" s="269"/>
      <c r="AN8" s="270"/>
      <c r="AO8" s="1102"/>
      <c r="AP8" s="271" t="s">
        <v>486</v>
      </c>
      <c r="AQ8" s="272" t="s">
        <v>487</v>
      </c>
      <c r="AR8" s="273" t="s">
        <v>488</v>
      </c>
    </row>
    <row r="9" spans="1:46" x14ac:dyDescent="0.15">
      <c r="A9" s="259"/>
      <c r="AK9" s="1103" t="s">
        <v>489</v>
      </c>
      <c r="AL9" s="1104"/>
      <c r="AM9" s="1104"/>
      <c r="AN9" s="1105"/>
      <c r="AO9" s="274">
        <v>592320</v>
      </c>
      <c r="AP9" s="274">
        <v>261049</v>
      </c>
      <c r="AQ9" s="275">
        <v>273733</v>
      </c>
      <c r="AR9" s="276">
        <v>-4.5999999999999996</v>
      </c>
    </row>
    <row r="10" spans="1:46" ht="13.5" customHeight="1" x14ac:dyDescent="0.15">
      <c r="A10" s="259"/>
      <c r="AK10" s="1103" t="s">
        <v>490</v>
      </c>
      <c r="AL10" s="1104"/>
      <c r="AM10" s="1104"/>
      <c r="AN10" s="1105"/>
      <c r="AO10" s="277">
        <v>58164</v>
      </c>
      <c r="AP10" s="277">
        <v>25634</v>
      </c>
      <c r="AQ10" s="278">
        <v>30345</v>
      </c>
      <c r="AR10" s="279">
        <v>-15.5</v>
      </c>
    </row>
    <row r="11" spans="1:46" ht="13.5" customHeight="1" x14ac:dyDescent="0.15">
      <c r="A11" s="259"/>
      <c r="AK11" s="1103" t="s">
        <v>491</v>
      </c>
      <c r="AL11" s="1104"/>
      <c r="AM11" s="1104"/>
      <c r="AN11" s="1105"/>
      <c r="AO11" s="277" t="s">
        <v>492</v>
      </c>
      <c r="AP11" s="277" t="s">
        <v>492</v>
      </c>
      <c r="AQ11" s="278">
        <v>4149</v>
      </c>
      <c r="AR11" s="279" t="s">
        <v>492</v>
      </c>
    </row>
    <row r="12" spans="1:46" ht="13.5" customHeight="1" x14ac:dyDescent="0.15">
      <c r="A12" s="259"/>
      <c r="AK12" s="1103" t="s">
        <v>493</v>
      </c>
      <c r="AL12" s="1104"/>
      <c r="AM12" s="1104"/>
      <c r="AN12" s="1105"/>
      <c r="AO12" s="277" t="s">
        <v>492</v>
      </c>
      <c r="AP12" s="277" t="s">
        <v>492</v>
      </c>
      <c r="AQ12" s="278" t="s">
        <v>492</v>
      </c>
      <c r="AR12" s="279" t="s">
        <v>492</v>
      </c>
    </row>
    <row r="13" spans="1:46" ht="13.5" customHeight="1" x14ac:dyDescent="0.15">
      <c r="A13" s="259"/>
      <c r="AK13" s="1103" t="s">
        <v>494</v>
      </c>
      <c r="AL13" s="1104"/>
      <c r="AM13" s="1104"/>
      <c r="AN13" s="1105"/>
      <c r="AO13" s="277">
        <v>39442</v>
      </c>
      <c r="AP13" s="277">
        <v>17383</v>
      </c>
      <c r="AQ13" s="278">
        <v>9494</v>
      </c>
      <c r="AR13" s="279">
        <v>83.1</v>
      </c>
    </row>
    <row r="14" spans="1:46" ht="13.5" customHeight="1" x14ac:dyDescent="0.15">
      <c r="A14" s="259"/>
      <c r="AK14" s="1103" t="s">
        <v>495</v>
      </c>
      <c r="AL14" s="1104"/>
      <c r="AM14" s="1104"/>
      <c r="AN14" s="1105"/>
      <c r="AO14" s="277">
        <v>12335</v>
      </c>
      <c r="AP14" s="277">
        <v>5436</v>
      </c>
      <c r="AQ14" s="278">
        <v>5033</v>
      </c>
      <c r="AR14" s="279">
        <v>8</v>
      </c>
    </row>
    <row r="15" spans="1:46" ht="13.5" customHeight="1" x14ac:dyDescent="0.15">
      <c r="A15" s="259"/>
      <c r="AK15" s="1106" t="s">
        <v>496</v>
      </c>
      <c r="AL15" s="1107"/>
      <c r="AM15" s="1107"/>
      <c r="AN15" s="1108"/>
      <c r="AO15" s="277">
        <v>-50962</v>
      </c>
      <c r="AP15" s="277">
        <v>-22460</v>
      </c>
      <c r="AQ15" s="278">
        <v>-17000</v>
      </c>
      <c r="AR15" s="279">
        <v>32.1</v>
      </c>
    </row>
    <row r="16" spans="1:46" x14ac:dyDescent="0.15">
      <c r="A16" s="259"/>
      <c r="AK16" s="1106" t="s">
        <v>176</v>
      </c>
      <c r="AL16" s="1107"/>
      <c r="AM16" s="1107"/>
      <c r="AN16" s="1108"/>
      <c r="AO16" s="277">
        <v>651299</v>
      </c>
      <c r="AP16" s="277">
        <v>287042</v>
      </c>
      <c r="AQ16" s="278">
        <v>305754</v>
      </c>
      <c r="AR16" s="279">
        <v>-6.1</v>
      </c>
    </row>
    <row r="17" spans="1:46" x14ac:dyDescent="0.15">
      <c r="A17" s="259"/>
    </row>
    <row r="18" spans="1:46" x14ac:dyDescent="0.15">
      <c r="A18" s="259"/>
      <c r="AQ18" s="280"/>
      <c r="AR18" s="280"/>
    </row>
    <row r="19" spans="1:46" x14ac:dyDescent="0.15">
      <c r="A19" s="259"/>
      <c r="AK19" s="255" t="s">
        <v>497</v>
      </c>
    </row>
    <row r="20" spans="1:46" x14ac:dyDescent="0.15">
      <c r="A20" s="259"/>
      <c r="AK20" s="281"/>
      <c r="AL20" s="282"/>
      <c r="AM20" s="282"/>
      <c r="AN20" s="283"/>
      <c r="AO20" s="284" t="s">
        <v>498</v>
      </c>
      <c r="AP20" s="285" t="s">
        <v>499</v>
      </c>
      <c r="AQ20" s="286" t="s">
        <v>500</v>
      </c>
      <c r="AR20" s="287"/>
    </row>
    <row r="21" spans="1:46" s="260" customFormat="1" x14ac:dyDescent="0.15">
      <c r="A21" s="288"/>
      <c r="AK21" s="1109" t="s">
        <v>501</v>
      </c>
      <c r="AL21" s="1110"/>
      <c r="AM21" s="1110"/>
      <c r="AN21" s="1111"/>
      <c r="AO21" s="289">
        <v>26</v>
      </c>
      <c r="AP21" s="290">
        <v>26.54</v>
      </c>
      <c r="AQ21" s="291">
        <v>-0.54</v>
      </c>
      <c r="AS21" s="292"/>
      <c r="AT21" s="288"/>
    </row>
    <row r="22" spans="1:46" s="260" customFormat="1" x14ac:dyDescent="0.15">
      <c r="A22" s="288"/>
      <c r="AK22" s="1109" t="s">
        <v>502</v>
      </c>
      <c r="AL22" s="1110"/>
      <c r="AM22" s="1110"/>
      <c r="AN22" s="1111"/>
      <c r="AO22" s="293">
        <v>95.3</v>
      </c>
      <c r="AP22" s="294">
        <v>93.9</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505</v>
      </c>
      <c r="AL29" s="260"/>
      <c r="AM29" s="260"/>
      <c r="AN29" s="260"/>
      <c r="AS29" s="302"/>
    </row>
    <row r="30" spans="1:46" ht="13.5" customHeight="1" x14ac:dyDescent="0.15">
      <c r="A30" s="259"/>
      <c r="AK30" s="262"/>
      <c r="AL30" s="263"/>
      <c r="AM30" s="263"/>
      <c r="AN30" s="264"/>
      <c r="AO30" s="1101" t="s">
        <v>484</v>
      </c>
      <c r="AP30" s="265"/>
      <c r="AQ30" s="266" t="s">
        <v>485</v>
      </c>
      <c r="AR30" s="267"/>
    </row>
    <row r="31" spans="1:46" x14ac:dyDescent="0.15">
      <c r="A31" s="259"/>
      <c r="AK31" s="268"/>
      <c r="AL31" s="269"/>
      <c r="AM31" s="269"/>
      <c r="AN31" s="270"/>
      <c r="AO31" s="1102"/>
      <c r="AP31" s="271" t="s">
        <v>486</v>
      </c>
      <c r="AQ31" s="272" t="s">
        <v>487</v>
      </c>
      <c r="AR31" s="273" t="s">
        <v>488</v>
      </c>
    </row>
    <row r="32" spans="1:46" ht="27" customHeight="1" x14ac:dyDescent="0.15">
      <c r="A32" s="259"/>
      <c r="AK32" s="1117" t="s">
        <v>506</v>
      </c>
      <c r="AL32" s="1118"/>
      <c r="AM32" s="1118"/>
      <c r="AN32" s="1119"/>
      <c r="AO32" s="303">
        <v>453646</v>
      </c>
      <c r="AP32" s="303">
        <v>199932</v>
      </c>
      <c r="AQ32" s="304">
        <v>170830</v>
      </c>
      <c r="AR32" s="305">
        <v>17</v>
      </c>
    </row>
    <row r="33" spans="1:46" ht="13.5" customHeight="1" x14ac:dyDescent="0.15">
      <c r="A33" s="259"/>
      <c r="AK33" s="1117" t="s">
        <v>507</v>
      </c>
      <c r="AL33" s="1118"/>
      <c r="AM33" s="1118"/>
      <c r="AN33" s="1119"/>
      <c r="AO33" s="303" t="s">
        <v>492</v>
      </c>
      <c r="AP33" s="303" t="s">
        <v>492</v>
      </c>
      <c r="AQ33" s="304" t="s">
        <v>492</v>
      </c>
      <c r="AR33" s="305" t="s">
        <v>492</v>
      </c>
    </row>
    <row r="34" spans="1:46" ht="27" customHeight="1" x14ac:dyDescent="0.15">
      <c r="A34" s="259"/>
      <c r="AK34" s="1117" t="s">
        <v>508</v>
      </c>
      <c r="AL34" s="1118"/>
      <c r="AM34" s="1118"/>
      <c r="AN34" s="1119"/>
      <c r="AO34" s="303" t="s">
        <v>492</v>
      </c>
      <c r="AP34" s="303" t="s">
        <v>492</v>
      </c>
      <c r="AQ34" s="304" t="s">
        <v>492</v>
      </c>
      <c r="AR34" s="305" t="s">
        <v>492</v>
      </c>
    </row>
    <row r="35" spans="1:46" ht="27" customHeight="1" x14ac:dyDescent="0.15">
      <c r="A35" s="259"/>
      <c r="AK35" s="1117" t="s">
        <v>509</v>
      </c>
      <c r="AL35" s="1118"/>
      <c r="AM35" s="1118"/>
      <c r="AN35" s="1119"/>
      <c r="AO35" s="303">
        <v>42125</v>
      </c>
      <c r="AP35" s="303">
        <v>18565</v>
      </c>
      <c r="AQ35" s="304">
        <v>32606</v>
      </c>
      <c r="AR35" s="305">
        <v>-43.1</v>
      </c>
    </row>
    <row r="36" spans="1:46" ht="27" customHeight="1" x14ac:dyDescent="0.15">
      <c r="A36" s="259"/>
      <c r="AK36" s="1117" t="s">
        <v>510</v>
      </c>
      <c r="AL36" s="1118"/>
      <c r="AM36" s="1118"/>
      <c r="AN36" s="1119"/>
      <c r="AO36" s="303">
        <v>7381</v>
      </c>
      <c r="AP36" s="303">
        <v>3253</v>
      </c>
      <c r="AQ36" s="304">
        <v>4875</v>
      </c>
      <c r="AR36" s="305">
        <v>-33.299999999999997</v>
      </c>
    </row>
    <row r="37" spans="1:46" ht="13.5" customHeight="1" x14ac:dyDescent="0.15">
      <c r="A37" s="259"/>
      <c r="AK37" s="1117" t="s">
        <v>511</v>
      </c>
      <c r="AL37" s="1118"/>
      <c r="AM37" s="1118"/>
      <c r="AN37" s="1119"/>
      <c r="AO37" s="303">
        <v>45</v>
      </c>
      <c r="AP37" s="303">
        <v>20</v>
      </c>
      <c r="AQ37" s="304">
        <v>993</v>
      </c>
      <c r="AR37" s="305">
        <v>-98</v>
      </c>
    </row>
    <row r="38" spans="1:46" ht="27" customHeight="1" x14ac:dyDescent="0.15">
      <c r="A38" s="259"/>
      <c r="AK38" s="1120" t="s">
        <v>512</v>
      </c>
      <c r="AL38" s="1121"/>
      <c r="AM38" s="1121"/>
      <c r="AN38" s="1122"/>
      <c r="AO38" s="306" t="s">
        <v>492</v>
      </c>
      <c r="AP38" s="306" t="s">
        <v>492</v>
      </c>
      <c r="AQ38" s="307">
        <v>50</v>
      </c>
      <c r="AR38" s="295" t="s">
        <v>492</v>
      </c>
      <c r="AS38" s="302"/>
    </row>
    <row r="39" spans="1:46" x14ac:dyDescent="0.15">
      <c r="A39" s="259"/>
      <c r="AK39" s="1120" t="s">
        <v>513</v>
      </c>
      <c r="AL39" s="1121"/>
      <c r="AM39" s="1121"/>
      <c r="AN39" s="1122"/>
      <c r="AO39" s="303">
        <v>-10842</v>
      </c>
      <c r="AP39" s="303">
        <v>-4778</v>
      </c>
      <c r="AQ39" s="304">
        <v>-6626</v>
      </c>
      <c r="AR39" s="305">
        <v>-27.9</v>
      </c>
      <c r="AS39" s="302"/>
    </row>
    <row r="40" spans="1:46" ht="27" customHeight="1" x14ac:dyDescent="0.15">
      <c r="A40" s="259"/>
      <c r="AK40" s="1117" t="s">
        <v>514</v>
      </c>
      <c r="AL40" s="1118"/>
      <c r="AM40" s="1118"/>
      <c r="AN40" s="1119"/>
      <c r="AO40" s="303">
        <v>-296278</v>
      </c>
      <c r="AP40" s="303">
        <v>-130576</v>
      </c>
      <c r="AQ40" s="304">
        <v>-145454</v>
      </c>
      <c r="AR40" s="305">
        <v>-10.199999999999999</v>
      </c>
      <c r="AS40" s="302"/>
    </row>
    <row r="41" spans="1:46" x14ac:dyDescent="0.15">
      <c r="A41" s="259"/>
      <c r="AK41" s="1123" t="s">
        <v>286</v>
      </c>
      <c r="AL41" s="1124"/>
      <c r="AM41" s="1124"/>
      <c r="AN41" s="1125"/>
      <c r="AO41" s="303">
        <v>196077</v>
      </c>
      <c r="AP41" s="303">
        <v>86416</v>
      </c>
      <c r="AQ41" s="304">
        <v>57274</v>
      </c>
      <c r="AR41" s="305">
        <v>50.9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515</v>
      </c>
    </row>
    <row r="48" spans="1:46" x14ac:dyDescent="0.15">
      <c r="A48" s="259"/>
      <c r="AK48" s="313" t="s">
        <v>516</v>
      </c>
      <c r="AL48" s="313"/>
      <c r="AM48" s="313"/>
      <c r="AN48" s="313"/>
      <c r="AO48" s="313"/>
      <c r="AP48" s="313"/>
      <c r="AQ48" s="314"/>
      <c r="AR48" s="313"/>
    </row>
    <row r="49" spans="1:44" ht="13.5" customHeight="1" x14ac:dyDescent="0.15">
      <c r="A49" s="259"/>
      <c r="AK49" s="315"/>
      <c r="AL49" s="316"/>
      <c r="AM49" s="1112" t="s">
        <v>484</v>
      </c>
      <c r="AN49" s="1114" t="s">
        <v>517</v>
      </c>
      <c r="AO49" s="1115"/>
      <c r="AP49" s="1115"/>
      <c r="AQ49" s="1115"/>
      <c r="AR49" s="1116"/>
    </row>
    <row r="50" spans="1:44" x14ac:dyDescent="0.15">
      <c r="A50" s="259"/>
      <c r="AK50" s="317"/>
      <c r="AL50" s="318"/>
      <c r="AM50" s="1113"/>
      <c r="AN50" s="319" t="s">
        <v>518</v>
      </c>
      <c r="AO50" s="320" t="s">
        <v>519</v>
      </c>
      <c r="AP50" s="321" t="s">
        <v>520</v>
      </c>
      <c r="AQ50" s="322" t="s">
        <v>521</v>
      </c>
      <c r="AR50" s="323" t="s">
        <v>522</v>
      </c>
    </row>
    <row r="51" spans="1:44" x14ac:dyDescent="0.15">
      <c r="A51" s="259"/>
      <c r="AK51" s="315" t="s">
        <v>523</v>
      </c>
      <c r="AL51" s="316"/>
      <c r="AM51" s="324">
        <v>677955</v>
      </c>
      <c r="AN51" s="325">
        <v>254106</v>
      </c>
      <c r="AO51" s="326">
        <v>-5.7</v>
      </c>
      <c r="AP51" s="327">
        <v>316937</v>
      </c>
      <c r="AQ51" s="328">
        <v>9.4</v>
      </c>
      <c r="AR51" s="329">
        <v>-15.1</v>
      </c>
    </row>
    <row r="52" spans="1:44" x14ac:dyDescent="0.15">
      <c r="A52" s="259"/>
      <c r="AK52" s="330"/>
      <c r="AL52" s="331" t="s">
        <v>524</v>
      </c>
      <c r="AM52" s="332">
        <v>397110</v>
      </c>
      <c r="AN52" s="333">
        <v>148842</v>
      </c>
      <c r="AO52" s="334">
        <v>-29.1</v>
      </c>
      <c r="AP52" s="335">
        <v>199150</v>
      </c>
      <c r="AQ52" s="336">
        <v>27.5</v>
      </c>
      <c r="AR52" s="337">
        <v>-56.6</v>
      </c>
    </row>
    <row r="53" spans="1:44" x14ac:dyDescent="0.15">
      <c r="A53" s="259"/>
      <c r="AK53" s="315" t="s">
        <v>525</v>
      </c>
      <c r="AL53" s="316"/>
      <c r="AM53" s="324">
        <v>874362</v>
      </c>
      <c r="AN53" s="325">
        <v>337201</v>
      </c>
      <c r="AO53" s="326">
        <v>32.700000000000003</v>
      </c>
      <c r="AP53" s="327">
        <v>332350</v>
      </c>
      <c r="AQ53" s="328">
        <v>4.9000000000000004</v>
      </c>
      <c r="AR53" s="329">
        <v>27.8</v>
      </c>
    </row>
    <row r="54" spans="1:44" x14ac:dyDescent="0.15">
      <c r="A54" s="259"/>
      <c r="AK54" s="330"/>
      <c r="AL54" s="331" t="s">
        <v>524</v>
      </c>
      <c r="AM54" s="332">
        <v>727097</v>
      </c>
      <c r="AN54" s="333">
        <v>280408</v>
      </c>
      <c r="AO54" s="334">
        <v>88.4</v>
      </c>
      <c r="AP54" s="335">
        <v>200453</v>
      </c>
      <c r="AQ54" s="336">
        <v>0.7</v>
      </c>
      <c r="AR54" s="337">
        <v>87.7</v>
      </c>
    </row>
    <row r="55" spans="1:44" x14ac:dyDescent="0.15">
      <c r="A55" s="259"/>
      <c r="AK55" s="315" t="s">
        <v>526</v>
      </c>
      <c r="AL55" s="316"/>
      <c r="AM55" s="324">
        <v>1137941</v>
      </c>
      <c r="AN55" s="325">
        <v>454268</v>
      </c>
      <c r="AO55" s="326">
        <v>34.700000000000003</v>
      </c>
      <c r="AP55" s="327">
        <v>362690</v>
      </c>
      <c r="AQ55" s="328">
        <v>9.1</v>
      </c>
      <c r="AR55" s="329">
        <v>25.6</v>
      </c>
    </row>
    <row r="56" spans="1:44" x14ac:dyDescent="0.15">
      <c r="A56" s="259"/>
      <c r="AK56" s="330"/>
      <c r="AL56" s="331" t="s">
        <v>524</v>
      </c>
      <c r="AM56" s="332">
        <v>1095345</v>
      </c>
      <c r="AN56" s="333">
        <v>437263</v>
      </c>
      <c r="AO56" s="334">
        <v>55.9</v>
      </c>
      <c r="AP56" s="335">
        <v>172580</v>
      </c>
      <c r="AQ56" s="336">
        <v>-13.9</v>
      </c>
      <c r="AR56" s="337">
        <v>69.8</v>
      </c>
    </row>
    <row r="57" spans="1:44" x14ac:dyDescent="0.15">
      <c r="A57" s="259"/>
      <c r="AK57" s="315" t="s">
        <v>527</v>
      </c>
      <c r="AL57" s="316"/>
      <c r="AM57" s="324">
        <v>411527</v>
      </c>
      <c r="AN57" s="325">
        <v>172187</v>
      </c>
      <c r="AO57" s="326">
        <v>-62.1</v>
      </c>
      <c r="AP57" s="327">
        <v>296093</v>
      </c>
      <c r="AQ57" s="328">
        <v>-18.399999999999999</v>
      </c>
      <c r="AR57" s="329">
        <v>-43.7</v>
      </c>
    </row>
    <row r="58" spans="1:44" x14ac:dyDescent="0.15">
      <c r="A58" s="259"/>
      <c r="AK58" s="330"/>
      <c r="AL58" s="331" t="s">
        <v>524</v>
      </c>
      <c r="AM58" s="332">
        <v>289946</v>
      </c>
      <c r="AN58" s="333">
        <v>121316</v>
      </c>
      <c r="AO58" s="334">
        <v>-72.3</v>
      </c>
      <c r="AP58" s="335">
        <v>140545</v>
      </c>
      <c r="AQ58" s="336">
        <v>-18.600000000000001</v>
      </c>
      <c r="AR58" s="337">
        <v>-53.7</v>
      </c>
    </row>
    <row r="59" spans="1:44" x14ac:dyDescent="0.15">
      <c r="A59" s="259"/>
      <c r="AK59" s="315" t="s">
        <v>528</v>
      </c>
      <c r="AL59" s="316"/>
      <c r="AM59" s="324">
        <v>605398</v>
      </c>
      <c r="AN59" s="325">
        <v>266813</v>
      </c>
      <c r="AO59" s="326">
        <v>55</v>
      </c>
      <c r="AP59" s="327">
        <v>308655</v>
      </c>
      <c r="AQ59" s="328">
        <v>4.2</v>
      </c>
      <c r="AR59" s="329">
        <v>50.8</v>
      </c>
    </row>
    <row r="60" spans="1:44" x14ac:dyDescent="0.15">
      <c r="A60" s="259"/>
      <c r="AK60" s="330"/>
      <c r="AL60" s="331" t="s">
        <v>524</v>
      </c>
      <c r="AM60" s="332">
        <v>448040</v>
      </c>
      <c r="AN60" s="333">
        <v>197461</v>
      </c>
      <c r="AO60" s="334">
        <v>62.8</v>
      </c>
      <c r="AP60" s="335">
        <v>169887</v>
      </c>
      <c r="AQ60" s="336">
        <v>20.9</v>
      </c>
      <c r="AR60" s="337">
        <v>41.9</v>
      </c>
    </row>
    <row r="61" spans="1:44" x14ac:dyDescent="0.15">
      <c r="A61" s="259"/>
      <c r="AK61" s="315" t="s">
        <v>529</v>
      </c>
      <c r="AL61" s="338"/>
      <c r="AM61" s="324">
        <v>741437</v>
      </c>
      <c r="AN61" s="325">
        <v>296915</v>
      </c>
      <c r="AO61" s="326">
        <v>10.9</v>
      </c>
      <c r="AP61" s="327">
        <v>323345</v>
      </c>
      <c r="AQ61" s="339">
        <v>1.8</v>
      </c>
      <c r="AR61" s="329">
        <v>9.1</v>
      </c>
    </row>
    <row r="62" spans="1:44" x14ac:dyDescent="0.15">
      <c r="A62" s="259"/>
      <c r="AK62" s="330"/>
      <c r="AL62" s="331" t="s">
        <v>524</v>
      </c>
      <c r="AM62" s="332">
        <v>591508</v>
      </c>
      <c r="AN62" s="333">
        <v>237058</v>
      </c>
      <c r="AO62" s="334">
        <v>21.1</v>
      </c>
      <c r="AP62" s="335">
        <v>176523</v>
      </c>
      <c r="AQ62" s="336">
        <v>3.3</v>
      </c>
      <c r="AR62" s="337">
        <v>17.8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6X2ypQQbLeVf4jv8jxsPco8PKqzeSdxYQBc7rP1TbAqtTvkqQpuoYY8SSFnXk8WwQNNw9HAYR3f0ZTV3p2kg==" saltValue="GoEvtEOPclnneAzmgNtK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481</v>
      </c>
    </row>
    <row r="121" spans="125:125" ht="13.5" hidden="1" customHeight="1" x14ac:dyDescent="0.15">
      <c r="DU121" s="253"/>
    </row>
  </sheetData>
  <sheetProtection algorithmName="SHA-512" hashValue="lF+EZu5w5BtrmWe6lGDBGqvbxkGgVzMTPcEzO4Mk+WgqCWKZrgcIwRV2Rw/VTQaoky9UC68NKKpBYNiUFWrQmg==" saltValue="UET8JT5pmmbiv7C1+6xWe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481</v>
      </c>
    </row>
  </sheetData>
  <sheetProtection algorithmName="SHA-512" hashValue="aEBHcbKhS8KUxefs1YGQK6axMrmAUzP2bXegLllMLwsbEeteDN+KylOkRe+lHtU461lvxKYtWO7z833YLliO2Q==" saltValue="MrTNMHICDB5f76C5M+3IP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26" t="s">
        <v>3</v>
      </c>
      <c r="D47" s="1126"/>
      <c r="E47" s="1127"/>
      <c r="F47" s="11">
        <v>27.35</v>
      </c>
      <c r="G47" s="12">
        <v>31.25</v>
      </c>
      <c r="H47" s="12">
        <v>34.979999999999997</v>
      </c>
      <c r="I47" s="12">
        <v>47.6</v>
      </c>
      <c r="J47" s="13">
        <v>48.28</v>
      </c>
    </row>
    <row r="48" spans="2:10" ht="57.75" customHeight="1" x14ac:dyDescent="0.15">
      <c r="B48" s="14"/>
      <c r="C48" s="1128" t="s">
        <v>4</v>
      </c>
      <c r="D48" s="1128"/>
      <c r="E48" s="1129"/>
      <c r="F48" s="15">
        <v>10.34</v>
      </c>
      <c r="G48" s="16">
        <v>9.36</v>
      </c>
      <c r="H48" s="16">
        <v>14.07</v>
      </c>
      <c r="I48" s="16">
        <v>7.18</v>
      </c>
      <c r="J48" s="17">
        <v>8.14</v>
      </c>
    </row>
    <row r="49" spans="2:10" ht="57.75" customHeight="1" thickBot="1" x14ac:dyDescent="0.2">
      <c r="B49" s="18"/>
      <c r="C49" s="1130" t="s">
        <v>5</v>
      </c>
      <c r="D49" s="1130"/>
      <c r="E49" s="1131"/>
      <c r="F49" s="19">
        <v>7.45</v>
      </c>
      <c r="G49" s="20">
        <v>4.42</v>
      </c>
      <c r="H49" s="20">
        <v>12.48</v>
      </c>
      <c r="I49" s="20">
        <v>3.72</v>
      </c>
      <c r="J49" s="21">
        <v>2.15</v>
      </c>
    </row>
    <row r="50" spans="2:10" x14ac:dyDescent="0.15"/>
  </sheetData>
  <sheetProtection algorithmName="SHA-512" hashValue="EmDJ+6Ga3vkLwpyWuXeNbVToNVlO0z4hDjvhxlgZYG6BD7i2GYeJhQJTMf8GIIaMeyrb33MZcoG05Ec044fFog==" saltValue="hQrk3T4ztCVkMvyQRZtf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36" t="s">
        <v>536</v>
      </c>
      <c r="D34" s="1136"/>
      <c r="E34" s="1137"/>
      <c r="F34" s="32">
        <v>10.34</v>
      </c>
      <c r="G34" s="33">
        <v>9.35</v>
      </c>
      <c r="H34" s="33">
        <v>14.06</v>
      </c>
      <c r="I34" s="33">
        <v>7.17</v>
      </c>
      <c r="J34" s="34">
        <v>7.96</v>
      </c>
      <c r="K34" s="22"/>
      <c r="L34" s="22"/>
      <c r="M34" s="22"/>
      <c r="N34" s="22"/>
      <c r="O34" s="22"/>
      <c r="P34" s="22"/>
    </row>
    <row r="35" spans="1:16" ht="39" customHeight="1" x14ac:dyDescent="0.15">
      <c r="A35" s="22"/>
      <c r="B35" s="35"/>
      <c r="C35" s="1132" t="s">
        <v>537</v>
      </c>
      <c r="D35" s="1132"/>
      <c r="E35" s="1133"/>
      <c r="F35" s="36">
        <v>0.91</v>
      </c>
      <c r="G35" s="37">
        <v>1.1000000000000001</v>
      </c>
      <c r="H35" s="37">
        <v>0.67</v>
      </c>
      <c r="I35" s="37">
        <v>0.9</v>
      </c>
      <c r="J35" s="38">
        <v>1.54</v>
      </c>
      <c r="K35" s="22"/>
      <c r="L35" s="22"/>
      <c r="M35" s="22"/>
      <c r="N35" s="22"/>
      <c r="O35" s="22"/>
      <c r="P35" s="22"/>
    </row>
    <row r="36" spans="1:16" ht="39" customHeight="1" x14ac:dyDescent="0.15">
      <c r="A36" s="22"/>
      <c r="B36" s="35"/>
      <c r="C36" s="1132" t="s">
        <v>538</v>
      </c>
      <c r="D36" s="1132"/>
      <c r="E36" s="1133"/>
      <c r="F36" s="36">
        <v>1.72</v>
      </c>
      <c r="G36" s="37">
        <v>0.89</v>
      </c>
      <c r="H36" s="37">
        <v>0.82</v>
      </c>
      <c r="I36" s="37">
        <v>0.88</v>
      </c>
      <c r="J36" s="38">
        <v>0.52</v>
      </c>
      <c r="K36" s="22"/>
      <c r="L36" s="22"/>
      <c r="M36" s="22"/>
      <c r="N36" s="22"/>
      <c r="O36" s="22"/>
      <c r="P36" s="22"/>
    </row>
    <row r="37" spans="1:16" ht="39" customHeight="1" x14ac:dyDescent="0.15">
      <c r="A37" s="22"/>
      <c r="B37" s="35"/>
      <c r="C37" s="1132" t="s">
        <v>539</v>
      </c>
      <c r="D37" s="1132"/>
      <c r="E37" s="1133"/>
      <c r="F37" s="36">
        <v>0.01</v>
      </c>
      <c r="G37" s="37">
        <v>0</v>
      </c>
      <c r="H37" s="37">
        <v>0.01</v>
      </c>
      <c r="I37" s="37">
        <v>0</v>
      </c>
      <c r="J37" s="38">
        <v>0.5</v>
      </c>
      <c r="K37" s="22"/>
      <c r="L37" s="22"/>
      <c r="M37" s="22"/>
      <c r="N37" s="22"/>
      <c r="O37" s="22"/>
      <c r="P37" s="22"/>
    </row>
    <row r="38" spans="1:16" ht="39" customHeight="1" x14ac:dyDescent="0.15">
      <c r="A38" s="22"/>
      <c r="B38" s="35"/>
      <c r="C38" s="1132" t="s">
        <v>540</v>
      </c>
      <c r="D38" s="1132"/>
      <c r="E38" s="1133"/>
      <c r="F38" s="36">
        <v>1.7</v>
      </c>
      <c r="G38" s="37">
        <v>1.89</v>
      </c>
      <c r="H38" s="37">
        <v>1.72</v>
      </c>
      <c r="I38" s="37">
        <v>1.05</v>
      </c>
      <c r="J38" s="38">
        <v>0.24</v>
      </c>
      <c r="K38" s="22"/>
      <c r="L38" s="22"/>
      <c r="M38" s="22"/>
      <c r="N38" s="22"/>
      <c r="O38" s="22"/>
      <c r="P38" s="22"/>
    </row>
    <row r="39" spans="1:16" ht="39" customHeight="1" x14ac:dyDescent="0.15">
      <c r="A39" s="22"/>
      <c r="B39" s="35"/>
      <c r="C39" s="1132" t="s">
        <v>541</v>
      </c>
      <c r="D39" s="1132"/>
      <c r="E39" s="1133"/>
      <c r="F39" s="36" t="s">
        <v>492</v>
      </c>
      <c r="G39" s="37">
        <v>0</v>
      </c>
      <c r="H39" s="37">
        <v>0</v>
      </c>
      <c r="I39" s="37">
        <v>0</v>
      </c>
      <c r="J39" s="38">
        <v>0.17</v>
      </c>
      <c r="K39" s="22"/>
      <c r="L39" s="22"/>
      <c r="M39" s="22"/>
      <c r="N39" s="22"/>
      <c r="O39" s="22"/>
      <c r="P39" s="22"/>
    </row>
    <row r="40" spans="1:16" ht="39" customHeight="1" x14ac:dyDescent="0.15">
      <c r="A40" s="22"/>
      <c r="B40" s="35"/>
      <c r="C40" s="1132" t="s">
        <v>542</v>
      </c>
      <c r="D40" s="1132"/>
      <c r="E40" s="1133"/>
      <c r="F40" s="36">
        <v>0.02</v>
      </c>
      <c r="G40" s="37">
        <v>0</v>
      </c>
      <c r="H40" s="37">
        <v>0</v>
      </c>
      <c r="I40" s="37">
        <v>0</v>
      </c>
      <c r="J40" s="38">
        <v>0</v>
      </c>
      <c r="K40" s="22"/>
      <c r="L40" s="22"/>
      <c r="M40" s="22"/>
      <c r="N40" s="22"/>
      <c r="O40" s="22"/>
      <c r="P40" s="22"/>
    </row>
    <row r="41" spans="1:16" ht="39" customHeight="1" x14ac:dyDescent="0.15">
      <c r="A41" s="22"/>
      <c r="B41" s="35"/>
      <c r="C41" s="1132" t="s">
        <v>543</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544</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545</v>
      </c>
      <c r="D43" s="1134"/>
      <c r="E43" s="1135"/>
      <c r="F43" s="41">
        <v>0.71</v>
      </c>
      <c r="G43" s="42">
        <v>0.36</v>
      </c>
      <c r="H43" s="42">
        <v>0.23</v>
      </c>
      <c r="I43" s="42">
        <v>0.02</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qceOJGnM4kaljOGItKBuSV2ruSyNiNZrpOirOWxh99YrVQcPxQ32yqrs3nPgT/F5TmAi+bzSZYvBk3BaoGPvA==" saltValue="JczLF3/fA6bNQT/XNIB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374</v>
      </c>
      <c r="L45" s="58">
        <v>382</v>
      </c>
      <c r="M45" s="58">
        <v>376</v>
      </c>
      <c r="N45" s="58">
        <v>406</v>
      </c>
      <c r="O45" s="59">
        <v>454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15">
      <c r="A48" s="46"/>
      <c r="B48" s="1140"/>
      <c r="C48" s="1141"/>
      <c r="D48" s="60"/>
      <c r="E48" s="1146" t="s">
        <v>13</v>
      </c>
      <c r="F48" s="1146"/>
      <c r="G48" s="1146"/>
      <c r="H48" s="1146"/>
      <c r="I48" s="1146"/>
      <c r="J48" s="1147"/>
      <c r="K48" s="61">
        <v>42</v>
      </c>
      <c r="L48" s="62">
        <v>42</v>
      </c>
      <c r="M48" s="62">
        <v>42</v>
      </c>
      <c r="N48" s="62">
        <v>42</v>
      </c>
      <c r="O48" s="63">
        <v>42</v>
      </c>
      <c r="P48" s="46"/>
      <c r="Q48" s="46"/>
      <c r="R48" s="46"/>
      <c r="S48" s="46"/>
      <c r="T48" s="46"/>
      <c r="U48" s="46"/>
    </row>
    <row r="49" spans="1:21" ht="30.75" customHeight="1" x14ac:dyDescent="0.15">
      <c r="A49" s="46"/>
      <c r="B49" s="1140"/>
      <c r="C49" s="1141"/>
      <c r="D49" s="60"/>
      <c r="E49" s="1146" t="s">
        <v>14</v>
      </c>
      <c r="F49" s="1146"/>
      <c r="G49" s="1146"/>
      <c r="H49" s="1146"/>
      <c r="I49" s="1146"/>
      <c r="J49" s="1147"/>
      <c r="K49" s="61">
        <v>9</v>
      </c>
      <c r="L49" s="62">
        <v>8</v>
      </c>
      <c r="M49" s="62">
        <v>8</v>
      </c>
      <c r="N49" s="62">
        <v>7</v>
      </c>
      <c r="O49" s="63">
        <v>7</v>
      </c>
      <c r="P49" s="46"/>
      <c r="Q49" s="46"/>
      <c r="R49" s="46"/>
      <c r="S49" s="46"/>
      <c r="T49" s="46"/>
      <c r="U49" s="46"/>
    </row>
    <row r="50" spans="1:21" ht="30.75" customHeight="1" x14ac:dyDescent="0.15">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1</v>
      </c>
      <c r="O51" s="63" t="s">
        <v>492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299</v>
      </c>
      <c r="L52" s="62">
        <v>305</v>
      </c>
      <c r="M52" s="62">
        <v>290</v>
      </c>
      <c r="N52" s="62">
        <v>299</v>
      </c>
      <c r="O52" s="63">
        <v>307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126</v>
      </c>
      <c r="L53" s="67">
        <v>127</v>
      </c>
      <c r="M53" s="67">
        <v>136</v>
      </c>
      <c r="N53" s="67">
        <v>157</v>
      </c>
      <c r="O53" s="68">
        <v>196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551</v>
      </c>
      <c r="L58" s="82" t="s">
        <v>551</v>
      </c>
      <c r="M58" s="82" t="s">
        <v>551</v>
      </c>
      <c r="N58" s="82" t="s">
        <v>551</v>
      </c>
      <c r="O58" s="83" t="s">
        <v>551</v>
      </c>
    </row>
    <row r="59" spans="1:21" ht="31.5" customHeight="1" x14ac:dyDescent="0.15">
      <c r="B59" s="1156"/>
      <c r="C59" s="1157"/>
      <c r="D59" s="1163" t="s">
        <v>26</v>
      </c>
      <c r="E59" s="1164"/>
      <c r="F59" s="1164"/>
      <c r="G59" s="1164"/>
      <c r="H59" s="1164"/>
      <c r="I59" s="1164"/>
      <c r="J59" s="1165"/>
      <c r="K59" s="84" t="s">
        <v>551</v>
      </c>
      <c r="L59" s="85" t="s">
        <v>551</v>
      </c>
      <c r="M59" s="85" t="s">
        <v>551</v>
      </c>
      <c r="N59" s="85" t="s">
        <v>551</v>
      </c>
      <c r="O59" s="86" t="s">
        <v>551</v>
      </c>
    </row>
    <row r="60" spans="1:21" ht="31.5" customHeight="1" thickBot="1" x14ac:dyDescent="0.2">
      <c r="B60" s="1158"/>
      <c r="C60" s="1159"/>
      <c r="D60" s="1166" t="s">
        <v>27</v>
      </c>
      <c r="E60" s="1167"/>
      <c r="F60" s="1167"/>
      <c r="G60" s="1167"/>
      <c r="H60" s="1167"/>
      <c r="I60" s="1167"/>
      <c r="J60" s="1168"/>
      <c r="K60" s="87" t="s">
        <v>551</v>
      </c>
      <c r="L60" s="88" t="s">
        <v>551</v>
      </c>
      <c r="M60" s="88" t="s">
        <v>551</v>
      </c>
      <c r="N60" s="88" t="s">
        <v>551</v>
      </c>
      <c r="O60" s="89" t="s">
        <v>551</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ZpT12Ykju0H8Zbgv7q/kROJcYuA/VA6rlgByij/C3XAgKAjU2J+iYCrMiuR/zQ5XA1zo5eDsFaYvd8O2pFmjg==" saltValue="NNutHIthbl0vhaZEstVG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531</v>
      </c>
      <c r="J40" s="101" t="s">
        <v>532</v>
      </c>
      <c r="K40" s="101" t="s">
        <v>533</v>
      </c>
      <c r="L40" s="101" t="s">
        <v>534</v>
      </c>
      <c r="M40" s="102" t="s">
        <v>535</v>
      </c>
    </row>
    <row r="41" spans="2:13" ht="27.75" customHeight="1" x14ac:dyDescent="0.15">
      <c r="B41" s="1169" t="s">
        <v>30</v>
      </c>
      <c r="C41" s="1170"/>
      <c r="D41" s="103"/>
      <c r="E41" s="1175" t="s">
        <v>31</v>
      </c>
      <c r="F41" s="1175"/>
      <c r="G41" s="1175"/>
      <c r="H41" s="1176"/>
      <c r="I41" s="342">
        <v>3498</v>
      </c>
      <c r="J41" s="343">
        <v>3643</v>
      </c>
      <c r="K41" s="343">
        <v>3876</v>
      </c>
      <c r="L41" s="343">
        <v>3699</v>
      </c>
      <c r="M41" s="344">
        <v>3651</v>
      </c>
    </row>
    <row r="42" spans="2:13" ht="27.75" customHeight="1" x14ac:dyDescent="0.15">
      <c r="B42" s="1171"/>
      <c r="C42" s="1172"/>
      <c r="D42" s="104"/>
      <c r="E42" s="1177" t="s">
        <v>32</v>
      </c>
      <c r="F42" s="1177"/>
      <c r="G42" s="1177"/>
      <c r="H42" s="1178"/>
      <c r="I42" s="345" t="s">
        <v>492</v>
      </c>
      <c r="J42" s="346" t="s">
        <v>492</v>
      </c>
      <c r="K42" s="346" t="s">
        <v>492</v>
      </c>
      <c r="L42" s="346" t="s">
        <v>492</v>
      </c>
      <c r="M42" s="347" t="s">
        <v>492</v>
      </c>
    </row>
    <row r="43" spans="2:13" ht="27.75" customHeight="1" x14ac:dyDescent="0.15">
      <c r="B43" s="1171"/>
      <c r="C43" s="1172"/>
      <c r="D43" s="104"/>
      <c r="E43" s="1177" t="s">
        <v>33</v>
      </c>
      <c r="F43" s="1177"/>
      <c r="G43" s="1177"/>
      <c r="H43" s="1178"/>
      <c r="I43" s="345">
        <v>343</v>
      </c>
      <c r="J43" s="346">
        <v>310</v>
      </c>
      <c r="K43" s="346">
        <v>281</v>
      </c>
      <c r="L43" s="346">
        <v>250</v>
      </c>
      <c r="M43" s="347">
        <v>221</v>
      </c>
    </row>
    <row r="44" spans="2:13" ht="27.75" customHeight="1" x14ac:dyDescent="0.15">
      <c r="B44" s="1171"/>
      <c r="C44" s="1172"/>
      <c r="D44" s="104"/>
      <c r="E44" s="1177" t="s">
        <v>34</v>
      </c>
      <c r="F44" s="1177"/>
      <c r="G44" s="1177"/>
      <c r="H44" s="1178"/>
      <c r="I44" s="345">
        <v>63</v>
      </c>
      <c r="J44" s="346">
        <v>53</v>
      </c>
      <c r="K44" s="346">
        <v>49</v>
      </c>
      <c r="L44" s="346">
        <v>153</v>
      </c>
      <c r="M44" s="347">
        <v>60</v>
      </c>
    </row>
    <row r="45" spans="2:13" ht="27.75" customHeight="1" x14ac:dyDescent="0.15">
      <c r="B45" s="1171"/>
      <c r="C45" s="1172"/>
      <c r="D45" s="104"/>
      <c r="E45" s="1177" t="s">
        <v>35</v>
      </c>
      <c r="F45" s="1177"/>
      <c r="G45" s="1177"/>
      <c r="H45" s="1178"/>
      <c r="I45" s="345">
        <v>333</v>
      </c>
      <c r="J45" s="346">
        <v>439</v>
      </c>
      <c r="K45" s="346">
        <v>419</v>
      </c>
      <c r="L45" s="346">
        <v>421</v>
      </c>
      <c r="M45" s="347">
        <v>360</v>
      </c>
    </row>
    <row r="46" spans="2:13" ht="27.75" customHeight="1" x14ac:dyDescent="0.15">
      <c r="B46" s="1171"/>
      <c r="C46" s="1172"/>
      <c r="D46" s="105"/>
      <c r="E46" s="1177" t="s">
        <v>36</v>
      </c>
      <c r="F46" s="1177"/>
      <c r="G46" s="1177"/>
      <c r="H46" s="1178"/>
      <c r="I46" s="345">
        <v>31</v>
      </c>
      <c r="J46" s="346">
        <v>40</v>
      </c>
      <c r="K46" s="346">
        <v>41</v>
      </c>
      <c r="L46" s="346">
        <v>33</v>
      </c>
      <c r="M46" s="347">
        <v>18</v>
      </c>
    </row>
    <row r="47" spans="2:13" ht="27.75" customHeight="1" x14ac:dyDescent="0.15">
      <c r="B47" s="1171"/>
      <c r="C47" s="1172"/>
      <c r="D47" s="106"/>
      <c r="E47" s="1179" t="s">
        <v>37</v>
      </c>
      <c r="F47" s="1180"/>
      <c r="G47" s="1180"/>
      <c r="H47" s="1181"/>
      <c r="I47" s="345" t="s">
        <v>492</v>
      </c>
      <c r="J47" s="346" t="s">
        <v>492</v>
      </c>
      <c r="K47" s="346" t="s">
        <v>492</v>
      </c>
      <c r="L47" s="346" t="s">
        <v>492</v>
      </c>
      <c r="M47" s="347" t="s">
        <v>492</v>
      </c>
    </row>
    <row r="48" spans="2:13" ht="27.75" customHeight="1" x14ac:dyDescent="0.15">
      <c r="B48" s="1171"/>
      <c r="C48" s="1172"/>
      <c r="D48" s="104"/>
      <c r="E48" s="1177" t="s">
        <v>38</v>
      </c>
      <c r="F48" s="1177"/>
      <c r="G48" s="1177"/>
      <c r="H48" s="1178"/>
      <c r="I48" s="345" t="s">
        <v>492</v>
      </c>
      <c r="J48" s="346" t="s">
        <v>492</v>
      </c>
      <c r="K48" s="346" t="s">
        <v>492</v>
      </c>
      <c r="L48" s="346" t="s">
        <v>492</v>
      </c>
      <c r="M48" s="347" t="s">
        <v>492</v>
      </c>
    </row>
    <row r="49" spans="2:13" ht="27.75" customHeight="1" x14ac:dyDescent="0.15">
      <c r="B49" s="1173"/>
      <c r="C49" s="1174"/>
      <c r="D49" s="104"/>
      <c r="E49" s="1177" t="s">
        <v>39</v>
      </c>
      <c r="F49" s="1177"/>
      <c r="G49" s="1177"/>
      <c r="H49" s="1178"/>
      <c r="I49" s="345" t="s">
        <v>492</v>
      </c>
      <c r="J49" s="346" t="s">
        <v>492</v>
      </c>
      <c r="K49" s="346" t="s">
        <v>492</v>
      </c>
      <c r="L49" s="346" t="s">
        <v>492</v>
      </c>
      <c r="M49" s="347" t="s">
        <v>492</v>
      </c>
    </row>
    <row r="50" spans="2:13" ht="27.75" customHeight="1" x14ac:dyDescent="0.15">
      <c r="B50" s="1182" t="s">
        <v>40</v>
      </c>
      <c r="C50" s="1183"/>
      <c r="D50" s="107"/>
      <c r="E50" s="1177" t="s">
        <v>41</v>
      </c>
      <c r="F50" s="1177"/>
      <c r="G50" s="1177"/>
      <c r="H50" s="1178"/>
      <c r="I50" s="345">
        <v>2710</v>
      </c>
      <c r="J50" s="346">
        <v>2721</v>
      </c>
      <c r="K50" s="346">
        <v>2595</v>
      </c>
      <c r="L50" s="346">
        <v>2892</v>
      </c>
      <c r="M50" s="347">
        <v>3006</v>
      </c>
    </row>
    <row r="51" spans="2:13" ht="27.75" customHeight="1" x14ac:dyDescent="0.15">
      <c r="B51" s="1171"/>
      <c r="C51" s="1172"/>
      <c r="D51" s="104"/>
      <c r="E51" s="1177" t="s">
        <v>42</v>
      </c>
      <c r="F51" s="1177"/>
      <c r="G51" s="1177"/>
      <c r="H51" s="1178"/>
      <c r="I51" s="345">
        <v>101</v>
      </c>
      <c r="J51" s="346">
        <v>91</v>
      </c>
      <c r="K51" s="346">
        <v>94</v>
      </c>
      <c r="L51" s="346">
        <v>69</v>
      </c>
      <c r="M51" s="347">
        <v>58</v>
      </c>
    </row>
    <row r="52" spans="2:13" ht="27.75" customHeight="1" x14ac:dyDescent="0.15">
      <c r="B52" s="1173"/>
      <c r="C52" s="1174"/>
      <c r="D52" s="104"/>
      <c r="E52" s="1177" t="s">
        <v>43</v>
      </c>
      <c r="F52" s="1177"/>
      <c r="G52" s="1177"/>
      <c r="H52" s="1178"/>
      <c r="I52" s="345">
        <v>2760</v>
      </c>
      <c r="J52" s="346">
        <v>2761</v>
      </c>
      <c r="K52" s="346">
        <v>2740</v>
      </c>
      <c r="L52" s="346">
        <v>2662</v>
      </c>
      <c r="M52" s="347">
        <v>2674</v>
      </c>
    </row>
    <row r="53" spans="2:13" ht="27.75" customHeight="1" thickBot="1" x14ac:dyDescent="0.2">
      <c r="B53" s="1184" t="s">
        <v>19</v>
      </c>
      <c r="C53" s="1185"/>
      <c r="D53" s="108"/>
      <c r="E53" s="1186" t="s">
        <v>44</v>
      </c>
      <c r="F53" s="1186"/>
      <c r="G53" s="1186"/>
      <c r="H53" s="1187"/>
      <c r="I53" s="348">
        <v>-1304</v>
      </c>
      <c r="J53" s="349">
        <v>-1089</v>
      </c>
      <c r="K53" s="349">
        <v>-762</v>
      </c>
      <c r="L53" s="349">
        <v>-1067</v>
      </c>
      <c r="M53" s="350">
        <v>-1428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jCtLOHksVrlItbeE6sDLg4QLdhLW7Fu1qmEbNDH3pMizcqcDJOhzCwAutTHJqu9UM0phCKZpy8O3+am3Ip+gg==" saltValue="Oax4jNiWgpfvHkfG9Tue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533</v>
      </c>
      <c r="G54" s="117" t="s">
        <v>534</v>
      </c>
      <c r="H54" s="118" t="s">
        <v>535</v>
      </c>
    </row>
    <row r="55" spans="2:8" ht="52.5" customHeight="1" x14ac:dyDescent="0.15">
      <c r="B55" s="119"/>
      <c r="C55" s="1196" t="s">
        <v>46</v>
      </c>
      <c r="D55" s="1196"/>
      <c r="E55" s="1197"/>
      <c r="F55" s="120">
        <v>716</v>
      </c>
      <c r="G55" s="120">
        <v>936</v>
      </c>
      <c r="H55" s="121">
        <v>958</v>
      </c>
    </row>
    <row r="56" spans="2:8" ht="52.5" customHeight="1" x14ac:dyDescent="0.15">
      <c r="B56" s="122"/>
      <c r="C56" s="1198" t="s">
        <v>47</v>
      </c>
      <c r="D56" s="1198"/>
      <c r="E56" s="1199"/>
      <c r="F56" s="123">
        <v>86</v>
      </c>
      <c r="G56" s="123">
        <v>86</v>
      </c>
      <c r="H56" s="124">
        <v>93</v>
      </c>
    </row>
    <row r="57" spans="2:8" ht="53.25" customHeight="1" x14ac:dyDescent="0.15">
      <c r="B57" s="122"/>
      <c r="C57" s="1200" t="s">
        <v>48</v>
      </c>
      <c r="D57" s="1200"/>
      <c r="E57" s="1201"/>
      <c r="F57" s="125">
        <v>1806</v>
      </c>
      <c r="G57" s="125">
        <v>1813</v>
      </c>
      <c r="H57" s="126">
        <v>1920</v>
      </c>
    </row>
    <row r="58" spans="2:8" ht="45.75" customHeight="1" x14ac:dyDescent="0.15">
      <c r="B58" s="127"/>
      <c r="C58" s="1188" t="s">
        <v>568</v>
      </c>
      <c r="D58" s="1189"/>
      <c r="E58" s="1190"/>
      <c r="F58" s="128">
        <v>407</v>
      </c>
      <c r="G58" s="128">
        <v>517</v>
      </c>
      <c r="H58" s="129">
        <v>517</v>
      </c>
    </row>
    <row r="59" spans="2:8" ht="45.75" customHeight="1" x14ac:dyDescent="0.15">
      <c r="B59" s="127"/>
      <c r="C59" s="1188" t="s">
        <v>569</v>
      </c>
      <c r="D59" s="1189"/>
      <c r="E59" s="1190"/>
      <c r="F59" s="128">
        <v>335</v>
      </c>
      <c r="G59" s="128">
        <v>320</v>
      </c>
      <c r="H59" s="129">
        <v>370</v>
      </c>
    </row>
    <row r="60" spans="2:8" ht="45.75" customHeight="1" x14ac:dyDescent="0.15">
      <c r="B60" s="127"/>
      <c r="C60" s="1188" t="s">
        <v>570</v>
      </c>
      <c r="D60" s="1189"/>
      <c r="E60" s="1190"/>
      <c r="F60" s="128">
        <v>290</v>
      </c>
      <c r="G60" s="128">
        <v>271</v>
      </c>
      <c r="H60" s="129">
        <v>253</v>
      </c>
    </row>
    <row r="61" spans="2:8" ht="45.75" customHeight="1" x14ac:dyDescent="0.15">
      <c r="B61" s="127"/>
      <c r="C61" s="1188" t="s">
        <v>571</v>
      </c>
      <c r="D61" s="1189"/>
      <c r="E61" s="1190"/>
      <c r="F61" s="128">
        <v>252</v>
      </c>
      <c r="G61" s="128">
        <v>233</v>
      </c>
      <c r="H61" s="129">
        <v>221</v>
      </c>
    </row>
    <row r="62" spans="2:8" ht="45.75" customHeight="1" thickBot="1" x14ac:dyDescent="0.2">
      <c r="B62" s="130"/>
      <c r="C62" s="1191" t="s">
        <v>572</v>
      </c>
      <c r="D62" s="1192"/>
      <c r="E62" s="1193"/>
      <c r="F62" s="131">
        <v>141</v>
      </c>
      <c r="G62" s="131">
        <v>133</v>
      </c>
      <c r="H62" s="132">
        <v>169</v>
      </c>
    </row>
    <row r="63" spans="2:8" ht="52.5" customHeight="1" thickBot="1" x14ac:dyDescent="0.2">
      <c r="B63" s="133"/>
      <c r="C63" s="1194" t="s">
        <v>49</v>
      </c>
      <c r="D63" s="1194"/>
      <c r="E63" s="1195"/>
      <c r="F63" s="134">
        <v>2608</v>
      </c>
      <c r="G63" s="134">
        <v>2835</v>
      </c>
      <c r="H63" s="135">
        <v>2971</v>
      </c>
    </row>
    <row r="64" spans="2:8" x14ac:dyDescent="0.15"/>
  </sheetData>
  <sheetProtection algorithmName="SHA-512" hashValue="SGcQDJR9zzAGmXx8l4a4UzC/SREs8Ox+Y26kngs6uYgJcN2FThwipGMcRGn+wmbmtQtctuQ6qe20wK9AGmOH8Q==" saltValue="25kpLoovoKjL+Amjhvb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530</v>
      </c>
      <c r="G2" s="149"/>
      <c r="H2" s="150"/>
    </row>
    <row r="3" spans="1:8" x14ac:dyDescent="0.15">
      <c r="A3" s="146" t="s">
        <v>523</v>
      </c>
      <c r="B3" s="151"/>
      <c r="C3" s="152"/>
      <c r="D3" s="153">
        <v>254106</v>
      </c>
      <c r="E3" s="154"/>
      <c r="F3" s="155">
        <v>316937</v>
      </c>
      <c r="G3" s="156"/>
      <c r="H3" s="157"/>
    </row>
    <row r="4" spans="1:8" x14ac:dyDescent="0.15">
      <c r="A4" s="158"/>
      <c r="B4" s="159"/>
      <c r="C4" s="160"/>
      <c r="D4" s="161">
        <v>148842</v>
      </c>
      <c r="E4" s="162"/>
      <c r="F4" s="163">
        <v>199150</v>
      </c>
      <c r="G4" s="164"/>
      <c r="H4" s="165"/>
    </row>
    <row r="5" spans="1:8" x14ac:dyDescent="0.15">
      <c r="A5" s="146" t="s">
        <v>525</v>
      </c>
      <c r="B5" s="151"/>
      <c r="C5" s="152"/>
      <c r="D5" s="153">
        <v>337201</v>
      </c>
      <c r="E5" s="154"/>
      <c r="F5" s="155">
        <v>332350</v>
      </c>
      <c r="G5" s="156"/>
      <c r="H5" s="157"/>
    </row>
    <row r="6" spans="1:8" x14ac:dyDescent="0.15">
      <c r="A6" s="158"/>
      <c r="B6" s="159"/>
      <c r="C6" s="160"/>
      <c r="D6" s="161">
        <v>280408</v>
      </c>
      <c r="E6" s="162"/>
      <c r="F6" s="163">
        <v>200453</v>
      </c>
      <c r="G6" s="164"/>
      <c r="H6" s="165"/>
    </row>
    <row r="7" spans="1:8" x14ac:dyDescent="0.15">
      <c r="A7" s="146" t="s">
        <v>526</v>
      </c>
      <c r="B7" s="151"/>
      <c r="C7" s="152"/>
      <c r="D7" s="153">
        <v>454268</v>
      </c>
      <c r="E7" s="154"/>
      <c r="F7" s="155">
        <v>362690</v>
      </c>
      <c r="G7" s="156"/>
      <c r="H7" s="157"/>
    </row>
    <row r="8" spans="1:8" x14ac:dyDescent="0.15">
      <c r="A8" s="158"/>
      <c r="B8" s="159"/>
      <c r="C8" s="160"/>
      <c r="D8" s="161">
        <v>437263</v>
      </c>
      <c r="E8" s="162"/>
      <c r="F8" s="163">
        <v>172580</v>
      </c>
      <c r="G8" s="164"/>
      <c r="H8" s="165"/>
    </row>
    <row r="9" spans="1:8" x14ac:dyDescent="0.15">
      <c r="A9" s="146" t="s">
        <v>527</v>
      </c>
      <c r="B9" s="151"/>
      <c r="C9" s="152"/>
      <c r="D9" s="153">
        <v>172187</v>
      </c>
      <c r="E9" s="154"/>
      <c r="F9" s="155">
        <v>296093</v>
      </c>
      <c r="G9" s="156"/>
      <c r="H9" s="157"/>
    </row>
    <row r="10" spans="1:8" x14ac:dyDescent="0.15">
      <c r="A10" s="158"/>
      <c r="B10" s="159"/>
      <c r="C10" s="160"/>
      <c r="D10" s="161">
        <v>121316</v>
      </c>
      <c r="E10" s="162"/>
      <c r="F10" s="163">
        <v>140545</v>
      </c>
      <c r="G10" s="164"/>
      <c r="H10" s="165"/>
    </row>
    <row r="11" spans="1:8" x14ac:dyDescent="0.15">
      <c r="A11" s="146" t="s">
        <v>528</v>
      </c>
      <c r="B11" s="151"/>
      <c r="C11" s="152"/>
      <c r="D11" s="153">
        <v>266813</v>
      </c>
      <c r="E11" s="154"/>
      <c r="F11" s="155">
        <v>308655</v>
      </c>
      <c r="G11" s="156"/>
      <c r="H11" s="157"/>
    </row>
    <row r="12" spans="1:8" x14ac:dyDescent="0.15">
      <c r="A12" s="158"/>
      <c r="B12" s="159"/>
      <c r="C12" s="166"/>
      <c r="D12" s="161">
        <v>197461</v>
      </c>
      <c r="E12" s="162"/>
      <c r="F12" s="163">
        <v>169887</v>
      </c>
      <c r="G12" s="164"/>
      <c r="H12" s="165"/>
    </row>
    <row r="13" spans="1:8" x14ac:dyDescent="0.15">
      <c r="A13" s="146"/>
      <c r="B13" s="151"/>
      <c r="C13" s="152"/>
      <c r="D13" s="153">
        <v>296915</v>
      </c>
      <c r="E13" s="154"/>
      <c r="F13" s="155">
        <v>323345</v>
      </c>
      <c r="G13" s="167"/>
      <c r="H13" s="157"/>
    </row>
    <row r="14" spans="1:8" x14ac:dyDescent="0.15">
      <c r="A14" s="158"/>
      <c r="B14" s="159"/>
      <c r="C14" s="160"/>
      <c r="D14" s="161">
        <v>237058</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10.34</v>
      </c>
      <c r="C19" s="168">
        <f>ROUND(VALUE(SUBSTITUTE(実質収支比率等に係る経年分析!G$48,"▲","-")),2)</f>
        <v>9.36</v>
      </c>
      <c r="D19" s="168">
        <f>ROUND(VALUE(SUBSTITUTE(実質収支比率等に係る経年分析!H$48,"▲","-")),2)</f>
        <v>14.07</v>
      </c>
      <c r="E19" s="168">
        <f>ROUND(VALUE(SUBSTITUTE(実質収支比率等に係る経年分析!I$48,"▲","-")),2)</f>
        <v>7.18</v>
      </c>
      <c r="F19" s="168">
        <f>ROUND(VALUE(SUBSTITUTE(実質収支比率等に係る経年分析!J$48,"▲","-")),2)</f>
        <v>8.14</v>
      </c>
    </row>
    <row r="20" spans="1:11" x14ac:dyDescent="0.15">
      <c r="A20" s="168" t="s">
        <v>53</v>
      </c>
      <c r="B20" s="168">
        <f>ROUND(VALUE(SUBSTITUTE(実質収支比率等に係る経年分析!F$47,"▲","-")),2)</f>
        <v>27.35</v>
      </c>
      <c r="C20" s="168">
        <f>ROUND(VALUE(SUBSTITUTE(実質収支比率等に係る経年分析!G$47,"▲","-")),2)</f>
        <v>31.25</v>
      </c>
      <c r="D20" s="168">
        <f>ROUND(VALUE(SUBSTITUTE(実質収支比率等に係る経年分析!H$47,"▲","-")),2)</f>
        <v>34.979999999999997</v>
      </c>
      <c r="E20" s="168">
        <f>ROUND(VALUE(SUBSTITUTE(実質収支比率等に係る経年分析!I$47,"▲","-")),2)</f>
        <v>47.6</v>
      </c>
      <c r="F20" s="168">
        <f>ROUND(VALUE(SUBSTITUTE(実質収支比率等に係る経年分析!J$47,"▲","-")),2)</f>
        <v>48.28</v>
      </c>
    </row>
    <row r="21" spans="1:11" x14ac:dyDescent="0.15">
      <c r="A21" s="168" t="s">
        <v>54</v>
      </c>
      <c r="B21" s="168">
        <f>IF(ISNUMBER(VALUE(SUBSTITUTE(実質収支比率等に係る経年分析!F$49,"▲","-"))),ROUND(VALUE(SUBSTITUTE(実質収支比率等に係る経年分析!F$49,"▲","-")),2),NA())</f>
        <v>7.45</v>
      </c>
      <c r="C21" s="168">
        <f>IF(ISNUMBER(VALUE(SUBSTITUTE(実質収支比率等に係る経年分析!G$49,"▲","-"))),ROUND(VALUE(SUBSTITUTE(実質収支比率等に係る経年分析!G$49,"▲","-")),2),NA())</f>
        <v>4.42</v>
      </c>
      <c r="D21" s="168">
        <f>IF(ISNUMBER(VALUE(SUBSTITUTE(実質収支比率等に係る経年分析!H$49,"▲","-"))),ROUND(VALUE(SUBSTITUTE(実質収支比率等に係る経年分析!H$49,"▲","-")),2),NA())</f>
        <v>12.48</v>
      </c>
      <c r="E21" s="168">
        <f>IF(ISNUMBER(VALUE(SUBSTITUTE(実質収支比率等に係る経年分析!I$49,"▲","-"))),ROUND(VALUE(SUBSTITUTE(実質収支比率等に係る経年分析!I$49,"▲","-")),2),NA())</f>
        <v>3.72</v>
      </c>
      <c r="F21" s="168">
        <f>IF(ISNUMBER(VALUE(SUBSTITUTE(実質収支比率等に係る経年分析!J$49,"▲","-"))),ROUND(VALUE(SUBSTITUTE(実質収支比率等に係る経年分析!J$49,"▲","-")),2),NA())</f>
        <v>2.15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診療所事業特別会計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15">
      <c r="A32" s="169" t="str">
        <f>IF(連結実質赤字比率に係る赤字・黒字の構成分析!C$38="",NA(),連結実質赤字比率に係る赤字・黒字の構成分析!C$38)</f>
        <v>風力発電事業特別会計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15">
      <c r="A33" s="169" t="str">
        <f>IF(連結実質赤字比率に係る赤字・黒字の構成分析!C$37="",NA(),連結実質赤字比率に係る赤字・黒字の構成分析!C$37)</f>
        <v>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v>
      </c>
    </row>
    <row r="34" spans="1:16" x14ac:dyDescent="0.15">
      <c r="A34" s="169" t="str">
        <f>IF(連結実質赤字比率に係る赤字・黒字の構成分析!C$36="",NA(),連結実質赤字比率に係る赤字・黒字の構成分析!C$36)</f>
        <v>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0.52</v>
      </c>
    </row>
    <row r="35" spans="1:16" x14ac:dyDescent="0.15">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1.1000000000000001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9.35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299</v>
      </c>
      <c r="E42" s="170"/>
      <c r="F42" s="170"/>
      <c r="G42" s="170">
        <f>'実質公債費比率（分子）の構造'!L$52</f>
        <v>305</v>
      </c>
      <c r="H42" s="170"/>
      <c r="I42" s="170"/>
      <c r="J42" s="170">
        <f>'実質公債費比率（分子）の構造'!M$52</f>
        <v>290</v>
      </c>
      <c r="K42" s="170"/>
      <c r="L42" s="170"/>
      <c r="M42" s="170">
        <f>'実質公債費比率（分子）の構造'!N$52</f>
        <v>299</v>
      </c>
      <c r="N42" s="170"/>
      <c r="O42" s="170"/>
      <c r="P42" s="170">
        <f>'実質公債費比率（分子）の構造'!O$52</f>
        <v>307</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9</v>
      </c>
      <c r="C45" s="170"/>
      <c r="D45" s="170"/>
      <c r="E45" s="170">
        <f>'実質公債費比率（分子）の構造'!L$49</f>
        <v>8</v>
      </c>
      <c r="F45" s="170"/>
      <c r="G45" s="170"/>
      <c r="H45" s="170">
        <f>'実質公債費比率（分子）の構造'!M$49</f>
        <v>8</v>
      </c>
      <c r="I45" s="170"/>
      <c r="J45" s="170"/>
      <c r="K45" s="170">
        <f>'実質公債費比率（分子）の構造'!N$49</f>
        <v>7</v>
      </c>
      <c r="L45" s="170"/>
      <c r="M45" s="170"/>
      <c r="N45" s="170">
        <f>'実質公債費比率（分子）の構造'!O$49</f>
        <v>7</v>
      </c>
      <c r="O45" s="170"/>
      <c r="P45" s="170"/>
    </row>
    <row r="46" spans="1:16" x14ac:dyDescent="0.15">
      <c r="A46" s="170" t="s">
        <v>64</v>
      </c>
      <c r="B46" s="170">
        <f>'実質公債費比率（分子）の構造'!K$48</f>
        <v>42</v>
      </c>
      <c r="C46" s="170"/>
      <c r="D46" s="170"/>
      <c r="E46" s="170">
        <f>'実質公債費比率（分子）の構造'!L$48</f>
        <v>42</v>
      </c>
      <c r="F46" s="170"/>
      <c r="G46" s="170"/>
      <c r="H46" s="170">
        <f>'実質公債費比率（分子）の構造'!M$48</f>
        <v>42</v>
      </c>
      <c r="I46" s="170"/>
      <c r="J46" s="170"/>
      <c r="K46" s="170">
        <f>'実質公債費比率（分子）の構造'!N$48</f>
        <v>42</v>
      </c>
      <c r="L46" s="170"/>
      <c r="M46" s="170"/>
      <c r="N46" s="170">
        <f>'実質公債費比率（分子）の構造'!O$48</f>
        <v>42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374</v>
      </c>
      <c r="C49" s="170"/>
      <c r="D49" s="170"/>
      <c r="E49" s="170">
        <f>'実質公債費比率（分子）の構造'!L$45</f>
        <v>382</v>
      </c>
      <c r="F49" s="170"/>
      <c r="G49" s="170"/>
      <c r="H49" s="170">
        <f>'実質公債費比率（分子）の構造'!M$45</f>
        <v>376</v>
      </c>
      <c r="I49" s="170"/>
      <c r="J49" s="170"/>
      <c r="K49" s="170">
        <f>'実質公債費比率（分子）の構造'!N$45</f>
        <v>406</v>
      </c>
      <c r="L49" s="170"/>
      <c r="M49" s="170"/>
      <c r="N49" s="170">
        <f>'実質公債費比率（分子）の構造'!O$45</f>
        <v>454</v>
      </c>
      <c r="O49" s="170"/>
      <c r="P49" s="170"/>
    </row>
    <row r="50" spans="1:16" x14ac:dyDescent="0.15">
      <c r="A50" s="170" t="s">
        <v>67</v>
      </c>
      <c r="B50" s="170" t="e">
        <f>NA()</f>
        <v>#N/A</v>
      </c>
      <c r="C50" s="170">
        <f>IF(ISNUMBER('実質公債費比率（分子）の構造'!K$53),'実質公債費比率（分子）の構造'!K$53,NA())</f>
        <v>126</v>
      </c>
      <c r="D50" s="170" t="e">
        <f>NA()</f>
        <v>#N/A</v>
      </c>
      <c r="E50" s="170" t="e">
        <f>NA()</f>
        <v>#N/A</v>
      </c>
      <c r="F50" s="170">
        <f>IF(ISNUMBER('実質公債費比率（分子）の構造'!L$53),'実質公債費比率（分子）の構造'!L$53,NA())</f>
        <v>127</v>
      </c>
      <c r="G50" s="170" t="e">
        <f>NA()</f>
        <v>#N/A</v>
      </c>
      <c r="H50" s="170" t="e">
        <f>NA()</f>
        <v>#N/A</v>
      </c>
      <c r="I50" s="170">
        <f>IF(ISNUMBER('実質公債費比率（分子）の構造'!M$53),'実質公債費比率（分子）の構造'!M$53,NA())</f>
        <v>136</v>
      </c>
      <c r="J50" s="170" t="e">
        <f>NA()</f>
        <v>#N/A</v>
      </c>
      <c r="K50" s="170" t="e">
        <f>NA()</f>
        <v>#N/A</v>
      </c>
      <c r="L50" s="170">
        <f>IF(ISNUMBER('実質公債費比率（分子）の構造'!N$53),'実質公債費比率（分子）の構造'!N$53,NA())</f>
        <v>157</v>
      </c>
      <c r="M50" s="170" t="e">
        <f>NA()</f>
        <v>#N/A</v>
      </c>
      <c r="N50" s="170" t="e">
        <f>NA()</f>
        <v>#N/A</v>
      </c>
      <c r="O50" s="170">
        <f>IF(ISNUMBER('実質公債費比率（分子）の構造'!O$53),'実質公債費比率（分子）の構造'!O$53,NA())</f>
        <v>196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2760</v>
      </c>
      <c r="E56" s="169"/>
      <c r="F56" s="169"/>
      <c r="G56" s="169">
        <f>'将来負担比率（分子）の構造'!J$52</f>
        <v>2761</v>
      </c>
      <c r="H56" s="169"/>
      <c r="I56" s="169"/>
      <c r="J56" s="169">
        <f>'将来負担比率（分子）の構造'!K$52</f>
        <v>2740</v>
      </c>
      <c r="K56" s="169"/>
      <c r="L56" s="169"/>
      <c r="M56" s="169">
        <f>'将来負担比率（分子）の構造'!L$52</f>
        <v>2662</v>
      </c>
      <c r="N56" s="169"/>
      <c r="O56" s="169"/>
      <c r="P56" s="169">
        <f>'将来負担比率（分子）の構造'!M$52</f>
        <v>2674</v>
      </c>
    </row>
    <row r="57" spans="1:16" x14ac:dyDescent="0.15">
      <c r="A57" s="169" t="s">
        <v>42</v>
      </c>
      <c r="B57" s="169"/>
      <c r="C57" s="169"/>
      <c r="D57" s="169">
        <f>'将来負担比率（分子）の構造'!I$51</f>
        <v>101</v>
      </c>
      <c r="E57" s="169"/>
      <c r="F57" s="169"/>
      <c r="G57" s="169">
        <f>'将来負担比率（分子）の構造'!J$51</f>
        <v>91</v>
      </c>
      <c r="H57" s="169"/>
      <c r="I57" s="169"/>
      <c r="J57" s="169">
        <f>'将来負担比率（分子）の構造'!K$51</f>
        <v>94</v>
      </c>
      <c r="K57" s="169"/>
      <c r="L57" s="169"/>
      <c r="M57" s="169">
        <f>'将来負担比率（分子）の構造'!L$51</f>
        <v>69</v>
      </c>
      <c r="N57" s="169"/>
      <c r="O57" s="169"/>
      <c r="P57" s="169">
        <f>'将来負担比率（分子）の構造'!M$51</f>
        <v>58</v>
      </c>
    </row>
    <row r="58" spans="1:16" x14ac:dyDescent="0.15">
      <c r="A58" s="169" t="s">
        <v>41</v>
      </c>
      <c r="B58" s="169"/>
      <c r="C58" s="169"/>
      <c r="D58" s="169">
        <f>'将来負担比率（分子）の構造'!I$50</f>
        <v>2710</v>
      </c>
      <c r="E58" s="169"/>
      <c r="F58" s="169"/>
      <c r="G58" s="169">
        <f>'将来負担比率（分子）の構造'!J$50</f>
        <v>2721</v>
      </c>
      <c r="H58" s="169"/>
      <c r="I58" s="169"/>
      <c r="J58" s="169">
        <f>'将来負担比率（分子）の構造'!K$50</f>
        <v>2595</v>
      </c>
      <c r="K58" s="169"/>
      <c r="L58" s="169"/>
      <c r="M58" s="169">
        <f>'将来負担比率（分子）の構造'!L$50</f>
        <v>2892</v>
      </c>
      <c r="N58" s="169"/>
      <c r="O58" s="169"/>
      <c r="P58" s="169">
        <f>'将来負担比率（分子）の構造'!M$50</f>
        <v>3006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31</v>
      </c>
      <c r="C61" s="169"/>
      <c r="D61" s="169"/>
      <c r="E61" s="169">
        <f>'将来負担比率（分子）の構造'!J$46</f>
        <v>40</v>
      </c>
      <c r="F61" s="169"/>
      <c r="G61" s="169"/>
      <c r="H61" s="169">
        <f>'将来負担比率（分子）の構造'!K$46</f>
        <v>41</v>
      </c>
      <c r="I61" s="169"/>
      <c r="J61" s="169"/>
      <c r="K61" s="169">
        <f>'将来負担比率（分子）の構造'!L$46</f>
        <v>33</v>
      </c>
      <c r="L61" s="169"/>
      <c r="M61" s="169"/>
      <c r="N61" s="169">
        <f>'将来負担比率（分子）の構造'!M$46</f>
        <v>18</v>
      </c>
      <c r="O61" s="169"/>
      <c r="P61" s="169"/>
    </row>
    <row r="62" spans="1:16" x14ac:dyDescent="0.15">
      <c r="A62" s="169" t="s">
        <v>35</v>
      </c>
      <c r="B62" s="169">
        <f>'将来負担比率（分子）の構造'!I$45</f>
        <v>333</v>
      </c>
      <c r="C62" s="169"/>
      <c r="D62" s="169"/>
      <c r="E62" s="169">
        <f>'将来負担比率（分子）の構造'!J$45</f>
        <v>439</v>
      </c>
      <c r="F62" s="169"/>
      <c r="G62" s="169"/>
      <c r="H62" s="169">
        <f>'将来負担比率（分子）の構造'!K$45</f>
        <v>419</v>
      </c>
      <c r="I62" s="169"/>
      <c r="J62" s="169"/>
      <c r="K62" s="169">
        <f>'将来負担比率（分子）の構造'!L$45</f>
        <v>421</v>
      </c>
      <c r="L62" s="169"/>
      <c r="M62" s="169"/>
      <c r="N62" s="169">
        <f>'将来負担比率（分子）の構造'!M$45</f>
        <v>360</v>
      </c>
      <c r="O62" s="169"/>
      <c r="P62" s="169"/>
    </row>
    <row r="63" spans="1:16" x14ac:dyDescent="0.15">
      <c r="A63" s="169" t="s">
        <v>34</v>
      </c>
      <c r="B63" s="169">
        <f>'将来負担比率（分子）の構造'!I$44</f>
        <v>63</v>
      </c>
      <c r="C63" s="169"/>
      <c r="D63" s="169"/>
      <c r="E63" s="169">
        <f>'将来負担比率（分子）の構造'!J$44</f>
        <v>53</v>
      </c>
      <c r="F63" s="169"/>
      <c r="G63" s="169"/>
      <c r="H63" s="169">
        <f>'将来負担比率（分子）の構造'!K$44</f>
        <v>49</v>
      </c>
      <c r="I63" s="169"/>
      <c r="J63" s="169"/>
      <c r="K63" s="169">
        <f>'将来負担比率（分子）の構造'!L$44</f>
        <v>153</v>
      </c>
      <c r="L63" s="169"/>
      <c r="M63" s="169"/>
      <c r="N63" s="169">
        <f>'将来負担比率（分子）の構造'!M$44</f>
        <v>60</v>
      </c>
      <c r="O63" s="169"/>
      <c r="P63" s="169"/>
    </row>
    <row r="64" spans="1:16" x14ac:dyDescent="0.15">
      <c r="A64" s="169" t="s">
        <v>33</v>
      </c>
      <c r="B64" s="169">
        <f>'将来負担比率（分子）の構造'!I$43</f>
        <v>343</v>
      </c>
      <c r="C64" s="169"/>
      <c r="D64" s="169"/>
      <c r="E64" s="169">
        <f>'将来負担比率（分子）の構造'!J$43</f>
        <v>310</v>
      </c>
      <c r="F64" s="169"/>
      <c r="G64" s="169"/>
      <c r="H64" s="169">
        <f>'将来負担比率（分子）の構造'!K$43</f>
        <v>281</v>
      </c>
      <c r="I64" s="169"/>
      <c r="J64" s="169"/>
      <c r="K64" s="169">
        <f>'将来負担比率（分子）の構造'!L$43</f>
        <v>250</v>
      </c>
      <c r="L64" s="169"/>
      <c r="M64" s="169"/>
      <c r="N64" s="169">
        <f>'将来負担比率（分子）の構造'!M$43</f>
        <v>221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3498</v>
      </c>
      <c r="C66" s="169"/>
      <c r="D66" s="169"/>
      <c r="E66" s="169">
        <f>'将来負担比率（分子）の構造'!J$41</f>
        <v>3643</v>
      </c>
      <c r="F66" s="169"/>
      <c r="G66" s="169"/>
      <c r="H66" s="169">
        <f>'将来負担比率（分子）の構造'!K$41</f>
        <v>3876</v>
      </c>
      <c r="I66" s="169"/>
      <c r="J66" s="169"/>
      <c r="K66" s="169">
        <f>'将来負担比率（分子）の構造'!L$41</f>
        <v>3699</v>
      </c>
      <c r="L66" s="169"/>
      <c r="M66" s="169"/>
      <c r="N66" s="169">
        <f>'将来負担比率（分子）の構造'!M$41</f>
        <v>3651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716</v>
      </c>
      <c r="C72" s="173">
        <f>基金残高に係る経年分析!G55</f>
        <v>936</v>
      </c>
      <c r="D72" s="173">
        <f>基金残高に係る経年分析!H55</f>
        <v>958</v>
      </c>
    </row>
    <row r="73" spans="1:16" x14ac:dyDescent="0.15">
      <c r="A73" s="172" t="s">
        <v>74</v>
      </c>
      <c r="B73" s="173">
        <f>基金残高に係る経年分析!F56</f>
        <v>86</v>
      </c>
      <c r="C73" s="173">
        <f>基金残高に係る経年分析!G56</f>
        <v>86</v>
      </c>
      <c r="D73" s="173">
        <f>基金残高に係る経年分析!H56</f>
        <v>93</v>
      </c>
    </row>
    <row r="74" spans="1:16" x14ac:dyDescent="0.15">
      <c r="A74" s="172" t="s">
        <v>75</v>
      </c>
      <c r="B74" s="173">
        <f>基金残高に係る経年分析!F57</f>
        <v>1806</v>
      </c>
      <c r="C74" s="173">
        <f>基金残高に係る経年分析!G57</f>
        <v>1813</v>
      </c>
      <c r="D74" s="173">
        <f>基金残高に係る経年分析!H57</f>
        <v>1920</v>
      </c>
    </row>
  </sheetData>
  <sheetProtection algorithmName="SHA-512" hashValue="o6BpLXwzhN7eahd0cmEl55lfb6lTrWgldOOxl5Cl/Zht//6EWgAn9Ju/9VOk1JnmVyiOSeAj+YLQZW/gA9UxTQ==" saltValue="Ij8rRnARlG411b9IDBTG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2025-03-11T06:46:16Z</cp:lastPrinted>
  <dcterms:created xsi:type="dcterms:W3CDTF">2025-02-19T04:22:28Z</dcterms:created>
  <dcterms:modified xsi:type="dcterms:W3CDTF">2025-03-17T00:25:00Z</dcterms:modified>
  <cp:category/>
</cp:coreProperties>
</file>