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8 平生町 ○\04 最終\"/>
    </mc:Choice>
  </mc:AlternateContent>
  <xr:revisionPtr revIDLastSave="0" documentId="13_ncr:1_{69F9CB30-81FC-4526-85FC-CD5EB732A32B}"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<sst xmlns="http://schemas.openxmlformats.org/spreadsheetml/2006/main" count="1083" uniqueCount="568">
  <si>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</si>
  <si>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</si>
  <si>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</si>
  <si>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</si>
  <si>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</si>
  <si>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</si>
  <si>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</si>
  <si>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</si>
  <si>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</si>
  <si>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</si>
  <si>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</si>
  <si>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</si>
  <si>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</si>
  <si>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</si>
  <si>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</si>
  <si>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</si>
  <si>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</si>
  <si>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</si>
  <si>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</si>
  <si>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</si>
  <si>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</si>
  <si>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</si>
  <si>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</si>
  <si>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</si>
  <si>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</si>
  <si>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</si>
  <si>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</si>
  <si>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</si>
  <si>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</si>
  <si>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</si>
  <si>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</si>
  <si>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</si>
  <si>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</si>
  <si>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</si>
  <si>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</si>
  <si>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</si>
  <si>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</si>
  <si>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</si>
  <si>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</si>
  <si>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</si>
  <si>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</si>
  <si>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</si>
  <si>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</si>
  <si>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</si>
  <si>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</si>
  <si>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</si>
  <si>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</si>
  <si>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</si>
  <si>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</si>
  <si>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</si>
  <si>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</si>
  <si>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</si>
  <si>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</si>
  <si>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</si>
  <si>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</si>
  <si>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</si>
  <si>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</si>
  <si>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</si>
  <si>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</si>
  <si>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</si>
  <si>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</si>
  <si>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</si>
  <si>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</si>
  <si>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</si>
  <si>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</si>
  <si>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</si>
  <si>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</si>
  <si>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</si>
  <si>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</si>
  <si>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</si>
  <si>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</si>
  <si>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</si>
  <si>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</si>
  <si>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</si>
  <si>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</si>
  <si>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</si>
  <si>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</si>
  <si>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</si>
  <si>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</si>
  <si>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</si>
  <si>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</si>
  <si>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</si>
  <si>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</si>
  <si>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</si>
  <si>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</si>
  <si>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</si>
  <si>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</si>
  <si>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</si>
  <si>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</si>
  <si>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</si>
  <si>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</si>
  <si>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</si>
  <si>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</si>
  <si>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</si>
  <si>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</si>
  <si>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</si>
  <si>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</si>
  <si>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</si>
  <si>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</si>
  <si>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</si>
  <si>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</si>
  <si>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</si>
  <si>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</si>
  <si>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</si>
  <si>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</si>
  <si>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</si>
  <si>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</si>
  <si>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</si>
  <si>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</si>
  <si>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</si>
  <si>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</si>
  <si>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</si>
  <si>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</si>
  <si>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</si>
  <si>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</si>
  <si>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</si>
  <si>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</si>
  <si>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</si>
  <si>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</si>
  <si>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</si>
  <si>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</si>
  <si>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</si>
  <si>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</si>
  <si>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</si>
  <si>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</si>
  <si>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</si>
  <si>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</si>
  <si>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</si>
  <si>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</si>
  <si>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</si>
  <si>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</si>
  <si>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</si>
  <si>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</si>
  <si>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</si>
  <si>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</si>
  <si>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</si>
  <si>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</si>
  <si>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</si>
  <si>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</si>
  <si>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</si>
  <si>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</si>
  <si>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</si>
  <si>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</si>
  <si>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</si>
  <si>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</si>
  <si>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</si>
  <si>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</si>
  <si>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</si>
  <si>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</si>
  <si>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</si>
  <si>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</si>
  <si>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</si>
  <si>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</si>
  <si>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</si>
  <si>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</si>
  <si>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</si>
  <si>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</si>
  <si>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</si>
  <si>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</si>
  <si>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</si>
  <si>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</si>
  <si>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</si>
  <si>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</si>
  <si>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</si>
  <si>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</si>
  <si>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</si>
  <si>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</si>
  <si>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</si>
  <si>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</si>
  <si>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</si>
  <si>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</si>
  <si>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</si>
  <si>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</si>
  <si>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</si>
  <si>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</si>
  <si>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</si>
  <si>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</si>
  <si>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</si>
  <si>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</si>
  <si>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</si>
  <si>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</si>
  <si>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</si>
  <si>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</si>
  <si>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</si>
  <si>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</si>
  <si>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</si>
  <si>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</si>
  <si>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</si>
  <si>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</si>
  <si>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</si>
  <si>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</si>
  <si>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</si>
  <si>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</si>
  <si>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</si>
  <si>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</si>
  <si>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</si>
  <si>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</si>
  <si>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</si>
  <si>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</si>
  <si>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</si>
  <si>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</si>
  <si>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</si>
  <si>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</si>
  <si>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山口県平生町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</si>
  <si>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</si>
  <si>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</si>
  <si>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</si>
  <si>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</si>
  <si>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</si>
  <si>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</si>
  <si>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</si>
  <si>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</si>
  <si>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</si>
  <si>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</si>
  <si>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</si>
  <si>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</si>
  <si>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</si>
  <si>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</si>
  <si>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</si>
  <si>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</si>
  <si>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</si>
  <si>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</si>
  <si>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</si>
  <si>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</si>
  <si>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</si>
  <si>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</si>
  <si>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</si>
  <si>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</si>
  <si>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</si>
  <si>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</si>
  <si>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</si>
  <si>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</si>
  <si>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</si>
  <si>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</si>
  <si>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</si>
  <si>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</si>
  <si>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</si>
  <si>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</si>
  <si>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</si>
  <si>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</si>
  <si>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</si>
  <si>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</si>
  <si>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</si>
  <si>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</si>
  <si>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</si>
  <si>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</si>
  <si>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</si>
  <si>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</si>
  <si>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</si>
  <si>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</si>
  <si>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</si>
  <si>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</si>
  <si>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</si>
  <si>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</si>
  <si>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</si>
  <si>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</si>
  <si>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</si>
  <si>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</si>
  <si>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</si>
  <si>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</si>
  <si>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</si>
  <si>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</si>
  <si>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</si>
  <si>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</si>
  <si>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</si>
  <si>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</si>
  <si>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</si>
  <si>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</si>
  <si>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</si>
  <si>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</si>
  <si>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</si>
  <si>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</si>
  <si>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</si>
  <si>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</si>
  <si>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</si>
  <si>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</si>
  <si>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</si>
  <si>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</si>
  <si>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</si>
  <si>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</si>
  <si>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</si>
  <si>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</si>
  <si>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</si>
  <si>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</si>
  <si>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</si>
  <si>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</si>
  <si>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</si>
  <si>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</si>
  <si>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</si>
  <si>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</si>
  <si>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</si>
  <si>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</si>
  <si>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</si>
  <si>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</si>
  <si>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</si>
  <si>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</si>
  <si>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</si>
  <si>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</si>
  <si>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</si>
  <si>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</si>
  <si>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</si>
  <si>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</si>
  <si>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</si>
  <si>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</si>
  <si>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</si>
  <si>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</si>
  <si>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</si>
  <si>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</si>
  <si>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</si>
  <si>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</si>
  <si>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</si>
  <si>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</si>
  <si>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</si>
  <si>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</si>
  <si>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</si>
  <si>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</si>
  <si>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</si>
  <si>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</si>
  <si>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</si>
  <si>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</si>
  <si>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</si>
  <si>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</si>
  <si>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</si>
  <si>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</si>
  <si>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</si>
  <si>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</si>
  <si>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</si>
  <si>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</si>
  <si>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</si>
  <si>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</si>
  <si>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</si>
  <si>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</si>
  <si>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</si>
  <si>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</si>
  <si>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</si>
  <si>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</si>
  <si>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</si>
  <si>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</si>
  <si>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</si>
  <si>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</si>
  <si>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</si>
  <si>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</si>
  <si>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</si>
  <si>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</si>
  <si>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</si>
  <si>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</si>
  <si>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</si>
  <si>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</si>
  <si>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</si>
  <si>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</si>
  <si>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</si>
  <si>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</si>
  <si>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</si>
  <si>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</si>
  <si>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山口県平生町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</si>
  <si>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</si>
  <si>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</si>
  <si>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</si>
  <si>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</si>
  <si>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</si>
  <si>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</si>
  <si>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</si>
  <si>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</si>
  <si>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</si>
  <si>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</si>
  <si>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</si>
  <si>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</si>
  <si>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</si>
  <si>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</si>
  <si>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</si>
  <si>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</si>
  <si>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</si>
  <si>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</si>
  <si>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</si>
  <si>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</si>
  <si>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</si>
  <si>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</si>
  <si>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</si>
  <si>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</si>
  <si>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</si>
  <si>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</si>
  <si>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</si>
  <si>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</si>
  <si>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</si>
  <si>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</si>
  <si>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</si>
  <si>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</si>
  <si>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</si>
  <si>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</si>
  <si>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</si>
  <si>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</si>
  <si>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</si>
  <si>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</si>
  <si>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</si>
  <si>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</si>
  <si>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</si>
  <si>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</si>
  <si>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</si>
  <si>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</si>
  <si>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</si>
  <si>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</si>
  <si>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</si>
  <si>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</si>
  <si>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</si>
  <si>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</si>
  <si>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</si>
  <si>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</si>
  <si>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</si>
  <si>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</si>
  <si>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</si>
  <si>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</si>
  <si>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</si>
  <si>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</si>
  <si>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</si>
  <si>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</si>
  <si>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</si>
  <si>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</si>
  <si>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</si>
  <si>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</si>
  <si>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</si>
  <si>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</si>
  <si>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</si>
  <si>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</si>
  <si>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</si>
  <si>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</si>
  <si>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</si>
  <si>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</si>
  <si>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</si>
  <si>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</si>
  <si>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</si>
  <si>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</si>
  <si>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</si>
  <si>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</si>
  <si>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</si>
  <si>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</si>
  <si>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</si>
  <si>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</si>
  <si>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</si>
  <si>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</si>
  <si>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</si>
  <si>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</si>
  <si>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</si>
  <si>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</si>
  <si>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</si>
  <si>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</si>
  <si>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</si>
  <si>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</si>
  <si>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</si>
  <si>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</si>
  <si>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</si>
  <si>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</si>
  <si>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</si>
  <si>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</si>
  <si>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</si>
  <si>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</si>
  <si>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</si>
  <si>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</si>
  <si>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</si>
  <si>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</si>
  <si>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</si>
  <si>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</si>
  <si>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</si>
  <si>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</si>
  <si>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</si>
  <si>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</si>
  <si>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</si>
  <si>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</si>
  <si>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</si>
  <si>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</si>
  <si>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</si>
  <si>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</si>
  <si>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</si>
  <si>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</si>
  <si>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</si>
  <si>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</si>
  <si>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</si>
  <si>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</si>
  <si>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</si>
  <si>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</si>
  <si>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</si>
  <si>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</si>
  <si>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</si>
  <si>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</si>
  <si>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</si>
  <si>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</si>
  <si>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</si>
  <si>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</si>
  <si>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</si>
  <si>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</si>
  <si>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</si>
  <si>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</si>
  <si>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</si>
  <si>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</si>
  <si>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</si>
  <si>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</si>
  <si>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</si>
  <si>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</si>
  <si>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</si>
  <si>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</si>
  <si>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</si>
  <si>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</si>
  <si>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</si>
  <si>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</si>
  <si>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</si>
  <si>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</si>
  <si>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</si>
  <si>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</si>
  <si>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</si>
  <si>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</si>
  <si>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</si>
  <si>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</si>
  <si>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</si>
  <si>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</si>
  <si>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</si>
  <si>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</si>
  <si>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</si>
  <si>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</si>
  <si>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</si>
  <si>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</si>
  <si>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</si>
  <si>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</si>
  <si>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</si>
  <si>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</si>
  <si>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</si>
  <si>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</si>
  <si>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</si>
  <si>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</si>
  <si>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</si>
  <si>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</si>
  <si>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4.16</t>
  </si>
  <si>
    <t>▲ 4.94</t>
  </si>
  <si>
    <t>一般会計</t>
  </si>
  <si>
    <t>介護保険事業勘定特別会計</t>
  </si>
  <si>
    <t>国民健康保険事業勘定特別会計</t>
  </si>
  <si>
    <t>下水道事業会計</t>
  </si>
  <si>
    <t>熊南地域介護認定審査会事業特別会計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</si>
  <si>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</si>
  <si>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</si>
  <si>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</si>
  <si>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</si>
  <si>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</si>
  <si>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</si>
  <si>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</si>
  <si>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</si>
  <si>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柳井地区広域消防組合（一般会計）</t>
    <rPh sb="0" eb="2">
      <t>ヤナイ</t>
    </rPh>
    <rPh sb="2" eb="4">
      <t>チク</t>
    </rPh>
    <rPh sb="4" eb="6">
      <t>コウイキ</t>
    </rPh>
    <rPh sb="6" eb="8">
      <t>ショウボウ</t>
    </rPh>
    <rPh sb="8" eb="10">
      <t>クミアイ</t>
    </rPh>
    <rPh sb="11" eb="15">
      <t>イッパンカイケイ</t>
    </rPh>
    <phoneticPr fontId="2"/>
  </si>
  <si>
    <t>周東環境衛生組合（一般会計）</t>
    <rPh sb="0" eb="2">
      <t>シュウトウ</t>
    </rPh>
    <rPh sb="2" eb="4">
      <t>カンキョウ</t>
    </rPh>
    <rPh sb="4" eb="6">
      <t>エイセイ</t>
    </rPh>
    <rPh sb="6" eb="8">
      <t>クミアイ</t>
    </rPh>
    <rPh sb="9" eb="11">
      <t>イッパン</t>
    </rPh>
    <rPh sb="11" eb="13">
      <t>カイケイ</t>
    </rPh>
    <phoneticPr fontId="2"/>
  </si>
  <si>
    <t>柳井地域広域水道企業団（水道用水供給事業特別会計）</t>
    <rPh sb="0" eb="2">
      <t>ヤナイ</t>
    </rPh>
    <rPh sb="2" eb="4">
      <t>チイキ</t>
    </rPh>
    <rPh sb="4" eb="6">
      <t>コウイキ</t>
    </rPh>
    <rPh sb="6" eb="8">
      <t>スイドウ</t>
    </rPh>
    <rPh sb="8" eb="10">
      <t>キギョウ</t>
    </rPh>
    <rPh sb="10" eb="11">
      <t>ダン</t>
    </rPh>
    <rPh sb="12" eb="14">
      <t>スイドウ</t>
    </rPh>
    <rPh sb="14" eb="15">
      <t>ヨウ</t>
    </rPh>
    <rPh sb="15" eb="16">
      <t>ミズ</t>
    </rPh>
    <rPh sb="16" eb="18">
      <t>キョウキュウ</t>
    </rPh>
    <rPh sb="18" eb="20">
      <t>ジギョウ</t>
    </rPh>
    <rPh sb="20" eb="22">
      <t>トクベツ</t>
    </rPh>
    <rPh sb="22" eb="24">
      <t>カイケイ</t>
    </rPh>
    <phoneticPr fontId="2"/>
  </si>
  <si>
    <t>熊南総合事務組合（一般会計）</t>
    <rPh sb="0" eb="2">
      <t>クマミナミ</t>
    </rPh>
    <rPh sb="2" eb="4">
      <t>ソウゴウ</t>
    </rPh>
    <rPh sb="4" eb="6">
      <t>ジム</t>
    </rPh>
    <rPh sb="6" eb="8">
      <t>クミアイ</t>
    </rPh>
    <rPh sb="9" eb="13">
      <t>イッパンカイケイ</t>
    </rPh>
    <phoneticPr fontId="2"/>
  </si>
  <si>
    <t>熊南総合事務組合（馬島・佐合島航路事業特別会計）</t>
    <rPh sb="0" eb="2">
      <t>クマミナミ</t>
    </rPh>
    <rPh sb="2" eb="4">
      <t>ソウゴウ</t>
    </rPh>
    <rPh sb="4" eb="6">
      <t>ジム</t>
    </rPh>
    <rPh sb="6" eb="8">
      <t>クミアイ</t>
    </rPh>
    <rPh sb="9" eb="11">
      <t>マジマ</t>
    </rPh>
    <rPh sb="12" eb="14">
      <t>サゴウ</t>
    </rPh>
    <rPh sb="14" eb="15">
      <t>シマ</t>
    </rPh>
    <rPh sb="15" eb="17">
      <t>コウロ</t>
    </rPh>
    <rPh sb="17" eb="19">
      <t>ジギョウ</t>
    </rPh>
    <rPh sb="19" eb="21">
      <t>トクベツ</t>
    </rPh>
    <rPh sb="21" eb="23">
      <t>カイケイ</t>
    </rPh>
    <phoneticPr fontId="2"/>
  </si>
  <si>
    <t>田布施・平生水道企業団（水道企業会計）</t>
    <rPh sb="0" eb="3">
      <t>タブセ</t>
    </rPh>
    <rPh sb="4" eb="6">
      <t>ヒラオ</t>
    </rPh>
    <rPh sb="6" eb="10">
      <t>スイドウキギョウ</t>
    </rPh>
    <rPh sb="10" eb="11">
      <t>ダン</t>
    </rPh>
    <rPh sb="12" eb="14">
      <t>スイドウ</t>
    </rPh>
    <rPh sb="14" eb="18">
      <t>キギョウカイケイ</t>
    </rPh>
    <phoneticPr fontId="2"/>
  </si>
  <si>
    <t>山口県市町総合事務組合（一般会計）</t>
    <rPh sb="0" eb="3">
      <t>ヤマグチケン</t>
    </rPh>
    <rPh sb="3" eb="4">
      <t>シ</t>
    </rPh>
    <rPh sb="4" eb="5">
      <t>マチ</t>
    </rPh>
    <rPh sb="5" eb="11">
      <t>ソウゴウジムクミアイ</t>
    </rPh>
    <rPh sb="12" eb="16">
      <t>イッパンカイケイ</t>
    </rPh>
    <phoneticPr fontId="2"/>
  </si>
  <si>
    <t>山口県市町総合事務組合（退職手当特別会計）</t>
    <rPh sb="0" eb="3">
      <t>ヤマグチケン</t>
    </rPh>
    <rPh sb="12" eb="14">
      <t>タイショク</t>
    </rPh>
    <rPh sb="14" eb="16">
      <t>テアテ</t>
    </rPh>
    <rPh sb="16" eb="18">
      <t>トクベツ</t>
    </rPh>
    <rPh sb="18" eb="20">
      <t>カイケイ</t>
    </rPh>
    <phoneticPr fontId="2"/>
  </si>
  <si>
    <t>山口県市町総合事務組合（消防団員補償等特別会計）</t>
    <rPh sb="0" eb="3">
      <t>ヤマグチケン</t>
    </rPh>
    <rPh sb="3" eb="4">
      <t>シ</t>
    </rPh>
    <rPh sb="4" eb="5">
      <t>マチ</t>
    </rPh>
    <rPh sb="5" eb="11">
      <t>ソウゴウジムクミアイ</t>
    </rPh>
    <rPh sb="12" eb="15">
      <t>ショウボウダン</t>
    </rPh>
    <rPh sb="15" eb="16">
      <t>イン</t>
    </rPh>
    <rPh sb="16" eb="19">
      <t>ホショウナド</t>
    </rPh>
    <rPh sb="19" eb="21">
      <t>トクベツ</t>
    </rPh>
    <rPh sb="21" eb="23">
      <t>カイケイ</t>
    </rPh>
    <phoneticPr fontId="2"/>
  </si>
  <si>
    <t>山口県市町総合事務組合（非常勤職員公務災害補償特別会計）</t>
    <rPh sb="0" eb="3">
      <t>ヤマグチケン</t>
    </rPh>
    <rPh sb="3" eb="11">
      <t>シマチソウゴウジムクミアイ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</si>
  <si>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山口県市町総合事務組合（山口県市町公平委員会特別会計）</t>
    <rPh sb="0" eb="3">
      <t>ヤマグチケン</t>
    </rPh>
    <rPh sb="3" eb="11">
      <t>シマチソウゴウジムクミアイ</t>
    </rPh>
    <rPh sb="12" eb="15">
      <t>ヤマグチケン</t>
    </rPh>
    <rPh sb="15" eb="16">
      <t>シ</t>
    </rPh>
    <rPh sb="16" eb="17">
      <t>マチ</t>
    </rPh>
    <rPh sb="17" eb="19">
      <t>コウヘイ</t>
    </rPh>
    <rPh sb="19" eb="22">
      <t>イインカイ</t>
    </rPh>
    <rPh sb="22" eb="26">
      <t>トクベツカイケイ</t>
    </rPh>
    <phoneticPr fontId="2"/>
  </si>
  <si>
    <t>山口県市町総合事務組合（山口県自治会館管理特別会計）</t>
    <rPh sb="0" eb="11">
      <t>ヤマグチケンシマチソウゴウジムクミアイ</t>
    </rPh>
    <rPh sb="12" eb="15">
      <t>ヤマグチケン</t>
    </rPh>
    <rPh sb="15" eb="17">
      <t>ジチ</t>
    </rPh>
    <rPh sb="17" eb="19">
      <t>カイカン</t>
    </rPh>
    <rPh sb="19" eb="21">
      <t>カンリ</t>
    </rPh>
    <rPh sb="21" eb="23">
      <t>トクベツ</t>
    </rPh>
    <rPh sb="23" eb="25">
      <t>カイケイ</t>
    </rPh>
    <phoneticPr fontId="2"/>
  </si>
  <si>
    <t>山口県市町総合事務組合（交通災害共済特別会計）</t>
    <rPh sb="0" eb="3">
      <t>ヤマグチケン</t>
    </rPh>
    <rPh sb="3" eb="11">
      <t>シマチソウゴウジムクミアイ</t>
    </rPh>
    <rPh sb="12" eb="14">
      <t>コウツウ</t>
    </rPh>
    <rPh sb="14" eb="16">
      <t>サイガイ</t>
    </rPh>
    <rPh sb="16" eb="18">
      <t>キョウサイ</t>
    </rPh>
    <rPh sb="18" eb="22">
      <t>トクベツカイケイ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</si>
  <si>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9">
      <t>イッパンカイケイ</t>
    </rPh>
    <phoneticPr fontId="2"/>
  </si>
  <si>
    <t>山口県後期高齢者医療広域連合（後期高齢者医療事業特別会計）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2"/>
  </si>
  <si>
    <t>-</t>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</si>
  <si>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</si>
  <si>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</si>
  <si>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</si>
  <si>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ふるさと振興基金</t>
    <rPh sb="4" eb="6">
      <t>シンコウ</t>
    </rPh>
    <rPh sb="6" eb="8">
      <t>キキン</t>
    </rPh>
    <phoneticPr fontId="5"/>
  </si>
  <si>
    <t>公共施設整備基金</t>
    <rPh sb="0" eb="2">
      <t>コウキョウ</t>
    </rPh>
    <rPh sb="2" eb="4">
      <t>シセツ</t>
    </rPh>
    <rPh sb="4" eb="6">
      <t>セイビ</t>
    </rPh>
    <rPh sb="6" eb="8">
      <t>キキン</t>
    </rPh>
    <phoneticPr fontId="2"/>
  </si>
  <si>
    <t>まちづくり基金</t>
    <rPh sb="5" eb="7">
      <t>キキン</t>
    </rPh>
    <phoneticPr fontId="2"/>
  </si>
  <si>
    <t>森林環境整備基金</t>
    <rPh sb="0" eb="2">
      <t>シンリン</t>
    </rPh>
    <rPh sb="2" eb="4">
      <t>カンキョウ</t>
    </rPh>
    <rPh sb="4" eb="6">
      <t>セイビ</t>
    </rPh>
    <rPh sb="6" eb="8">
      <t>キキン</t>
    </rPh>
    <phoneticPr fontId="2"/>
  </si>
  <si>
    <t>ボートパーク管理基金</t>
    <rPh sb="6" eb="8">
      <t>カンリ</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</si>
</sst>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1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130A-4C63-8F7E-4870D58B08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15113</c:v>
                </c:pt>
                <c:pt idx="1">
                  <c:v>29001</c:v>
                </c:pt>
                <c:pt idx="2">
                  <c:v>118264</c:v>
                </c:pt>
                <c:pt idx="3">
                  <c:v>49640</c:v>
                </c:pt>
                <c:pt idx="4">
                  <c:v>32804</c:v>
                </c:pt>
              </c:numCache>
            </c:numRef>
          </c:val>
          <c:smooth val="0"/>
          <c:extLst>
            <c:ext xmlns:c16="http://schemas.microsoft.com/office/drawing/2014/chart" uri="{C3380CC4-5D6E-409C-BE32-E72D297353CC}">
              <c16:uniqueId val="{00000001-130A-4C63-8F7E-4870D58B08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2.97</c:v>
                </c:pt>
                <c:pt idx="2">
                  <c:v>5.45</c:v>
                </c:pt>
                <c:pt idx="3">
                  <c:v>5.82</c:v>
                </c:pt>
                <c:pt idx="4">
                  <c:v>5.04</c:v>
                </c:pt>
              </c:numCache>
            </c:numRef>
          </c:val>
          <c:extLst>
            <c:ext xmlns:c16="http://schemas.microsoft.com/office/drawing/2014/chart" uri="{C3380CC4-5D6E-409C-BE32-E72D297353CC}">
              <c16:uniqueId val="{00000000-7C08-4BA6-8A74-00D7461509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14.19</c:v>
                </c:pt>
                <c:pt idx="1">
                  <c:v>10.27</c:v>
                </c:pt>
                <c:pt idx="2">
                  <c:v>16.63</c:v>
                </c:pt>
                <c:pt idx="3">
                  <c:v>18.89</c:v>
                </c:pt>
                <c:pt idx="4">
                  <c:v>14.79</c:v>
                </c:pt>
              </c:numCache>
            </c:numRef>
          </c:val>
          <c:extLst>
            <c:ext xmlns:c16="http://schemas.microsoft.com/office/drawing/2014/chart" uri="{C3380CC4-5D6E-409C-BE32-E72D297353CC}">
              <c16:uniqueId val="{00000001-7C08-4BA6-8A74-00D7461509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1.25</c:v>
                </c:pt>
                <c:pt idx="1">
                  <c:v>-4.16</c:v>
                </c:pt>
                <c:pt idx="2">
                  <c:v>9.6999999999999993</c:v>
                </c:pt>
                <c:pt idx="3">
                  <c:v>2.0099999999999998</c:v>
                </c:pt>
                <c:pt idx="4">
                  <c:v>-4.9400000000000004</c:v>
                </c:pt>
              </c:numCache>
            </c:numRef>
          </c:val>
          <c:smooth val="0"/>
          <c:extLst>
            <c:ext xmlns:c16="http://schemas.microsoft.com/office/drawing/2014/chart" uri="{C3380CC4-5D6E-409C-BE32-E72D297353CC}">
              <c16:uniqueId val="{00000002-7C08-4BA6-8A74-00D7461509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0.16</c:v>
                </c:pt>
                <c:pt idx="4">
                  <c:v>#N/A</c:v>
                </c:pt>
                <c:pt idx="5">
                  <c:v>0</c:v>
                </c:pt>
                <c:pt idx="6">
                  <c:v>#N/A</c:v>
                </c:pt>
                <c:pt idx="7">
                  <c:v>1.06</c:v>
                </c:pt>
                <c:pt idx="8">
                  <c:v>0</c:v>
                </c:pt>
                <c:pt idx="9">
                  <c:v>0</c:v>
                </c:pt>
              </c:numCache>
            </c:numRef>
          </c:val>
          <c:extLst>
            <c:ext xmlns:c16="http://schemas.microsoft.com/office/drawing/2014/chart" uri="{C3380CC4-5D6E-409C-BE32-E72D297353CC}">
              <c16:uniqueId val="{00000000-E5D4-48D4-BC86-6451F5B426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4-48D4-BC86-6451F5B426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4-48D4-BC86-6451F5B4268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D4-48D4-BC86-6451F5B4268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4-48D4-BC86-6451F5B42684}"/>
            </c:ext>
          </c:extLst>
        </c:ser>
        <c:ser>
          <c:idx val="5"/>
          <c:order val="5"/>
          <c:tx>
            <c:strRef>
              <c:f>データシート!$A$32</c:f>
              <c:strCache>
                <c:ptCount val="1"/>
                <c:pt idx="0">
                  <c:v>熊南地域介護認定審査会事業特別会計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D4-48D4-BC86-6451F5B4268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0.52</c:v>
                </c:pt>
              </c:numCache>
            </c:numRef>
          </c:val>
          <c:extLst>
            <c:ext xmlns:c16="http://schemas.microsoft.com/office/drawing/2014/chart" uri="{C3380CC4-5D6E-409C-BE32-E72D297353CC}">
              <c16:uniqueId val="{00000006-E5D4-48D4-BC86-6451F5B42684}"/>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1.58</c:v>
                </c:pt>
                <c:pt idx="2">
                  <c:v>#N/A</c:v>
                </c:pt>
                <c:pt idx="3">
                  <c:v>0.17</c:v>
                </c:pt>
                <c:pt idx="4">
                  <c:v>#N/A</c:v>
                </c:pt>
                <c:pt idx="5">
                  <c:v>0.67</c:v>
                </c:pt>
                <c:pt idx="6">
                  <c:v>#N/A</c:v>
                </c:pt>
                <c:pt idx="7">
                  <c:v>0.14000000000000001</c:v>
                </c:pt>
                <c:pt idx="8">
                  <c:v>#N/A</c:v>
                </c:pt>
                <c:pt idx="9">
                  <c:v>0.7</c:v>
                </c:pt>
              </c:numCache>
            </c:numRef>
          </c:val>
          <c:extLst>
            <c:ext xmlns:c16="http://schemas.microsoft.com/office/drawing/2014/chart" uri="{C3380CC4-5D6E-409C-BE32-E72D297353CC}">
              <c16:uniqueId val="{00000007-E5D4-48D4-BC86-6451F5B42684}"/>
            </c:ext>
          </c:extLst>
        </c:ser>
        <c:ser>
          <c:idx val="8"/>
          <c:order val="8"/>
          <c:tx>
            <c:strRef>
              <c:f>データシート!$A$35</c:f>
              <c:strCache>
                <c:ptCount val="1"/>
                <c:pt idx="0">
                  <c:v>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1.1299999999999999</c:v>
                </c:pt>
                <c:pt idx="2">
                  <c:v>#N/A</c:v>
                </c:pt>
                <c:pt idx="3">
                  <c:v>0.78</c:v>
                </c:pt>
                <c:pt idx="4">
                  <c:v>#N/A</c:v>
                </c:pt>
                <c:pt idx="5">
                  <c:v>1.01</c:v>
                </c:pt>
                <c:pt idx="6">
                  <c:v>#N/A</c:v>
                </c:pt>
                <c:pt idx="7">
                  <c:v>2.0499999999999998</c:v>
                </c:pt>
                <c:pt idx="8">
                  <c:v>#N/A</c:v>
                </c:pt>
                <c:pt idx="9">
                  <c:v>1.88</c:v>
                </c:pt>
              </c:numCache>
            </c:numRef>
          </c:val>
          <c:extLst>
            <c:ext xmlns:c16="http://schemas.microsoft.com/office/drawing/2014/chart" uri="{C3380CC4-5D6E-409C-BE32-E72D297353CC}">
              <c16:uniqueId val="{00000008-E5D4-48D4-BC86-6451F5B426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3.94</c:v>
                </c:pt>
                <c:pt idx="2">
                  <c:v>#N/A</c:v>
                </c:pt>
                <c:pt idx="3">
                  <c:v>2.97</c:v>
                </c:pt>
                <c:pt idx="4">
                  <c:v>#N/A</c:v>
                </c:pt>
                <c:pt idx="5">
                  <c:v>5.45</c:v>
                </c:pt>
                <c:pt idx="6">
                  <c:v>#N/A</c:v>
                </c:pt>
                <c:pt idx="7">
                  <c:v>5.81</c:v>
                </c:pt>
                <c:pt idx="8">
                  <c:v>#N/A</c:v>
                </c:pt>
                <c:pt idx="9">
                  <c:v>5.03</c:v>
                </c:pt>
              </c:numCache>
            </c:numRef>
          </c:val>
          <c:extLst>
            <c:ext xmlns:c16="http://schemas.microsoft.com/office/drawing/2014/chart" uri="{C3380CC4-5D6E-409C-BE32-E72D297353CC}">
              <c16:uniqueId val="{00000009-E5D4-48D4-BC86-6451F5B4268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551</c:v>
                </c:pt>
                <c:pt idx="5">
                  <c:v>543</c:v>
                </c:pt>
                <c:pt idx="8">
                  <c:v>538</c:v>
                </c:pt>
                <c:pt idx="11">
                  <c:v>534</c:v>
                </c:pt>
                <c:pt idx="14">
                  <c:v>511</c:v>
                </c:pt>
              </c:numCache>
            </c:numRef>
          </c:val>
          <c:extLst>
            <c:ext xmlns:c16="http://schemas.microsoft.com/office/drawing/2014/chart" uri="{C3380CC4-5D6E-409C-BE32-E72D297353CC}">
              <c16:uniqueId val="{00000000-0399-4313-8253-6818002E6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99-4313-8253-6818002E6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67</c:v>
                </c:pt>
                <c:pt idx="3">
                  <c:v>73</c:v>
                </c:pt>
                <c:pt idx="6">
                  <c:v>72</c:v>
                </c:pt>
                <c:pt idx="9">
                  <c:v>71</c:v>
                </c:pt>
                <c:pt idx="12">
                  <c:v>70</c:v>
                </c:pt>
              </c:numCache>
            </c:numRef>
          </c:val>
          <c:extLst>
            <c:ext xmlns:c16="http://schemas.microsoft.com/office/drawing/2014/chart" uri="{C3380CC4-5D6E-409C-BE32-E72D297353CC}">
              <c16:uniqueId val="{00000002-0399-4313-8253-6818002E6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55</c:v>
                </c:pt>
                <c:pt idx="6">
                  <c:v>58</c:v>
                </c:pt>
                <c:pt idx="9">
                  <c:v>57</c:v>
                </c:pt>
                <c:pt idx="12">
                  <c:v>55</c:v>
                </c:pt>
              </c:numCache>
            </c:numRef>
          </c:val>
          <c:extLst>
            <c:ext xmlns:c16="http://schemas.microsoft.com/office/drawing/2014/chart" uri="{C3380CC4-5D6E-409C-BE32-E72D297353CC}">
              <c16:uniqueId val="{00000003-0399-4313-8253-6818002E6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294</c:v>
                </c:pt>
                <c:pt idx="3">
                  <c:v>299</c:v>
                </c:pt>
                <c:pt idx="6">
                  <c:v>317</c:v>
                </c:pt>
                <c:pt idx="9">
                  <c:v>330</c:v>
                </c:pt>
                <c:pt idx="12">
                  <c:v>266</c:v>
                </c:pt>
              </c:numCache>
            </c:numRef>
          </c:val>
          <c:extLst>
            <c:ext xmlns:c16="http://schemas.microsoft.com/office/drawing/2014/chart" uri="{C3380CC4-5D6E-409C-BE32-E72D297353CC}">
              <c16:uniqueId val="{00000004-0399-4313-8253-6818002E6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99-4313-8253-6818002E6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99-4313-8253-6818002E6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502</c:v>
                </c:pt>
                <c:pt idx="3">
                  <c:v>502</c:v>
                </c:pt>
                <c:pt idx="6">
                  <c:v>497</c:v>
                </c:pt>
                <c:pt idx="9">
                  <c:v>501</c:v>
                </c:pt>
                <c:pt idx="12">
                  <c:v>481</c:v>
                </c:pt>
              </c:numCache>
            </c:numRef>
          </c:val>
          <c:extLst>
            <c:ext xmlns:c16="http://schemas.microsoft.com/office/drawing/2014/chart" uri="{C3380CC4-5D6E-409C-BE32-E72D297353CC}">
              <c16:uniqueId val="{00000007-0399-4313-8253-6818002E62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370</c:v>
                </c:pt>
                <c:pt idx="2">
                  <c:v>#N/A</c:v>
                </c:pt>
                <c:pt idx="3">
                  <c:v>#N/A</c:v>
                </c:pt>
                <c:pt idx="4">
                  <c:v>386</c:v>
                </c:pt>
                <c:pt idx="5">
                  <c:v>#N/A</c:v>
                </c:pt>
                <c:pt idx="6">
                  <c:v>#N/A</c:v>
                </c:pt>
                <c:pt idx="7">
                  <c:v>406</c:v>
                </c:pt>
                <c:pt idx="8">
                  <c:v>#N/A</c:v>
                </c:pt>
                <c:pt idx="9">
                  <c:v>#N/A</c:v>
                </c:pt>
                <c:pt idx="10">
                  <c:v>425</c:v>
                </c:pt>
                <c:pt idx="11">
                  <c:v>#N/A</c:v>
                </c:pt>
                <c:pt idx="12">
                  <c:v>#N/A</c:v>
                </c:pt>
                <c:pt idx="13">
                  <c:v>361</c:v>
                </c:pt>
                <c:pt idx="14">
                  <c:v>#N/A</c:v>
                </c:pt>
              </c:numCache>
            </c:numRef>
          </c:val>
          <c:smooth val="0"/>
          <c:extLst>
            <c:ext xmlns:c16="http://schemas.microsoft.com/office/drawing/2014/chart" uri="{C3380CC4-5D6E-409C-BE32-E72D297353CC}">
              <c16:uniqueId val="{00000008-0399-4313-8253-6818002E62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5924</c:v>
                </c:pt>
                <c:pt idx="5">
                  <c:v>5684</c:v>
                </c:pt>
                <c:pt idx="8">
                  <c:v>6015</c:v>
                </c:pt>
                <c:pt idx="11">
                  <c:v>5860</c:v>
                </c:pt>
                <c:pt idx="14">
                  <c:v>5644</c:v>
                </c:pt>
              </c:numCache>
            </c:numRef>
          </c:val>
          <c:extLst>
            <c:ext xmlns:c16="http://schemas.microsoft.com/office/drawing/2014/chart" uri="{C3380CC4-5D6E-409C-BE32-E72D297353CC}">
              <c16:uniqueId val="{00000000-9E7C-4D22-952E-0E60013A4B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136</c:v>
                </c:pt>
                <c:pt idx="5">
                  <c:v>114</c:v>
                </c:pt>
                <c:pt idx="8">
                  <c:v>107</c:v>
                </c:pt>
                <c:pt idx="11">
                  <c:v>96</c:v>
                </c:pt>
                <c:pt idx="14">
                  <c:v>73</c:v>
                </c:pt>
              </c:numCache>
            </c:numRef>
          </c:val>
          <c:extLst>
            <c:ext xmlns:c16="http://schemas.microsoft.com/office/drawing/2014/chart" uri="{C3380CC4-5D6E-409C-BE32-E72D297353CC}">
              <c16:uniqueId val="{00000001-9E7C-4D22-952E-0E60013A4B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1004</c:v>
                </c:pt>
                <c:pt idx="5">
                  <c:v>915</c:v>
                </c:pt>
                <c:pt idx="8">
                  <c:v>1135</c:v>
                </c:pt>
                <c:pt idx="11">
                  <c:v>1158</c:v>
                </c:pt>
                <c:pt idx="14">
                  <c:v>1023</c:v>
                </c:pt>
              </c:numCache>
            </c:numRef>
          </c:val>
          <c:extLst>
            <c:ext xmlns:c16="http://schemas.microsoft.com/office/drawing/2014/chart" uri="{C3380CC4-5D6E-409C-BE32-E72D297353CC}">
              <c16:uniqueId val="{00000002-9E7C-4D22-952E-0E60013A4B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7C-4D22-952E-0E60013A4B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7C-4D22-952E-0E60013A4B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7C-4D22-952E-0E60013A4B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1073</c:v>
                </c:pt>
                <c:pt idx="3">
                  <c:v>1044</c:v>
                </c:pt>
                <c:pt idx="6">
                  <c:v>1004</c:v>
                </c:pt>
                <c:pt idx="9">
                  <c:v>961</c:v>
                </c:pt>
                <c:pt idx="12">
                  <c:v>923</c:v>
                </c:pt>
              </c:numCache>
            </c:numRef>
          </c:val>
          <c:extLst>
            <c:ext xmlns:c16="http://schemas.microsoft.com/office/drawing/2014/chart" uri="{C3380CC4-5D6E-409C-BE32-E72D297353CC}">
              <c16:uniqueId val="{00000006-9E7C-4D22-952E-0E60013A4B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629</c:v>
                </c:pt>
                <c:pt idx="3">
                  <c:v>544</c:v>
                </c:pt>
                <c:pt idx="6">
                  <c:v>482</c:v>
                </c:pt>
                <c:pt idx="9">
                  <c:v>422</c:v>
                </c:pt>
                <c:pt idx="12">
                  <c:v>461</c:v>
                </c:pt>
              </c:numCache>
            </c:numRef>
          </c:val>
          <c:extLst>
            <c:ext xmlns:c16="http://schemas.microsoft.com/office/drawing/2014/chart" uri="{C3380CC4-5D6E-409C-BE32-E72D297353CC}">
              <c16:uniqueId val="{00000007-9E7C-4D22-952E-0E60013A4B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4526</c:v>
                </c:pt>
                <c:pt idx="3">
                  <c:v>4345</c:v>
                </c:pt>
                <c:pt idx="6">
                  <c:v>4232</c:v>
                </c:pt>
                <c:pt idx="9">
                  <c:v>4148</c:v>
                </c:pt>
                <c:pt idx="12">
                  <c:v>3955</c:v>
                </c:pt>
              </c:numCache>
            </c:numRef>
          </c:val>
          <c:extLst>
            <c:ext xmlns:c16="http://schemas.microsoft.com/office/drawing/2014/chart" uri="{C3380CC4-5D6E-409C-BE32-E72D297353CC}">
              <c16:uniqueId val="{00000008-9E7C-4D22-952E-0E60013A4B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578</c:v>
                </c:pt>
                <c:pt idx="3">
                  <c:v>523</c:v>
                </c:pt>
                <c:pt idx="6">
                  <c:v>468</c:v>
                </c:pt>
                <c:pt idx="9">
                  <c:v>413</c:v>
                </c:pt>
                <c:pt idx="12">
                  <c:v>362</c:v>
                </c:pt>
              </c:numCache>
            </c:numRef>
          </c:val>
          <c:extLst>
            <c:ext xmlns:c16="http://schemas.microsoft.com/office/drawing/2014/chart" uri="{C3380CC4-5D6E-409C-BE32-E72D297353CC}">
              <c16:uniqueId val="{00000009-9E7C-4D22-952E-0E60013A4B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4563</c:v>
                </c:pt>
                <c:pt idx="3">
                  <c:v>4425</c:v>
                </c:pt>
                <c:pt idx="6">
                  <c:v>5089</c:v>
                </c:pt>
                <c:pt idx="9">
                  <c:v>4956</c:v>
                </c:pt>
                <c:pt idx="12">
                  <c:v>4782</c:v>
                </c:pt>
              </c:numCache>
            </c:numRef>
          </c:val>
          <c:extLst>
            <c:ext xmlns:c16="http://schemas.microsoft.com/office/drawing/2014/chart" uri="{C3380CC4-5D6E-409C-BE32-E72D297353CC}">
              <c16:uniqueId val="{0000000A-9E7C-4D22-952E-0E60013A4B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4306</c:v>
                </c:pt>
                <c:pt idx="2">
                  <c:v>#N/A</c:v>
                </c:pt>
                <c:pt idx="3">
                  <c:v>#N/A</c:v>
                </c:pt>
                <c:pt idx="4">
                  <c:v>4168</c:v>
                </c:pt>
                <c:pt idx="5">
                  <c:v>#N/A</c:v>
                </c:pt>
                <c:pt idx="6">
                  <c:v>#N/A</c:v>
                </c:pt>
                <c:pt idx="7">
                  <c:v>4017</c:v>
                </c:pt>
                <c:pt idx="8">
                  <c:v>#N/A</c:v>
                </c:pt>
                <c:pt idx="9">
                  <c:v>#N/A</c:v>
                </c:pt>
                <c:pt idx="10">
                  <c:v>3787</c:v>
                </c:pt>
                <c:pt idx="11">
                  <c:v>#N/A</c:v>
                </c:pt>
                <c:pt idx="12">
                  <c:v>#N/A</c:v>
                </c:pt>
                <c:pt idx="13">
                  <c:v>3742</c:v>
                </c:pt>
                <c:pt idx="14">
                  <c:v>#N/A</c:v>
                </c:pt>
              </c:numCache>
            </c:numRef>
          </c:val>
          <c:smooth val="0"/>
          <c:extLst>
            <c:ext xmlns:c16="http://schemas.microsoft.com/office/drawing/2014/chart" uri="{C3380CC4-5D6E-409C-BE32-E72D297353CC}">
              <c16:uniqueId val="{0000000B-9E7C-4D22-952E-0E60013A4B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635</c:v>
                </c:pt>
                <c:pt idx="1">
                  <c:v>702</c:v>
                </c:pt>
                <c:pt idx="2">
                  <c:v>548</c:v>
                </c:pt>
              </c:numCache>
            </c:numRef>
          </c:val>
          <c:extLst>
            <c:ext xmlns:c16="http://schemas.microsoft.com/office/drawing/2014/chart" uri="{C3380CC4-5D6E-409C-BE32-E72D297353CC}">
              <c16:uniqueId val="{00000000-CC0B-4583-8408-96C72BC455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CC0B-4583-8408-96C72BC455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c:v>
                </c:pt>
                <c:pt idx="1">
                  <c:v>152</c:v>
                </c:pt>
                <c:pt idx="2">
                  <c:v>152</c:v>
                </c:pt>
              </c:numCache>
            </c:numRef>
          </c:val>
          <c:extLst>
            <c:ext xmlns:c16="http://schemas.microsoft.com/office/drawing/2014/chart" uri="{C3380CC4-5D6E-409C-BE32-E72D297353CC}">
              <c16:uniqueId val="{00000002-CC0B-4583-8408-96C72BC455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％）に加え、町内に中心となる産業が少ないこと等により、財政基盤が弱く、類似団体平均を下回っている。収入額、需要額ともに増加しており、推移は横ばいの状態となっている。財政基盤の強化のため、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税収等の自主財源の確保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事業の見直し等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871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3326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の減による経常一般財源の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％と比率が増加し、類似団体平均を上回っている。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を進めるとともに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、経常経費の削減に取り組み、一般財源の確保に努める。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266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64</xdr:row>
      <xdr:rowOff>53848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5504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64</xdr:row>
      <xdr:rowOff>5588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5504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150368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7838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人件費、物件費及び維持補修費の合計額の人口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人当たりの金額が、類似団体平均を下回っている。主に、人口の減少を要因として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いる。引き続き事務事業の見直しや効率化を進め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、コストの低減を図る。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76026</xdr:rowOff>
    </xdr:from>
    <xdr:to>
      <xdr:col>23</xdr:col>
      <xdr:colOff>133350</xdr:colOff>
      <xdr:row>81</xdr:row>
      <xdr:rowOff>110533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3963476"/>
          <a:ext cx="8382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80842</xdr:rowOff>
    </xdr:from>
    <xdr:to>
      <xdr:col>19</xdr:col>
      <xdr:colOff>133350</xdr:colOff>
      <xdr:row>81</xdr:row>
      <xdr:rowOff>110533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68292"/>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160840</xdr:rowOff>
    </xdr:from>
    <xdr:to>
      <xdr:col>15</xdr:col>
      <xdr:colOff>82550</xdr:colOff>
      <xdr:row>81</xdr:row>
      <xdr:rowOff>80842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6840"/>
          <a:ext cx="889000" cy="9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111618</xdr:rowOff>
    </xdr:from>
    <xdr:to>
      <xdr:col>11</xdr:col>
      <xdr:colOff>31750</xdr:colOff>
      <xdr:row>80</xdr:row>
      <xdr:rowOff>160840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7618"/>
          <a:ext cx="8890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25226</xdr:rowOff>
    </xdr:from>
    <xdr:to>
      <xdr:col>23</xdr:col>
      <xdr:colOff>184150</xdr:colOff>
      <xdr:row>81</xdr:row>
      <xdr:rowOff>126826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41753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59733</xdr:rowOff>
    </xdr:from>
    <xdr:to>
      <xdr:col>19</xdr:col>
      <xdr:colOff>184150</xdr:colOff>
      <xdr:row>81</xdr:row>
      <xdr:rowOff>161333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4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16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30042</xdr:rowOff>
    </xdr:from>
    <xdr:to>
      <xdr:col>15</xdr:col>
      <xdr:colOff>133350</xdr:colOff>
      <xdr:row>81</xdr:row>
      <xdr:rowOff>131642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141819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8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110040</xdr:rowOff>
    </xdr:from>
    <xdr:to>
      <xdr:col>11</xdr:col>
      <xdr:colOff>82550</xdr:colOff>
      <xdr:row>81</xdr:row>
      <xdr:rowOff>40190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50367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9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60818</xdr:rowOff>
    </xdr:from>
    <xdr:to>
      <xdr:col>7</xdr:col>
      <xdr:colOff>31750</xdr:colOff>
      <xdr:row>80</xdr:row>
      <xdr:rowOff>162418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1145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4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ポイント増加しているが、類似団体や全国町村平均を下回っている。引き続き、地域の民間企業の平均給与の状況や国、県、他市町の動向等を伺いながら、より一層の給与水準の適正化に努める。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44134"/>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58561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318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101899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7761</xdr:rowOff>
    </xdr:from>
    <xdr:to>
      <xdr:col>68</xdr:col>
      <xdr:colOff>203200</xdr:colOff>
      <xdr:row>85</xdr:row>
      <xdr:rowOff>109361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119538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増加しているが、類似団体平均を下回っている。計画に基づき、事務事業の見直しや民間委託の推進、新規採用の抑制など定員の適正化等に取り組んできたことが要因と考えられる。今後は、業務量等の増加により一定数の増員が必要となるた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84633</xdr:rowOff>
    </xdr:from>
    <xdr:to>
      <xdr:col>81</xdr:col>
      <xdr:colOff>44450</xdr:colOff>
      <xdr:row>61</xdr:row>
      <xdr:rowOff>95250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308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49403</xdr:rowOff>
    </xdr:from>
    <xdr:to>
      <xdr:col>77</xdr:col>
      <xdr:colOff>44450</xdr:colOff>
      <xdr:row>61</xdr:row>
      <xdr:rowOff>84633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7853"/>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41199</xdr:rowOff>
    </xdr:from>
    <xdr:to>
      <xdr:col>72</xdr:col>
      <xdr:colOff>203200</xdr:colOff>
      <xdr:row>61</xdr:row>
      <xdr:rowOff>49403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9649"/>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38303</xdr:rowOff>
    </xdr:from>
    <xdr:to>
      <xdr:col>68</xdr:col>
      <xdr:colOff>152400</xdr:colOff>
      <xdr:row>61</xdr:row>
      <xdr:rowOff>41199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967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60977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33833</xdr:rowOff>
    </xdr:from>
    <xdr:to>
      <xdr:col>77</xdr:col>
      <xdr:colOff>95250</xdr:colOff>
      <xdr:row>61</xdr:row>
      <xdr:rowOff>135433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145610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170053</xdr:rowOff>
    </xdr:from>
    <xdr:to>
      <xdr:col>73</xdr:col>
      <xdr:colOff>44450</xdr:colOff>
      <xdr:row>61</xdr:row>
      <xdr:rowOff>100203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110380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161849</xdr:rowOff>
    </xdr:from>
    <xdr:to>
      <xdr:col>68</xdr:col>
      <xdr:colOff>203200</xdr:colOff>
      <xdr:row>61</xdr:row>
      <xdr:rowOff>91999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102176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158953</xdr:rowOff>
    </xdr:from>
    <xdr:to>
      <xdr:col>64</xdr:col>
      <xdr:colOff>152400</xdr:colOff>
      <xdr:row>61</xdr:row>
      <xdr:rowOff>89103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地方債の元利償還金及び公営企業における準元利償還金の減少に伴い、比率は減少している。一般会計及び下水道事業会計ともに元利償還金がピークを過ぎたことから、次年度以降においても減少で推移すると見込まれるが、類似団体平均を上回っているため、引き続き、新規借入の抑制等に努め、比率の低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66294</xdr:rowOff>
    </xdr:from>
    <xdr:to>
      <xdr:col>81</xdr:col>
      <xdr:colOff>44450</xdr:colOff>
      <xdr:row>43</xdr:row>
      <xdr:rowOff>114554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43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114554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114554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4676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15494</xdr:rowOff>
    </xdr:from>
    <xdr:to>
      <xdr:col>81</xdr:col>
      <xdr:colOff>95250</xdr:colOff>
      <xdr:row>43</xdr:row>
      <xdr:rowOff>117094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159021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5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標準財政規模が減少しているが、一般会計、公営企業会計の地方債の現在高の減少による将来負担額の減少により、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。しかしながら、類似団体平均を大きく上回っているため、今後も計画的な事業実施の適正化を図り、財政の健全化に努める。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21</xdr:row>
      <xdr:rowOff>69790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65185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69790</xdr:rowOff>
    </xdr:from>
    <xdr:to>
      <xdr:col>77</xdr:col>
      <xdr:colOff>44450</xdr:colOff>
      <xdr:row>21</xdr:row>
      <xdr:rowOff>110006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702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110006</xdr:rowOff>
    </xdr:from>
    <xdr:to>
      <xdr:col>72</xdr:col>
      <xdr:colOff>203200</xdr:colOff>
      <xdr:row>22</xdr:row>
      <xdr:rowOff>110913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1045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72753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882813"/>
          <a:ext cx="889000" cy="1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605</xdr:rowOff>
    </xdr:from>
    <xdr:to>
      <xdr:col>81</xdr:col>
      <xdr:colOff>95250</xdr:colOff>
      <xdr:row>21</xdr:row>
      <xdr:rowOff>102205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144132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7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18990</xdr:rowOff>
    </xdr:from>
    <xdr:to>
      <xdr:col>77</xdr:col>
      <xdr:colOff>95250</xdr:colOff>
      <xdr:row>21</xdr:row>
      <xdr:rowOff>120590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105367</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59206</xdr:rowOff>
    </xdr:from>
    <xdr:to>
      <xdr:col>73</xdr:col>
      <xdr:colOff>44450</xdr:colOff>
      <xdr:row>21</xdr:row>
      <xdr:rowOff>160806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145583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4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21953</xdr:rowOff>
    </xdr:from>
    <xdr:to>
      <xdr:col>64</xdr:col>
      <xdr:colOff>152400</xdr:colOff>
      <xdr:row>23</xdr:row>
      <xdr:rowOff>123553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9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108330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405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前年度と比較すると、比率は増加し、類似団体平均を上回っている。職員の適切な評価による人事評価制度を構築し、事業の民間委託の推進等に取り組み、総人件費の削減に努める。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42418</xdr:rowOff>
    </xdr:from>
    <xdr:to>
      <xdr:col>24</xdr:col>
      <xdr:colOff>25400</xdr:colOff>
      <xdr:row>35</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431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740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740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163068</xdr:rowOff>
    </xdr:from>
    <xdr:to>
      <xdr:col>20</xdr:col>
      <xdr:colOff>38100</xdr:colOff>
      <xdr:row>35</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7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108204</xdr:rowOff>
    </xdr:from>
    <xdr:to>
      <xdr:col>6</xdr:col>
      <xdr:colOff>171450</xdr:colOff>
      <xdr:row>35</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23131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大綱や経費削減計画等により、内部経費を中心に経費削減に取り組んできた成果が表れ、類似団体平均を大きく下回っている。前年度と比較しては増加しているため、今後も経費削減計画に基づき、より一層のコスト削減を図り、比率を上昇させ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66040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1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xdr:rowOff>
    </xdr:from>
    <xdr:to>
      <xdr:col>69</xdr:col>
      <xdr:colOff>92075</xdr:colOff>
      <xdr:row>14</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0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xdr:rowOff>
    </xdr:from>
    <xdr:to>
      <xdr:col>82</xdr:col>
      <xdr:colOff>158750</xdr:colOff>
      <xdr:row>14</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95267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率、類似団体平均ともほぼ同じ水準となっている。扶助費の抑制は、高齢化率の増加や子育て支援など性質上困難なものが多くあるが、事業や対象者等の見直しを行うことにより、今後も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121557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00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99785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要因としては、公営企業会計への繰出金が必要となっているためである。今後公営企業会計については、適正な料金価格等による健全化を図ることなどにより、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91077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28546"/>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63154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5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91077</xdr:rowOff>
    </xdr:from>
    <xdr:to>
      <xdr:col>82</xdr:col>
      <xdr:colOff>196850</xdr:colOff>
      <xdr:row>60</xdr:row>
      <xdr:rowOff>91077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78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133531</xdr:rowOff>
    </xdr:from>
    <xdr:to>
      <xdr:col>82</xdr:col>
      <xdr:colOff>107950</xdr:colOff>
      <xdr:row>60</xdr:row>
      <xdr:rowOff>117203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10077631"/>
          <a:ext cx="8382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29046</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0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38826</xdr:rowOff>
    </xdr:from>
    <xdr:to>
      <xdr:col>78</xdr:col>
      <xdr:colOff>69850</xdr:colOff>
      <xdr:row>60</xdr:row>
      <xdr:rowOff>117203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325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12519</xdr:rowOff>
    </xdr:from>
    <xdr:to>
      <xdr:col>78</xdr:col>
      <xdr:colOff>120650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124296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4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38826</xdr:rowOff>
    </xdr:from>
    <xdr:to>
      <xdr:col>73</xdr:col>
      <xdr:colOff>180975</xdr:colOff>
      <xdr:row>60</xdr:row>
      <xdr:rowOff>149860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2582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149860</xdr:rowOff>
    </xdr:from>
    <xdr:to>
      <xdr:col>69</xdr:col>
      <xdr:colOff>92075</xdr:colOff>
      <xdr:row>60</xdr:row>
      <xdr:rowOff>169454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368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77833</xdr:rowOff>
    </xdr:from>
    <xdr:to>
      <xdr:col>69</xdr:col>
      <xdr:colOff>142875</xdr:colOff>
      <xdr:row>58</xdr:row>
      <xdr:rowOff>7983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18160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1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82731</xdr:rowOff>
    </xdr:from>
    <xdr:to>
      <xdr:col>82</xdr:col>
      <xdr:colOff>158750</xdr:colOff>
      <xdr:row>59</xdr:row>
      <xdr:rowOff>12881</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54808</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9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66403</xdr:rowOff>
    </xdr:from>
    <xdr:to>
      <xdr:col>78</xdr:col>
      <xdr:colOff>120650</xdr:colOff>
      <xdr:row>60</xdr:row>
      <xdr:rowOff>168003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152780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159476</xdr:rowOff>
    </xdr:from>
    <xdr:to>
      <xdr:col>74</xdr:col>
      <xdr:colOff>31750</xdr:colOff>
      <xdr:row>60</xdr:row>
      <xdr:rowOff>89626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2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74403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118654</xdr:rowOff>
    </xdr:from>
    <xdr:to>
      <xdr:col>65</xdr:col>
      <xdr:colOff>53975</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各種団体や事業における補助金等において内容を精査したうえで経費削減を図ってきたが、物価高騰等により事業費が増加したことに伴い、前年度と比較すると、比率は増加し、類似団体平均も上回っている。今後も適切な精査や運用に努め、効率的な事業実施、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38</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08928"/>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3494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49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78994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経済対策対応による生活対策基盤整備の財源確保として地方債を活用してきたことによるもので、減少はしているが、財政運営に重くのしかかっている。引き続き、新規借入の抑制等、負担軽減を図り、計画的な事業の実施により低減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52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389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10413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維持補修費等により多額の一般財源を要するため、類似団体平均を上回っている。個別施設計画に基づき、老朽化した施設について、点検や診断を行い、緊急性や優先度の高い事業を選定し、適切な維持管理及び老朽化対策に取り組み、経費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79</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542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7150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715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7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160020</xdr:rowOff>
    </xdr:from>
    <xdr:to>
      <xdr:col>82</xdr:col>
      <xdr:colOff>158750</xdr:colOff>
      <xdr:row>79</xdr:row>
      <xdr:rowOff>90170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132097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116332</xdr:rowOff>
    </xdr:from>
    <xdr:to>
      <xdr:col>29</xdr:col>
      <xdr:colOff>127000</xdr:colOff>
      <xdr:row>16</xdr:row>
      <xdr:rowOff>141213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907157"/>
          <a:ext cx="647700" cy="2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141213</xdr:rowOff>
    </xdr:from>
    <xdr:to>
      <xdr:col>26</xdr:col>
      <xdr:colOff>50800</xdr:colOff>
      <xdr:row>17</xdr:row>
      <xdr:rowOff>11784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32038"/>
          <a:ext cx="698500" cy="4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11784</xdr:rowOff>
    </xdr:from>
    <xdr:to>
      <xdr:col>22</xdr:col>
      <xdr:colOff>114300</xdr:colOff>
      <xdr:row>17</xdr:row>
      <xdr:rowOff>25372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74059"/>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25372</xdr:rowOff>
    </xdr:from>
    <xdr:to>
      <xdr:col>18</xdr:col>
      <xdr:colOff>177800</xdr:colOff>
      <xdr:row>17</xdr:row>
      <xdr:rowOff>44410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87647"/>
          <a:ext cx="698500" cy="1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65532</xdr:rowOff>
    </xdr:from>
    <xdr:to>
      <xdr:col>29</xdr:col>
      <xdr:colOff>177800</xdr:colOff>
      <xdr:row>16</xdr:row>
      <xdr:rowOff>167132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56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37609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2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90413</xdr:rowOff>
    </xdr:from>
    <xdr:to>
      <xdr:col>26</xdr:col>
      <xdr:colOff>101600</xdr:colOff>
      <xdr:row>17</xdr:row>
      <xdr:rowOff>20563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5340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96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132434</xdr:rowOff>
    </xdr:from>
    <xdr:to>
      <xdr:col>22</xdr:col>
      <xdr:colOff>165100</xdr:colOff>
      <xdr:row>17</xdr:row>
      <xdr:rowOff>62584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2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47361</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0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146022</xdr:rowOff>
    </xdr:from>
    <xdr:to>
      <xdr:col>19</xdr:col>
      <xdr:colOff>38100</xdr:colOff>
      <xdr:row>17</xdr:row>
      <xdr:rowOff>76172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3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2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165060</xdr:rowOff>
    </xdr:from>
    <xdr:to>
      <xdr:col>15</xdr:col>
      <xdr:colOff>101600</xdr:colOff>
      <xdr:row>17</xdr:row>
      <xdr:rowOff>95210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79987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4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341999</xdr:rowOff>
    </xdr:from>
    <xdr:to>
      <xdr:col>29</xdr:col>
      <xdr:colOff>127000</xdr:colOff>
      <xdr:row>35</xdr:row>
      <xdr:rowOff>111844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609449"/>
          <a:ext cx="647700" cy="1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341999</xdr:rowOff>
    </xdr:from>
    <xdr:to>
      <xdr:col>26</xdr:col>
      <xdr:colOff>50800</xdr:colOff>
      <xdr:row>35</xdr:row>
      <xdr:rowOff>54991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09449"/>
          <a:ext cx="698500" cy="55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54991</xdr:rowOff>
    </xdr:from>
    <xdr:to>
      <xdr:col>22</xdr:col>
      <xdr:colOff>114300</xdr:colOff>
      <xdr:row>35</xdr:row>
      <xdr:rowOff>109124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65341"/>
          <a:ext cx="698500" cy="5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109124</xdr:rowOff>
    </xdr:from>
    <xdr:to>
      <xdr:col>18</xdr:col>
      <xdr:colOff>177800</xdr:colOff>
      <xdr:row>35</xdr:row>
      <xdr:rowOff>151369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19474"/>
          <a:ext cx="698500" cy="4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61044</xdr:rowOff>
    </xdr:from>
    <xdr:to>
      <xdr:col>29</xdr:col>
      <xdr:colOff>177800</xdr:colOff>
      <xdr:row>35</xdr:row>
      <xdr:rowOff>162644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7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249021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1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291199</xdr:rowOff>
    </xdr:from>
    <xdr:to>
      <xdr:col>26</xdr:col>
      <xdr:colOff>101600</xdr:colOff>
      <xdr:row>35</xdr:row>
      <xdr:rowOff>49899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5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60075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327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4191</xdr:rowOff>
    </xdr:from>
    <xdr:to>
      <xdr:col>22</xdr:col>
      <xdr:colOff>165100</xdr:colOff>
      <xdr:row>35</xdr:row>
      <xdr:rowOff>105791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14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115968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58324</xdr:rowOff>
    </xdr:from>
    <xdr:to>
      <xdr:col>19</xdr:col>
      <xdr:colOff>38100</xdr:colOff>
      <xdr:row>35</xdr:row>
      <xdr:rowOff>159924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6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170101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3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100569</xdr:rowOff>
    </xdr:from>
    <xdr:to>
      <xdr:col>15</xdr:col>
      <xdr:colOff>101600</xdr:colOff>
      <xdr:row>35</xdr:row>
      <xdr:rowOff>202169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0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212346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7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4067</xdr:rowOff>
    </xdr:from>
    <xdr:to>
      <xdr:col>24</xdr:col>
      <xdr:colOff>63500</xdr:colOff>
      <xdr:row>36</xdr:row>
      <xdr:rowOff>28335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76267"/>
          <a:ext cx="838200" cy="2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28335</xdr:rowOff>
    </xdr:from>
    <xdr:to>
      <xdr:col>19</xdr:col>
      <xdr:colOff>177800</xdr:colOff>
      <xdr:row>36</xdr:row>
      <xdr:rowOff>61770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00535"/>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61770</xdr:rowOff>
    </xdr:from>
    <xdr:to>
      <xdr:col>15</xdr:col>
      <xdr:colOff>50800</xdr:colOff>
      <xdr:row>36</xdr:row>
      <xdr:rowOff>69136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33970"/>
          <a:ext cx="8890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69136</xdr:rowOff>
    </xdr:from>
    <xdr:to>
      <xdr:col>10</xdr:col>
      <xdr:colOff>114300</xdr:colOff>
      <xdr:row>36</xdr:row>
      <xdr:rowOff>103202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41336"/>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124717</xdr:rowOff>
    </xdr:from>
    <xdr:to>
      <xdr:col>24</xdr:col>
      <xdr:colOff>114300</xdr:colOff>
      <xdr:row>36</xdr:row>
      <xdr:rowOff>54867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103144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0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148985</xdr:rowOff>
    </xdr:from>
    <xdr:to>
      <xdr:col>20</xdr:col>
      <xdr:colOff>38100</xdr:colOff>
      <xdr:row>36</xdr:row>
      <xdr:rowOff>79135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4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70262</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24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10970</xdr:rowOff>
    </xdr:from>
    <xdr:to>
      <xdr:col>15</xdr:col>
      <xdr:colOff>101600</xdr:colOff>
      <xdr:row>36</xdr:row>
      <xdr:rowOff>112570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8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103697</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27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18336</xdr:rowOff>
    </xdr:from>
    <xdr:to>
      <xdr:col>10</xdr:col>
      <xdr:colOff>165100</xdr:colOff>
      <xdr:row>36</xdr:row>
      <xdr:rowOff>119936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111063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28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52402</xdr:rowOff>
    </xdr:from>
    <xdr:to>
      <xdr:col>6</xdr:col>
      <xdr:colOff>38100</xdr:colOff>
      <xdr:row>36</xdr:row>
      <xdr:rowOff>154002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145129</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1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123570</xdr:rowOff>
    </xdr:from>
    <xdr:to>
      <xdr:col>24</xdr:col>
      <xdr:colOff>63500</xdr:colOff>
      <xdr:row>57</xdr:row>
      <xdr:rowOff>23676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24770"/>
          <a:ext cx="838200" cy="7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123570</xdr:rowOff>
    </xdr:from>
    <xdr:to>
      <xdr:col>19</xdr:col>
      <xdr:colOff>177800</xdr:colOff>
      <xdr:row>56</xdr:row>
      <xdr:rowOff>132412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24770"/>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132412</xdr:rowOff>
    </xdr:from>
    <xdr:to>
      <xdr:col>15</xdr:col>
      <xdr:colOff>50800</xdr:colOff>
      <xdr:row>57</xdr:row>
      <xdr:rowOff>71427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33612"/>
          <a:ext cx="889000" cy="1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71427</xdr:rowOff>
    </xdr:from>
    <xdr:to>
      <xdr:col>10</xdr:col>
      <xdr:colOff>114300</xdr:colOff>
      <xdr:row>57</xdr:row>
      <xdr:rowOff>96440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44077"/>
          <a:ext cx="889000" cy="2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144326</xdr:rowOff>
    </xdr:from>
    <xdr:to>
      <xdr:col>24</xdr:col>
      <xdr:colOff>114300</xdr:colOff>
      <xdr:row>57</xdr:row>
      <xdr:rowOff>74476</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59253</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72770</xdr:rowOff>
    </xdr:from>
    <xdr:to>
      <xdr:col>20</xdr:col>
      <xdr:colOff>38100</xdr:colOff>
      <xdr:row>57</xdr:row>
      <xdr:rowOff>2920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165497</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6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81612</xdr:rowOff>
    </xdr:from>
    <xdr:to>
      <xdr:col>15</xdr:col>
      <xdr:colOff>101600</xdr:colOff>
      <xdr:row>57</xdr:row>
      <xdr:rowOff>11762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7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20627</xdr:rowOff>
    </xdr:from>
    <xdr:to>
      <xdr:col>10</xdr:col>
      <xdr:colOff>165100</xdr:colOff>
      <xdr:row>57</xdr:row>
      <xdr:rowOff>122227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113354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45640</xdr:rowOff>
    </xdr:from>
    <xdr:to>
      <xdr:col>6</xdr:col>
      <xdr:colOff>38100</xdr:colOff>
      <xdr:row>57</xdr:row>
      <xdr:rowOff>147240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138367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121504</xdr:rowOff>
    </xdr:from>
    <xdr:to>
      <xdr:col>24</xdr:col>
      <xdr:colOff>63500</xdr:colOff>
      <xdr:row>77</xdr:row>
      <xdr:rowOff>168458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23154"/>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168458</xdr:rowOff>
    </xdr:from>
    <xdr:to>
      <xdr:col>19</xdr:col>
      <xdr:colOff>177800</xdr:colOff>
      <xdr:row>78</xdr:row>
      <xdr:rowOff>7066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7010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168686</xdr:rowOff>
    </xdr:from>
    <xdr:to>
      <xdr:col>15</xdr:col>
      <xdr:colOff>50800</xdr:colOff>
      <xdr:row>78</xdr:row>
      <xdr:rowOff>7066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370336"/>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168686</xdr:rowOff>
    </xdr:from>
    <xdr:to>
      <xdr:col>10</xdr:col>
      <xdr:colOff>114300</xdr:colOff>
      <xdr:row>78</xdr:row>
      <xdr:rowOff>32761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70336"/>
          <a:ext cx="889000" cy="3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70704</xdr:rowOff>
    </xdr:from>
    <xdr:to>
      <xdr:col>24</xdr:col>
      <xdr:colOff>114300</xdr:colOff>
      <xdr:row>78</xdr:row>
      <xdr:rowOff>854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7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49131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117658</xdr:rowOff>
    </xdr:from>
    <xdr:to>
      <xdr:col>20</xdr:col>
      <xdr:colOff>38100</xdr:colOff>
      <xdr:row>78</xdr:row>
      <xdr:rowOff>47808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3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38935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127716</xdr:rowOff>
    </xdr:from>
    <xdr:to>
      <xdr:col>15</xdr:col>
      <xdr:colOff>101600</xdr:colOff>
      <xdr:row>78</xdr:row>
      <xdr:rowOff>57866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32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48993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42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117886</xdr:rowOff>
    </xdr:from>
    <xdr:to>
      <xdr:col>10</xdr:col>
      <xdr:colOff>165100</xdr:colOff>
      <xdr:row>78</xdr:row>
      <xdr:rowOff>48036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39163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1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153411</xdr:rowOff>
    </xdr:from>
    <xdr:to>
      <xdr:col>6</xdr:col>
      <xdr:colOff>38100</xdr:colOff>
      <xdr:row>78</xdr:row>
      <xdr:rowOff>83561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74688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86109</xdr:rowOff>
    </xdr:from>
    <xdr:to>
      <xdr:col>24</xdr:col>
      <xdr:colOff>63500</xdr:colOff>
      <xdr:row>96</xdr:row>
      <xdr:rowOff>15025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73859"/>
          <a:ext cx="838200" cy="10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16463</xdr:rowOff>
    </xdr:from>
    <xdr:to>
      <xdr:col>19</xdr:col>
      <xdr:colOff>177800</xdr:colOff>
      <xdr:row>96</xdr:row>
      <xdr:rowOff>15025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304213"/>
          <a:ext cx="889000" cy="17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16463</xdr:rowOff>
    </xdr:from>
    <xdr:to>
      <xdr:col>15</xdr:col>
      <xdr:colOff>50800</xdr:colOff>
      <xdr:row>96</xdr:row>
      <xdr:rowOff>126953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304213"/>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126953</xdr:rowOff>
    </xdr:from>
    <xdr:to>
      <xdr:col>10</xdr:col>
      <xdr:colOff>114300</xdr:colOff>
      <xdr:row>97</xdr:row>
      <xdr:rowOff>20599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86153"/>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35309</xdr:rowOff>
    </xdr:from>
    <xdr:to>
      <xdr:col>24</xdr:col>
      <xdr:colOff>114300</xdr:colOff>
      <xdr:row>95</xdr:row>
      <xdr:rowOff>136909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13736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135675</xdr:rowOff>
    </xdr:from>
    <xdr:to>
      <xdr:col>20</xdr:col>
      <xdr:colOff>38100</xdr:colOff>
      <xdr:row>96</xdr:row>
      <xdr:rowOff>65825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56952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137113</xdr:rowOff>
    </xdr:from>
    <xdr:to>
      <xdr:col>15</xdr:col>
      <xdr:colOff>101600</xdr:colOff>
      <xdr:row>95</xdr:row>
      <xdr:rowOff>67263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2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83790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02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76153</xdr:rowOff>
    </xdr:from>
    <xdr:to>
      <xdr:col>10</xdr:col>
      <xdr:colOff>165100</xdr:colOff>
      <xdr:row>97</xdr:row>
      <xdr:rowOff>6303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3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168880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2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141249</xdr:rowOff>
    </xdr:from>
    <xdr:to>
      <xdr:col>6</xdr:col>
      <xdr:colOff>38100</xdr:colOff>
      <xdr:row>97</xdr:row>
      <xdr:rowOff>71399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62526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35536</xdr:rowOff>
    </xdr:from>
    <xdr:to>
      <xdr:col>55</xdr:col>
      <xdr:colOff>0</xdr:colOff>
      <xdr:row>36</xdr:row>
      <xdr:rowOff>150357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07736"/>
          <a:ext cx="8382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150357</xdr:rowOff>
    </xdr:from>
    <xdr:to>
      <xdr:col>50</xdr:col>
      <xdr:colOff>114300</xdr:colOff>
      <xdr:row>37</xdr:row>
      <xdr:rowOff>16402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22557"/>
          <a:ext cx="889000" cy="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72135</xdr:rowOff>
    </xdr:from>
    <xdr:to>
      <xdr:col>45</xdr:col>
      <xdr:colOff>177800</xdr:colOff>
      <xdr:row>37</xdr:row>
      <xdr:rowOff>16402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01435"/>
          <a:ext cx="889000" cy="45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72135</xdr:rowOff>
    </xdr:from>
    <xdr:to>
      <xdr:col>41</xdr:col>
      <xdr:colOff>50800</xdr:colOff>
      <xdr:row>37</xdr:row>
      <xdr:rowOff>45681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01435"/>
          <a:ext cx="889000" cy="4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156186</xdr:rowOff>
    </xdr:from>
    <xdr:to>
      <xdr:col>55</xdr:col>
      <xdr:colOff>50800</xdr:colOff>
      <xdr:row>36</xdr:row>
      <xdr:rowOff>86336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134613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99557</xdr:rowOff>
    </xdr:from>
    <xdr:to>
      <xdr:col>50</xdr:col>
      <xdr:colOff>165100</xdr:colOff>
      <xdr:row>37</xdr:row>
      <xdr:rowOff>29707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20834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137052</xdr:rowOff>
    </xdr:from>
    <xdr:to>
      <xdr:col>46</xdr:col>
      <xdr:colOff>38100</xdr:colOff>
      <xdr:row>37</xdr:row>
      <xdr:rowOff>67202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58329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40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21335</xdr:rowOff>
    </xdr:from>
    <xdr:to>
      <xdr:col>41</xdr:col>
      <xdr:colOff>101600</xdr:colOff>
      <xdr:row>34</xdr:row>
      <xdr:rowOff>122935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114062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166331</xdr:rowOff>
    </xdr:from>
    <xdr:to>
      <xdr:col>36</xdr:col>
      <xdr:colOff>165100</xdr:colOff>
      <xdr:row>37</xdr:row>
      <xdr:rowOff>96481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87608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108218</xdr:rowOff>
    </xdr:from>
    <xdr:to>
      <xdr:col>55</xdr:col>
      <xdr:colOff>0</xdr:colOff>
      <xdr:row>58</xdr:row>
      <xdr:rowOff>163200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52318"/>
          <a:ext cx="838200" cy="5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55563</xdr:rowOff>
    </xdr:from>
    <xdr:to>
      <xdr:col>50</xdr:col>
      <xdr:colOff>114300</xdr:colOff>
      <xdr:row>58</xdr:row>
      <xdr:rowOff>108218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8213"/>
          <a:ext cx="889000" cy="22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55563</xdr:rowOff>
    </xdr:from>
    <xdr:to>
      <xdr:col>45</xdr:col>
      <xdr:colOff>177800</xdr:colOff>
      <xdr:row>59</xdr:row>
      <xdr:rowOff>4170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828213"/>
          <a:ext cx="889000" cy="29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4170</xdr:rowOff>
    </xdr:from>
    <xdr:to>
      <xdr:col>41</xdr:col>
      <xdr:colOff>50800</xdr:colOff>
      <xdr:row>59</xdr:row>
      <xdr:rowOff>49524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119720"/>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112400</xdr:rowOff>
    </xdr:from>
    <xdr:to>
      <xdr:col>55</xdr:col>
      <xdr:colOff>50800</xdr:colOff>
      <xdr:row>59</xdr:row>
      <xdr:rowOff>42550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5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27327</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57418</xdr:rowOff>
    </xdr:from>
    <xdr:to>
      <xdr:col>50</xdr:col>
      <xdr:colOff>165100</xdr:colOff>
      <xdr:row>58</xdr:row>
      <xdr:rowOff>159018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150145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9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4763</xdr:rowOff>
    </xdr:from>
    <xdr:to>
      <xdr:col>46</xdr:col>
      <xdr:colOff>38100</xdr:colOff>
      <xdr:row>57</xdr:row>
      <xdr:rowOff>106363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122890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5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124820</xdr:rowOff>
    </xdr:from>
    <xdr:to>
      <xdr:col>41</xdr:col>
      <xdr:colOff>101600</xdr:colOff>
      <xdr:row>59</xdr:row>
      <xdr:rowOff>54970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6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46097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170174</xdr:rowOff>
    </xdr:from>
    <xdr:to>
      <xdr:col>36</xdr:col>
      <xdr:colOff>165100</xdr:colOff>
      <xdr:row>59</xdr:row>
      <xdr:rowOff>100324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1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91451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2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60311</xdr:rowOff>
    </xdr:from>
    <xdr:to>
      <xdr:col>55</xdr:col>
      <xdr:colOff>0</xdr:colOff>
      <xdr:row>79</xdr:row>
      <xdr:rowOff>74744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04861"/>
          <a:ext cx="8382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35426</xdr:rowOff>
    </xdr:from>
    <xdr:to>
      <xdr:col>50</xdr:col>
      <xdr:colOff>114300</xdr:colOff>
      <xdr:row>79</xdr:row>
      <xdr:rowOff>74744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79976"/>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35426</xdr:rowOff>
    </xdr:from>
    <xdr:to>
      <xdr:col>45</xdr:col>
      <xdr:colOff>177800</xdr:colOff>
      <xdr:row>79</xdr:row>
      <xdr:rowOff>65633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79976"/>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65633</xdr:rowOff>
    </xdr:from>
    <xdr:to>
      <xdr:col>41</xdr:col>
      <xdr:colOff>50800</xdr:colOff>
      <xdr:row>79</xdr:row>
      <xdr:rowOff>74833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610183"/>
          <a:ext cx="889000" cy="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9511</xdr:rowOff>
    </xdr:from>
    <xdr:to>
      <xdr:col>55</xdr:col>
      <xdr:colOff>50800</xdr:colOff>
      <xdr:row>79</xdr:row>
      <xdr:rowOff>111111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5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95888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6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23944</xdr:rowOff>
    </xdr:from>
    <xdr:to>
      <xdr:col>50</xdr:col>
      <xdr:colOff>165100</xdr:colOff>
      <xdr:row>79</xdr:row>
      <xdr:rowOff>125544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116671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156076</xdr:rowOff>
    </xdr:from>
    <xdr:to>
      <xdr:col>46</xdr:col>
      <xdr:colOff>38100</xdr:colOff>
      <xdr:row>79</xdr:row>
      <xdr:rowOff>86226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77353</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14833</xdr:rowOff>
    </xdr:from>
    <xdr:to>
      <xdr:col>41</xdr:col>
      <xdr:colOff>101600</xdr:colOff>
      <xdr:row>79</xdr:row>
      <xdr:rowOff>116433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107560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24033</xdr:rowOff>
    </xdr:from>
    <xdr:to>
      <xdr:col>36</xdr:col>
      <xdr:colOff>165100</xdr:colOff>
      <xdr:row>79</xdr:row>
      <xdr:rowOff>125633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6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116760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6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140071</xdr:rowOff>
    </xdr:from>
    <xdr:to>
      <xdr:col>55</xdr:col>
      <xdr:colOff>0</xdr:colOff>
      <xdr:row>98</xdr:row>
      <xdr:rowOff>28853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70721"/>
          <a:ext cx="838200" cy="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10957</xdr:rowOff>
    </xdr:from>
    <xdr:to>
      <xdr:col>50</xdr:col>
      <xdr:colOff>114300</xdr:colOff>
      <xdr:row>97</xdr:row>
      <xdr:rowOff>140071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0157"/>
          <a:ext cx="889000" cy="30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10957</xdr:rowOff>
    </xdr:from>
    <xdr:to>
      <xdr:col>45</xdr:col>
      <xdr:colOff>177800</xdr:colOff>
      <xdr:row>98</xdr:row>
      <xdr:rowOff>31051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0157"/>
          <a:ext cx="889000" cy="36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31051</xdr:rowOff>
    </xdr:from>
    <xdr:to>
      <xdr:col>41</xdr:col>
      <xdr:colOff>50800</xdr:colOff>
      <xdr:row>98</xdr:row>
      <xdr:rowOff>86857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33151"/>
          <a:ext cx="889000" cy="5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149503</xdr:rowOff>
    </xdr:from>
    <xdr:to>
      <xdr:col>55</xdr:col>
      <xdr:colOff>50800</xdr:colOff>
      <xdr:row>98</xdr:row>
      <xdr:rowOff>79653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64430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89271</xdr:rowOff>
    </xdr:from>
    <xdr:to>
      <xdr:col>50</xdr:col>
      <xdr:colOff>165100</xdr:colOff>
      <xdr:row>98</xdr:row>
      <xdr:rowOff>19421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10548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131607</xdr:rowOff>
    </xdr:from>
    <xdr:to>
      <xdr:col>46</xdr:col>
      <xdr:colOff>38100</xdr:colOff>
      <xdr:row>96</xdr:row>
      <xdr:rowOff>61757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1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78284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151701</xdr:rowOff>
    </xdr:from>
    <xdr:to>
      <xdr:col>41</xdr:col>
      <xdr:colOff>101600</xdr:colOff>
      <xdr:row>98</xdr:row>
      <xdr:rowOff>81851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8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72978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7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36057</xdr:rowOff>
    </xdr:from>
    <xdr:to>
      <xdr:col>36</xdr:col>
      <xdr:colOff>165100</xdr:colOff>
      <xdr:row>98</xdr:row>
      <xdr:rowOff>137657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3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22931</xdr:rowOff>
    </xdr:from>
    <xdr:to>
      <xdr:col>85</xdr:col>
      <xdr:colOff>127000</xdr:colOff>
      <xdr:row>38</xdr:row>
      <xdr:rowOff>36007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366581"/>
          <a:ext cx="838200" cy="18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22931</xdr:rowOff>
    </xdr:from>
    <xdr:to>
      <xdr:col>81</xdr:col>
      <xdr:colOff>50800</xdr:colOff>
      <xdr:row>37</xdr:row>
      <xdr:rowOff>105639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366581"/>
          <a:ext cx="889000" cy="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105639</xdr:rowOff>
    </xdr:from>
    <xdr:to>
      <xdr:col>76</xdr:col>
      <xdr:colOff>114300</xdr:colOff>
      <xdr:row>38</xdr:row>
      <xdr:rowOff>22816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49289"/>
          <a:ext cx="889000" cy="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114188</xdr:rowOff>
    </xdr:from>
    <xdr:to>
      <xdr:col>71</xdr:col>
      <xdr:colOff>177800</xdr:colOff>
      <xdr:row>38</xdr:row>
      <xdr:rowOff>22816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57838"/>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32214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156657</xdr:rowOff>
    </xdr:from>
    <xdr:to>
      <xdr:col>85</xdr:col>
      <xdr:colOff>177800</xdr:colOff>
      <xdr:row>38</xdr:row>
      <xdr:rowOff>86807</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134101</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7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143581</xdr:rowOff>
    </xdr:from>
    <xdr:to>
      <xdr:col>81</xdr:col>
      <xdr:colOff>101600</xdr:colOff>
      <xdr:row>37</xdr:row>
      <xdr:rowOff>73731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3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90258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14111" y="60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54839</xdr:rowOff>
    </xdr:from>
    <xdr:to>
      <xdr:col>76</xdr:col>
      <xdr:colOff>165100</xdr:colOff>
      <xdr:row>37</xdr:row>
      <xdr:rowOff>156439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143467</xdr:rowOff>
    </xdr:from>
    <xdr:to>
      <xdr:col>72</xdr:col>
      <xdr:colOff>38100</xdr:colOff>
      <xdr:row>38</xdr:row>
      <xdr:rowOff>73617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64743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7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63388</xdr:rowOff>
    </xdr:from>
    <xdr:to>
      <xdr:col>67</xdr:col>
      <xdr:colOff>101600</xdr:colOff>
      <xdr:row>37</xdr:row>
      <xdr:rowOff>164988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10065</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111519</xdr:rowOff>
    </xdr:from>
    <xdr:to>
      <xdr:col>85</xdr:col>
      <xdr:colOff>127000</xdr:colOff>
      <xdr:row>76</xdr:row>
      <xdr:rowOff>115863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141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111519</xdr:rowOff>
    </xdr:from>
    <xdr:to>
      <xdr:col>81</xdr:col>
      <xdr:colOff>50800</xdr:colOff>
      <xdr:row>76</xdr:row>
      <xdr:rowOff>118624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41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118624</xdr:rowOff>
    </xdr:from>
    <xdr:to>
      <xdr:col>76</xdr:col>
      <xdr:colOff>114300</xdr:colOff>
      <xdr:row>76</xdr:row>
      <xdr:rowOff>121058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48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121058</xdr:rowOff>
    </xdr:from>
    <xdr:to>
      <xdr:col>71</xdr:col>
      <xdr:colOff>177800</xdr:colOff>
      <xdr:row>76</xdr:row>
      <xdr:rowOff>125064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51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65063</xdr:rowOff>
    </xdr:from>
    <xdr:to>
      <xdr:col>85</xdr:col>
      <xdr:colOff>177800</xdr:colOff>
      <xdr:row>76</xdr:row>
      <xdr:rowOff>166663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43490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60719</xdr:rowOff>
    </xdr:from>
    <xdr:to>
      <xdr:col>81</xdr:col>
      <xdr:colOff>101600</xdr:colOff>
      <xdr:row>76</xdr:row>
      <xdr:rowOff>162319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153446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67824</xdr:rowOff>
    </xdr:from>
    <xdr:to>
      <xdr:col>76</xdr:col>
      <xdr:colOff>165100</xdr:colOff>
      <xdr:row>76</xdr:row>
      <xdr:rowOff>169424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160551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70258</xdr:rowOff>
    </xdr:from>
    <xdr:to>
      <xdr:col>72</xdr:col>
      <xdr:colOff>38100</xdr:colOff>
      <xdr:row>77</xdr:row>
      <xdr:rowOff>408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162985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74264</xdr:rowOff>
    </xdr:from>
    <xdr:to>
      <xdr:col>67</xdr:col>
      <xdr:colOff>101600</xdr:colOff>
      <xdr:row>77</xdr:row>
      <xdr:rowOff>4414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166991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157173</xdr:rowOff>
    </xdr:from>
    <xdr:to>
      <xdr:col>85</xdr:col>
      <xdr:colOff>127000</xdr:colOff>
      <xdr:row>98</xdr:row>
      <xdr:rowOff>160541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59273"/>
          <a:ext cx="8382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62650</xdr:rowOff>
    </xdr:from>
    <xdr:to>
      <xdr:col>81</xdr:col>
      <xdr:colOff>50800</xdr:colOff>
      <xdr:row>98</xdr:row>
      <xdr:rowOff>157173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64750"/>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62650</xdr:rowOff>
    </xdr:from>
    <xdr:to>
      <xdr:col>76</xdr:col>
      <xdr:colOff>114300</xdr:colOff>
      <xdr:row>98</xdr:row>
      <xdr:rowOff>148820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64750"/>
          <a:ext cx="8890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148820</xdr:rowOff>
    </xdr:from>
    <xdr:to>
      <xdr:col>71</xdr:col>
      <xdr:colOff>177800</xdr:colOff>
      <xdr:row>98</xdr:row>
      <xdr:rowOff>166526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50920"/>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109741</xdr:rowOff>
    </xdr:from>
    <xdr:to>
      <xdr:col>85</xdr:col>
      <xdr:colOff>177800</xdr:colOff>
      <xdr:row>99</xdr:row>
      <xdr:rowOff>39891</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1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24668</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106373</xdr:rowOff>
    </xdr:from>
    <xdr:to>
      <xdr:col>81</xdr:col>
      <xdr:colOff>101600</xdr:colOff>
      <xdr:row>99</xdr:row>
      <xdr:rowOff>36523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0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27650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11850</xdr:rowOff>
    </xdr:from>
    <xdr:to>
      <xdr:col>76</xdr:col>
      <xdr:colOff>165100</xdr:colOff>
      <xdr:row>98</xdr:row>
      <xdr:rowOff>113450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104577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98020</xdr:rowOff>
    </xdr:from>
    <xdr:to>
      <xdr:col>72</xdr:col>
      <xdr:colOff>38100</xdr:colOff>
      <xdr:row>99</xdr:row>
      <xdr:rowOff>28170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115726</xdr:rowOff>
    </xdr:from>
    <xdr:to>
      <xdr:col>67</xdr:col>
      <xdr:colOff>101600</xdr:colOff>
      <xdr:row>99</xdr:row>
      <xdr:rowOff>45876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37003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126807</xdr:rowOff>
    </xdr:from>
    <xdr:to>
      <xdr:col>116</xdr:col>
      <xdr:colOff>63500</xdr:colOff>
      <xdr:row>37</xdr:row>
      <xdr:rowOff>19365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5270307"/>
          <a:ext cx="8382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19365</xdr:rowOff>
    </xdr:from>
    <xdr:to>
      <xdr:col>111</xdr:col>
      <xdr:colOff>177800</xdr:colOff>
      <xdr:row>37</xdr:row>
      <xdr:rowOff>31069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36301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31069</xdr:rowOff>
    </xdr:from>
    <xdr:to>
      <xdr:col>107</xdr:col>
      <xdr:colOff>50800</xdr:colOff>
      <xdr:row>37</xdr:row>
      <xdr:rowOff>41402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7471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41402</xdr:rowOff>
    </xdr:from>
    <xdr:to>
      <xdr:col>102</xdr:col>
      <xdr:colOff>114300</xdr:colOff>
      <xdr:row>37</xdr:row>
      <xdr:rowOff>57130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385052"/>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156481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143863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4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76007</xdr:rowOff>
    </xdr:from>
    <xdr:to>
      <xdr:col>116</xdr:col>
      <xdr:colOff>114300</xdr:colOff>
      <xdr:row>31</xdr:row>
      <xdr:rowOff>6157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52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162384</xdr:rowOff>
    </xdr:from>
    <xdr:ext cx="534377"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513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140015</xdr:rowOff>
    </xdr:from>
    <xdr:to>
      <xdr:col>112</xdr:col>
      <xdr:colOff>38100</xdr:colOff>
      <xdr:row>37</xdr:row>
      <xdr:rowOff>70165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1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86692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08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151719</xdr:rowOff>
    </xdr:from>
    <xdr:to>
      <xdr:col>107</xdr:col>
      <xdr:colOff>101600</xdr:colOff>
      <xdr:row>37</xdr:row>
      <xdr:rowOff>81869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3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98396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9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162052</xdr:rowOff>
    </xdr:from>
    <xdr:to>
      <xdr:col>102</xdr:col>
      <xdr:colOff>165100</xdr:colOff>
      <xdr:row>37</xdr:row>
      <xdr:rowOff>92202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3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108729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0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6330</xdr:rowOff>
    </xdr:from>
    <xdr:to>
      <xdr:col>98</xdr:col>
      <xdr:colOff>38100</xdr:colOff>
      <xdr:row>37</xdr:row>
      <xdr:rowOff>107930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124457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2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148681</xdr:rowOff>
    </xdr:from>
    <xdr:to>
      <xdr:col>116</xdr:col>
      <xdr:colOff>63500</xdr:colOff>
      <xdr:row>75</xdr:row>
      <xdr:rowOff>152513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664531"/>
          <a:ext cx="838200" cy="3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148681</xdr:rowOff>
    </xdr:from>
    <xdr:to>
      <xdr:col>111</xdr:col>
      <xdr:colOff>177800</xdr:colOff>
      <xdr:row>74</xdr:row>
      <xdr:rowOff>30800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64531"/>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30800</xdr:rowOff>
    </xdr:from>
    <xdr:to>
      <xdr:col>107</xdr:col>
      <xdr:colOff>50800</xdr:colOff>
      <xdr:row>74</xdr:row>
      <xdr:rowOff>64981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718100"/>
          <a:ext cx="889000" cy="3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64981</xdr:rowOff>
    </xdr:from>
    <xdr:to>
      <xdr:col>102</xdr:col>
      <xdr:colOff>114300</xdr:colOff>
      <xdr:row>74</xdr:row>
      <xdr:rowOff>73809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52281"/>
          <a:ext cx="889000" cy="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24916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101712</xdr:rowOff>
    </xdr:from>
    <xdr:to>
      <xdr:col>116</xdr:col>
      <xdr:colOff>114300</xdr:colOff>
      <xdr:row>76</xdr:row>
      <xdr:rowOff>31862</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6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80139</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97881</xdr:rowOff>
    </xdr:from>
    <xdr:to>
      <xdr:col>112</xdr:col>
      <xdr:colOff>38100</xdr:colOff>
      <xdr:row>74</xdr:row>
      <xdr:rowOff>28031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44558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38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151450</xdr:rowOff>
    </xdr:from>
    <xdr:to>
      <xdr:col>107</xdr:col>
      <xdr:colOff>101600</xdr:colOff>
      <xdr:row>74</xdr:row>
      <xdr:rowOff>81600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6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98127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14181</xdr:rowOff>
    </xdr:from>
    <xdr:to>
      <xdr:col>102</xdr:col>
      <xdr:colOff>165100</xdr:colOff>
      <xdr:row>74</xdr:row>
      <xdr:rowOff>115781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7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132308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7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23009</xdr:rowOff>
    </xdr:from>
    <xdr:to>
      <xdr:col>98</xdr:col>
      <xdr:colOff>38100</xdr:colOff>
      <xdr:row>74</xdr:row>
      <xdr:rowOff>124609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141136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532,903</a:t>
          </a:r>
          <a:r>
            <a:rPr kumimoji="1" lang="ja-JP" altLang="en-US" sz="1300">
              <a:latin typeface="ＭＳ Ｐゴシック" panose="020B0600070205080204" pitchFamily="50" charset="-128"/>
              <a:ea typeface="ＭＳ Ｐゴシック" panose="020B0600070205080204" pitchFamily="50" charset="-128"/>
            </a:rPr>
            <a:t>円となり、前年度から比較すると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災害復旧事業費、新庁舎建設等の普通建設事業費が減少したことが主な要因である。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各性質別において、類似団体平均と同じ水準又は下回っているが、下水道事業会計の法適用化に伴い、投資及び出資金については大きく上回っている。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今後は、一定の基金残高を維持するために、歳入準拠の予算編成や事業の見直し等を通じて積立金を確保し、健全財政の維持を図る。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山口県平生町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10,896
10,808
34.54
6,128,466
5,806,508
186,668
3,705,616
4,781,787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116.5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105029</xdr:rowOff>
    </xdr:from>
    <xdr:to>
      <xdr:col>24</xdr:col>
      <xdr:colOff>63500</xdr:colOff>
      <xdr:row>37</xdr:row>
      <xdr:rowOff>85598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7229"/>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84646</xdr:rowOff>
    </xdr:from>
    <xdr:to>
      <xdr:col>19</xdr:col>
      <xdr:colOff>177800</xdr:colOff>
      <xdr:row>37</xdr:row>
      <xdr:rowOff>85598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2829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84646</xdr:rowOff>
    </xdr:from>
    <xdr:to>
      <xdr:col>15</xdr:col>
      <xdr:colOff>50800</xdr:colOff>
      <xdr:row>37</xdr:row>
      <xdr:rowOff>136652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8296"/>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119507</xdr:rowOff>
    </xdr:from>
    <xdr:to>
      <xdr:col>10</xdr:col>
      <xdr:colOff>114300</xdr:colOff>
      <xdr:row>37</xdr:row>
      <xdr:rowOff>136652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6315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54229</xdr:rowOff>
    </xdr:from>
    <xdr:to>
      <xdr:col>24</xdr:col>
      <xdr:colOff>114300</xdr:colOff>
      <xdr:row>36</xdr:row>
      <xdr:rowOff>155829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32656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34798</xdr:rowOff>
    </xdr:from>
    <xdr:to>
      <xdr:col>20</xdr:col>
      <xdr:colOff>38100</xdr:colOff>
      <xdr:row>37</xdr:row>
      <xdr:rowOff>136398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127525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33846</xdr:rowOff>
    </xdr:from>
    <xdr:to>
      <xdr:col>15</xdr:col>
      <xdr:colOff>101600</xdr:colOff>
      <xdr:row>37</xdr:row>
      <xdr:rowOff>135446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126572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85852</xdr:rowOff>
    </xdr:from>
    <xdr:to>
      <xdr:col>10</xdr:col>
      <xdr:colOff>165100</xdr:colOff>
      <xdr:row>38</xdr:row>
      <xdr:rowOff>16002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7129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68707</xdr:rowOff>
    </xdr:from>
    <xdr:to>
      <xdr:col>6</xdr:col>
      <xdr:colOff>38100</xdr:colOff>
      <xdr:row>37</xdr:row>
      <xdr:rowOff>170307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161434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0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39080</xdr:rowOff>
    </xdr:from>
    <xdr:to>
      <xdr:col>24</xdr:col>
      <xdr:colOff>63500</xdr:colOff>
      <xdr:row>57</xdr:row>
      <xdr:rowOff>79880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11730"/>
          <a:ext cx="838200" cy="4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14270</xdr:rowOff>
    </xdr:from>
    <xdr:to>
      <xdr:col>19</xdr:col>
      <xdr:colOff>177800</xdr:colOff>
      <xdr:row>57</xdr:row>
      <xdr:rowOff>39080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5470"/>
          <a:ext cx="889000" cy="19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14270</xdr:rowOff>
    </xdr:from>
    <xdr:to>
      <xdr:col>15</xdr:col>
      <xdr:colOff>50800</xdr:colOff>
      <xdr:row>56</xdr:row>
      <xdr:rowOff>42568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5470"/>
          <a:ext cx="889000" cy="2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29942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802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42568</xdr:rowOff>
    </xdr:from>
    <xdr:to>
      <xdr:col>10</xdr:col>
      <xdr:colOff>114300</xdr:colOff>
      <xdr:row>57</xdr:row>
      <xdr:rowOff>130579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43768"/>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29080</xdr:rowOff>
    </xdr:from>
    <xdr:to>
      <xdr:col>24</xdr:col>
      <xdr:colOff>114300</xdr:colOff>
      <xdr:row>57</xdr:row>
      <xdr:rowOff>130680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0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115457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159730</xdr:rowOff>
    </xdr:from>
    <xdr:to>
      <xdr:col>20</xdr:col>
      <xdr:colOff>38100</xdr:colOff>
      <xdr:row>57</xdr:row>
      <xdr:rowOff>89880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81007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134920</xdr:rowOff>
    </xdr:from>
    <xdr:to>
      <xdr:col>15</xdr:col>
      <xdr:colOff>101600</xdr:colOff>
      <xdr:row>56</xdr:row>
      <xdr:rowOff>65070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81597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3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163218</xdr:rowOff>
    </xdr:from>
    <xdr:to>
      <xdr:col>10</xdr:col>
      <xdr:colOff>165100</xdr:colOff>
      <xdr:row>56</xdr:row>
      <xdr:rowOff>93368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84495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8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79779</xdr:rowOff>
    </xdr:from>
    <xdr:to>
      <xdr:col>6</xdr:col>
      <xdr:colOff>38100</xdr:colOff>
      <xdr:row>58</xdr:row>
      <xdr:rowOff>9929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152223</xdr:rowOff>
    </xdr:from>
    <xdr:to>
      <xdr:col>24</xdr:col>
      <xdr:colOff>63500</xdr:colOff>
      <xdr:row>77</xdr:row>
      <xdr:rowOff>48425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82423"/>
          <a:ext cx="838200" cy="6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6299</xdr:rowOff>
    </xdr:from>
    <xdr:to>
      <xdr:col>19</xdr:col>
      <xdr:colOff>177800</xdr:colOff>
      <xdr:row>77</xdr:row>
      <xdr:rowOff>48425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7949"/>
          <a:ext cx="889000" cy="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6299</xdr:rowOff>
    </xdr:from>
    <xdr:to>
      <xdr:col>15</xdr:col>
      <xdr:colOff>50800</xdr:colOff>
      <xdr:row>77</xdr:row>
      <xdr:rowOff>136052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7949"/>
          <a:ext cx="889000" cy="1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136052</xdr:rowOff>
    </xdr:from>
    <xdr:to>
      <xdr:col>10</xdr:col>
      <xdr:colOff>114300</xdr:colOff>
      <xdr:row>77</xdr:row>
      <xdr:rowOff>144323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7702"/>
          <a:ext cx="889000" cy="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101423</xdr:rowOff>
    </xdr:from>
    <xdr:to>
      <xdr:col>24</xdr:col>
      <xdr:colOff>114300</xdr:colOff>
      <xdr:row>77</xdr:row>
      <xdr:rowOff>31573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79850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169075</xdr:rowOff>
    </xdr:from>
    <xdr:to>
      <xdr:col>20</xdr:col>
      <xdr:colOff>38100</xdr:colOff>
      <xdr:row>77</xdr:row>
      <xdr:rowOff>99225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90352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126949</xdr:rowOff>
    </xdr:from>
    <xdr:to>
      <xdr:col>15</xdr:col>
      <xdr:colOff>101600</xdr:colOff>
      <xdr:row>77</xdr:row>
      <xdr:rowOff>57099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48226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85252</xdr:rowOff>
    </xdr:from>
    <xdr:to>
      <xdr:col>10</xdr:col>
      <xdr:colOff>165100</xdr:colOff>
      <xdr:row>78</xdr:row>
      <xdr:rowOff>15402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93523</xdr:rowOff>
    </xdr:from>
    <xdr:to>
      <xdr:col>6</xdr:col>
      <xdr:colOff>38100</xdr:colOff>
      <xdr:row>78</xdr:row>
      <xdr:rowOff>23673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9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87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76279</xdr:rowOff>
    </xdr:from>
    <xdr:to>
      <xdr:col>24</xdr:col>
      <xdr:colOff>63500</xdr:colOff>
      <xdr:row>98</xdr:row>
      <xdr:rowOff>98923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878379"/>
          <a:ext cx="838200" cy="2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76279</xdr:rowOff>
    </xdr:from>
    <xdr:to>
      <xdr:col>19</xdr:col>
      <xdr:colOff>177800</xdr:colOff>
      <xdr:row>98</xdr:row>
      <xdr:rowOff>81614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7837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81614</xdr:rowOff>
    </xdr:from>
    <xdr:to>
      <xdr:col>15</xdr:col>
      <xdr:colOff>50800</xdr:colOff>
      <xdr:row>99</xdr:row>
      <xdr:rowOff>36612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83714"/>
          <a:ext cx="889000" cy="12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36612</xdr:rowOff>
    </xdr:from>
    <xdr:to>
      <xdr:col>10</xdr:col>
      <xdr:colOff>114300</xdr:colOff>
      <xdr:row>99</xdr:row>
      <xdr:rowOff>45365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10162"/>
          <a:ext cx="8890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48123</xdr:rowOff>
    </xdr:from>
    <xdr:to>
      <xdr:col>24</xdr:col>
      <xdr:colOff>114300</xdr:colOff>
      <xdr:row>98</xdr:row>
      <xdr:rowOff>149723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5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26550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2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25479</xdr:rowOff>
    </xdr:from>
    <xdr:to>
      <xdr:col>20</xdr:col>
      <xdr:colOff>38100</xdr:colOff>
      <xdr:row>98</xdr:row>
      <xdr:rowOff>127079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118206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30814</xdr:rowOff>
    </xdr:from>
    <xdr:to>
      <xdr:col>15</xdr:col>
      <xdr:colOff>101600</xdr:colOff>
      <xdr:row>98</xdr:row>
      <xdr:rowOff>132414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123541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157262</xdr:rowOff>
    </xdr:from>
    <xdr:to>
      <xdr:col>10</xdr:col>
      <xdr:colOff>165100</xdr:colOff>
      <xdr:row>99</xdr:row>
      <xdr:rowOff>87412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78539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5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166015</xdr:rowOff>
    </xdr:from>
    <xdr:to>
      <xdr:col>6</xdr:col>
      <xdr:colOff>38100</xdr:colOff>
      <xdr:row>99</xdr:row>
      <xdr:rowOff>96165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87292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19522</xdr:rowOff>
    </xdr:from>
    <xdr:to>
      <xdr:col>55</xdr:col>
      <xdr:colOff>0</xdr:colOff>
      <xdr:row>39</xdr:row>
      <xdr:rowOff>21155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6072"/>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22461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77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24094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901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24094</xdr:rowOff>
    </xdr:from>
    <xdr:to>
      <xdr:col>41</xdr:col>
      <xdr:colOff>50800</xdr:colOff>
      <xdr:row>39</xdr:row>
      <xdr:rowOff>25074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1064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140172</xdr:rowOff>
    </xdr:from>
    <xdr:to>
      <xdr:col>55</xdr:col>
      <xdr:colOff>50800</xdr:colOff>
      <xdr:row>39</xdr:row>
      <xdr:rowOff>70322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55099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141805</xdr:rowOff>
    </xdr:from>
    <xdr:to>
      <xdr:col>50</xdr:col>
      <xdr:colOff>165100</xdr:colOff>
      <xdr:row>39</xdr:row>
      <xdr:rowOff>71955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63082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143111</xdr:rowOff>
    </xdr:from>
    <xdr:to>
      <xdr:col>46</xdr:col>
      <xdr:colOff>38100</xdr:colOff>
      <xdr:row>39</xdr:row>
      <xdr:rowOff>73261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64388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144744</xdr:rowOff>
    </xdr:from>
    <xdr:to>
      <xdr:col>41</xdr:col>
      <xdr:colOff>101600</xdr:colOff>
      <xdr:row>39</xdr:row>
      <xdr:rowOff>74894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66021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145724</xdr:rowOff>
    </xdr:from>
    <xdr:to>
      <xdr:col>36</xdr:col>
      <xdr:colOff>165100</xdr:colOff>
      <xdr:row>39</xdr:row>
      <xdr:rowOff>75874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67001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53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20980</xdr:rowOff>
    </xdr:from>
    <xdr:to>
      <xdr:col>55</xdr:col>
      <xdr:colOff>0</xdr:colOff>
      <xdr:row>58</xdr:row>
      <xdr:rowOff>92692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5080"/>
          <a:ext cx="8382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3310</xdr:rowOff>
    </xdr:from>
    <xdr:to>
      <xdr:col>50</xdr:col>
      <xdr:colOff>114300</xdr:colOff>
      <xdr:row>58</xdr:row>
      <xdr:rowOff>20980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7410"/>
          <a:ext cx="889000" cy="1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3310</xdr:rowOff>
    </xdr:from>
    <xdr:to>
      <xdr:col>45</xdr:col>
      <xdr:colOff>177800</xdr:colOff>
      <xdr:row>58</xdr:row>
      <xdr:rowOff>51140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7410"/>
          <a:ext cx="889000" cy="4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51140</xdr:rowOff>
    </xdr:from>
    <xdr:to>
      <xdr:col>41</xdr:col>
      <xdr:colOff>50800</xdr:colOff>
      <xdr:row>58</xdr:row>
      <xdr:rowOff>66365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5240"/>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41892</xdr:rowOff>
    </xdr:from>
    <xdr:to>
      <xdr:col>55</xdr:col>
      <xdr:colOff>50800</xdr:colOff>
      <xdr:row>58</xdr:row>
      <xdr:rowOff>143492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128269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141630</xdr:rowOff>
    </xdr:from>
    <xdr:to>
      <xdr:col>50</xdr:col>
      <xdr:colOff>165100</xdr:colOff>
      <xdr:row>58</xdr:row>
      <xdr:rowOff>71780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62907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123960</xdr:rowOff>
    </xdr:from>
    <xdr:to>
      <xdr:col>46</xdr:col>
      <xdr:colOff>38100</xdr:colOff>
      <xdr:row>58</xdr:row>
      <xdr:rowOff>54110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340</xdr:rowOff>
    </xdr:from>
    <xdr:to>
      <xdr:col>41</xdr:col>
      <xdr:colOff>101600</xdr:colOff>
      <xdr:row>58</xdr:row>
      <xdr:rowOff>101940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15565</xdr:rowOff>
    </xdr:from>
    <xdr:to>
      <xdr:col>36</xdr:col>
      <xdr:colOff>165100</xdr:colOff>
      <xdr:row>58</xdr:row>
      <xdr:rowOff>117165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108292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125611</xdr:rowOff>
    </xdr:from>
    <xdr:to>
      <xdr:col>55</xdr:col>
      <xdr:colOff>0</xdr:colOff>
      <xdr:row>79</xdr:row>
      <xdr:rowOff>10244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8711"/>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125611</xdr:rowOff>
    </xdr:from>
    <xdr:to>
      <xdr:col>50</xdr:col>
      <xdr:colOff>114300</xdr:colOff>
      <xdr:row>78</xdr:row>
      <xdr:rowOff>152212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8711"/>
          <a:ext cx="889000" cy="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152212</xdr:rowOff>
    </xdr:from>
    <xdr:to>
      <xdr:col>45</xdr:col>
      <xdr:colOff>177800</xdr:colOff>
      <xdr:row>78</xdr:row>
      <xdr:rowOff>164846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5312"/>
          <a:ext cx="889000" cy="1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164846</xdr:rowOff>
    </xdr:from>
    <xdr:to>
      <xdr:col>41</xdr:col>
      <xdr:colOff>50800</xdr:colOff>
      <xdr:row>79</xdr:row>
      <xdr:rowOff>24958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7946"/>
          <a:ext cx="889000" cy="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130894</xdr:rowOff>
    </xdr:from>
    <xdr:to>
      <xdr:col>55</xdr:col>
      <xdr:colOff>50800</xdr:colOff>
      <xdr:row>79</xdr:row>
      <xdr:rowOff>61044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45821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74811</xdr:rowOff>
    </xdr:from>
    <xdr:to>
      <xdr:col>50</xdr:col>
      <xdr:colOff>165100</xdr:colOff>
      <xdr:row>79</xdr:row>
      <xdr:rowOff>4961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167538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4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101412</xdr:rowOff>
    </xdr:from>
    <xdr:to>
      <xdr:col>46</xdr:col>
      <xdr:colOff>38100</xdr:colOff>
      <xdr:row>79</xdr:row>
      <xdr:rowOff>31562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22689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114046</xdr:rowOff>
    </xdr:from>
    <xdr:to>
      <xdr:col>41</xdr:col>
      <xdr:colOff>101600</xdr:colOff>
      <xdr:row>79</xdr:row>
      <xdr:rowOff>44196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35323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145608</xdr:rowOff>
    </xdr:from>
    <xdr:to>
      <xdr:col>36</xdr:col>
      <xdr:colOff>165100</xdr:colOff>
      <xdr:row>79</xdr:row>
      <xdr:rowOff>75758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153246</xdr:rowOff>
    </xdr:from>
    <xdr:to>
      <xdr:col>55</xdr:col>
      <xdr:colOff>0</xdr:colOff>
      <xdr:row>97</xdr:row>
      <xdr:rowOff>3184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12446"/>
          <a:ext cx="8382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3184</xdr:rowOff>
    </xdr:from>
    <xdr:to>
      <xdr:col>50</xdr:col>
      <xdr:colOff>114300</xdr:colOff>
      <xdr:row>97</xdr:row>
      <xdr:rowOff>45197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33834"/>
          <a:ext cx="8890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45197</xdr:rowOff>
    </xdr:from>
    <xdr:to>
      <xdr:col>45</xdr:col>
      <xdr:colOff>177800</xdr:colOff>
      <xdr:row>97</xdr:row>
      <xdr:rowOff>75985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75847"/>
          <a:ext cx="889000" cy="3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75985</xdr:rowOff>
    </xdr:from>
    <xdr:to>
      <xdr:col>41</xdr:col>
      <xdr:colOff>50800</xdr:colOff>
      <xdr:row>97</xdr:row>
      <xdr:rowOff>129180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06635"/>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102446</xdr:rowOff>
    </xdr:from>
    <xdr:to>
      <xdr:col>55</xdr:col>
      <xdr:colOff>50800</xdr:colOff>
      <xdr:row>97</xdr:row>
      <xdr:rowOff>32596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125323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123834</xdr:rowOff>
    </xdr:from>
    <xdr:to>
      <xdr:col>50</xdr:col>
      <xdr:colOff>165100</xdr:colOff>
      <xdr:row>97</xdr:row>
      <xdr:rowOff>53984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70511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35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165847</xdr:rowOff>
    </xdr:from>
    <xdr:to>
      <xdr:col>46</xdr:col>
      <xdr:colOff>38100</xdr:colOff>
      <xdr:row>97</xdr:row>
      <xdr:rowOff>95997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87124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25185</xdr:rowOff>
    </xdr:from>
    <xdr:to>
      <xdr:col>41</xdr:col>
      <xdr:colOff>101600</xdr:colOff>
      <xdr:row>97</xdr:row>
      <xdr:rowOff>126785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117912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78380</xdr:rowOff>
    </xdr:from>
    <xdr:to>
      <xdr:col>36</xdr:col>
      <xdr:colOff>165100</xdr:colOff>
      <xdr:row>98</xdr:row>
      <xdr:rowOff>8530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171107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50546</xdr:rowOff>
    </xdr:from>
    <xdr:to>
      <xdr:col>85</xdr:col>
      <xdr:colOff>127000</xdr:colOff>
      <xdr:row>37</xdr:row>
      <xdr:rowOff>71806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4196"/>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71806</xdr:rowOff>
    </xdr:from>
    <xdr:to>
      <xdr:col>81</xdr:col>
      <xdr:colOff>50800</xdr:colOff>
      <xdr:row>37</xdr:row>
      <xdr:rowOff>84417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5456"/>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79451</xdr:rowOff>
    </xdr:from>
    <xdr:to>
      <xdr:col>76</xdr:col>
      <xdr:colOff>114300</xdr:colOff>
      <xdr:row>37</xdr:row>
      <xdr:rowOff>84417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3101"/>
          <a:ext cx="8890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79451</xdr:rowOff>
    </xdr:from>
    <xdr:to>
      <xdr:col>71</xdr:col>
      <xdr:colOff>177800</xdr:colOff>
      <xdr:row>37</xdr:row>
      <xdr:rowOff>97993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3101"/>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171196</xdr:rowOff>
    </xdr:from>
    <xdr:to>
      <xdr:col>85</xdr:col>
      <xdr:colOff>177800</xdr:colOff>
      <xdr:row>37</xdr:row>
      <xdr:rowOff>101346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149623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21006</xdr:rowOff>
    </xdr:from>
    <xdr:to>
      <xdr:col>81</xdr:col>
      <xdr:colOff>101600</xdr:colOff>
      <xdr:row>37</xdr:row>
      <xdr:rowOff>122606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113733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33617</xdr:rowOff>
    </xdr:from>
    <xdr:to>
      <xdr:col>76</xdr:col>
      <xdr:colOff>165100</xdr:colOff>
      <xdr:row>37</xdr:row>
      <xdr:rowOff>135217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126344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28651</xdr:rowOff>
    </xdr:from>
    <xdr:to>
      <xdr:col>72</xdr:col>
      <xdr:colOff>38100</xdr:colOff>
      <xdr:row>37</xdr:row>
      <xdr:rowOff>130251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121378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47193</xdr:rowOff>
    </xdr:from>
    <xdr:to>
      <xdr:col>67</xdr:col>
      <xdr:colOff>101600</xdr:colOff>
      <xdr:row>37</xdr:row>
      <xdr:rowOff>148793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139920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148318</xdr:rowOff>
    </xdr:from>
    <xdr:to>
      <xdr:col>85</xdr:col>
      <xdr:colOff>127000</xdr:colOff>
      <xdr:row>58</xdr:row>
      <xdr:rowOff>154840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92418"/>
          <a:ext cx="8382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143818</xdr:rowOff>
    </xdr:from>
    <xdr:to>
      <xdr:col>81</xdr:col>
      <xdr:colOff>50800</xdr:colOff>
      <xdr:row>58</xdr:row>
      <xdr:rowOff>154840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87918"/>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141780</xdr:rowOff>
    </xdr:from>
    <xdr:to>
      <xdr:col>76</xdr:col>
      <xdr:colOff>114300</xdr:colOff>
      <xdr:row>58</xdr:row>
      <xdr:rowOff>143818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85880"/>
          <a:ext cx="8890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141780</xdr:rowOff>
    </xdr:from>
    <xdr:to>
      <xdr:col>71</xdr:col>
      <xdr:colOff>177800</xdr:colOff>
      <xdr:row>59</xdr:row>
      <xdr:rowOff>4029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85880"/>
          <a:ext cx="8890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97518</xdr:rowOff>
    </xdr:from>
    <xdr:to>
      <xdr:col>85</xdr:col>
      <xdr:colOff>177800</xdr:colOff>
      <xdr:row>59</xdr:row>
      <xdr:rowOff>27668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104040</xdr:rowOff>
    </xdr:from>
    <xdr:to>
      <xdr:col>81</xdr:col>
      <xdr:colOff>101600</xdr:colOff>
      <xdr:row>59</xdr:row>
      <xdr:rowOff>34190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25317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93018</xdr:rowOff>
    </xdr:from>
    <xdr:to>
      <xdr:col>76</xdr:col>
      <xdr:colOff>165100</xdr:colOff>
      <xdr:row>59</xdr:row>
      <xdr:rowOff>23168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3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14295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2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90980</xdr:rowOff>
    </xdr:from>
    <xdr:to>
      <xdr:col>72</xdr:col>
      <xdr:colOff>38100</xdr:colOff>
      <xdr:row>59</xdr:row>
      <xdr:rowOff>21130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3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12257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124679</xdr:rowOff>
    </xdr:from>
    <xdr:to>
      <xdr:col>67</xdr:col>
      <xdr:colOff>101600</xdr:colOff>
      <xdr:row>59</xdr:row>
      <xdr:rowOff>54829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45956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22930</xdr:rowOff>
    </xdr:from>
    <xdr:to>
      <xdr:col>85</xdr:col>
      <xdr:colOff>127000</xdr:colOff>
      <xdr:row>78</xdr:row>
      <xdr:rowOff>36007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224580"/>
          <a:ext cx="838200" cy="1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22930</xdr:rowOff>
    </xdr:from>
    <xdr:to>
      <xdr:col>81</xdr:col>
      <xdr:colOff>50800</xdr:colOff>
      <xdr:row>77</xdr:row>
      <xdr:rowOff>105639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224580"/>
          <a:ext cx="889000" cy="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105639</xdr:rowOff>
    </xdr:from>
    <xdr:to>
      <xdr:col>76</xdr:col>
      <xdr:colOff>114300</xdr:colOff>
      <xdr:row>78</xdr:row>
      <xdr:rowOff>22817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07289"/>
          <a:ext cx="889000" cy="8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114188</xdr:rowOff>
    </xdr:from>
    <xdr:to>
      <xdr:col>71</xdr:col>
      <xdr:colOff>177800</xdr:colOff>
      <xdr:row>78</xdr:row>
      <xdr:rowOff>22817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15838"/>
          <a:ext cx="889000" cy="8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32214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156657</xdr:rowOff>
    </xdr:from>
    <xdr:to>
      <xdr:col>85</xdr:col>
      <xdr:colOff>177800</xdr:colOff>
      <xdr:row>78</xdr:row>
      <xdr:rowOff>86807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134101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143580</xdr:rowOff>
    </xdr:from>
    <xdr:to>
      <xdr:col>81</xdr:col>
      <xdr:colOff>101600</xdr:colOff>
      <xdr:row>77</xdr:row>
      <xdr:rowOff>73730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1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90258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54839</xdr:rowOff>
    </xdr:from>
    <xdr:to>
      <xdr:col>76</xdr:col>
      <xdr:colOff>165100</xdr:colOff>
      <xdr:row>77</xdr:row>
      <xdr:rowOff>156439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143467</xdr:rowOff>
    </xdr:from>
    <xdr:to>
      <xdr:col>72</xdr:col>
      <xdr:colOff>38100</xdr:colOff>
      <xdr:row>78</xdr:row>
      <xdr:rowOff>73617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64744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3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63388</xdr:rowOff>
    </xdr:from>
    <xdr:to>
      <xdr:col>67</xdr:col>
      <xdr:colOff>101600</xdr:colOff>
      <xdr:row>77</xdr:row>
      <xdr:rowOff>164988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10065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111519</xdr:rowOff>
    </xdr:from>
    <xdr:to>
      <xdr:col>85</xdr:col>
      <xdr:colOff>127000</xdr:colOff>
      <xdr:row>96</xdr:row>
      <xdr:rowOff>115863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07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111519</xdr:rowOff>
    </xdr:from>
    <xdr:to>
      <xdr:col>81</xdr:col>
      <xdr:colOff>50800</xdr:colOff>
      <xdr:row>96</xdr:row>
      <xdr:rowOff>118624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0719"/>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118624</xdr:rowOff>
    </xdr:from>
    <xdr:to>
      <xdr:col>76</xdr:col>
      <xdr:colOff>114300</xdr:colOff>
      <xdr:row>96</xdr:row>
      <xdr:rowOff>121058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7782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121058</xdr:rowOff>
    </xdr:from>
    <xdr:to>
      <xdr:col>71</xdr:col>
      <xdr:colOff>177800</xdr:colOff>
      <xdr:row>96</xdr:row>
      <xdr:rowOff>125064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80258"/>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65063</xdr:rowOff>
    </xdr:from>
    <xdr:to>
      <xdr:col>85</xdr:col>
      <xdr:colOff>177800</xdr:colOff>
      <xdr:row>96</xdr:row>
      <xdr:rowOff>166663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43490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60719</xdr:rowOff>
    </xdr:from>
    <xdr:to>
      <xdr:col>81</xdr:col>
      <xdr:colOff>101600</xdr:colOff>
      <xdr:row>96</xdr:row>
      <xdr:rowOff>162319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153446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67824</xdr:rowOff>
    </xdr:from>
    <xdr:to>
      <xdr:col>76</xdr:col>
      <xdr:colOff>165100</xdr:colOff>
      <xdr:row>96</xdr:row>
      <xdr:rowOff>169424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160551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70258</xdr:rowOff>
    </xdr:from>
    <xdr:to>
      <xdr:col>72</xdr:col>
      <xdr:colOff>38100</xdr:colOff>
      <xdr:row>97</xdr:row>
      <xdr:rowOff>408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162985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2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74264</xdr:rowOff>
    </xdr:from>
    <xdr:to>
      <xdr:col>67</xdr:col>
      <xdr:colOff>101600</xdr:colOff>
      <xdr:row>97</xdr:row>
      <xdr:rowOff>4414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166991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15113</xdr:rowOff>
    </xdr:from>
    <xdr:to>
      <xdr:col>116</xdr:col>
      <xdr:colOff>63500</xdr:colOff>
      <xdr:row>32</xdr:row>
      <xdr:rowOff>97980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1323300" y="5501513"/>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85615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29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97980</xdr:rowOff>
    </xdr:from>
    <xdr:to>
      <xdr:col>111</xdr:col>
      <xdr:colOff>177800</xdr:colOff>
      <xdr:row>33</xdr:row>
      <xdr:rowOff>77407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0434300" y="5584380"/>
          <a:ext cx="889000" cy="15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31322</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546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62547</xdr:rowOff>
    </xdr:from>
    <xdr:to>
      <xdr:col>107</xdr:col>
      <xdr:colOff>50800</xdr:colOff>
      <xdr:row>33</xdr:row>
      <xdr:rowOff>77407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5720397"/>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516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62547</xdr:rowOff>
    </xdr:from>
    <xdr:to>
      <xdr:col>102</xdr:col>
      <xdr:colOff>114300</xdr:colOff>
      <xdr:row>34</xdr:row>
      <xdr:rowOff>80264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8656300" y="5720397"/>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42181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5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45610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1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135763</xdr:rowOff>
    </xdr:from>
    <xdr:to>
      <xdr:col>116</xdr:col>
      <xdr:colOff>114300</xdr:colOff>
      <xdr:row>32</xdr:row>
      <xdr:rowOff>65913</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54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158640</xdr:rowOff>
    </xdr:from>
    <xdr:ext cx="469744"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53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47180</xdr:rowOff>
    </xdr:from>
    <xdr:to>
      <xdr:col>112</xdr:col>
      <xdr:colOff>38100</xdr:colOff>
      <xdr:row>32</xdr:row>
      <xdr:rowOff>148780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55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165307</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53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26607</xdr:rowOff>
    </xdr:from>
    <xdr:to>
      <xdr:col>107</xdr:col>
      <xdr:colOff>101600</xdr:colOff>
      <xdr:row>33</xdr:row>
      <xdr:rowOff>128207</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56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144734</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199428" y="545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11747</xdr:rowOff>
    </xdr:from>
    <xdr:to>
      <xdr:col>102</xdr:col>
      <xdr:colOff>165100</xdr:colOff>
      <xdr:row>33</xdr:row>
      <xdr:rowOff>113347</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56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129874</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10428" y="544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29464</xdr:rowOff>
    </xdr:from>
    <xdr:to>
      <xdr:col>98</xdr:col>
      <xdr:colOff>38100</xdr:colOff>
      <xdr:row>34</xdr:row>
      <xdr:rowOff>131064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147591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21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17,848</a:t>
          </a:r>
          <a:r>
            <a:rPr kumimoji="1" lang="ja-JP" altLang="en-US" sz="1300">
              <a:latin typeface="ＭＳ Ｐゴシック" panose="020B0600070205080204" pitchFamily="50" charset="-128"/>
              <a:ea typeface="ＭＳ Ｐゴシック" panose="020B0600070205080204" pitchFamily="50" charset="-128"/>
            </a:rPr>
            <a:t>円減少している。これは特別定額給付金の事業終了による減少が主な要因である。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14,797</a:t>
          </a:r>
          <a:r>
            <a:rPr kumimoji="1" lang="ja-JP" altLang="en-US" sz="1300">
              <a:latin typeface="ＭＳ Ｐゴシック" panose="020B0600070205080204" pitchFamily="50" charset="-128"/>
              <a:ea typeface="ＭＳ Ｐゴシック" panose="020B0600070205080204" pitchFamily="50" charset="-128"/>
            </a:rPr>
            <a:t>円増加している。これは物価高騰による重点支援給付金の増加が主な要因である。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商工費は、前年度と比較すると、住民一人当たりコストは</a:t>
          </a:r>
          <a:r>
            <a:rPr kumimoji="1" lang="en-US" altLang="ja-JP" sz="1300">
              <a:latin typeface="ＭＳ Ｐゴシック" panose="020B0600070205080204" pitchFamily="50" charset="-128"/>
              <a:ea typeface="ＭＳ Ｐゴシック" panose="020B0600070205080204" pitchFamily="50" charset="-128"/>
            </a:rPr>
            <a:t>7,360</a:t>
          </a:r>
          <a:r>
            <a:rPr kumimoji="1" lang="ja-JP" altLang="en-US" sz="1300">
              <a:latin typeface="ＭＳ Ｐゴシック" panose="020B0600070205080204" pitchFamily="50" charset="-128"/>
              <a:ea typeface="ＭＳ Ｐゴシック" panose="020B0600070205080204" pitchFamily="50" charset="-128"/>
            </a:rPr>
            <a:t>円減少している。これは町内経済活性化事業の終了による減少が主な要因である。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限られた財源のなかで、効率的に事業を推進するため、徹底した無駄の排除等を行うとともに、事業の緊急性や優先度を踏まえ、効果を高めていかなければならない。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また、人口の減少、少子高齢化社会や物価高騰対策等の多様化する財政需要に対応し、将来にわたり持続可能な行財政基盤の構築を図る必要がある。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一般廃棄物処理施設の更新等の臨時財政需要があったため、実質単年度収支は赤字となっているが、財政調整基金の取崩しにより、実質収支額は黒字となっている。今後、社会保障関係経費や物価高騰対策の増加へ対応するため、基金残高を確保する必要がある。また、経常経費の削減、事業の見直しを進めていき、基金に依存し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公営企業会計の全ての会計において、赤字は生じていない。比率においては減少傾向になっている。保険税（料）、健康増進事業の給付の適正化や地方税の徴収業務の強化等により、収入源の確保等を引き続き行い、全ての会計において黒字決算になるよう今後も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一般会計、公営企業会計ともに地方債残高の減少に伴い、元利償還金は、減少傾向にある。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今後も起債の新規発行の抑制等により、実質公債費比率の分子の減少に努める。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借入の抑制等により一般会計、公営企業会計ともに地方債の現在高は減少している。充当可能財源等について、物価高騰対策による基金の取崩しにより充当可能基金が減少しており、地方債の現在高の減少による基準財政需要額算入額が減少していることにより全体として減少している。将来負担額の減少幅が充当可能財源等より大きいため、前年度と比較すると、将来負担比率（分子）は減少している。しかし、類似団体と比較すると、依然として高い水準にあるため、今後も借入の抑制等を図るとともに、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山口県平生町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財政調整基金は、物価高騰対策による取崩額の増加があり、積立額が取崩額を下回り、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減債基金は、利子分のみの積立てをしている状況であり、大きな変動は生じていない。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その他特定目的基金は、地方譲与税（森林環境譲与税）の増収による積立額の増加、省エネ家電等買換え促進事業による取崩額の増加により大きな変動は生じていない。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目的に沿う事業を展開するために取崩しを計画的に行う予定である。また、計画的な公共施設の老朽化対策や社会保障関係経費等の増加に対応するほか、災害等の非常時に要する経費に備え、計画的な積立てを行い、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・ふるさと振興基金：ふるさと振興事業に必要な経費の財源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・まちづくり基金：地域住民主体のまちづくり事業に必要な経費の財源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・森林環境整備基金：森林環境整備に必要な経費の財源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・ボートパーク管理基金：ひらおボートパークの管理に必要な経費の財源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・地球温暖化対策推進基金：地域住民主体の地球温暖化対策に必要な経費の財源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森林環境整備基金は、地方譲与税（森林環境譲与税）の増収により、前年度より増加している。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その他特定目的基金は、利子分のみを積立てしている状況であり、大きな変動は生じていない。全体としては増加している。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新庁舎建設が完了に伴い、公共施設整備基金より大幅な取崩しはないが、その他公共施設の老朽化対策として今後も取崩す予定。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また、その他の特定目的基金についても、目的に沿う事業を展開するために取崩しを計画的に行う予定。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今後、基金の減少が考えられるが、財源確保として、計画的な積立てを行い、基金残高を確保する。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百万円減少しており、取崩額は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百万円増加している。主に物価高騰対策等により、積立額が取崩額を下回り、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今後の財政需要への備えとして、社会保障関係経費、物価高騰対策の増加に対応するほか、災害時の非常時に要する経費に備え、計画的な積立てを行い、基金残高を確保する。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基金利子分のみを積立てしている状況であり、大きな変動は生じていない。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年々減少で推移しているが、新庁舎整備事業の償還に伴い、今後増加すると推測している。現在は社会保障関係経費、公共施設の老朽化対策として公共施設整備基金などへの積立てを優先的に確保している状況であるが、今後の公債費の負担軽減のために、計画的な積立てを行い、基金残高を確保す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6128466</v>
      </c>
      <c r="BO4" s="436"/>
      <c r="BP4" s="436"/>
      <c r="BQ4" s="436"/>
      <c r="BR4" s="436"/>
      <c r="BS4" s="436"/>
      <c r="BT4" s="436"/>
      <c r="BU4" s="437"/>
      <c r="BV4" s="435">
        <v>6446580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v>
      </c>
      <c r="CU4" s="576"/>
      <c r="CV4" s="576"/>
      <c r="CW4" s="576"/>
      <c r="CX4" s="576"/>
      <c r="CY4" s="576"/>
      <c r="CZ4" s="576"/>
      <c r="DA4" s="577"/>
      <c r="DB4" s="575">
        <v>5.8</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5806508</v>
      </c>
      <c r="BO5" s="407"/>
      <c r="BP5" s="407"/>
      <c r="BQ5" s="407"/>
      <c r="BR5" s="407"/>
      <c r="BS5" s="407"/>
      <c r="BT5" s="407"/>
      <c r="BU5" s="408"/>
      <c r="BV5" s="406">
        <v>6177549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90.6</v>
      </c>
      <c r="CU5" s="404"/>
      <c r="CV5" s="404"/>
      <c r="CW5" s="404"/>
      <c r="CX5" s="404"/>
      <c r="CY5" s="404"/>
      <c r="CZ5" s="404"/>
      <c r="DA5" s="405"/>
      <c r="DB5" s="403">
        <v>89.8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321958</v>
      </c>
      <c r="BO6" s="407"/>
      <c r="BP6" s="407"/>
      <c r="BQ6" s="407"/>
      <c r="BR6" s="407"/>
      <c r="BS6" s="407"/>
      <c r="BT6" s="407"/>
      <c r="BU6" s="408"/>
      <c r="BV6" s="406">
        <v>269031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91.1</v>
      </c>
      <c r="CU6" s="550"/>
      <c r="CV6" s="550"/>
      <c r="CW6" s="550"/>
      <c r="CX6" s="550"/>
      <c r="CY6" s="550"/>
      <c r="CZ6" s="550"/>
      <c r="DA6" s="551"/>
      <c r="DB6" s="549">
        <v>91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135290</v>
      </c>
      <c r="BO7" s="407"/>
      <c r="BP7" s="407"/>
      <c r="BQ7" s="407"/>
      <c r="BR7" s="407"/>
      <c r="BS7" s="407"/>
      <c r="BT7" s="407"/>
      <c r="BU7" s="408"/>
      <c r="BV7" s="406">
        <v>52899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3705616</v>
      </c>
      <c r="CU7" s="407"/>
      <c r="CV7" s="407"/>
      <c r="CW7" s="407"/>
      <c r="CX7" s="407"/>
      <c r="CY7" s="407"/>
      <c r="CZ7" s="407"/>
      <c r="DA7" s="408"/>
      <c r="DB7" s="406">
        <v>3713967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186668</v>
      </c>
      <c r="BO8" s="407"/>
      <c r="BP8" s="407"/>
      <c r="BQ8" s="407"/>
      <c r="BR8" s="407"/>
      <c r="BS8" s="407"/>
      <c r="BT8" s="407"/>
      <c r="BU8" s="408"/>
      <c r="BV8" s="406">
        <v>216132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0.39</v>
      </c>
      <c r="CU8" s="510"/>
      <c r="CV8" s="510"/>
      <c r="CW8" s="510"/>
      <c r="CX8" s="510"/>
      <c r="CY8" s="510"/>
      <c r="CZ8" s="510"/>
      <c r="DA8" s="511"/>
      <c r="DB8" s="509">
        <v>0.4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11914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-29464</v>
      </c>
      <c r="BO9" s="407"/>
      <c r="BP9" s="407"/>
      <c r="BQ9" s="407"/>
      <c r="BR9" s="407"/>
      <c r="BS9" s="407"/>
      <c r="BT9" s="407"/>
      <c r="BU9" s="408"/>
      <c r="BV9" s="406">
        <v>7901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10.4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12798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146188</v>
      </c>
      <c r="BO10" s="407"/>
      <c r="BP10" s="407"/>
      <c r="BQ10" s="407"/>
      <c r="BR10" s="407"/>
      <c r="BS10" s="407"/>
      <c r="BT10" s="407"/>
      <c r="BU10" s="408"/>
      <c r="BV10" s="406">
        <v>159844</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10896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299627</v>
      </c>
      <c r="BO12" s="407"/>
      <c r="BP12" s="407"/>
      <c r="BQ12" s="407"/>
      <c r="BR12" s="407"/>
      <c r="BS12" s="407"/>
      <c r="BT12" s="407"/>
      <c r="BU12" s="408"/>
      <c r="BV12" s="406">
        <v>93134</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10808</v>
      </c>
      <c r="S13" s="494"/>
      <c r="T13" s="494"/>
      <c r="U13" s="494"/>
      <c r="V13" s="495"/>
      <c r="W13" s="496" t="s">
        <v>130</v>
      </c>
      <c r="X13" s="392"/>
      <c r="Y13" s="392"/>
      <c r="Z13" s="392"/>
      <c r="AA13" s="392"/>
      <c r="AB13" s="393"/>
      <c r="AC13" s="359">
        <v>224</v>
      </c>
      <c r="AD13" s="360"/>
      <c r="AE13" s="360"/>
      <c r="AF13" s="360"/>
      <c r="AG13" s="361"/>
      <c r="AH13" s="359">
        <v>312</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-182903</v>
      </c>
      <c r="BO13" s="407"/>
      <c r="BP13" s="407"/>
      <c r="BQ13" s="407"/>
      <c r="BR13" s="407"/>
      <c r="BS13" s="407"/>
      <c r="BT13" s="407"/>
      <c r="BU13" s="408"/>
      <c r="BV13" s="406">
        <v>74611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12.2</v>
      </c>
      <c r="CU13" s="404"/>
      <c r="CV13" s="404"/>
      <c r="CW13" s="404"/>
      <c r="CX13" s="404"/>
      <c r="CY13" s="404"/>
      <c r="CZ13" s="404"/>
      <c r="DA13" s="405"/>
      <c r="DB13" s="403">
        <v>12.7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11144</v>
      </c>
      <c r="S14" s="494"/>
      <c r="T14" s="494"/>
      <c r="U14" s="494"/>
      <c r="V14" s="495"/>
      <c r="W14" s="497"/>
      <c r="X14" s="395"/>
      <c r="Y14" s="395"/>
      <c r="Z14" s="395"/>
      <c r="AA14" s="395"/>
      <c r="AB14" s="396"/>
      <c r="AC14" s="486">
        <v>4.4000000000000004</v>
      </c>
      <c r="AD14" s="487"/>
      <c r="AE14" s="487"/>
      <c r="AF14" s="487"/>
      <c r="AG14" s="488"/>
      <c r="AH14" s="486">
        <v>5.8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116.5</v>
      </c>
      <c r="CU14" s="504"/>
      <c r="CV14" s="504"/>
      <c r="CW14" s="504"/>
      <c r="CX14" s="504"/>
      <c r="CY14" s="504"/>
      <c r="CZ14" s="504"/>
      <c r="DA14" s="505"/>
      <c r="DB14" s="503">
        <v>118.1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11068</v>
      </c>
      <c r="S15" s="494"/>
      <c r="T15" s="494"/>
      <c r="U15" s="494"/>
      <c r="V15" s="495"/>
      <c r="W15" s="496" t="s">
        <v>137</v>
      </c>
      <c r="X15" s="392"/>
      <c r="Y15" s="392"/>
      <c r="Z15" s="392"/>
      <c r="AA15" s="392"/>
      <c r="AB15" s="393"/>
      <c r="AC15" s="359">
        <v>1392</v>
      </c>
      <c r="AD15" s="360"/>
      <c r="AE15" s="360"/>
      <c r="AF15" s="360"/>
      <c r="AG15" s="361"/>
      <c r="AH15" s="359">
        <v>1493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1334484</v>
      </c>
      <c r="BO15" s="436"/>
      <c r="BP15" s="436"/>
      <c r="BQ15" s="436"/>
      <c r="BR15" s="436"/>
      <c r="BS15" s="436"/>
      <c r="BT15" s="436"/>
      <c r="BU15" s="437"/>
      <c r="BV15" s="435">
        <v>1315962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27.5</v>
      </c>
      <c r="AD16" s="487"/>
      <c r="AE16" s="487"/>
      <c r="AF16" s="487"/>
      <c r="AG16" s="488"/>
      <c r="AH16" s="486">
        <v>27.6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3347575</v>
      </c>
      <c r="BO16" s="407"/>
      <c r="BP16" s="407"/>
      <c r="BQ16" s="407"/>
      <c r="BR16" s="407"/>
      <c r="BS16" s="407"/>
      <c r="BT16" s="407"/>
      <c r="BU16" s="408"/>
      <c r="BV16" s="406">
        <v>3328424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3441</v>
      </c>
      <c r="AD17" s="360"/>
      <c r="AE17" s="360"/>
      <c r="AF17" s="360"/>
      <c r="AG17" s="361"/>
      <c r="AH17" s="359">
        <v>3604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1670731</v>
      </c>
      <c r="BO17" s="407"/>
      <c r="BP17" s="407"/>
      <c r="BQ17" s="407"/>
      <c r="BR17" s="407"/>
      <c r="BS17" s="407"/>
      <c r="BT17" s="407"/>
      <c r="BU17" s="408"/>
      <c r="BV17" s="406">
        <v>1652825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34.54</v>
      </c>
      <c r="M18" s="459"/>
      <c r="N18" s="459"/>
      <c r="O18" s="459"/>
      <c r="P18" s="459"/>
      <c r="Q18" s="459"/>
      <c r="R18" s="460"/>
      <c r="S18" s="460"/>
      <c r="T18" s="460"/>
      <c r="U18" s="460"/>
      <c r="V18" s="461"/>
      <c r="W18" s="477"/>
      <c r="X18" s="478"/>
      <c r="Y18" s="478"/>
      <c r="Z18" s="478"/>
      <c r="AA18" s="478"/>
      <c r="AB18" s="502"/>
      <c r="AC18" s="376">
        <v>68</v>
      </c>
      <c r="AD18" s="377"/>
      <c r="AE18" s="377"/>
      <c r="AF18" s="377"/>
      <c r="AG18" s="462"/>
      <c r="AH18" s="376">
        <v>66.599999999999994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3383071</v>
      </c>
      <c r="BO18" s="407"/>
      <c r="BP18" s="407"/>
      <c r="BQ18" s="407"/>
      <c r="BR18" s="407"/>
      <c r="BS18" s="407"/>
      <c r="BT18" s="407"/>
      <c r="BU18" s="408"/>
      <c r="BV18" s="406">
        <v>3361706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345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4801723</v>
      </c>
      <c r="BO19" s="407"/>
      <c r="BP19" s="407"/>
      <c r="BQ19" s="407"/>
      <c r="BR19" s="407"/>
      <c r="BS19" s="407"/>
      <c r="BT19" s="407"/>
      <c r="BU19" s="408"/>
      <c r="BV19" s="406">
        <v>4587716</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4848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4781787</v>
      </c>
      <c r="BO22" s="436"/>
      <c r="BP22" s="436"/>
      <c r="BQ22" s="436"/>
      <c r="BR22" s="436"/>
      <c r="BS22" s="436"/>
      <c r="BT22" s="436"/>
      <c r="BU22" s="437"/>
      <c r="BV22" s="435">
        <v>4956181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3906019</v>
      </c>
      <c r="BO23" s="407"/>
      <c r="BP23" s="407"/>
      <c r="BQ23" s="407"/>
      <c r="BR23" s="407"/>
      <c r="BS23" s="407"/>
      <c r="BT23" s="407"/>
      <c r="BU23" s="408"/>
      <c r="BV23" s="406">
        <v>4207580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7400</v>
      </c>
      <c r="R24" s="360"/>
      <c r="S24" s="360"/>
      <c r="T24" s="360"/>
      <c r="U24" s="360"/>
      <c r="V24" s="361"/>
      <c r="W24" s="449"/>
      <c r="X24" s="386"/>
      <c r="Y24" s="387"/>
      <c r="Z24" s="362" t="s">
        <v>162</v>
      </c>
      <c r="AA24" s="363"/>
      <c r="AB24" s="363"/>
      <c r="AC24" s="363"/>
      <c r="AD24" s="363"/>
      <c r="AE24" s="363"/>
      <c r="AF24" s="363"/>
      <c r="AG24" s="364"/>
      <c r="AH24" s="359">
        <v>105</v>
      </c>
      <c r="AI24" s="360"/>
      <c r="AJ24" s="360"/>
      <c r="AK24" s="360"/>
      <c r="AL24" s="361"/>
      <c r="AM24" s="359">
        <v>327915</v>
      </c>
      <c r="AN24" s="360"/>
      <c r="AO24" s="360"/>
      <c r="AP24" s="360"/>
      <c r="AQ24" s="360"/>
      <c r="AR24" s="361"/>
      <c r="AS24" s="359">
        <v>3123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2750600</v>
      </c>
      <c r="BO24" s="407"/>
      <c r="BP24" s="407"/>
      <c r="BQ24" s="407"/>
      <c r="BR24" s="407"/>
      <c r="BS24" s="407"/>
      <c r="BT24" s="407"/>
      <c r="BU24" s="408"/>
      <c r="BV24" s="406">
        <v>2741400</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6040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387307</v>
      </c>
      <c r="BO25" s="436"/>
      <c r="BP25" s="436"/>
      <c r="BQ25" s="436"/>
      <c r="BR25" s="436"/>
      <c r="BS25" s="436"/>
      <c r="BT25" s="436"/>
      <c r="BU25" s="437"/>
      <c r="BV25" s="435">
        <v>446857</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5510</v>
      </c>
      <c r="R26" s="360"/>
      <c r="S26" s="360"/>
      <c r="T26" s="360"/>
      <c r="U26" s="360"/>
      <c r="V26" s="361"/>
      <c r="W26" s="449"/>
      <c r="X26" s="386"/>
      <c r="Y26" s="387"/>
      <c r="Z26" s="362" t="s">
        <v>168</v>
      </c>
      <c r="AA26" s="417"/>
      <c r="AB26" s="417"/>
      <c r="AC26" s="417"/>
      <c r="AD26" s="417"/>
      <c r="AE26" s="417"/>
      <c r="AF26" s="417"/>
      <c r="AG26" s="418"/>
      <c r="AH26" s="359">
        <v>4</v>
      </c>
      <c r="AI26" s="360"/>
      <c r="AJ26" s="360"/>
      <c r="AK26" s="360"/>
      <c r="AL26" s="361"/>
      <c r="AM26" s="359">
        <v>11664</v>
      </c>
      <c r="AN26" s="360"/>
      <c r="AO26" s="360"/>
      <c r="AP26" s="360"/>
      <c r="AQ26" s="360"/>
      <c r="AR26" s="361"/>
      <c r="AS26" s="359">
        <v>2916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2700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12851</v>
      </c>
      <c r="AN27" s="360"/>
      <c r="AO27" s="360"/>
      <c r="AP27" s="360"/>
      <c r="AQ27" s="360"/>
      <c r="AR27" s="361"/>
      <c r="AS27" s="359">
        <v>3213</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216097</v>
      </c>
      <c r="BO27" s="441"/>
      <c r="BP27" s="441"/>
      <c r="BQ27" s="441"/>
      <c r="BR27" s="441"/>
      <c r="BS27" s="441"/>
      <c r="BT27" s="441"/>
      <c r="BU27" s="442"/>
      <c r="BV27" s="440">
        <v>216096</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2170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548219</v>
      </c>
      <c r="BO28" s="436"/>
      <c r="BP28" s="436"/>
      <c r="BQ28" s="436"/>
      <c r="BR28" s="436"/>
      <c r="BS28" s="436"/>
      <c r="BT28" s="436"/>
      <c r="BU28" s="437"/>
      <c r="BV28" s="435">
        <v>701658</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10</v>
      </c>
      <c r="M29" s="360"/>
      <c r="N29" s="360"/>
      <c r="O29" s="360"/>
      <c r="P29" s="361"/>
      <c r="Q29" s="359">
        <v>1990</v>
      </c>
      <c r="R29" s="360"/>
      <c r="S29" s="360"/>
      <c r="T29" s="360"/>
      <c r="U29" s="360"/>
      <c r="V29" s="361"/>
      <c r="W29" s="450"/>
      <c r="X29" s="451"/>
      <c r="Y29" s="452"/>
      <c r="Z29" s="362" t="s">
        <v>177</v>
      </c>
      <c r="AA29" s="363"/>
      <c r="AB29" s="363"/>
      <c r="AC29" s="363"/>
      <c r="AD29" s="363"/>
      <c r="AE29" s="363"/>
      <c r="AF29" s="363"/>
      <c r="AG29" s="364"/>
      <c r="AH29" s="359">
        <v>109</v>
      </c>
      <c r="AI29" s="360"/>
      <c r="AJ29" s="360"/>
      <c r="AK29" s="360"/>
      <c r="AL29" s="361"/>
      <c r="AM29" s="359">
        <v>340766</v>
      </c>
      <c r="AN29" s="360"/>
      <c r="AO29" s="360"/>
      <c r="AP29" s="360"/>
      <c r="AQ29" s="360"/>
      <c r="AR29" s="361"/>
      <c r="AS29" s="359">
        <v>3126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5319</v>
      </c>
      <c r="BO29" s="407"/>
      <c r="BP29" s="407"/>
      <c r="BQ29" s="407"/>
      <c r="BR29" s="407"/>
      <c r="BS29" s="407"/>
      <c r="BT29" s="407"/>
      <c r="BU29" s="408"/>
      <c r="BV29" s="406">
        <v>5319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152028</v>
      </c>
      <c r="BO30" s="441"/>
      <c r="BP30" s="441"/>
      <c r="BQ30" s="441"/>
      <c r="BR30" s="441"/>
      <c r="BS30" s="441"/>
      <c r="BT30" s="441"/>
      <c r="BU30" s="442"/>
      <c r="BV30" s="440">
        <v>151925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国民健康保険事業勘定特別会計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柳井地区広域消防組合（一般会計）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熊南地域介護認定審査会事業特別会計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周東環境衛生組合（一般会計）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介護保険事業勘定特別会計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柳井地域広域水道企業団（水道用水供給事業特別会計）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熊南総合事務組合（一般会計）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熊南総合事務組合（馬島・佐合島航路事業特別会計）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田布施・平生水道企業団（水道企業会計）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山口県市町総合事務組合（一般会計）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山口県市町総合事務組合（退職手当特別会計）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山口県市町総合事務組合（消防団員補償等特別会計）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山口県市町総合事務組合（非常勤職員公務災害補償特別会計）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mn546VH5ZOBGoTEjIwo/XZeBz1vgFFJVG8AGc6eBQW6IqGWL89puYdYhHpHY1/d35f8tcQYYHP5MasKzLqvF6w==" saltValue="ElxRcppO+ZTBnjM8cVNa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1325063</v>
      </c>
      <c r="S5" s="664"/>
      <c r="T5" s="664"/>
      <c r="U5" s="664"/>
      <c r="V5" s="664"/>
      <c r="W5" s="664"/>
      <c r="X5" s="664"/>
      <c r="Y5" s="689"/>
      <c r="Z5" s="702">
        <v>21.6</v>
      </c>
      <c r="AA5" s="702"/>
      <c r="AB5" s="702"/>
      <c r="AC5" s="702"/>
      <c r="AD5" s="703">
        <v>1325063</v>
      </c>
      <c r="AE5" s="703"/>
      <c r="AF5" s="703"/>
      <c r="AG5" s="703"/>
      <c r="AH5" s="703"/>
      <c r="AI5" s="703"/>
      <c r="AJ5" s="703"/>
      <c r="AK5" s="703"/>
      <c r="AL5" s="690">
        <v>35.700000000000003</v>
      </c>
      <c r="AM5" s="672"/>
      <c r="AN5" s="672"/>
      <c r="AO5" s="691"/>
      <c r="AP5" s="666" t="s">
        <v>216</v>
      </c>
      <c r="AQ5" s="667"/>
      <c r="AR5" s="667"/>
      <c r="AS5" s="667"/>
      <c r="AT5" s="667"/>
      <c r="AU5" s="667"/>
      <c r="AV5" s="667"/>
      <c r="AW5" s="667"/>
      <c r="AX5" s="667"/>
      <c r="AY5" s="667"/>
      <c r="AZ5" s="667"/>
      <c r="BA5" s="667"/>
      <c r="BB5" s="667"/>
      <c r="BC5" s="667"/>
      <c r="BD5" s="667"/>
      <c r="BE5" s="667"/>
      <c r="BF5" s="668"/>
      <c r="BG5" s="608">
        <v>1325063</v>
      </c>
      <c r="BH5" s="609"/>
      <c r="BI5" s="609"/>
      <c r="BJ5" s="609"/>
      <c r="BK5" s="609"/>
      <c r="BL5" s="609"/>
      <c r="BM5" s="609"/>
      <c r="BN5" s="610"/>
      <c r="BO5" s="646">
        <v>100</v>
      </c>
      <c r="BP5" s="646"/>
      <c r="BQ5" s="646"/>
      <c r="BR5" s="646"/>
      <c r="BS5" s="647">
        <v>9044</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45379</v>
      </c>
      <c r="S6" s="609"/>
      <c r="T6" s="609"/>
      <c r="U6" s="609"/>
      <c r="V6" s="609"/>
      <c r="W6" s="609"/>
      <c r="X6" s="609"/>
      <c r="Y6" s="610"/>
      <c r="Z6" s="646">
        <v>0.7</v>
      </c>
      <c r="AA6" s="646"/>
      <c r="AB6" s="646"/>
      <c r="AC6" s="646"/>
      <c r="AD6" s="647">
        <v>45379</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1325063</v>
      </c>
      <c r="BH6" s="609"/>
      <c r="BI6" s="609"/>
      <c r="BJ6" s="609"/>
      <c r="BK6" s="609"/>
      <c r="BL6" s="609"/>
      <c r="BM6" s="609"/>
      <c r="BN6" s="610"/>
      <c r="BO6" s="646">
        <v>100</v>
      </c>
      <c r="BP6" s="646"/>
      <c r="BQ6" s="646"/>
      <c r="BR6" s="646"/>
      <c r="BS6" s="647">
        <v>9044</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69541</v>
      </c>
      <c r="CS6" s="609"/>
      <c r="CT6" s="609"/>
      <c r="CU6" s="609"/>
      <c r="CV6" s="609"/>
      <c r="CW6" s="609"/>
      <c r="CX6" s="609"/>
      <c r="CY6" s="610"/>
      <c r="CZ6" s="690">
        <v>1.2</v>
      </c>
      <c r="DA6" s="672"/>
      <c r="DB6" s="672"/>
      <c r="DC6" s="692"/>
      <c r="DD6" s="614" t="s">
        <v>121</v>
      </c>
      <c r="DE6" s="609"/>
      <c r="DF6" s="609"/>
      <c r="DG6" s="609"/>
      <c r="DH6" s="609"/>
      <c r="DI6" s="609"/>
      <c r="DJ6" s="609"/>
      <c r="DK6" s="609"/>
      <c r="DL6" s="609"/>
      <c r="DM6" s="609"/>
      <c r="DN6" s="609"/>
      <c r="DO6" s="609"/>
      <c r="DP6" s="610"/>
      <c r="DQ6" s="614">
        <v>69237</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795</v>
      </c>
      <c r="S7" s="609"/>
      <c r="T7" s="609"/>
      <c r="U7" s="609"/>
      <c r="V7" s="609"/>
      <c r="W7" s="609"/>
      <c r="X7" s="609"/>
      <c r="Y7" s="610"/>
      <c r="Z7" s="646">
        <v>0</v>
      </c>
      <c r="AA7" s="646"/>
      <c r="AB7" s="646"/>
      <c r="AC7" s="646"/>
      <c r="AD7" s="647">
        <v>795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524872</v>
      </c>
      <c r="BH7" s="609"/>
      <c r="BI7" s="609"/>
      <c r="BJ7" s="609"/>
      <c r="BK7" s="609"/>
      <c r="BL7" s="609"/>
      <c r="BM7" s="609"/>
      <c r="BN7" s="610"/>
      <c r="BO7" s="646">
        <v>39.6</v>
      </c>
      <c r="BP7" s="646"/>
      <c r="BQ7" s="646"/>
      <c r="BR7" s="646"/>
      <c r="BS7" s="647">
        <v>9044</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1102327</v>
      </c>
      <c r="CS7" s="609"/>
      <c r="CT7" s="609"/>
      <c r="CU7" s="609"/>
      <c r="CV7" s="609"/>
      <c r="CW7" s="609"/>
      <c r="CX7" s="609"/>
      <c r="CY7" s="610"/>
      <c r="CZ7" s="646">
        <v>19</v>
      </c>
      <c r="DA7" s="646"/>
      <c r="DB7" s="646"/>
      <c r="DC7" s="646"/>
      <c r="DD7" s="614">
        <v>23907</v>
      </c>
      <c r="DE7" s="609"/>
      <c r="DF7" s="609"/>
      <c r="DG7" s="609"/>
      <c r="DH7" s="609"/>
      <c r="DI7" s="609"/>
      <c r="DJ7" s="609"/>
      <c r="DK7" s="609"/>
      <c r="DL7" s="609"/>
      <c r="DM7" s="609"/>
      <c r="DN7" s="609"/>
      <c r="DO7" s="609"/>
      <c r="DP7" s="610"/>
      <c r="DQ7" s="614">
        <v>956764</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7361</v>
      </c>
      <c r="S8" s="609"/>
      <c r="T8" s="609"/>
      <c r="U8" s="609"/>
      <c r="V8" s="609"/>
      <c r="W8" s="609"/>
      <c r="X8" s="609"/>
      <c r="Y8" s="610"/>
      <c r="Z8" s="646">
        <v>0.1</v>
      </c>
      <c r="AA8" s="646"/>
      <c r="AB8" s="646"/>
      <c r="AC8" s="646"/>
      <c r="AD8" s="647">
        <v>7361</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19885</v>
      </c>
      <c r="BH8" s="609"/>
      <c r="BI8" s="609"/>
      <c r="BJ8" s="609"/>
      <c r="BK8" s="609"/>
      <c r="BL8" s="609"/>
      <c r="BM8" s="609"/>
      <c r="BN8" s="610"/>
      <c r="BO8" s="646">
        <v>1.5</v>
      </c>
      <c r="BP8" s="646"/>
      <c r="BQ8" s="646"/>
      <c r="BR8" s="646"/>
      <c r="BS8" s="647" t="s">
        <v>121</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1876961</v>
      </c>
      <c r="CS8" s="609"/>
      <c r="CT8" s="609"/>
      <c r="CU8" s="609"/>
      <c r="CV8" s="609"/>
      <c r="CW8" s="609"/>
      <c r="CX8" s="609"/>
      <c r="CY8" s="610"/>
      <c r="CZ8" s="646">
        <v>32.299999999999997</v>
      </c>
      <c r="DA8" s="646"/>
      <c r="DB8" s="646"/>
      <c r="DC8" s="646"/>
      <c r="DD8" s="614">
        <v>34856</v>
      </c>
      <c r="DE8" s="609"/>
      <c r="DF8" s="609"/>
      <c r="DG8" s="609"/>
      <c r="DH8" s="609"/>
      <c r="DI8" s="609"/>
      <c r="DJ8" s="609"/>
      <c r="DK8" s="609"/>
      <c r="DL8" s="609"/>
      <c r="DM8" s="609"/>
      <c r="DN8" s="609"/>
      <c r="DO8" s="609"/>
      <c r="DP8" s="610"/>
      <c r="DQ8" s="614">
        <v>1160883</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8211</v>
      </c>
      <c r="S9" s="609"/>
      <c r="T9" s="609"/>
      <c r="U9" s="609"/>
      <c r="V9" s="609"/>
      <c r="W9" s="609"/>
      <c r="X9" s="609"/>
      <c r="Y9" s="610"/>
      <c r="Z9" s="646">
        <v>0.1</v>
      </c>
      <c r="AA9" s="646"/>
      <c r="AB9" s="646"/>
      <c r="AC9" s="646"/>
      <c r="AD9" s="647">
        <v>8211</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444356</v>
      </c>
      <c r="BH9" s="609"/>
      <c r="BI9" s="609"/>
      <c r="BJ9" s="609"/>
      <c r="BK9" s="609"/>
      <c r="BL9" s="609"/>
      <c r="BM9" s="609"/>
      <c r="BN9" s="610"/>
      <c r="BO9" s="646">
        <v>33.5</v>
      </c>
      <c r="BP9" s="646"/>
      <c r="BQ9" s="646"/>
      <c r="BR9" s="646"/>
      <c r="BS9" s="647" t="s">
        <v>121</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498448</v>
      </c>
      <c r="CS9" s="609"/>
      <c r="CT9" s="609"/>
      <c r="CU9" s="609"/>
      <c r="CV9" s="609"/>
      <c r="CW9" s="609"/>
      <c r="CX9" s="609"/>
      <c r="CY9" s="610"/>
      <c r="CZ9" s="646">
        <v>8.6</v>
      </c>
      <c r="DA9" s="646"/>
      <c r="DB9" s="646"/>
      <c r="DC9" s="646"/>
      <c r="DD9" s="614">
        <v>1160</v>
      </c>
      <c r="DE9" s="609"/>
      <c r="DF9" s="609"/>
      <c r="DG9" s="609"/>
      <c r="DH9" s="609"/>
      <c r="DI9" s="609"/>
      <c r="DJ9" s="609"/>
      <c r="DK9" s="609"/>
      <c r="DL9" s="609"/>
      <c r="DM9" s="609"/>
      <c r="DN9" s="609"/>
      <c r="DO9" s="609"/>
      <c r="DP9" s="610"/>
      <c r="DQ9" s="614">
        <v>437406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28945</v>
      </c>
      <c r="BH10" s="609"/>
      <c r="BI10" s="609"/>
      <c r="BJ10" s="609"/>
      <c r="BK10" s="609"/>
      <c r="BL10" s="609"/>
      <c r="BM10" s="609"/>
      <c r="BN10" s="610"/>
      <c r="BO10" s="646">
        <v>2.2000000000000002</v>
      </c>
      <c r="BP10" s="646"/>
      <c r="BQ10" s="646"/>
      <c r="BR10" s="646"/>
      <c r="BS10" s="647" t="s">
        <v>121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2648</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2648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273592</v>
      </c>
      <c r="S11" s="609"/>
      <c r="T11" s="609"/>
      <c r="U11" s="609"/>
      <c r="V11" s="609"/>
      <c r="W11" s="609"/>
      <c r="X11" s="609"/>
      <c r="Y11" s="610"/>
      <c r="Z11" s="611">
        <v>4.5</v>
      </c>
      <c r="AA11" s="612"/>
      <c r="AB11" s="612"/>
      <c r="AC11" s="613"/>
      <c r="AD11" s="614">
        <v>273592</v>
      </c>
      <c r="AE11" s="609"/>
      <c r="AF11" s="609"/>
      <c r="AG11" s="609"/>
      <c r="AH11" s="609"/>
      <c r="AI11" s="609"/>
      <c r="AJ11" s="609"/>
      <c r="AK11" s="610"/>
      <c r="AL11" s="611">
        <v>7.4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31686</v>
      </c>
      <c r="BH11" s="609"/>
      <c r="BI11" s="609"/>
      <c r="BJ11" s="609"/>
      <c r="BK11" s="609"/>
      <c r="BL11" s="609"/>
      <c r="BM11" s="609"/>
      <c r="BN11" s="610"/>
      <c r="BO11" s="646">
        <v>2.4</v>
      </c>
      <c r="BP11" s="646"/>
      <c r="BQ11" s="646"/>
      <c r="BR11" s="646"/>
      <c r="BS11" s="647">
        <v>9044</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176177</v>
      </c>
      <c r="CS11" s="609"/>
      <c r="CT11" s="609"/>
      <c r="CU11" s="609"/>
      <c r="CV11" s="609"/>
      <c r="CW11" s="609"/>
      <c r="CX11" s="609"/>
      <c r="CY11" s="610"/>
      <c r="CZ11" s="646">
        <v>3</v>
      </c>
      <c r="DA11" s="646"/>
      <c r="DB11" s="646"/>
      <c r="DC11" s="646"/>
      <c r="DD11" s="614">
        <v>61761</v>
      </c>
      <c r="DE11" s="609"/>
      <c r="DF11" s="609"/>
      <c r="DG11" s="609"/>
      <c r="DH11" s="609"/>
      <c r="DI11" s="609"/>
      <c r="DJ11" s="609"/>
      <c r="DK11" s="609"/>
      <c r="DL11" s="609"/>
      <c r="DM11" s="609"/>
      <c r="DN11" s="609"/>
      <c r="DO11" s="609"/>
      <c r="DP11" s="610"/>
      <c r="DQ11" s="614">
        <v>93909</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687895</v>
      </c>
      <c r="BH12" s="609"/>
      <c r="BI12" s="609"/>
      <c r="BJ12" s="609"/>
      <c r="BK12" s="609"/>
      <c r="BL12" s="609"/>
      <c r="BM12" s="609"/>
      <c r="BN12" s="610"/>
      <c r="BO12" s="646">
        <v>51.9</v>
      </c>
      <c r="BP12" s="646"/>
      <c r="BQ12" s="646"/>
      <c r="BR12" s="646"/>
      <c r="BS12" s="647" t="s">
        <v>121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48912</v>
      </c>
      <c r="CS12" s="609"/>
      <c r="CT12" s="609"/>
      <c r="CU12" s="609"/>
      <c r="CV12" s="609"/>
      <c r="CW12" s="609"/>
      <c r="CX12" s="609"/>
      <c r="CY12" s="610"/>
      <c r="CZ12" s="646">
        <v>0.8</v>
      </c>
      <c r="DA12" s="646"/>
      <c r="DB12" s="646"/>
      <c r="DC12" s="646"/>
      <c r="DD12" s="614">
        <v>8899</v>
      </c>
      <c r="DE12" s="609"/>
      <c r="DF12" s="609"/>
      <c r="DG12" s="609"/>
      <c r="DH12" s="609"/>
      <c r="DI12" s="609"/>
      <c r="DJ12" s="609"/>
      <c r="DK12" s="609"/>
      <c r="DL12" s="609"/>
      <c r="DM12" s="609"/>
      <c r="DN12" s="609"/>
      <c r="DO12" s="609"/>
      <c r="DP12" s="610"/>
      <c r="DQ12" s="614">
        <v>39551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687653</v>
      </c>
      <c r="BH13" s="609"/>
      <c r="BI13" s="609"/>
      <c r="BJ13" s="609"/>
      <c r="BK13" s="609"/>
      <c r="BL13" s="609"/>
      <c r="BM13" s="609"/>
      <c r="BN13" s="610"/>
      <c r="BO13" s="646">
        <v>51.9</v>
      </c>
      <c r="BP13" s="646"/>
      <c r="BQ13" s="646"/>
      <c r="BR13" s="646"/>
      <c r="BS13" s="647" t="s">
        <v>121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784915</v>
      </c>
      <c r="CS13" s="609"/>
      <c r="CT13" s="609"/>
      <c r="CU13" s="609"/>
      <c r="CV13" s="609"/>
      <c r="CW13" s="609"/>
      <c r="CX13" s="609"/>
      <c r="CY13" s="610"/>
      <c r="CZ13" s="646">
        <v>13.5</v>
      </c>
      <c r="DA13" s="646"/>
      <c r="DB13" s="646"/>
      <c r="DC13" s="646"/>
      <c r="DD13" s="614">
        <v>195227</v>
      </c>
      <c r="DE13" s="609"/>
      <c r="DF13" s="609"/>
      <c r="DG13" s="609"/>
      <c r="DH13" s="609"/>
      <c r="DI13" s="609"/>
      <c r="DJ13" s="609"/>
      <c r="DK13" s="609"/>
      <c r="DL13" s="609"/>
      <c r="DM13" s="609"/>
      <c r="DN13" s="609"/>
      <c r="DO13" s="609"/>
      <c r="DP13" s="610"/>
      <c r="DQ13" s="614">
        <v>562511</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478</v>
      </c>
      <c r="S14" s="609"/>
      <c r="T14" s="609"/>
      <c r="U14" s="609"/>
      <c r="V14" s="609"/>
      <c r="W14" s="609"/>
      <c r="X14" s="609"/>
      <c r="Y14" s="610"/>
      <c r="Z14" s="646">
        <v>0</v>
      </c>
      <c r="AA14" s="646"/>
      <c r="AB14" s="646"/>
      <c r="AC14" s="646"/>
      <c r="AD14" s="647">
        <v>478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47705</v>
      </c>
      <c r="BH14" s="609"/>
      <c r="BI14" s="609"/>
      <c r="BJ14" s="609"/>
      <c r="BK14" s="609"/>
      <c r="BL14" s="609"/>
      <c r="BM14" s="609"/>
      <c r="BN14" s="610"/>
      <c r="BO14" s="646">
        <v>3.6</v>
      </c>
      <c r="BP14" s="646"/>
      <c r="BQ14" s="646"/>
      <c r="BR14" s="646"/>
      <c r="BS14" s="647" t="s">
        <v>121</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288966</v>
      </c>
      <c r="CS14" s="609"/>
      <c r="CT14" s="609"/>
      <c r="CU14" s="609"/>
      <c r="CV14" s="609"/>
      <c r="CW14" s="609"/>
      <c r="CX14" s="609"/>
      <c r="CY14" s="610"/>
      <c r="CZ14" s="646">
        <v>5</v>
      </c>
      <c r="DA14" s="646"/>
      <c r="DB14" s="646"/>
      <c r="DC14" s="646"/>
      <c r="DD14" s="614">
        <v>2500</v>
      </c>
      <c r="DE14" s="609"/>
      <c r="DF14" s="609"/>
      <c r="DG14" s="609"/>
      <c r="DH14" s="609"/>
      <c r="DI14" s="609"/>
      <c r="DJ14" s="609"/>
      <c r="DK14" s="609"/>
      <c r="DL14" s="609"/>
      <c r="DM14" s="609"/>
      <c r="DN14" s="609"/>
      <c r="DO14" s="609"/>
      <c r="DP14" s="610"/>
      <c r="DQ14" s="614">
        <v>283253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64591</v>
      </c>
      <c r="BH15" s="609"/>
      <c r="BI15" s="609"/>
      <c r="BJ15" s="609"/>
      <c r="BK15" s="609"/>
      <c r="BL15" s="609"/>
      <c r="BM15" s="609"/>
      <c r="BN15" s="610"/>
      <c r="BO15" s="646">
        <v>4.9000000000000004</v>
      </c>
      <c r="BP15" s="646"/>
      <c r="BQ15" s="646"/>
      <c r="BR15" s="646"/>
      <c r="BS15" s="647" t="s">
        <v>121</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407088</v>
      </c>
      <c r="CS15" s="609"/>
      <c r="CT15" s="609"/>
      <c r="CU15" s="609"/>
      <c r="CV15" s="609"/>
      <c r="CW15" s="609"/>
      <c r="CX15" s="609"/>
      <c r="CY15" s="610"/>
      <c r="CZ15" s="646">
        <v>7</v>
      </c>
      <c r="DA15" s="646"/>
      <c r="DB15" s="646"/>
      <c r="DC15" s="646"/>
      <c r="DD15" s="614">
        <v>29120</v>
      </c>
      <c r="DE15" s="609"/>
      <c r="DF15" s="609"/>
      <c r="DG15" s="609"/>
      <c r="DH15" s="609"/>
      <c r="DI15" s="609"/>
      <c r="DJ15" s="609"/>
      <c r="DK15" s="609"/>
      <c r="DL15" s="609"/>
      <c r="DM15" s="609"/>
      <c r="DN15" s="609"/>
      <c r="DO15" s="609"/>
      <c r="DP15" s="610"/>
      <c r="DQ15" s="614">
        <v>373263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6015</v>
      </c>
      <c r="S16" s="609"/>
      <c r="T16" s="609"/>
      <c r="U16" s="609"/>
      <c r="V16" s="609"/>
      <c r="W16" s="609"/>
      <c r="X16" s="609"/>
      <c r="Y16" s="610"/>
      <c r="Z16" s="646">
        <v>0.1</v>
      </c>
      <c r="AA16" s="646"/>
      <c r="AB16" s="646"/>
      <c r="AC16" s="646"/>
      <c r="AD16" s="647">
        <v>6015</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49423</v>
      </c>
      <c r="CS16" s="609"/>
      <c r="CT16" s="609"/>
      <c r="CU16" s="609"/>
      <c r="CV16" s="609"/>
      <c r="CW16" s="609"/>
      <c r="CX16" s="609"/>
      <c r="CY16" s="610"/>
      <c r="CZ16" s="646">
        <v>0.9</v>
      </c>
      <c r="DA16" s="646"/>
      <c r="DB16" s="646"/>
      <c r="DC16" s="646"/>
      <c r="DD16" s="614" t="s">
        <v>121</v>
      </c>
      <c r="DE16" s="609"/>
      <c r="DF16" s="609"/>
      <c r="DG16" s="609"/>
      <c r="DH16" s="609"/>
      <c r="DI16" s="609"/>
      <c r="DJ16" s="609"/>
      <c r="DK16" s="609"/>
      <c r="DL16" s="609"/>
      <c r="DM16" s="609"/>
      <c r="DN16" s="609"/>
      <c r="DO16" s="609"/>
      <c r="DP16" s="610"/>
      <c r="DQ16" s="614">
        <v>27725</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21520</v>
      </c>
      <c r="S17" s="609"/>
      <c r="T17" s="609"/>
      <c r="U17" s="609"/>
      <c r="V17" s="609"/>
      <c r="W17" s="609"/>
      <c r="X17" s="609"/>
      <c r="Y17" s="610"/>
      <c r="Z17" s="646">
        <v>0.4</v>
      </c>
      <c r="AA17" s="646"/>
      <c r="AB17" s="646"/>
      <c r="AC17" s="646"/>
      <c r="AD17" s="647">
        <v>21520</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481291</v>
      </c>
      <c r="CS17" s="609"/>
      <c r="CT17" s="609"/>
      <c r="CU17" s="609"/>
      <c r="CV17" s="609"/>
      <c r="CW17" s="609"/>
      <c r="CX17" s="609"/>
      <c r="CY17" s="610"/>
      <c r="CZ17" s="646">
        <v>8.3000000000000007</v>
      </c>
      <c r="DA17" s="646"/>
      <c r="DB17" s="646"/>
      <c r="DC17" s="646"/>
      <c r="DD17" s="614" t="s">
        <v>121</v>
      </c>
      <c r="DE17" s="609"/>
      <c r="DF17" s="609"/>
      <c r="DG17" s="609"/>
      <c r="DH17" s="609"/>
      <c r="DI17" s="609"/>
      <c r="DJ17" s="609"/>
      <c r="DK17" s="609"/>
      <c r="DL17" s="609"/>
      <c r="DM17" s="609"/>
      <c r="DN17" s="609"/>
      <c r="DO17" s="609"/>
      <c r="DP17" s="610"/>
      <c r="DQ17" s="614">
        <v>464487</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8477</v>
      </c>
      <c r="S18" s="609"/>
      <c r="T18" s="609"/>
      <c r="U18" s="609"/>
      <c r="V18" s="609"/>
      <c r="W18" s="609"/>
      <c r="X18" s="609"/>
      <c r="Y18" s="610"/>
      <c r="Z18" s="646">
        <v>0.1</v>
      </c>
      <c r="AA18" s="646"/>
      <c r="AB18" s="646"/>
      <c r="AC18" s="646"/>
      <c r="AD18" s="647">
        <v>8477</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v>19811</v>
      </c>
      <c r="CS18" s="609"/>
      <c r="CT18" s="609"/>
      <c r="CU18" s="609"/>
      <c r="CV18" s="609"/>
      <c r="CW18" s="609"/>
      <c r="CX18" s="609"/>
      <c r="CY18" s="610"/>
      <c r="CZ18" s="646">
        <v>0.3</v>
      </c>
      <c r="DA18" s="646"/>
      <c r="DB18" s="646"/>
      <c r="DC18" s="646"/>
      <c r="DD18" s="614" t="s">
        <v>121</v>
      </c>
      <c r="DE18" s="609"/>
      <c r="DF18" s="609"/>
      <c r="DG18" s="609"/>
      <c r="DH18" s="609"/>
      <c r="DI18" s="609"/>
      <c r="DJ18" s="609"/>
      <c r="DK18" s="609"/>
      <c r="DL18" s="609"/>
      <c r="DM18" s="609"/>
      <c r="DN18" s="609"/>
      <c r="DO18" s="609"/>
      <c r="DP18" s="610"/>
      <c r="DQ18" s="614">
        <v>8128</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8477</v>
      </c>
      <c r="S19" s="609"/>
      <c r="T19" s="609"/>
      <c r="U19" s="609"/>
      <c r="V19" s="609"/>
      <c r="W19" s="609"/>
      <c r="X19" s="609"/>
      <c r="Y19" s="610"/>
      <c r="Z19" s="646">
        <v>0.1</v>
      </c>
      <c r="AA19" s="646"/>
      <c r="AB19" s="646"/>
      <c r="AC19" s="646"/>
      <c r="AD19" s="647">
        <v>8477</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t="s">
        <v>121</v>
      </c>
      <c r="S20" s="609"/>
      <c r="T20" s="609"/>
      <c r="U20" s="609"/>
      <c r="V20" s="609"/>
      <c r="W20" s="609"/>
      <c r="X20" s="609"/>
      <c r="Y20" s="610"/>
      <c r="Z20" s="646" t="s">
        <v>121</v>
      </c>
      <c r="AA20" s="646"/>
      <c r="AB20" s="646"/>
      <c r="AC20" s="646"/>
      <c r="AD20" s="647" t="s">
        <v>121</v>
      </c>
      <c r="AE20" s="647"/>
      <c r="AF20" s="647"/>
      <c r="AG20" s="647"/>
      <c r="AH20" s="647"/>
      <c r="AI20" s="647"/>
      <c r="AJ20" s="647"/>
      <c r="AK20" s="647"/>
      <c r="AL20" s="611" t="s">
        <v>121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5806508</v>
      </c>
      <c r="CS20" s="609"/>
      <c r="CT20" s="609"/>
      <c r="CU20" s="609"/>
      <c r="CV20" s="609"/>
      <c r="CW20" s="609"/>
      <c r="CX20" s="609"/>
      <c r="CY20" s="610"/>
      <c r="CZ20" s="646">
        <v>100</v>
      </c>
      <c r="DA20" s="646"/>
      <c r="DB20" s="646"/>
      <c r="DC20" s="646"/>
      <c r="DD20" s="614">
        <v>357430</v>
      </c>
      <c r="DE20" s="609"/>
      <c r="DF20" s="609"/>
      <c r="DG20" s="609"/>
      <c r="DH20" s="609"/>
      <c r="DI20" s="609"/>
      <c r="DJ20" s="609"/>
      <c r="DK20" s="609"/>
      <c r="DL20" s="609"/>
      <c r="DM20" s="609"/>
      <c r="DN20" s="609"/>
      <c r="DO20" s="609"/>
      <c r="DP20" s="610"/>
      <c r="DQ20" s="614">
        <v>4479765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2256807</v>
      </c>
      <c r="S21" s="609"/>
      <c r="T21" s="609"/>
      <c r="U21" s="609"/>
      <c r="V21" s="609"/>
      <c r="W21" s="609"/>
      <c r="X21" s="609"/>
      <c r="Y21" s="610"/>
      <c r="Z21" s="646">
        <v>36.799999999999997</v>
      </c>
      <c r="AA21" s="646"/>
      <c r="AB21" s="646"/>
      <c r="AC21" s="646"/>
      <c r="AD21" s="647">
        <v>2013142</v>
      </c>
      <c r="AE21" s="647"/>
      <c r="AF21" s="647"/>
      <c r="AG21" s="647"/>
      <c r="AH21" s="647"/>
      <c r="AI21" s="647"/>
      <c r="AJ21" s="647"/>
      <c r="AK21" s="647"/>
      <c r="AL21" s="611">
        <v>54.2</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2013142</v>
      </c>
      <c r="S22" s="609"/>
      <c r="T22" s="609"/>
      <c r="U22" s="609"/>
      <c r="V22" s="609"/>
      <c r="W22" s="609"/>
      <c r="X22" s="609"/>
      <c r="Y22" s="610"/>
      <c r="Z22" s="646">
        <v>32.799999999999997</v>
      </c>
      <c r="AA22" s="646"/>
      <c r="AB22" s="646"/>
      <c r="AC22" s="646"/>
      <c r="AD22" s="647">
        <v>2013142</v>
      </c>
      <c r="AE22" s="647"/>
      <c r="AF22" s="647"/>
      <c r="AG22" s="647"/>
      <c r="AH22" s="647"/>
      <c r="AI22" s="647"/>
      <c r="AJ22" s="647"/>
      <c r="AK22" s="647"/>
      <c r="AL22" s="611">
        <v>54.2</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243665</v>
      </c>
      <c r="S23" s="609"/>
      <c r="T23" s="609"/>
      <c r="U23" s="609"/>
      <c r="V23" s="609"/>
      <c r="W23" s="609"/>
      <c r="X23" s="609"/>
      <c r="Y23" s="610"/>
      <c r="Z23" s="646">
        <v>4</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2647842</v>
      </c>
      <c r="CS24" s="664"/>
      <c r="CT24" s="664"/>
      <c r="CU24" s="664"/>
      <c r="CV24" s="664"/>
      <c r="CW24" s="664"/>
      <c r="CX24" s="664"/>
      <c r="CY24" s="689"/>
      <c r="CZ24" s="690">
        <v>45.6</v>
      </c>
      <c r="DA24" s="672"/>
      <c r="DB24" s="672"/>
      <c r="DC24" s="692"/>
      <c r="DD24" s="688">
        <v>1972969</v>
      </c>
      <c r="DE24" s="664"/>
      <c r="DF24" s="664"/>
      <c r="DG24" s="664"/>
      <c r="DH24" s="664"/>
      <c r="DI24" s="664"/>
      <c r="DJ24" s="664"/>
      <c r="DK24" s="689"/>
      <c r="DL24" s="688">
        <v>1738996</v>
      </c>
      <c r="DM24" s="664"/>
      <c r="DN24" s="664"/>
      <c r="DO24" s="664"/>
      <c r="DP24" s="664"/>
      <c r="DQ24" s="664"/>
      <c r="DR24" s="664"/>
      <c r="DS24" s="664"/>
      <c r="DT24" s="664"/>
      <c r="DU24" s="664"/>
      <c r="DV24" s="689"/>
      <c r="DW24" s="690">
        <v>46.6</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3953698</v>
      </c>
      <c r="S25" s="609"/>
      <c r="T25" s="609"/>
      <c r="U25" s="609"/>
      <c r="V25" s="609"/>
      <c r="W25" s="609"/>
      <c r="X25" s="609"/>
      <c r="Y25" s="610"/>
      <c r="Z25" s="646">
        <v>64.5</v>
      </c>
      <c r="AA25" s="646"/>
      <c r="AB25" s="646"/>
      <c r="AC25" s="646"/>
      <c r="AD25" s="647">
        <v>3710033</v>
      </c>
      <c r="AE25" s="647"/>
      <c r="AF25" s="647"/>
      <c r="AG25" s="647"/>
      <c r="AH25" s="647"/>
      <c r="AI25" s="647"/>
      <c r="AJ25" s="647"/>
      <c r="AK25" s="647"/>
      <c r="AL25" s="611">
        <v>99.9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1140440</v>
      </c>
      <c r="CS25" s="621"/>
      <c r="CT25" s="621"/>
      <c r="CU25" s="621"/>
      <c r="CV25" s="621"/>
      <c r="CW25" s="621"/>
      <c r="CX25" s="621"/>
      <c r="CY25" s="622"/>
      <c r="CZ25" s="611">
        <v>19.600000000000001</v>
      </c>
      <c r="DA25" s="623"/>
      <c r="DB25" s="623"/>
      <c r="DC25" s="624"/>
      <c r="DD25" s="614">
        <v>1058444</v>
      </c>
      <c r="DE25" s="621"/>
      <c r="DF25" s="621"/>
      <c r="DG25" s="621"/>
      <c r="DH25" s="621"/>
      <c r="DI25" s="621"/>
      <c r="DJ25" s="621"/>
      <c r="DK25" s="622"/>
      <c r="DL25" s="614">
        <v>1034126</v>
      </c>
      <c r="DM25" s="621"/>
      <c r="DN25" s="621"/>
      <c r="DO25" s="621"/>
      <c r="DP25" s="621"/>
      <c r="DQ25" s="621"/>
      <c r="DR25" s="621"/>
      <c r="DS25" s="621"/>
      <c r="DT25" s="621"/>
      <c r="DU25" s="621"/>
      <c r="DV25" s="622"/>
      <c r="DW25" s="611">
        <v>27.7</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660</v>
      </c>
      <c r="S26" s="609"/>
      <c r="T26" s="609"/>
      <c r="U26" s="609"/>
      <c r="V26" s="609"/>
      <c r="W26" s="609"/>
      <c r="X26" s="609"/>
      <c r="Y26" s="610"/>
      <c r="Z26" s="646">
        <v>0</v>
      </c>
      <c r="AA26" s="646"/>
      <c r="AB26" s="646"/>
      <c r="AC26" s="646"/>
      <c r="AD26" s="647">
        <v>660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615099</v>
      </c>
      <c r="CS26" s="609"/>
      <c r="CT26" s="609"/>
      <c r="CU26" s="609"/>
      <c r="CV26" s="609"/>
      <c r="CW26" s="609"/>
      <c r="CX26" s="609"/>
      <c r="CY26" s="610"/>
      <c r="CZ26" s="611">
        <v>10.6</v>
      </c>
      <c r="DA26" s="623"/>
      <c r="DB26" s="623"/>
      <c r="DC26" s="624"/>
      <c r="DD26" s="614">
        <v>569851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21947</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1325063</v>
      </c>
      <c r="BH27" s="609"/>
      <c r="BI27" s="609"/>
      <c r="BJ27" s="609"/>
      <c r="BK27" s="609"/>
      <c r="BL27" s="609"/>
      <c r="BM27" s="609"/>
      <c r="BN27" s="610"/>
      <c r="BO27" s="646">
        <v>100</v>
      </c>
      <c r="BP27" s="646"/>
      <c r="BQ27" s="646"/>
      <c r="BR27" s="646"/>
      <c r="BS27" s="647">
        <v>9044</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1026111</v>
      </c>
      <c r="CS27" s="621"/>
      <c r="CT27" s="621"/>
      <c r="CU27" s="621"/>
      <c r="CV27" s="621"/>
      <c r="CW27" s="621"/>
      <c r="CX27" s="621"/>
      <c r="CY27" s="622"/>
      <c r="CZ27" s="611">
        <v>17.7</v>
      </c>
      <c r="DA27" s="623"/>
      <c r="DB27" s="623"/>
      <c r="DC27" s="624"/>
      <c r="DD27" s="614">
        <v>450038</v>
      </c>
      <c r="DE27" s="621"/>
      <c r="DF27" s="621"/>
      <c r="DG27" s="621"/>
      <c r="DH27" s="621"/>
      <c r="DI27" s="621"/>
      <c r="DJ27" s="621"/>
      <c r="DK27" s="622"/>
      <c r="DL27" s="614">
        <v>240383</v>
      </c>
      <c r="DM27" s="621"/>
      <c r="DN27" s="621"/>
      <c r="DO27" s="621"/>
      <c r="DP27" s="621"/>
      <c r="DQ27" s="621"/>
      <c r="DR27" s="621"/>
      <c r="DS27" s="621"/>
      <c r="DT27" s="621"/>
      <c r="DU27" s="621"/>
      <c r="DV27" s="622"/>
      <c r="DW27" s="611">
        <v>6.4</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38993</v>
      </c>
      <c r="S28" s="609"/>
      <c r="T28" s="609"/>
      <c r="U28" s="609"/>
      <c r="V28" s="609"/>
      <c r="W28" s="609"/>
      <c r="X28" s="609"/>
      <c r="Y28" s="610"/>
      <c r="Z28" s="646">
        <v>0.6</v>
      </c>
      <c r="AA28" s="646"/>
      <c r="AB28" s="646"/>
      <c r="AC28" s="646"/>
      <c r="AD28" s="647">
        <v>2985</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481291</v>
      </c>
      <c r="CS28" s="609"/>
      <c r="CT28" s="609"/>
      <c r="CU28" s="609"/>
      <c r="CV28" s="609"/>
      <c r="CW28" s="609"/>
      <c r="CX28" s="609"/>
      <c r="CY28" s="610"/>
      <c r="CZ28" s="611">
        <v>8.3000000000000007</v>
      </c>
      <c r="DA28" s="623"/>
      <c r="DB28" s="623"/>
      <c r="DC28" s="624"/>
      <c r="DD28" s="614">
        <v>464487</v>
      </c>
      <c r="DE28" s="609"/>
      <c r="DF28" s="609"/>
      <c r="DG28" s="609"/>
      <c r="DH28" s="609"/>
      <c r="DI28" s="609"/>
      <c r="DJ28" s="609"/>
      <c r="DK28" s="610"/>
      <c r="DL28" s="614">
        <v>464487</v>
      </c>
      <c r="DM28" s="609"/>
      <c r="DN28" s="609"/>
      <c r="DO28" s="609"/>
      <c r="DP28" s="609"/>
      <c r="DQ28" s="609"/>
      <c r="DR28" s="609"/>
      <c r="DS28" s="609"/>
      <c r="DT28" s="609"/>
      <c r="DU28" s="609"/>
      <c r="DV28" s="610"/>
      <c r="DW28" s="611">
        <v>12.4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5988</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481291</v>
      </c>
      <c r="CS29" s="621"/>
      <c r="CT29" s="621"/>
      <c r="CU29" s="621"/>
      <c r="CV29" s="621"/>
      <c r="CW29" s="621"/>
      <c r="CX29" s="621"/>
      <c r="CY29" s="622"/>
      <c r="CZ29" s="611">
        <v>8.3000000000000007</v>
      </c>
      <c r="DA29" s="623"/>
      <c r="DB29" s="623"/>
      <c r="DC29" s="624"/>
      <c r="DD29" s="614">
        <v>464487</v>
      </c>
      <c r="DE29" s="621"/>
      <c r="DF29" s="621"/>
      <c r="DG29" s="621"/>
      <c r="DH29" s="621"/>
      <c r="DI29" s="621"/>
      <c r="DJ29" s="621"/>
      <c r="DK29" s="622"/>
      <c r="DL29" s="614">
        <v>464487</v>
      </c>
      <c r="DM29" s="621"/>
      <c r="DN29" s="621"/>
      <c r="DO29" s="621"/>
      <c r="DP29" s="621"/>
      <c r="DQ29" s="621"/>
      <c r="DR29" s="621"/>
      <c r="DS29" s="621"/>
      <c r="DT29" s="621"/>
      <c r="DU29" s="621"/>
      <c r="DV29" s="622"/>
      <c r="DW29" s="611">
        <v>12.4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760572</v>
      </c>
      <c r="S30" s="609"/>
      <c r="T30" s="609"/>
      <c r="U30" s="609"/>
      <c r="V30" s="609"/>
      <c r="W30" s="609"/>
      <c r="X30" s="609"/>
      <c r="Y30" s="610"/>
      <c r="Z30" s="646">
        <v>12.4</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459737</v>
      </c>
      <c r="CS30" s="609"/>
      <c r="CT30" s="609"/>
      <c r="CU30" s="609"/>
      <c r="CV30" s="609"/>
      <c r="CW30" s="609"/>
      <c r="CX30" s="609"/>
      <c r="CY30" s="610"/>
      <c r="CZ30" s="611">
        <v>7.9</v>
      </c>
      <c r="DA30" s="623"/>
      <c r="DB30" s="623"/>
      <c r="DC30" s="624"/>
      <c r="DD30" s="614">
        <v>444189</v>
      </c>
      <c r="DE30" s="609"/>
      <c r="DF30" s="609"/>
      <c r="DG30" s="609"/>
      <c r="DH30" s="609"/>
      <c r="DI30" s="609"/>
      <c r="DJ30" s="609"/>
      <c r="DK30" s="610"/>
      <c r="DL30" s="614">
        <v>444189</v>
      </c>
      <c r="DM30" s="609"/>
      <c r="DN30" s="609"/>
      <c r="DO30" s="609"/>
      <c r="DP30" s="609"/>
      <c r="DQ30" s="609"/>
      <c r="DR30" s="609"/>
      <c r="DS30" s="609"/>
      <c r="DT30" s="609"/>
      <c r="DU30" s="609"/>
      <c r="DV30" s="610"/>
      <c r="DW30" s="611">
        <v>11.9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99.4</v>
      </c>
      <c r="BH31" s="671"/>
      <c r="BI31" s="671"/>
      <c r="BJ31" s="671"/>
      <c r="BK31" s="671"/>
      <c r="BL31" s="671"/>
      <c r="BM31" s="672">
        <v>98.1</v>
      </c>
      <c r="BN31" s="671"/>
      <c r="BO31" s="671"/>
      <c r="BP31" s="671"/>
      <c r="BQ31" s="673"/>
      <c r="BR31" s="670">
        <v>99.2</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21554</v>
      </c>
      <c r="CS31" s="621"/>
      <c r="CT31" s="621"/>
      <c r="CU31" s="621"/>
      <c r="CV31" s="621"/>
      <c r="CW31" s="621"/>
      <c r="CX31" s="621"/>
      <c r="CY31" s="622"/>
      <c r="CZ31" s="611">
        <v>0.4</v>
      </c>
      <c r="DA31" s="623"/>
      <c r="DB31" s="623"/>
      <c r="DC31" s="624"/>
      <c r="DD31" s="614">
        <v>20298</v>
      </c>
      <c r="DE31" s="621"/>
      <c r="DF31" s="621"/>
      <c r="DG31" s="621"/>
      <c r="DH31" s="621"/>
      <c r="DI31" s="621"/>
      <c r="DJ31" s="621"/>
      <c r="DK31" s="622"/>
      <c r="DL31" s="614">
        <v>20298</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394790</v>
      </c>
      <c r="S32" s="609"/>
      <c r="T32" s="609"/>
      <c r="U32" s="609"/>
      <c r="V32" s="609"/>
      <c r="W32" s="609"/>
      <c r="X32" s="609"/>
      <c r="Y32" s="610"/>
      <c r="Z32" s="646">
        <v>6.4</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99.6</v>
      </c>
      <c r="BH32" s="621"/>
      <c r="BI32" s="621"/>
      <c r="BJ32" s="621"/>
      <c r="BK32" s="621"/>
      <c r="BL32" s="621"/>
      <c r="BM32" s="612">
        <v>98.3</v>
      </c>
      <c r="BN32" s="621"/>
      <c r="BO32" s="621"/>
      <c r="BP32" s="621"/>
      <c r="BQ32" s="644"/>
      <c r="BR32" s="674">
        <v>99.3</v>
      </c>
      <c r="BS32" s="621"/>
      <c r="BT32" s="621"/>
      <c r="BU32" s="621"/>
      <c r="BV32" s="621"/>
      <c r="BW32" s="621"/>
      <c r="BX32" s="612">
        <v>98</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1530</v>
      </c>
      <c r="S33" s="609"/>
      <c r="T33" s="609"/>
      <c r="U33" s="609"/>
      <c r="V33" s="609"/>
      <c r="W33" s="609"/>
      <c r="X33" s="609"/>
      <c r="Y33" s="610"/>
      <c r="Z33" s="646">
        <v>0</v>
      </c>
      <c r="AA33" s="646"/>
      <c r="AB33" s="646"/>
      <c r="AC33" s="646"/>
      <c r="AD33" s="647" t="s">
        <v>121</v>
      </c>
      <c r="AE33" s="647"/>
      <c r="AF33" s="647"/>
      <c r="AG33" s="647"/>
      <c r="AH33" s="647"/>
      <c r="AI33" s="647"/>
      <c r="AJ33" s="647"/>
      <c r="AK33" s="647"/>
      <c r="AL33" s="611" t="s">
        <v>121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99.2</v>
      </c>
      <c r="BH33" s="593"/>
      <c r="BI33" s="593"/>
      <c r="BJ33" s="593"/>
      <c r="BK33" s="593"/>
      <c r="BL33" s="593"/>
      <c r="BM33" s="639">
        <v>97.8</v>
      </c>
      <c r="BN33" s="593"/>
      <c r="BO33" s="593"/>
      <c r="BP33" s="593"/>
      <c r="BQ33" s="656"/>
      <c r="BR33" s="669">
        <v>99.1</v>
      </c>
      <c r="BS33" s="593"/>
      <c r="BT33" s="593"/>
      <c r="BU33" s="593"/>
      <c r="BV33" s="593"/>
      <c r="BW33" s="593"/>
      <c r="BX33" s="639">
        <v>97.3</v>
      </c>
      <c r="BY33" s="593"/>
      <c r="BZ33" s="593"/>
      <c r="CA33" s="593"/>
      <c r="CB33" s="656"/>
      <c r="CD33" s="605" t="s">
        <v>307</v>
      </c>
      <c r="CE33" s="606"/>
      <c r="CF33" s="606"/>
      <c r="CG33" s="606"/>
      <c r="CH33" s="606"/>
      <c r="CI33" s="606"/>
      <c r="CJ33" s="606"/>
      <c r="CK33" s="606"/>
      <c r="CL33" s="606"/>
      <c r="CM33" s="606"/>
      <c r="CN33" s="606"/>
      <c r="CO33" s="606"/>
      <c r="CP33" s="606"/>
      <c r="CQ33" s="607"/>
      <c r="CR33" s="608">
        <v>2751813</v>
      </c>
      <c r="CS33" s="621"/>
      <c r="CT33" s="621"/>
      <c r="CU33" s="621"/>
      <c r="CV33" s="621"/>
      <c r="CW33" s="621"/>
      <c r="CX33" s="621"/>
      <c r="CY33" s="622"/>
      <c r="CZ33" s="611">
        <v>47.4</v>
      </c>
      <c r="DA33" s="623"/>
      <c r="DB33" s="623"/>
      <c r="DC33" s="624"/>
      <c r="DD33" s="614">
        <v>2376192</v>
      </c>
      <c r="DE33" s="621"/>
      <c r="DF33" s="621"/>
      <c r="DG33" s="621"/>
      <c r="DH33" s="621"/>
      <c r="DI33" s="621"/>
      <c r="DJ33" s="621"/>
      <c r="DK33" s="622"/>
      <c r="DL33" s="614">
        <v>1644075</v>
      </c>
      <c r="DM33" s="621"/>
      <c r="DN33" s="621"/>
      <c r="DO33" s="621"/>
      <c r="DP33" s="621"/>
      <c r="DQ33" s="621"/>
      <c r="DR33" s="621"/>
      <c r="DS33" s="621"/>
      <c r="DT33" s="621"/>
      <c r="DU33" s="621"/>
      <c r="DV33" s="622"/>
      <c r="DW33" s="611">
        <v>44</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19370</v>
      </c>
      <c r="S34" s="609"/>
      <c r="T34" s="609"/>
      <c r="U34" s="609"/>
      <c r="V34" s="609"/>
      <c r="W34" s="609"/>
      <c r="X34" s="609"/>
      <c r="Y34" s="610"/>
      <c r="Z34" s="646">
        <v>0.3</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685112</v>
      </c>
      <c r="CS34" s="609"/>
      <c r="CT34" s="609"/>
      <c r="CU34" s="609"/>
      <c r="CV34" s="609"/>
      <c r="CW34" s="609"/>
      <c r="CX34" s="609"/>
      <c r="CY34" s="610"/>
      <c r="CZ34" s="611">
        <v>11.8</v>
      </c>
      <c r="DA34" s="623"/>
      <c r="DB34" s="623"/>
      <c r="DC34" s="624"/>
      <c r="DD34" s="614">
        <v>499063</v>
      </c>
      <c r="DE34" s="609"/>
      <c r="DF34" s="609"/>
      <c r="DG34" s="609"/>
      <c r="DH34" s="609"/>
      <c r="DI34" s="609"/>
      <c r="DJ34" s="609"/>
      <c r="DK34" s="610"/>
      <c r="DL34" s="614">
        <v>305998</v>
      </c>
      <c r="DM34" s="609"/>
      <c r="DN34" s="609"/>
      <c r="DO34" s="609"/>
      <c r="DP34" s="609"/>
      <c r="DQ34" s="609"/>
      <c r="DR34" s="609"/>
      <c r="DS34" s="609"/>
      <c r="DT34" s="609"/>
      <c r="DU34" s="609"/>
      <c r="DV34" s="610"/>
      <c r="DW34" s="611">
        <v>8.1999999999999993</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311656</v>
      </c>
      <c r="S35" s="609"/>
      <c r="T35" s="609"/>
      <c r="U35" s="609"/>
      <c r="V35" s="609"/>
      <c r="W35" s="609"/>
      <c r="X35" s="609"/>
      <c r="Y35" s="610"/>
      <c r="Z35" s="646">
        <v>5.0999999999999996</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45197</v>
      </c>
      <c r="CS35" s="621"/>
      <c r="CT35" s="621"/>
      <c r="CU35" s="621"/>
      <c r="CV35" s="621"/>
      <c r="CW35" s="621"/>
      <c r="CX35" s="621"/>
      <c r="CY35" s="622"/>
      <c r="CZ35" s="611">
        <v>0.8</v>
      </c>
      <c r="DA35" s="623"/>
      <c r="DB35" s="623"/>
      <c r="DC35" s="624"/>
      <c r="DD35" s="614">
        <v>23991</v>
      </c>
      <c r="DE35" s="621"/>
      <c r="DF35" s="621"/>
      <c r="DG35" s="621"/>
      <c r="DH35" s="621"/>
      <c r="DI35" s="621"/>
      <c r="DJ35" s="621"/>
      <c r="DK35" s="622"/>
      <c r="DL35" s="614">
        <v>21235</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269031</v>
      </c>
      <c r="S36" s="609"/>
      <c r="T36" s="609"/>
      <c r="U36" s="609"/>
      <c r="V36" s="609"/>
      <c r="W36" s="609"/>
      <c r="X36" s="609"/>
      <c r="Y36" s="610"/>
      <c r="Z36" s="646">
        <v>4.4000000000000004</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1120948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26164</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1065445</v>
      </c>
      <c r="CS36" s="609"/>
      <c r="CT36" s="609"/>
      <c r="CU36" s="609"/>
      <c r="CV36" s="609"/>
      <c r="CW36" s="609"/>
      <c r="CX36" s="609"/>
      <c r="CY36" s="610"/>
      <c r="CZ36" s="611">
        <v>18.3</v>
      </c>
      <c r="DA36" s="623"/>
      <c r="DB36" s="623"/>
      <c r="DC36" s="624"/>
      <c r="DD36" s="614">
        <v>1021258</v>
      </c>
      <c r="DE36" s="609"/>
      <c r="DF36" s="609"/>
      <c r="DG36" s="609"/>
      <c r="DH36" s="609"/>
      <c r="DI36" s="609"/>
      <c r="DJ36" s="609"/>
      <c r="DK36" s="610"/>
      <c r="DL36" s="614">
        <v>740119</v>
      </c>
      <c r="DM36" s="609"/>
      <c r="DN36" s="609"/>
      <c r="DO36" s="609"/>
      <c r="DP36" s="609"/>
      <c r="DQ36" s="609"/>
      <c r="DR36" s="609"/>
      <c r="DS36" s="609"/>
      <c r="DT36" s="609"/>
      <c r="DU36" s="609"/>
      <c r="DV36" s="610"/>
      <c r="DW36" s="611">
        <v>19.8</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64888</v>
      </c>
      <c r="S37" s="609"/>
      <c r="T37" s="609"/>
      <c r="U37" s="609"/>
      <c r="V37" s="609"/>
      <c r="W37" s="609"/>
      <c r="X37" s="609"/>
      <c r="Y37" s="610"/>
      <c r="Z37" s="646">
        <v>1.1000000000000001</v>
      </c>
      <c r="AA37" s="646"/>
      <c r="AB37" s="646"/>
      <c r="AC37" s="646"/>
      <c r="AD37" s="647">
        <v>8</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386022</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-1617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468867</v>
      </c>
      <c r="CS37" s="621"/>
      <c r="CT37" s="621"/>
      <c r="CU37" s="621"/>
      <c r="CV37" s="621"/>
      <c r="CW37" s="621"/>
      <c r="CX37" s="621"/>
      <c r="CY37" s="622"/>
      <c r="CZ37" s="611">
        <v>8.1</v>
      </c>
      <c r="DA37" s="623"/>
      <c r="DB37" s="623"/>
      <c r="DC37" s="624"/>
      <c r="DD37" s="614">
        <v>457658</v>
      </c>
      <c r="DE37" s="621"/>
      <c r="DF37" s="621"/>
      <c r="DG37" s="621"/>
      <c r="DH37" s="621"/>
      <c r="DI37" s="621"/>
      <c r="DJ37" s="621"/>
      <c r="DK37" s="622"/>
      <c r="DL37" s="614">
        <v>453164</v>
      </c>
      <c r="DM37" s="621"/>
      <c r="DN37" s="621"/>
      <c r="DO37" s="621"/>
      <c r="DP37" s="621"/>
      <c r="DQ37" s="621"/>
      <c r="DR37" s="621"/>
      <c r="DS37" s="621"/>
      <c r="DT37" s="621"/>
      <c r="DU37" s="621"/>
      <c r="DV37" s="622"/>
      <c r="DW37" s="611">
        <v>12.1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285343</v>
      </c>
      <c r="S38" s="609"/>
      <c r="T38" s="609"/>
      <c r="U38" s="609"/>
      <c r="V38" s="609"/>
      <c r="W38" s="609"/>
      <c r="X38" s="609"/>
      <c r="Y38" s="610"/>
      <c r="Z38" s="646">
        <v>4.7</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102165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1523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632761</v>
      </c>
      <c r="CS38" s="609"/>
      <c r="CT38" s="609"/>
      <c r="CU38" s="609"/>
      <c r="CV38" s="609"/>
      <c r="CW38" s="609"/>
      <c r="CX38" s="609"/>
      <c r="CY38" s="610"/>
      <c r="CZ38" s="611">
        <v>10.9</v>
      </c>
      <c r="DA38" s="623"/>
      <c r="DB38" s="623"/>
      <c r="DC38" s="624"/>
      <c r="DD38" s="614">
        <v>508597</v>
      </c>
      <c r="DE38" s="609"/>
      <c r="DF38" s="609"/>
      <c r="DG38" s="609"/>
      <c r="DH38" s="609"/>
      <c r="DI38" s="609"/>
      <c r="DJ38" s="609"/>
      <c r="DK38" s="610"/>
      <c r="DL38" s="614">
        <v>460153</v>
      </c>
      <c r="DM38" s="609"/>
      <c r="DN38" s="609"/>
      <c r="DO38" s="609"/>
      <c r="DP38" s="609"/>
      <c r="DQ38" s="609"/>
      <c r="DR38" s="609"/>
      <c r="DS38" s="609"/>
      <c r="DT38" s="609"/>
      <c r="DU38" s="609"/>
      <c r="DV38" s="610"/>
      <c r="DW38" s="611">
        <v>12.3</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19811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2208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158320</v>
      </c>
      <c r="CS39" s="621"/>
      <c r="CT39" s="621"/>
      <c r="CU39" s="621"/>
      <c r="CV39" s="621"/>
      <c r="CW39" s="621"/>
      <c r="CX39" s="621"/>
      <c r="CY39" s="622"/>
      <c r="CZ39" s="611">
        <v>2.7</v>
      </c>
      <c r="DA39" s="623"/>
      <c r="DB39" s="623"/>
      <c r="DC39" s="624"/>
      <c r="DD39" s="614">
        <v>158305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21743</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87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164978</v>
      </c>
      <c r="CS40" s="609"/>
      <c r="CT40" s="609"/>
      <c r="CU40" s="609"/>
      <c r="CV40" s="609"/>
      <c r="CW40" s="609"/>
      <c r="CX40" s="609"/>
      <c r="CY40" s="610"/>
      <c r="CZ40" s="611">
        <v>2.8</v>
      </c>
      <c r="DA40" s="623"/>
      <c r="DB40" s="623"/>
      <c r="DC40" s="624"/>
      <c r="DD40" s="614">
        <v>164978</v>
      </c>
      <c r="DE40" s="609"/>
      <c r="DF40" s="609"/>
      <c r="DG40" s="609"/>
      <c r="DH40" s="609"/>
      <c r="DI40" s="609"/>
      <c r="DJ40" s="609"/>
      <c r="DK40" s="610"/>
      <c r="DL40" s="614">
        <v>116570</v>
      </c>
      <c r="DM40" s="609"/>
      <c r="DN40" s="609"/>
      <c r="DO40" s="609"/>
      <c r="DP40" s="609"/>
      <c r="DQ40" s="609"/>
      <c r="DR40" s="609"/>
      <c r="DS40" s="609"/>
      <c r="DT40" s="609"/>
      <c r="DU40" s="609"/>
      <c r="DV40" s="610"/>
      <c r="DW40" s="611">
        <v>3.1</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6128466</v>
      </c>
      <c r="S41" s="633"/>
      <c r="T41" s="633"/>
      <c r="U41" s="633"/>
      <c r="V41" s="633"/>
      <c r="W41" s="633"/>
      <c r="X41" s="633"/>
      <c r="Y41" s="636"/>
      <c r="Z41" s="637">
        <v>100</v>
      </c>
      <c r="AA41" s="637"/>
      <c r="AB41" s="637"/>
      <c r="AC41" s="637"/>
      <c r="AD41" s="638">
        <v>3713686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132404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480546</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465</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406853</v>
      </c>
      <c r="CS42" s="621"/>
      <c r="CT42" s="621"/>
      <c r="CU42" s="621"/>
      <c r="CV42" s="621"/>
      <c r="CW42" s="621"/>
      <c r="CX42" s="621"/>
      <c r="CY42" s="622"/>
      <c r="CZ42" s="611">
        <v>7</v>
      </c>
      <c r="DA42" s="623"/>
      <c r="DB42" s="623"/>
      <c r="DC42" s="624"/>
      <c r="DD42" s="614">
        <v>130604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13047</v>
      </c>
      <c r="CS43" s="621"/>
      <c r="CT43" s="621"/>
      <c r="CU43" s="621"/>
      <c r="CV43" s="621"/>
      <c r="CW43" s="621"/>
      <c r="CX43" s="621"/>
      <c r="CY43" s="622"/>
      <c r="CZ43" s="611">
        <v>0.2</v>
      </c>
      <c r="DA43" s="623"/>
      <c r="DB43" s="623"/>
      <c r="DC43" s="624"/>
      <c r="DD43" s="614">
        <v>13047</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357430</v>
      </c>
      <c r="CS44" s="609"/>
      <c r="CT44" s="609"/>
      <c r="CU44" s="609"/>
      <c r="CV44" s="609"/>
      <c r="CW44" s="609"/>
      <c r="CX44" s="609"/>
      <c r="CY44" s="610"/>
      <c r="CZ44" s="611">
        <v>6.2</v>
      </c>
      <c r="DA44" s="612"/>
      <c r="DB44" s="612"/>
      <c r="DC44" s="613"/>
      <c r="DD44" s="614">
        <v>102879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78132</v>
      </c>
      <c r="CS45" s="621"/>
      <c r="CT45" s="621"/>
      <c r="CU45" s="621"/>
      <c r="CV45" s="621"/>
      <c r="CW45" s="621"/>
      <c r="CX45" s="621"/>
      <c r="CY45" s="622"/>
      <c r="CZ45" s="611">
        <v>1.3</v>
      </c>
      <c r="DA45" s="623"/>
      <c r="DB45" s="623"/>
      <c r="DC45" s="624"/>
      <c r="DD45" s="614">
        <v>5495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251175</v>
      </c>
      <c r="CS46" s="609"/>
      <c r="CT46" s="609"/>
      <c r="CU46" s="609"/>
      <c r="CV46" s="609"/>
      <c r="CW46" s="609"/>
      <c r="CX46" s="609"/>
      <c r="CY46" s="610"/>
      <c r="CZ46" s="611">
        <v>4.3</v>
      </c>
      <c r="DA46" s="612"/>
      <c r="DB46" s="612"/>
      <c r="DC46" s="613"/>
      <c r="DD46" s="614">
        <v>94072</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49423</v>
      </c>
      <c r="CS47" s="621"/>
      <c r="CT47" s="621"/>
      <c r="CU47" s="621"/>
      <c r="CV47" s="621"/>
      <c r="CW47" s="621"/>
      <c r="CX47" s="621"/>
      <c r="CY47" s="622"/>
      <c r="CZ47" s="611">
        <v>0.9</v>
      </c>
      <c r="DA47" s="623"/>
      <c r="DB47" s="623"/>
      <c r="DC47" s="624"/>
      <c r="DD47" s="614">
        <v>27725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5806508</v>
      </c>
      <c r="CS49" s="593"/>
      <c r="CT49" s="593"/>
      <c r="CU49" s="593"/>
      <c r="CV49" s="593"/>
      <c r="CW49" s="593"/>
      <c r="CX49" s="593"/>
      <c r="CY49" s="594"/>
      <c r="CZ49" s="595">
        <v>100</v>
      </c>
      <c r="DA49" s="596"/>
      <c r="DB49" s="596"/>
      <c r="DC49" s="597"/>
      <c r="DD49" s="598">
        <v>4479765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xK4uBUv/sR4OM7RSRcWy4+jqZ+A59yMMBAo2c/cfh+GUQrVliGqPrByDFN0bca4sQ5NBRGYVs+DMJ+FVSzrvg==" saltValue="qJsdZuvSkW7gN7SQERJBU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4" t="s">
        <v>352</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5" t="s">
        <v>353</v>
      </c>
      <c r="DK2" s="1076"/>
      <c r="DL2" s="1076"/>
      <c r="DM2" s="1076"/>
      <c r="DN2" s="1076"/>
      <c r="DO2" s="1077"/>
      <c r="DP2" s="222"/>
      <c r="DQ2" s="1075" t="s">
        <v>354</v>
      </c>
      <c r="DR2" s="1076"/>
      <c r="DS2" s="1076"/>
      <c r="DT2" s="1076"/>
      <c r="DU2" s="1076"/>
      <c r="DV2" s="1076"/>
      <c r="DW2" s="1076"/>
      <c r="DX2" s="1076"/>
      <c r="DY2" s="1076"/>
      <c r="DZ2" s="107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3" t="s">
        <v>355</v>
      </c>
      <c r="B4" s="1043"/>
      <c r="C4" s="1043"/>
      <c r="D4" s="1043"/>
      <c r="E4" s="1043"/>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78"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68" t="s">
        <v>371</v>
      </c>
      <c r="DH5" s="1069"/>
      <c r="DI5" s="1069"/>
      <c r="DJ5" s="1069"/>
      <c r="DK5" s="1070"/>
      <c r="DL5" s="1068" t="s">
        <v>372</v>
      </c>
      <c r="DM5" s="1069"/>
      <c r="DN5" s="1069"/>
      <c r="DO5" s="1069"/>
      <c r="DP5" s="1070"/>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79"/>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1"/>
      <c r="DH6" s="1072"/>
      <c r="DI6" s="1072"/>
      <c r="DJ6" s="1072"/>
      <c r="DK6" s="1073"/>
      <c r="DL6" s="1071"/>
      <c r="DM6" s="1072"/>
      <c r="DN6" s="1072"/>
      <c r="DO6" s="1072"/>
      <c r="DP6" s="1073"/>
      <c r="DQ6" s="991"/>
      <c r="DR6" s="992"/>
      <c r="DS6" s="992"/>
      <c r="DT6" s="992"/>
      <c r="DU6" s="993"/>
      <c r="DV6" s="991"/>
      <c r="DW6" s="992"/>
      <c r="DX6" s="992"/>
      <c r="DY6" s="992"/>
      <c r="DZ6" s="1003"/>
      <c r="EA6" s="228"/>
    </row>
    <row r="7" spans="1:131" s="229" customFormat="1" ht="26.25" customHeight="1" thickTop="1" x14ac:dyDescent="0.15">
      <c r="A7" s="230">
        <v>1</v>
      </c>
      <c r="B7" s="1031" t="s">
        <v>374</v>
      </c>
      <c r="C7" s="1032"/>
      <c r="D7" s="1032"/>
      <c r="E7" s="1032"/>
      <c r="F7" s="1032"/>
      <c r="G7" s="1032"/>
      <c r="H7" s="1032"/>
      <c r="I7" s="1032"/>
      <c r="J7" s="1032"/>
      <c r="K7" s="1032"/>
      <c r="L7" s="1032"/>
      <c r="M7" s="1032"/>
      <c r="N7" s="1032"/>
      <c r="O7" s="1032"/>
      <c r="P7" s="1033"/>
      <c r="Q7" s="1086">
        <v>6129</v>
      </c>
      <c r="R7" s="1087"/>
      <c r="S7" s="1087"/>
      <c r="T7" s="1087"/>
      <c r="U7" s="1087"/>
      <c r="V7" s="1087">
        <v>5807</v>
      </c>
      <c r="W7" s="1087"/>
      <c r="X7" s="1087"/>
      <c r="Y7" s="1087"/>
      <c r="Z7" s="1087"/>
      <c r="AA7" s="1087">
        <v>322</v>
      </c>
      <c r="AB7" s="1087"/>
      <c r="AC7" s="1087"/>
      <c r="AD7" s="1087"/>
      <c r="AE7" s="1088"/>
      <c r="AF7" s="1089">
        <v>187</v>
      </c>
      <c r="AG7" s="1090"/>
      <c r="AH7" s="1090"/>
      <c r="AI7" s="1090"/>
      <c r="AJ7" s="1091"/>
      <c r="AK7" s="1092">
        <v>312</v>
      </c>
      <c r="AL7" s="1093"/>
      <c r="AM7" s="1093"/>
      <c r="AN7" s="1093"/>
      <c r="AO7" s="1093"/>
      <c r="AP7" s="1093">
        <v>4782</v>
      </c>
      <c r="AQ7" s="1093"/>
      <c r="AR7" s="1093"/>
      <c r="AS7" s="1093"/>
      <c r="AT7" s="1093"/>
      <c r="AU7" s="1094"/>
      <c r="AV7" s="1094"/>
      <c r="AW7" s="1094"/>
      <c r="AX7" s="1094"/>
      <c r="AY7" s="1095"/>
      <c r="AZ7" s="226"/>
      <c r="BA7" s="226"/>
      <c r="BB7" s="226"/>
      <c r="BC7" s="226"/>
      <c r="BD7" s="226"/>
      <c r="BE7" s="227"/>
      <c r="BF7" s="227"/>
      <c r="BG7" s="227"/>
      <c r="BH7" s="227"/>
      <c r="BI7" s="227"/>
      <c r="BJ7" s="227"/>
      <c r="BK7" s="227"/>
      <c r="BL7" s="227"/>
      <c r="BM7" s="227"/>
      <c r="BN7" s="227"/>
      <c r="BO7" s="227"/>
      <c r="BP7" s="227"/>
      <c r="BQ7" s="230">
        <v>1</v>
      </c>
      <c r="BR7" s="231"/>
      <c r="BS7" s="1083"/>
      <c r="BT7" s="1084"/>
      <c r="BU7" s="1084"/>
      <c r="BV7" s="1084"/>
      <c r="BW7" s="1084"/>
      <c r="BX7" s="1084"/>
      <c r="BY7" s="1084"/>
      <c r="BZ7" s="1084"/>
      <c r="CA7" s="1084"/>
      <c r="CB7" s="1084"/>
      <c r="CC7" s="1084"/>
      <c r="CD7" s="1084"/>
      <c r="CE7" s="1084"/>
      <c r="CF7" s="1084"/>
      <c r="CG7" s="1096"/>
      <c r="CH7" s="1080"/>
      <c r="CI7" s="1081"/>
      <c r="CJ7" s="1081"/>
      <c r="CK7" s="1081"/>
      <c r="CL7" s="1082"/>
      <c r="CM7" s="1080"/>
      <c r="CN7" s="1081"/>
      <c r="CO7" s="1081"/>
      <c r="CP7" s="1081"/>
      <c r="CQ7" s="1082"/>
      <c r="CR7" s="1080"/>
      <c r="CS7" s="1081"/>
      <c r="CT7" s="1081"/>
      <c r="CU7" s="1081"/>
      <c r="CV7" s="1082"/>
      <c r="CW7" s="1080"/>
      <c r="CX7" s="1081"/>
      <c r="CY7" s="1081"/>
      <c r="CZ7" s="1081"/>
      <c r="DA7" s="1082"/>
      <c r="DB7" s="1080"/>
      <c r="DC7" s="1081"/>
      <c r="DD7" s="1081"/>
      <c r="DE7" s="1081"/>
      <c r="DF7" s="1082"/>
      <c r="DG7" s="1080"/>
      <c r="DH7" s="1081"/>
      <c r="DI7" s="1081"/>
      <c r="DJ7" s="1081"/>
      <c r="DK7" s="1082"/>
      <c r="DL7" s="1080"/>
      <c r="DM7" s="1081"/>
      <c r="DN7" s="1081"/>
      <c r="DO7" s="1081"/>
      <c r="DP7" s="1082"/>
      <c r="DQ7" s="1080"/>
      <c r="DR7" s="1081"/>
      <c r="DS7" s="1081"/>
      <c r="DT7" s="1081"/>
      <c r="DU7" s="1082"/>
      <c r="DV7" s="1083"/>
      <c r="DW7" s="1084"/>
      <c r="DX7" s="1084"/>
      <c r="DY7" s="1084"/>
      <c r="DZ7" s="1085"/>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4"/>
      <c r="AL8" s="1065"/>
      <c r="AM8" s="1065"/>
      <c r="AN8" s="1065"/>
      <c r="AO8" s="1065"/>
      <c r="AP8" s="1065"/>
      <c r="AQ8" s="1065"/>
      <c r="AR8" s="1065"/>
      <c r="AS8" s="1065"/>
      <c r="AT8" s="1065"/>
      <c r="AU8" s="1066"/>
      <c r="AV8" s="1066"/>
      <c r="AW8" s="1066"/>
      <c r="AX8" s="1066"/>
      <c r="AY8" s="1067"/>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4"/>
      <c r="AL9" s="1065"/>
      <c r="AM9" s="1065"/>
      <c r="AN9" s="1065"/>
      <c r="AO9" s="1065"/>
      <c r="AP9" s="1065"/>
      <c r="AQ9" s="1065"/>
      <c r="AR9" s="1065"/>
      <c r="AS9" s="1065"/>
      <c r="AT9" s="1065"/>
      <c r="AU9" s="1066"/>
      <c r="AV9" s="1066"/>
      <c r="AW9" s="1066"/>
      <c r="AX9" s="1066"/>
      <c r="AY9" s="1067"/>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4"/>
      <c r="AL10" s="1065"/>
      <c r="AM10" s="1065"/>
      <c r="AN10" s="1065"/>
      <c r="AO10" s="1065"/>
      <c r="AP10" s="1065"/>
      <c r="AQ10" s="1065"/>
      <c r="AR10" s="1065"/>
      <c r="AS10" s="1065"/>
      <c r="AT10" s="1065"/>
      <c r="AU10" s="1066"/>
      <c r="AV10" s="1066"/>
      <c r="AW10" s="1066"/>
      <c r="AX10" s="1066"/>
      <c r="AY10" s="1067"/>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4"/>
      <c r="AL11" s="1065"/>
      <c r="AM11" s="1065"/>
      <c r="AN11" s="1065"/>
      <c r="AO11" s="1065"/>
      <c r="AP11" s="1065"/>
      <c r="AQ11" s="1065"/>
      <c r="AR11" s="1065"/>
      <c r="AS11" s="1065"/>
      <c r="AT11" s="1065"/>
      <c r="AU11" s="1066"/>
      <c r="AV11" s="1066"/>
      <c r="AW11" s="1066"/>
      <c r="AX11" s="1066"/>
      <c r="AY11" s="1067"/>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4"/>
      <c r="AL12" s="1065"/>
      <c r="AM12" s="1065"/>
      <c r="AN12" s="1065"/>
      <c r="AO12" s="1065"/>
      <c r="AP12" s="1065"/>
      <c r="AQ12" s="1065"/>
      <c r="AR12" s="1065"/>
      <c r="AS12" s="1065"/>
      <c r="AT12" s="1065"/>
      <c r="AU12" s="1066"/>
      <c r="AV12" s="1066"/>
      <c r="AW12" s="1066"/>
      <c r="AX12" s="1066"/>
      <c r="AY12" s="1067"/>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4"/>
      <c r="AL13" s="1065"/>
      <c r="AM13" s="1065"/>
      <c r="AN13" s="1065"/>
      <c r="AO13" s="1065"/>
      <c r="AP13" s="1065"/>
      <c r="AQ13" s="1065"/>
      <c r="AR13" s="1065"/>
      <c r="AS13" s="1065"/>
      <c r="AT13" s="1065"/>
      <c r="AU13" s="1066"/>
      <c r="AV13" s="1066"/>
      <c r="AW13" s="1066"/>
      <c r="AX13" s="1066"/>
      <c r="AY13" s="1067"/>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4"/>
      <c r="AL14" s="1065"/>
      <c r="AM14" s="1065"/>
      <c r="AN14" s="1065"/>
      <c r="AO14" s="1065"/>
      <c r="AP14" s="1065"/>
      <c r="AQ14" s="1065"/>
      <c r="AR14" s="1065"/>
      <c r="AS14" s="1065"/>
      <c r="AT14" s="1065"/>
      <c r="AU14" s="1066"/>
      <c r="AV14" s="1066"/>
      <c r="AW14" s="1066"/>
      <c r="AX14" s="1066"/>
      <c r="AY14" s="1067"/>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4"/>
      <c r="AL15" s="1065"/>
      <c r="AM15" s="1065"/>
      <c r="AN15" s="1065"/>
      <c r="AO15" s="1065"/>
      <c r="AP15" s="1065"/>
      <c r="AQ15" s="1065"/>
      <c r="AR15" s="1065"/>
      <c r="AS15" s="1065"/>
      <c r="AT15" s="1065"/>
      <c r="AU15" s="1066"/>
      <c r="AV15" s="1066"/>
      <c r="AW15" s="1066"/>
      <c r="AX15" s="1066"/>
      <c r="AY15" s="1067"/>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4"/>
      <c r="AL16" s="1065"/>
      <c r="AM16" s="1065"/>
      <c r="AN16" s="1065"/>
      <c r="AO16" s="1065"/>
      <c r="AP16" s="1065"/>
      <c r="AQ16" s="1065"/>
      <c r="AR16" s="1065"/>
      <c r="AS16" s="1065"/>
      <c r="AT16" s="1065"/>
      <c r="AU16" s="1066"/>
      <c r="AV16" s="1066"/>
      <c r="AW16" s="1066"/>
      <c r="AX16" s="1066"/>
      <c r="AY16" s="1067"/>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4"/>
      <c r="AL17" s="1065"/>
      <c r="AM17" s="1065"/>
      <c r="AN17" s="1065"/>
      <c r="AO17" s="1065"/>
      <c r="AP17" s="1065"/>
      <c r="AQ17" s="1065"/>
      <c r="AR17" s="1065"/>
      <c r="AS17" s="1065"/>
      <c r="AT17" s="1065"/>
      <c r="AU17" s="1066"/>
      <c r="AV17" s="1066"/>
      <c r="AW17" s="1066"/>
      <c r="AX17" s="1066"/>
      <c r="AY17" s="1067"/>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4"/>
      <c r="AL18" s="1065"/>
      <c r="AM18" s="1065"/>
      <c r="AN18" s="1065"/>
      <c r="AO18" s="1065"/>
      <c r="AP18" s="1065"/>
      <c r="AQ18" s="1065"/>
      <c r="AR18" s="1065"/>
      <c r="AS18" s="1065"/>
      <c r="AT18" s="1065"/>
      <c r="AU18" s="1066"/>
      <c r="AV18" s="1066"/>
      <c r="AW18" s="1066"/>
      <c r="AX18" s="1066"/>
      <c r="AY18" s="1067"/>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4"/>
      <c r="AL19" s="1065"/>
      <c r="AM19" s="1065"/>
      <c r="AN19" s="1065"/>
      <c r="AO19" s="1065"/>
      <c r="AP19" s="1065"/>
      <c r="AQ19" s="1065"/>
      <c r="AR19" s="1065"/>
      <c r="AS19" s="1065"/>
      <c r="AT19" s="1065"/>
      <c r="AU19" s="1066"/>
      <c r="AV19" s="1066"/>
      <c r="AW19" s="1066"/>
      <c r="AX19" s="1066"/>
      <c r="AY19" s="1067"/>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4"/>
      <c r="AL20" s="1065"/>
      <c r="AM20" s="1065"/>
      <c r="AN20" s="1065"/>
      <c r="AO20" s="1065"/>
      <c r="AP20" s="1065"/>
      <c r="AQ20" s="1065"/>
      <c r="AR20" s="1065"/>
      <c r="AS20" s="1065"/>
      <c r="AT20" s="1065"/>
      <c r="AU20" s="1066"/>
      <c r="AV20" s="1066"/>
      <c r="AW20" s="1066"/>
      <c r="AX20" s="1066"/>
      <c r="AY20" s="1067"/>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4"/>
      <c r="AL21" s="1065"/>
      <c r="AM21" s="1065"/>
      <c r="AN21" s="1065"/>
      <c r="AO21" s="1065"/>
      <c r="AP21" s="1065"/>
      <c r="AQ21" s="1065"/>
      <c r="AR21" s="1065"/>
      <c r="AS21" s="1065"/>
      <c r="AT21" s="1065"/>
      <c r="AU21" s="1066"/>
      <c r="AV21" s="1066"/>
      <c r="AW21" s="1066"/>
      <c r="AX21" s="1066"/>
      <c r="AY21" s="1067"/>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57"/>
      <c r="R22" s="1058"/>
      <c r="S22" s="1058"/>
      <c r="T22" s="1058"/>
      <c r="U22" s="1058"/>
      <c r="V22" s="1058"/>
      <c r="W22" s="1058"/>
      <c r="X22" s="1058"/>
      <c r="Y22" s="1058"/>
      <c r="Z22" s="1058"/>
      <c r="AA22" s="1058"/>
      <c r="AB22" s="1058"/>
      <c r="AC22" s="1058"/>
      <c r="AD22" s="1058"/>
      <c r="AE22" s="1059"/>
      <c r="AF22" s="1022"/>
      <c r="AG22" s="1023"/>
      <c r="AH22" s="1023"/>
      <c r="AI22" s="1023"/>
      <c r="AJ22" s="1024"/>
      <c r="AK22" s="1060"/>
      <c r="AL22" s="1061"/>
      <c r="AM22" s="1061"/>
      <c r="AN22" s="1061"/>
      <c r="AO22" s="1061"/>
      <c r="AP22" s="1061"/>
      <c r="AQ22" s="1061"/>
      <c r="AR22" s="1061"/>
      <c r="AS22" s="1061"/>
      <c r="AT22" s="1061"/>
      <c r="AU22" s="1062"/>
      <c r="AV22" s="1062"/>
      <c r="AW22" s="1062"/>
      <c r="AX22" s="1062"/>
      <c r="AY22" s="1063"/>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1">
        <v>6129</v>
      </c>
      <c r="R23" s="1045"/>
      <c r="S23" s="1045"/>
      <c r="T23" s="1045"/>
      <c r="U23" s="1045"/>
      <c r="V23" s="1045">
        <v>5807</v>
      </c>
      <c r="W23" s="1045"/>
      <c r="X23" s="1045"/>
      <c r="Y23" s="1045"/>
      <c r="Z23" s="1045"/>
      <c r="AA23" s="1045">
        <v>322</v>
      </c>
      <c r="AB23" s="1045"/>
      <c r="AC23" s="1045"/>
      <c r="AD23" s="1045"/>
      <c r="AE23" s="1052"/>
      <c r="AF23" s="1053">
        <v>187</v>
      </c>
      <c r="AG23" s="1045"/>
      <c r="AH23" s="1045"/>
      <c r="AI23" s="1045"/>
      <c r="AJ23" s="1054"/>
      <c r="AK23" s="1055"/>
      <c r="AL23" s="1056"/>
      <c r="AM23" s="1056"/>
      <c r="AN23" s="1056"/>
      <c r="AO23" s="1056"/>
      <c r="AP23" s="1045">
        <v>4782</v>
      </c>
      <c r="AQ23" s="1045"/>
      <c r="AR23" s="1045"/>
      <c r="AS23" s="1045"/>
      <c r="AT23" s="1045"/>
      <c r="AU23" s="1046"/>
      <c r="AV23" s="1046"/>
      <c r="AW23" s="1046"/>
      <c r="AX23" s="1046"/>
      <c r="AY23" s="1047"/>
      <c r="AZ23" s="1048" t="s">
        <v>121</v>
      </c>
      <c r="BA23" s="1049"/>
      <c r="BB23" s="1049"/>
      <c r="BC23" s="1049"/>
      <c r="BD23" s="1050"/>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4" t="s">
        <v>378</v>
      </c>
      <c r="B24" s="1044"/>
      <c r="C24" s="1044"/>
      <c r="D24" s="1044"/>
      <c r="E24" s="1044"/>
      <c r="F24" s="1044"/>
      <c r="G24" s="1044"/>
      <c r="H24" s="1044"/>
      <c r="I24" s="1044"/>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c r="AG24" s="1044"/>
      <c r="AH24" s="1044"/>
      <c r="AI24" s="1044"/>
      <c r="AJ24" s="1044"/>
      <c r="AK24" s="1044"/>
      <c r="AL24" s="1044"/>
      <c r="AM24" s="1044"/>
      <c r="AN24" s="1044"/>
      <c r="AO24" s="1044"/>
      <c r="AP24" s="1044"/>
      <c r="AQ24" s="1044"/>
      <c r="AR24" s="1044"/>
      <c r="AS24" s="1044"/>
      <c r="AT24" s="1044"/>
      <c r="AU24" s="1044"/>
      <c r="AV24" s="1044"/>
      <c r="AW24" s="1044"/>
      <c r="AX24" s="1044"/>
      <c r="AY24" s="1044"/>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3" t="s">
        <v>379</v>
      </c>
      <c r="B25" s="1043"/>
      <c r="C25" s="1043"/>
      <c r="D25" s="1043"/>
      <c r="E25" s="1043"/>
      <c r="F25" s="1043"/>
      <c r="G25" s="1043"/>
      <c r="H25" s="1043"/>
      <c r="I25" s="1043"/>
      <c r="J25" s="1043"/>
      <c r="K25" s="1043"/>
      <c r="L25" s="1043"/>
      <c r="M25" s="1043"/>
      <c r="N25" s="1043"/>
      <c r="O25" s="1043"/>
      <c r="P25" s="1043"/>
      <c r="Q25" s="1043"/>
      <c r="R25" s="1043"/>
      <c r="S25" s="1043"/>
      <c r="T25" s="1043"/>
      <c r="U25" s="1043"/>
      <c r="V25" s="1043"/>
      <c r="W25" s="1043"/>
      <c r="X25" s="1043"/>
      <c r="Y25" s="1043"/>
      <c r="Z25" s="1043"/>
      <c r="AA25" s="1043"/>
      <c r="AB25" s="1043"/>
      <c r="AC25" s="1043"/>
      <c r="AD25" s="1043"/>
      <c r="AE25" s="1043"/>
      <c r="AF25" s="1043"/>
      <c r="AG25" s="1043"/>
      <c r="AH25" s="1043"/>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39" t="s">
        <v>383</v>
      </c>
      <c r="AG26" s="995"/>
      <c r="AH26" s="995"/>
      <c r="AI26" s="995"/>
      <c r="AJ26" s="1040"/>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1"/>
      <c r="AG27" s="998"/>
      <c r="AH27" s="998"/>
      <c r="AI27" s="998"/>
      <c r="AJ27" s="1042"/>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1" t="s">
        <v>388</v>
      </c>
      <c r="C28" s="1032"/>
      <c r="D28" s="1032"/>
      <c r="E28" s="1032"/>
      <c r="F28" s="1032"/>
      <c r="G28" s="1032"/>
      <c r="H28" s="1032"/>
      <c r="I28" s="1032"/>
      <c r="J28" s="1032"/>
      <c r="K28" s="1032"/>
      <c r="L28" s="1032"/>
      <c r="M28" s="1032"/>
      <c r="N28" s="1032"/>
      <c r="O28" s="1032"/>
      <c r="P28" s="1033"/>
      <c r="Q28" s="1034">
        <v>1478</v>
      </c>
      <c r="R28" s="1035"/>
      <c r="S28" s="1035"/>
      <c r="T28" s="1035"/>
      <c r="U28" s="1035"/>
      <c r="V28" s="1035">
        <v>1452</v>
      </c>
      <c r="W28" s="1035"/>
      <c r="X28" s="1035"/>
      <c r="Y28" s="1035"/>
      <c r="Z28" s="1035"/>
      <c r="AA28" s="1035">
        <v>26</v>
      </c>
      <c r="AB28" s="1035"/>
      <c r="AC28" s="1035"/>
      <c r="AD28" s="1035"/>
      <c r="AE28" s="1036"/>
      <c r="AF28" s="1037">
        <v>26</v>
      </c>
      <c r="AG28" s="1035"/>
      <c r="AH28" s="1035"/>
      <c r="AI28" s="1035"/>
      <c r="AJ28" s="1038"/>
      <c r="AK28" s="1029">
        <v>169</v>
      </c>
      <c r="AL28" s="1030"/>
      <c r="AM28" s="1030"/>
      <c r="AN28" s="1030"/>
      <c r="AO28" s="1030"/>
      <c r="AP28" s="958" t="s">
        <v>486</v>
      </c>
      <c r="AQ28" s="958"/>
      <c r="AR28" s="958"/>
      <c r="AS28" s="958"/>
      <c r="AT28" s="958"/>
      <c r="AU28" s="958" t="s">
        <v>486</v>
      </c>
      <c r="AV28" s="958"/>
      <c r="AW28" s="958"/>
      <c r="AX28" s="958"/>
      <c r="AY28" s="958"/>
      <c r="AZ28" s="1028" t="s">
        <v>486</v>
      </c>
      <c r="BA28" s="1028"/>
      <c r="BB28" s="1028"/>
      <c r="BC28" s="1028"/>
      <c r="BD28" s="1028"/>
      <c r="BE28" s="959"/>
      <c r="BF28" s="959"/>
      <c r="BG28" s="959"/>
      <c r="BH28" s="959"/>
      <c r="BI28" s="960"/>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25</v>
      </c>
      <c r="R29" s="1026"/>
      <c r="S29" s="1026"/>
      <c r="T29" s="1026"/>
      <c r="U29" s="1026"/>
      <c r="V29" s="1026">
        <v>25</v>
      </c>
      <c r="W29" s="1026"/>
      <c r="X29" s="1026"/>
      <c r="Y29" s="1026"/>
      <c r="Z29" s="1026"/>
      <c r="AA29" s="1026">
        <v>0</v>
      </c>
      <c r="AB29" s="1026"/>
      <c r="AC29" s="1026"/>
      <c r="AD29" s="1026"/>
      <c r="AE29" s="1027"/>
      <c r="AF29" s="1022" t="s">
        <v>121</v>
      </c>
      <c r="AG29" s="1023"/>
      <c r="AH29" s="1023"/>
      <c r="AI29" s="1023"/>
      <c r="AJ29" s="1024"/>
      <c r="AK29" s="967">
        <v>10</v>
      </c>
      <c r="AL29" s="958"/>
      <c r="AM29" s="958"/>
      <c r="AN29" s="958"/>
      <c r="AO29" s="958"/>
      <c r="AP29" s="958" t="s">
        <v>486</v>
      </c>
      <c r="AQ29" s="958"/>
      <c r="AR29" s="958"/>
      <c r="AS29" s="958"/>
      <c r="AT29" s="958"/>
      <c r="AU29" s="958" t="s">
        <v>486</v>
      </c>
      <c r="AV29" s="958"/>
      <c r="AW29" s="958"/>
      <c r="AX29" s="958"/>
      <c r="AY29" s="958"/>
      <c r="AZ29" s="1028" t="s">
        <v>486</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1409</v>
      </c>
      <c r="R30" s="1026"/>
      <c r="S30" s="1026"/>
      <c r="T30" s="1026"/>
      <c r="U30" s="1026"/>
      <c r="V30" s="1026">
        <v>1339</v>
      </c>
      <c r="W30" s="1026"/>
      <c r="X30" s="1026"/>
      <c r="Y30" s="1026"/>
      <c r="Z30" s="1026"/>
      <c r="AA30" s="1026">
        <v>70</v>
      </c>
      <c r="AB30" s="1026"/>
      <c r="AC30" s="1026"/>
      <c r="AD30" s="1026"/>
      <c r="AE30" s="1027"/>
      <c r="AF30" s="1022">
        <v>70</v>
      </c>
      <c r="AG30" s="1023"/>
      <c r="AH30" s="1023"/>
      <c r="AI30" s="1023"/>
      <c r="AJ30" s="1024"/>
      <c r="AK30" s="967">
        <v>215</v>
      </c>
      <c r="AL30" s="958"/>
      <c r="AM30" s="958"/>
      <c r="AN30" s="958"/>
      <c r="AO30" s="958"/>
      <c r="AP30" s="958" t="s">
        <v>486</v>
      </c>
      <c r="AQ30" s="958"/>
      <c r="AR30" s="958"/>
      <c r="AS30" s="958"/>
      <c r="AT30" s="958"/>
      <c r="AU30" s="958" t="s">
        <v>486</v>
      </c>
      <c r="AV30" s="958"/>
      <c r="AW30" s="958"/>
      <c r="AX30" s="958"/>
      <c r="AY30" s="958"/>
      <c r="AZ30" s="1028" t="s">
        <v>486</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268</v>
      </c>
      <c r="R31" s="1026"/>
      <c r="S31" s="1026"/>
      <c r="T31" s="1026"/>
      <c r="U31" s="1026"/>
      <c r="V31" s="1026">
        <v>268</v>
      </c>
      <c r="W31" s="1026"/>
      <c r="X31" s="1026"/>
      <c r="Y31" s="1026"/>
      <c r="Z31" s="1026"/>
      <c r="AA31" s="1026">
        <v>0</v>
      </c>
      <c r="AB31" s="1026"/>
      <c r="AC31" s="1026"/>
      <c r="AD31" s="1026"/>
      <c r="AE31" s="1027"/>
      <c r="AF31" s="1022" t="s">
        <v>121</v>
      </c>
      <c r="AG31" s="1023"/>
      <c r="AH31" s="1023"/>
      <c r="AI31" s="1023"/>
      <c r="AJ31" s="1024"/>
      <c r="AK31" s="967">
        <v>80</v>
      </c>
      <c r="AL31" s="958"/>
      <c r="AM31" s="958"/>
      <c r="AN31" s="958"/>
      <c r="AO31" s="958"/>
      <c r="AP31" s="958" t="s">
        <v>486</v>
      </c>
      <c r="AQ31" s="958"/>
      <c r="AR31" s="958"/>
      <c r="AS31" s="958"/>
      <c r="AT31" s="958"/>
      <c r="AU31" s="958" t="s">
        <v>486</v>
      </c>
      <c r="AV31" s="958"/>
      <c r="AW31" s="958"/>
      <c r="AX31" s="958"/>
      <c r="AY31" s="958"/>
      <c r="AZ31" s="1028" t="s">
        <v>486</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494</v>
      </c>
      <c r="R32" s="1026"/>
      <c r="S32" s="1026"/>
      <c r="T32" s="1026"/>
      <c r="U32" s="1026"/>
      <c r="V32" s="1026">
        <v>494</v>
      </c>
      <c r="W32" s="1026"/>
      <c r="X32" s="1026"/>
      <c r="Y32" s="1026"/>
      <c r="Z32" s="1026"/>
      <c r="AA32" s="1026">
        <v>0</v>
      </c>
      <c r="AB32" s="1026"/>
      <c r="AC32" s="1026"/>
      <c r="AD32" s="1026"/>
      <c r="AE32" s="1027"/>
      <c r="AF32" s="1022">
        <v>0</v>
      </c>
      <c r="AG32" s="1023"/>
      <c r="AH32" s="1023"/>
      <c r="AI32" s="1023"/>
      <c r="AJ32" s="1024"/>
      <c r="AK32" s="967">
        <v>386</v>
      </c>
      <c r="AL32" s="958"/>
      <c r="AM32" s="958"/>
      <c r="AN32" s="958"/>
      <c r="AO32" s="958"/>
      <c r="AP32" s="958">
        <v>4266</v>
      </c>
      <c r="AQ32" s="958"/>
      <c r="AR32" s="958"/>
      <c r="AS32" s="958"/>
      <c r="AT32" s="958"/>
      <c r="AU32" s="958">
        <v>3955</v>
      </c>
      <c r="AV32" s="958"/>
      <c r="AW32" s="958"/>
      <c r="AX32" s="958"/>
      <c r="AY32" s="958"/>
      <c r="AZ32" s="1028" t="s">
        <v>562</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96</v>
      </c>
      <c r="AG63" s="946"/>
      <c r="AH63" s="946"/>
      <c r="AI63" s="946"/>
      <c r="AJ63" s="1009"/>
      <c r="AK63" s="1010"/>
      <c r="AL63" s="950"/>
      <c r="AM63" s="950"/>
      <c r="AN63" s="950"/>
      <c r="AO63" s="950"/>
      <c r="AP63" s="946">
        <v>4266</v>
      </c>
      <c r="AQ63" s="946"/>
      <c r="AR63" s="946"/>
      <c r="AS63" s="946"/>
      <c r="AT63" s="946"/>
      <c r="AU63" s="946">
        <v>3955</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544</v>
      </c>
      <c r="C68" s="973"/>
      <c r="D68" s="973"/>
      <c r="E68" s="973"/>
      <c r="F68" s="973"/>
      <c r="G68" s="973"/>
      <c r="H68" s="973"/>
      <c r="I68" s="973"/>
      <c r="J68" s="973"/>
      <c r="K68" s="973"/>
      <c r="L68" s="973"/>
      <c r="M68" s="973"/>
      <c r="N68" s="973"/>
      <c r="O68" s="973"/>
      <c r="P68" s="974"/>
      <c r="Q68" s="975">
        <v>2089</v>
      </c>
      <c r="R68" s="969"/>
      <c r="S68" s="969"/>
      <c r="T68" s="969"/>
      <c r="U68" s="969"/>
      <c r="V68" s="969">
        <v>2059</v>
      </c>
      <c r="W68" s="969"/>
      <c r="X68" s="969"/>
      <c r="Y68" s="969"/>
      <c r="Z68" s="969"/>
      <c r="AA68" s="969">
        <v>31</v>
      </c>
      <c r="AB68" s="969"/>
      <c r="AC68" s="969"/>
      <c r="AD68" s="969"/>
      <c r="AE68" s="969"/>
      <c r="AF68" s="969">
        <v>31</v>
      </c>
      <c r="AG68" s="969"/>
      <c r="AH68" s="969"/>
      <c r="AI68" s="969"/>
      <c r="AJ68" s="969"/>
      <c r="AK68" s="969">
        <v>25</v>
      </c>
      <c r="AL68" s="969"/>
      <c r="AM68" s="969"/>
      <c r="AN68" s="969"/>
      <c r="AO68" s="969"/>
      <c r="AP68" s="969">
        <v>864</v>
      </c>
      <c r="AQ68" s="969"/>
      <c r="AR68" s="969"/>
      <c r="AS68" s="969"/>
      <c r="AT68" s="969"/>
      <c r="AU68" s="969">
        <v>173</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545</v>
      </c>
      <c r="C69" s="962"/>
      <c r="D69" s="962"/>
      <c r="E69" s="962"/>
      <c r="F69" s="962"/>
      <c r="G69" s="962"/>
      <c r="H69" s="962"/>
      <c r="I69" s="962"/>
      <c r="J69" s="962"/>
      <c r="K69" s="962"/>
      <c r="L69" s="962"/>
      <c r="M69" s="962"/>
      <c r="N69" s="962"/>
      <c r="O69" s="962"/>
      <c r="P69" s="963"/>
      <c r="Q69" s="964">
        <v>835</v>
      </c>
      <c r="R69" s="958"/>
      <c r="S69" s="958"/>
      <c r="T69" s="958"/>
      <c r="U69" s="958"/>
      <c r="V69" s="958">
        <v>815</v>
      </c>
      <c r="W69" s="958"/>
      <c r="X69" s="958"/>
      <c r="Y69" s="958"/>
      <c r="Z69" s="958"/>
      <c r="AA69" s="958">
        <v>21</v>
      </c>
      <c r="AB69" s="958"/>
      <c r="AC69" s="958"/>
      <c r="AD69" s="958"/>
      <c r="AE69" s="958"/>
      <c r="AF69" s="958">
        <v>21</v>
      </c>
      <c r="AG69" s="958"/>
      <c r="AH69" s="958"/>
      <c r="AI69" s="958"/>
      <c r="AJ69" s="958"/>
      <c r="AK69" s="958">
        <v>69</v>
      </c>
      <c r="AL69" s="958"/>
      <c r="AM69" s="958"/>
      <c r="AN69" s="958"/>
      <c r="AO69" s="958"/>
      <c r="AP69" s="958">
        <v>413</v>
      </c>
      <c r="AQ69" s="958"/>
      <c r="AR69" s="958"/>
      <c r="AS69" s="958"/>
      <c r="AT69" s="958"/>
      <c r="AU69" s="958">
        <v>86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546</v>
      </c>
      <c r="C70" s="962"/>
      <c r="D70" s="962"/>
      <c r="E70" s="962"/>
      <c r="F70" s="962"/>
      <c r="G70" s="962"/>
      <c r="H70" s="962"/>
      <c r="I70" s="962"/>
      <c r="J70" s="962"/>
      <c r="K70" s="962"/>
      <c r="L70" s="962"/>
      <c r="M70" s="962"/>
      <c r="N70" s="962"/>
      <c r="O70" s="962"/>
      <c r="P70" s="963"/>
      <c r="Q70" s="964">
        <v>1591</v>
      </c>
      <c r="R70" s="958"/>
      <c r="S70" s="958"/>
      <c r="T70" s="958"/>
      <c r="U70" s="958"/>
      <c r="V70" s="958">
        <v>1540</v>
      </c>
      <c r="W70" s="958"/>
      <c r="X70" s="958"/>
      <c r="Y70" s="958"/>
      <c r="Z70" s="958"/>
      <c r="AA70" s="958">
        <v>51</v>
      </c>
      <c r="AB70" s="958"/>
      <c r="AC70" s="958"/>
      <c r="AD70" s="958"/>
      <c r="AE70" s="958"/>
      <c r="AF70" s="958">
        <v>1586</v>
      </c>
      <c r="AG70" s="958"/>
      <c r="AH70" s="958"/>
      <c r="AI70" s="958"/>
      <c r="AJ70" s="958"/>
      <c r="AK70" s="958" t="s">
        <v>559</v>
      </c>
      <c r="AL70" s="958"/>
      <c r="AM70" s="958"/>
      <c r="AN70" s="958"/>
      <c r="AO70" s="958"/>
      <c r="AP70" s="958">
        <v>2109</v>
      </c>
      <c r="AQ70" s="958"/>
      <c r="AR70" s="958"/>
      <c r="AS70" s="958"/>
      <c r="AT70" s="958"/>
      <c r="AU70" s="958" t="s">
        <v>559</v>
      </c>
      <c r="AV70" s="958"/>
      <c r="AW70" s="958"/>
      <c r="AX70" s="958"/>
      <c r="AY70" s="958"/>
      <c r="AZ70" s="959" t="s">
        <v>560</v>
      </c>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547</v>
      </c>
      <c r="C71" s="962"/>
      <c r="D71" s="962"/>
      <c r="E71" s="962"/>
      <c r="F71" s="962"/>
      <c r="G71" s="962"/>
      <c r="H71" s="962"/>
      <c r="I71" s="962"/>
      <c r="J71" s="962"/>
      <c r="K71" s="962"/>
      <c r="L71" s="962"/>
      <c r="M71" s="962"/>
      <c r="N71" s="962"/>
      <c r="O71" s="962"/>
      <c r="P71" s="963"/>
      <c r="Q71" s="964">
        <v>311</v>
      </c>
      <c r="R71" s="958"/>
      <c r="S71" s="958"/>
      <c r="T71" s="958"/>
      <c r="U71" s="958"/>
      <c r="V71" s="958">
        <v>293</v>
      </c>
      <c r="W71" s="958"/>
      <c r="X71" s="958"/>
      <c r="Y71" s="958"/>
      <c r="Z71" s="958"/>
      <c r="AA71" s="958">
        <v>19</v>
      </c>
      <c r="AB71" s="958"/>
      <c r="AC71" s="958"/>
      <c r="AD71" s="958"/>
      <c r="AE71" s="958"/>
      <c r="AF71" s="958">
        <v>19</v>
      </c>
      <c r="AG71" s="958"/>
      <c r="AH71" s="958"/>
      <c r="AI71" s="958"/>
      <c r="AJ71" s="958"/>
      <c r="AK71" s="958" t="s">
        <v>559</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548</v>
      </c>
      <c r="C72" s="962"/>
      <c r="D72" s="962"/>
      <c r="E72" s="962"/>
      <c r="F72" s="962"/>
      <c r="G72" s="962"/>
      <c r="H72" s="962"/>
      <c r="I72" s="962"/>
      <c r="J72" s="962"/>
      <c r="K72" s="962"/>
      <c r="L72" s="962"/>
      <c r="M72" s="962"/>
      <c r="N72" s="962"/>
      <c r="O72" s="962"/>
      <c r="P72" s="963"/>
      <c r="Q72" s="964">
        <v>58</v>
      </c>
      <c r="R72" s="958"/>
      <c r="S72" s="958"/>
      <c r="T72" s="958"/>
      <c r="U72" s="958"/>
      <c r="V72" s="958">
        <v>49</v>
      </c>
      <c r="W72" s="958"/>
      <c r="X72" s="958"/>
      <c r="Y72" s="958"/>
      <c r="Z72" s="958"/>
      <c r="AA72" s="958">
        <v>9</v>
      </c>
      <c r="AB72" s="958"/>
      <c r="AC72" s="958"/>
      <c r="AD72" s="958"/>
      <c r="AE72" s="958"/>
      <c r="AF72" s="958">
        <v>9</v>
      </c>
      <c r="AG72" s="958"/>
      <c r="AH72" s="958"/>
      <c r="AI72" s="958"/>
      <c r="AJ72" s="958"/>
      <c r="AK72" s="958" t="s">
        <v>559</v>
      </c>
      <c r="AL72" s="958"/>
      <c r="AM72" s="958"/>
      <c r="AN72" s="958"/>
      <c r="AO72" s="958"/>
      <c r="AP72" s="958">
        <v>2</v>
      </c>
      <c r="AQ72" s="958"/>
      <c r="AR72" s="958"/>
      <c r="AS72" s="958"/>
      <c r="AT72" s="958"/>
      <c r="AU72" s="958">
        <v>1</v>
      </c>
      <c r="AV72" s="958"/>
      <c r="AW72" s="958"/>
      <c r="AX72" s="958"/>
      <c r="AY72" s="958"/>
      <c r="AZ72" s="959" t="s">
        <v>561</v>
      </c>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549</v>
      </c>
      <c r="C73" s="962"/>
      <c r="D73" s="962"/>
      <c r="E73" s="962"/>
      <c r="F73" s="962"/>
      <c r="G73" s="962"/>
      <c r="H73" s="962"/>
      <c r="I73" s="962"/>
      <c r="J73" s="962"/>
      <c r="K73" s="962"/>
      <c r="L73" s="962"/>
      <c r="M73" s="962"/>
      <c r="N73" s="962"/>
      <c r="O73" s="962"/>
      <c r="P73" s="963"/>
      <c r="Q73" s="964">
        <v>687</v>
      </c>
      <c r="R73" s="958"/>
      <c r="S73" s="958"/>
      <c r="T73" s="958"/>
      <c r="U73" s="958"/>
      <c r="V73" s="958">
        <v>635</v>
      </c>
      <c r="W73" s="958"/>
      <c r="X73" s="958"/>
      <c r="Y73" s="958"/>
      <c r="Z73" s="958"/>
      <c r="AA73" s="958">
        <v>52</v>
      </c>
      <c r="AB73" s="958"/>
      <c r="AC73" s="958"/>
      <c r="AD73" s="958"/>
      <c r="AE73" s="958"/>
      <c r="AF73" s="958">
        <v>33</v>
      </c>
      <c r="AG73" s="958"/>
      <c r="AH73" s="958"/>
      <c r="AI73" s="958"/>
      <c r="AJ73" s="958"/>
      <c r="AK73" s="958" t="s">
        <v>562</v>
      </c>
      <c r="AL73" s="958"/>
      <c r="AM73" s="958"/>
      <c r="AN73" s="958"/>
      <c r="AO73" s="958"/>
      <c r="AP73" s="958">
        <v>1725</v>
      </c>
      <c r="AQ73" s="958"/>
      <c r="AR73" s="958"/>
      <c r="AS73" s="958"/>
      <c r="AT73" s="958"/>
      <c r="AU73" s="958">
        <v>201</v>
      </c>
      <c r="AV73" s="958"/>
      <c r="AW73" s="958"/>
      <c r="AX73" s="958"/>
      <c r="AY73" s="958"/>
      <c r="AZ73" s="959" t="s">
        <v>560</v>
      </c>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550</v>
      </c>
      <c r="C74" s="962"/>
      <c r="D74" s="962"/>
      <c r="E74" s="962"/>
      <c r="F74" s="962"/>
      <c r="G74" s="962"/>
      <c r="H74" s="962"/>
      <c r="I74" s="962"/>
      <c r="J74" s="962"/>
      <c r="K74" s="962"/>
      <c r="L74" s="962"/>
      <c r="M74" s="962"/>
      <c r="N74" s="962"/>
      <c r="O74" s="962"/>
      <c r="P74" s="963"/>
      <c r="Q74" s="964">
        <v>208</v>
      </c>
      <c r="R74" s="958"/>
      <c r="S74" s="958"/>
      <c r="T74" s="958"/>
      <c r="U74" s="958"/>
      <c r="V74" s="958">
        <v>204</v>
      </c>
      <c r="W74" s="958"/>
      <c r="X74" s="958"/>
      <c r="Y74" s="958"/>
      <c r="Z74" s="958"/>
      <c r="AA74" s="958">
        <v>5</v>
      </c>
      <c r="AB74" s="958"/>
      <c r="AC74" s="958"/>
      <c r="AD74" s="958"/>
      <c r="AE74" s="958"/>
      <c r="AF74" s="958">
        <v>5</v>
      </c>
      <c r="AG74" s="958"/>
      <c r="AH74" s="958"/>
      <c r="AI74" s="958"/>
      <c r="AJ74" s="958"/>
      <c r="AK74" s="958">
        <v>54</v>
      </c>
      <c r="AL74" s="958"/>
      <c r="AM74" s="958"/>
      <c r="AN74" s="958"/>
      <c r="AO74" s="958"/>
      <c r="AP74" s="958" t="s">
        <v>559</v>
      </c>
      <c r="AQ74" s="958"/>
      <c r="AR74" s="958"/>
      <c r="AS74" s="958"/>
      <c r="AT74" s="958"/>
      <c r="AU74" s="958" t="s">
        <v>559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551</v>
      </c>
      <c r="C75" s="962"/>
      <c r="D75" s="962"/>
      <c r="E75" s="962"/>
      <c r="F75" s="962"/>
      <c r="G75" s="962"/>
      <c r="H75" s="962"/>
      <c r="I75" s="962"/>
      <c r="J75" s="962"/>
      <c r="K75" s="962"/>
      <c r="L75" s="962"/>
      <c r="M75" s="962"/>
      <c r="N75" s="962"/>
      <c r="O75" s="962"/>
      <c r="P75" s="963"/>
      <c r="Q75" s="968">
        <v>824</v>
      </c>
      <c r="R75" s="966"/>
      <c r="S75" s="966"/>
      <c r="T75" s="966"/>
      <c r="U75" s="967"/>
      <c r="V75" s="965">
        <v>819</v>
      </c>
      <c r="W75" s="966"/>
      <c r="X75" s="966"/>
      <c r="Y75" s="966"/>
      <c r="Z75" s="967"/>
      <c r="AA75" s="965">
        <v>5</v>
      </c>
      <c r="AB75" s="966"/>
      <c r="AC75" s="966"/>
      <c r="AD75" s="966"/>
      <c r="AE75" s="967"/>
      <c r="AF75" s="965">
        <v>5</v>
      </c>
      <c r="AG75" s="966"/>
      <c r="AH75" s="966"/>
      <c r="AI75" s="966"/>
      <c r="AJ75" s="967"/>
      <c r="AK75" s="965">
        <v>36</v>
      </c>
      <c r="AL75" s="966"/>
      <c r="AM75" s="966"/>
      <c r="AN75" s="966"/>
      <c r="AO75" s="967"/>
      <c r="AP75" s="958" t="s">
        <v>559</v>
      </c>
      <c r="AQ75" s="958"/>
      <c r="AR75" s="958"/>
      <c r="AS75" s="958"/>
      <c r="AT75" s="958"/>
      <c r="AU75" s="958" t="s">
        <v>559</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552</v>
      </c>
      <c r="C76" s="962"/>
      <c r="D76" s="962"/>
      <c r="E76" s="962"/>
      <c r="F76" s="962"/>
      <c r="G76" s="962"/>
      <c r="H76" s="962"/>
      <c r="I76" s="962"/>
      <c r="J76" s="962"/>
      <c r="K76" s="962"/>
      <c r="L76" s="962"/>
      <c r="M76" s="962"/>
      <c r="N76" s="962"/>
      <c r="O76" s="962"/>
      <c r="P76" s="963"/>
      <c r="Q76" s="968">
        <v>184</v>
      </c>
      <c r="R76" s="966"/>
      <c r="S76" s="966"/>
      <c r="T76" s="966"/>
      <c r="U76" s="967"/>
      <c r="V76" s="965">
        <v>180</v>
      </c>
      <c r="W76" s="966"/>
      <c r="X76" s="966"/>
      <c r="Y76" s="966"/>
      <c r="Z76" s="967"/>
      <c r="AA76" s="965">
        <v>4</v>
      </c>
      <c r="AB76" s="966"/>
      <c r="AC76" s="966"/>
      <c r="AD76" s="966"/>
      <c r="AE76" s="967"/>
      <c r="AF76" s="965">
        <v>4</v>
      </c>
      <c r="AG76" s="966"/>
      <c r="AH76" s="966"/>
      <c r="AI76" s="966"/>
      <c r="AJ76" s="967"/>
      <c r="AK76" s="965" t="s">
        <v>559</v>
      </c>
      <c r="AL76" s="966"/>
      <c r="AM76" s="966"/>
      <c r="AN76" s="966"/>
      <c r="AO76" s="967"/>
      <c r="AP76" s="958" t="s">
        <v>559</v>
      </c>
      <c r="AQ76" s="958"/>
      <c r="AR76" s="958"/>
      <c r="AS76" s="958"/>
      <c r="AT76" s="958"/>
      <c r="AU76" s="958" t="s">
        <v>559</v>
      </c>
      <c r="AV76" s="958"/>
      <c r="AW76" s="958"/>
      <c r="AX76" s="958"/>
      <c r="AY76" s="958"/>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553</v>
      </c>
      <c r="C77" s="962"/>
      <c r="D77" s="962"/>
      <c r="E77" s="962"/>
      <c r="F77" s="962"/>
      <c r="G77" s="962"/>
      <c r="H77" s="962"/>
      <c r="I77" s="962"/>
      <c r="J77" s="962"/>
      <c r="K77" s="962"/>
      <c r="L77" s="962"/>
      <c r="M77" s="962"/>
      <c r="N77" s="962"/>
      <c r="O77" s="962"/>
      <c r="P77" s="963"/>
      <c r="Q77" s="968">
        <v>21</v>
      </c>
      <c r="R77" s="966"/>
      <c r="S77" s="966"/>
      <c r="T77" s="966"/>
      <c r="U77" s="967"/>
      <c r="V77" s="965">
        <v>21</v>
      </c>
      <c r="W77" s="966"/>
      <c r="X77" s="966"/>
      <c r="Y77" s="966"/>
      <c r="Z77" s="967"/>
      <c r="AA77" s="965">
        <v>1</v>
      </c>
      <c r="AB77" s="966"/>
      <c r="AC77" s="966"/>
      <c r="AD77" s="966"/>
      <c r="AE77" s="967"/>
      <c r="AF77" s="965">
        <v>1</v>
      </c>
      <c r="AG77" s="966"/>
      <c r="AH77" s="966"/>
      <c r="AI77" s="966"/>
      <c r="AJ77" s="967"/>
      <c r="AK77" s="965">
        <v>2</v>
      </c>
      <c r="AL77" s="966"/>
      <c r="AM77" s="966"/>
      <c r="AN77" s="966"/>
      <c r="AO77" s="967"/>
      <c r="AP77" s="958" t="s">
        <v>559</v>
      </c>
      <c r="AQ77" s="958"/>
      <c r="AR77" s="958"/>
      <c r="AS77" s="958"/>
      <c r="AT77" s="958"/>
      <c r="AU77" s="958" t="s">
        <v>559</v>
      </c>
      <c r="AV77" s="958"/>
      <c r="AW77" s="958"/>
      <c r="AX77" s="958"/>
      <c r="AY77" s="958"/>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t="s">
        <v>554</v>
      </c>
      <c r="C78" s="962"/>
      <c r="D78" s="962"/>
      <c r="E78" s="962"/>
      <c r="F78" s="962"/>
      <c r="G78" s="962"/>
      <c r="H78" s="962"/>
      <c r="I78" s="962"/>
      <c r="J78" s="962"/>
      <c r="K78" s="962"/>
      <c r="L78" s="962"/>
      <c r="M78" s="962"/>
      <c r="N78" s="962"/>
      <c r="O78" s="962"/>
      <c r="P78" s="963"/>
      <c r="Q78" s="964">
        <v>22</v>
      </c>
      <c r="R78" s="958"/>
      <c r="S78" s="958"/>
      <c r="T78" s="958"/>
      <c r="U78" s="958"/>
      <c r="V78" s="958">
        <v>11</v>
      </c>
      <c r="W78" s="958"/>
      <c r="X78" s="958"/>
      <c r="Y78" s="958"/>
      <c r="Z78" s="958"/>
      <c r="AA78" s="958">
        <v>11</v>
      </c>
      <c r="AB78" s="958"/>
      <c r="AC78" s="958"/>
      <c r="AD78" s="958"/>
      <c r="AE78" s="958"/>
      <c r="AF78" s="958">
        <v>11</v>
      </c>
      <c r="AG78" s="958"/>
      <c r="AH78" s="958"/>
      <c r="AI78" s="958"/>
      <c r="AJ78" s="958"/>
      <c r="AK78" s="958" t="s">
        <v>559</v>
      </c>
      <c r="AL78" s="958"/>
      <c r="AM78" s="958"/>
      <c r="AN78" s="958"/>
      <c r="AO78" s="958"/>
      <c r="AP78" s="958" t="s">
        <v>559</v>
      </c>
      <c r="AQ78" s="958"/>
      <c r="AR78" s="958"/>
      <c r="AS78" s="958"/>
      <c r="AT78" s="958"/>
      <c r="AU78" s="958" t="s">
        <v>559</v>
      </c>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t="s">
        <v>556</v>
      </c>
      <c r="C79" s="962"/>
      <c r="D79" s="962"/>
      <c r="E79" s="962"/>
      <c r="F79" s="962"/>
      <c r="G79" s="962"/>
      <c r="H79" s="962"/>
      <c r="I79" s="962"/>
      <c r="J79" s="962"/>
      <c r="K79" s="962"/>
      <c r="L79" s="962"/>
      <c r="M79" s="962"/>
      <c r="N79" s="962"/>
      <c r="O79" s="962"/>
      <c r="P79" s="963"/>
      <c r="Q79" s="964">
        <v>26</v>
      </c>
      <c r="R79" s="958"/>
      <c r="S79" s="958"/>
      <c r="T79" s="958"/>
      <c r="U79" s="958"/>
      <c r="V79" s="958">
        <v>26</v>
      </c>
      <c r="W79" s="958"/>
      <c r="X79" s="958"/>
      <c r="Y79" s="958"/>
      <c r="Z79" s="958"/>
      <c r="AA79" s="958">
        <v>0</v>
      </c>
      <c r="AB79" s="958"/>
      <c r="AC79" s="958"/>
      <c r="AD79" s="958"/>
      <c r="AE79" s="958"/>
      <c r="AF79" s="958">
        <v>0</v>
      </c>
      <c r="AG79" s="958"/>
      <c r="AH79" s="958"/>
      <c r="AI79" s="958"/>
      <c r="AJ79" s="958"/>
      <c r="AK79" s="958">
        <v>4</v>
      </c>
      <c r="AL79" s="958"/>
      <c r="AM79" s="958"/>
      <c r="AN79" s="958"/>
      <c r="AO79" s="958"/>
      <c r="AP79" s="958" t="s">
        <v>559</v>
      </c>
      <c r="AQ79" s="958"/>
      <c r="AR79" s="958"/>
      <c r="AS79" s="958"/>
      <c r="AT79" s="958"/>
      <c r="AU79" s="958" t="s">
        <v>559</v>
      </c>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t="s">
        <v>555</v>
      </c>
      <c r="C80" s="962"/>
      <c r="D80" s="962"/>
      <c r="E80" s="962"/>
      <c r="F80" s="962"/>
      <c r="G80" s="962"/>
      <c r="H80" s="962"/>
      <c r="I80" s="962"/>
      <c r="J80" s="962"/>
      <c r="K80" s="962"/>
      <c r="L80" s="962"/>
      <c r="M80" s="962"/>
      <c r="N80" s="962"/>
      <c r="O80" s="962"/>
      <c r="P80" s="963"/>
      <c r="Q80" s="964">
        <v>81</v>
      </c>
      <c r="R80" s="958"/>
      <c r="S80" s="958"/>
      <c r="T80" s="958"/>
      <c r="U80" s="958"/>
      <c r="V80" s="958">
        <v>81</v>
      </c>
      <c r="W80" s="958"/>
      <c r="X80" s="958"/>
      <c r="Y80" s="958"/>
      <c r="Z80" s="958"/>
      <c r="AA80" s="958">
        <v>0</v>
      </c>
      <c r="AB80" s="958"/>
      <c r="AC80" s="958"/>
      <c r="AD80" s="958"/>
      <c r="AE80" s="958"/>
      <c r="AF80" s="958">
        <v>0</v>
      </c>
      <c r="AG80" s="958"/>
      <c r="AH80" s="958"/>
      <c r="AI80" s="958"/>
      <c r="AJ80" s="958"/>
      <c r="AK80" s="958">
        <v>5</v>
      </c>
      <c r="AL80" s="958"/>
      <c r="AM80" s="958"/>
      <c r="AN80" s="958"/>
      <c r="AO80" s="958"/>
      <c r="AP80" s="958" t="s">
        <v>559</v>
      </c>
      <c r="AQ80" s="958"/>
      <c r="AR80" s="958"/>
      <c r="AS80" s="958"/>
      <c r="AT80" s="958"/>
      <c r="AU80" s="958" t="s">
        <v>559</v>
      </c>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t="s">
        <v>557</v>
      </c>
      <c r="C81" s="962"/>
      <c r="D81" s="962"/>
      <c r="E81" s="962"/>
      <c r="F81" s="962"/>
      <c r="G81" s="962"/>
      <c r="H81" s="962"/>
      <c r="I81" s="962"/>
      <c r="J81" s="962"/>
      <c r="K81" s="962"/>
      <c r="L81" s="962"/>
      <c r="M81" s="962"/>
      <c r="N81" s="962"/>
      <c r="O81" s="962"/>
      <c r="P81" s="963"/>
      <c r="Q81" s="964">
        <v>70</v>
      </c>
      <c r="R81" s="958"/>
      <c r="S81" s="958"/>
      <c r="T81" s="958"/>
      <c r="U81" s="958"/>
      <c r="V81" s="958">
        <v>66</v>
      </c>
      <c r="W81" s="958"/>
      <c r="X81" s="958"/>
      <c r="Y81" s="958"/>
      <c r="Z81" s="958"/>
      <c r="AA81" s="958">
        <v>4</v>
      </c>
      <c r="AB81" s="958"/>
      <c r="AC81" s="958"/>
      <c r="AD81" s="958"/>
      <c r="AE81" s="958"/>
      <c r="AF81" s="958">
        <v>4</v>
      </c>
      <c r="AG81" s="958"/>
      <c r="AH81" s="958"/>
      <c r="AI81" s="958"/>
      <c r="AJ81" s="958"/>
      <c r="AK81" s="958">
        <v>3</v>
      </c>
      <c r="AL81" s="958"/>
      <c r="AM81" s="958"/>
      <c r="AN81" s="958"/>
      <c r="AO81" s="958"/>
      <c r="AP81" s="965" t="s">
        <v>486</v>
      </c>
      <c r="AQ81" s="966"/>
      <c r="AR81" s="966"/>
      <c r="AS81" s="966"/>
      <c r="AT81" s="967"/>
      <c r="AU81" s="965" t="s">
        <v>486</v>
      </c>
      <c r="AV81" s="966"/>
      <c r="AW81" s="966"/>
      <c r="AX81" s="966"/>
      <c r="AY81" s="967"/>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t="s">
        <v>558</v>
      </c>
      <c r="C82" s="962"/>
      <c r="D82" s="962"/>
      <c r="E82" s="962"/>
      <c r="F82" s="962"/>
      <c r="G82" s="962"/>
      <c r="H82" s="962"/>
      <c r="I82" s="962"/>
      <c r="J82" s="962"/>
      <c r="K82" s="962"/>
      <c r="L82" s="962"/>
      <c r="M82" s="962"/>
      <c r="N82" s="962"/>
      <c r="O82" s="962"/>
      <c r="P82" s="963"/>
      <c r="Q82" s="964">
        <v>251106</v>
      </c>
      <c r="R82" s="958"/>
      <c r="S82" s="958"/>
      <c r="T82" s="958"/>
      <c r="U82" s="958"/>
      <c r="V82" s="958">
        <v>250578</v>
      </c>
      <c r="W82" s="958"/>
      <c r="X82" s="958"/>
      <c r="Y82" s="958"/>
      <c r="Z82" s="958"/>
      <c r="AA82" s="958">
        <v>528</v>
      </c>
      <c r="AB82" s="958"/>
      <c r="AC82" s="958"/>
      <c r="AD82" s="958"/>
      <c r="AE82" s="958"/>
      <c r="AF82" s="958">
        <v>528</v>
      </c>
      <c r="AG82" s="958"/>
      <c r="AH82" s="958"/>
      <c r="AI82" s="958"/>
      <c r="AJ82" s="958"/>
      <c r="AK82" s="958" t="s">
        <v>559</v>
      </c>
      <c r="AL82" s="958"/>
      <c r="AM82" s="958"/>
      <c r="AN82" s="958"/>
      <c r="AO82" s="958"/>
      <c r="AP82" s="965" t="s">
        <v>486</v>
      </c>
      <c r="AQ82" s="966"/>
      <c r="AR82" s="966"/>
      <c r="AS82" s="966"/>
      <c r="AT82" s="967"/>
      <c r="AU82" s="965" t="s">
        <v>486</v>
      </c>
      <c r="AV82" s="966"/>
      <c r="AW82" s="966"/>
      <c r="AX82" s="966"/>
      <c r="AY82" s="967"/>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2257</v>
      </c>
      <c r="AG88" s="946"/>
      <c r="AH88" s="946"/>
      <c r="AI88" s="946"/>
      <c r="AJ88" s="946"/>
      <c r="AK88" s="950"/>
      <c r="AL88" s="950"/>
      <c r="AM88" s="950"/>
      <c r="AN88" s="950"/>
      <c r="AO88" s="950"/>
      <c r="AP88" s="946">
        <v>5113</v>
      </c>
      <c r="AQ88" s="946"/>
      <c r="AR88" s="946"/>
      <c r="AS88" s="946"/>
      <c r="AT88" s="946"/>
      <c r="AU88" s="946">
        <v>461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15">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497386</v>
      </c>
      <c r="AB110" s="876"/>
      <c r="AC110" s="876"/>
      <c r="AD110" s="876"/>
      <c r="AE110" s="877"/>
      <c r="AF110" s="878">
        <v>500708</v>
      </c>
      <c r="AG110" s="876"/>
      <c r="AH110" s="876"/>
      <c r="AI110" s="876"/>
      <c r="AJ110" s="877"/>
      <c r="AK110" s="878">
        <v>481291</v>
      </c>
      <c r="AL110" s="876"/>
      <c r="AM110" s="876"/>
      <c r="AN110" s="876"/>
      <c r="AO110" s="877"/>
      <c r="AP110" s="879">
        <v>15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5089055</v>
      </c>
      <c r="BR110" s="829"/>
      <c r="BS110" s="829"/>
      <c r="BT110" s="829"/>
      <c r="BU110" s="829"/>
      <c r="BV110" s="829">
        <v>4956181</v>
      </c>
      <c r="BW110" s="829"/>
      <c r="BX110" s="829"/>
      <c r="BY110" s="829"/>
      <c r="BZ110" s="829"/>
      <c r="CA110" s="829">
        <v>4781787</v>
      </c>
      <c r="CB110" s="829"/>
      <c r="CC110" s="829"/>
      <c r="CD110" s="829"/>
      <c r="CE110" s="829"/>
      <c r="CF110" s="853">
        <v>148.9</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467579</v>
      </c>
      <c r="BR111" s="804"/>
      <c r="BS111" s="804"/>
      <c r="BT111" s="804"/>
      <c r="BU111" s="804"/>
      <c r="BV111" s="804">
        <v>413275</v>
      </c>
      <c r="BW111" s="804"/>
      <c r="BX111" s="804"/>
      <c r="BY111" s="804"/>
      <c r="BZ111" s="804"/>
      <c r="CA111" s="804">
        <v>362258</v>
      </c>
      <c r="CB111" s="804"/>
      <c r="CC111" s="804"/>
      <c r="CD111" s="804"/>
      <c r="CE111" s="804"/>
      <c r="CF111" s="862">
        <v>11.3</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4232167</v>
      </c>
      <c r="BR112" s="804"/>
      <c r="BS112" s="804"/>
      <c r="BT112" s="804"/>
      <c r="BU112" s="804"/>
      <c r="BV112" s="804">
        <v>4148210</v>
      </c>
      <c r="BW112" s="804"/>
      <c r="BX112" s="804"/>
      <c r="BY112" s="804"/>
      <c r="BZ112" s="804"/>
      <c r="CA112" s="804">
        <v>3954996</v>
      </c>
      <c r="CB112" s="804"/>
      <c r="CC112" s="804"/>
      <c r="CD112" s="804"/>
      <c r="CE112" s="804"/>
      <c r="CF112" s="862">
        <v>123.2</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316609</v>
      </c>
      <c r="AB113" s="906"/>
      <c r="AC113" s="906"/>
      <c r="AD113" s="906"/>
      <c r="AE113" s="907"/>
      <c r="AF113" s="908">
        <v>330208</v>
      </c>
      <c r="AG113" s="906"/>
      <c r="AH113" s="906"/>
      <c r="AI113" s="906"/>
      <c r="AJ113" s="907"/>
      <c r="AK113" s="908">
        <v>266334</v>
      </c>
      <c r="AL113" s="906"/>
      <c r="AM113" s="906"/>
      <c r="AN113" s="906"/>
      <c r="AO113" s="907"/>
      <c r="AP113" s="909">
        <v>8.3000000000000007</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481848</v>
      </c>
      <c r="BR113" s="804"/>
      <c r="BS113" s="804"/>
      <c r="BT113" s="804"/>
      <c r="BU113" s="804"/>
      <c r="BV113" s="804">
        <v>421712</v>
      </c>
      <c r="BW113" s="804"/>
      <c r="BX113" s="804"/>
      <c r="BY113" s="804"/>
      <c r="BZ113" s="804"/>
      <c r="CA113" s="804">
        <v>461470</v>
      </c>
      <c r="CB113" s="804"/>
      <c r="CC113" s="804"/>
      <c r="CD113" s="804"/>
      <c r="CE113" s="804"/>
      <c r="CF113" s="862">
        <v>14.4</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58428</v>
      </c>
      <c r="AB114" s="767"/>
      <c r="AC114" s="767"/>
      <c r="AD114" s="767"/>
      <c r="AE114" s="768"/>
      <c r="AF114" s="769">
        <v>57046</v>
      </c>
      <c r="AG114" s="767"/>
      <c r="AH114" s="767"/>
      <c r="AI114" s="767"/>
      <c r="AJ114" s="768"/>
      <c r="AK114" s="769">
        <v>55357</v>
      </c>
      <c r="AL114" s="767"/>
      <c r="AM114" s="767"/>
      <c r="AN114" s="767"/>
      <c r="AO114" s="768"/>
      <c r="AP114" s="811">
        <v>1.7</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1003776</v>
      </c>
      <c r="BR114" s="804"/>
      <c r="BS114" s="804"/>
      <c r="BT114" s="804"/>
      <c r="BU114" s="804"/>
      <c r="BV114" s="804">
        <v>961073</v>
      </c>
      <c r="BW114" s="804"/>
      <c r="BX114" s="804"/>
      <c r="BY114" s="804"/>
      <c r="BZ114" s="804"/>
      <c r="CA114" s="804">
        <v>922584</v>
      </c>
      <c r="CB114" s="804"/>
      <c r="CC114" s="804"/>
      <c r="CD114" s="804"/>
      <c r="CE114" s="804"/>
      <c r="CF114" s="862">
        <v>28.7</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72343</v>
      </c>
      <c r="AB115" s="906"/>
      <c r="AC115" s="906"/>
      <c r="AD115" s="906"/>
      <c r="AE115" s="907"/>
      <c r="AF115" s="908">
        <v>71276</v>
      </c>
      <c r="AG115" s="906"/>
      <c r="AH115" s="906"/>
      <c r="AI115" s="906"/>
      <c r="AJ115" s="907"/>
      <c r="AK115" s="908">
        <v>69628</v>
      </c>
      <c r="AL115" s="906"/>
      <c r="AM115" s="906"/>
      <c r="AN115" s="906"/>
      <c r="AO115" s="907"/>
      <c r="AP115" s="909">
        <v>2.2000000000000002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267</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175965</v>
      </c>
      <c r="DH116" s="767"/>
      <c r="DI116" s="767"/>
      <c r="DJ116" s="767"/>
      <c r="DK116" s="768"/>
      <c r="DL116" s="769">
        <v>160173</v>
      </c>
      <c r="DM116" s="767"/>
      <c r="DN116" s="767"/>
      <c r="DO116" s="767"/>
      <c r="DP116" s="768"/>
      <c r="DQ116" s="769">
        <v>147402</v>
      </c>
      <c r="DR116" s="767"/>
      <c r="DS116" s="767"/>
      <c r="DT116" s="767"/>
      <c r="DU116" s="768"/>
      <c r="DV116" s="811">
        <v>4.5999999999999996</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945033</v>
      </c>
      <c r="AB117" s="890"/>
      <c r="AC117" s="890"/>
      <c r="AD117" s="890"/>
      <c r="AE117" s="891"/>
      <c r="AF117" s="892">
        <v>959238</v>
      </c>
      <c r="AG117" s="890"/>
      <c r="AH117" s="890"/>
      <c r="AI117" s="890"/>
      <c r="AJ117" s="891"/>
      <c r="AK117" s="892">
        <v>872610</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440</v>
      </c>
      <c r="BP119" s="865"/>
      <c r="BQ119" s="866">
        <v>11274425</v>
      </c>
      <c r="BR119" s="832"/>
      <c r="BS119" s="832"/>
      <c r="BT119" s="832"/>
      <c r="BU119" s="832"/>
      <c r="BV119" s="832">
        <v>10900451</v>
      </c>
      <c r="BW119" s="832"/>
      <c r="BX119" s="832"/>
      <c r="BY119" s="832"/>
      <c r="BZ119" s="832"/>
      <c r="CA119" s="832">
        <v>10483095</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291614</v>
      </c>
      <c r="DH119" s="751"/>
      <c r="DI119" s="751"/>
      <c r="DJ119" s="751"/>
      <c r="DK119" s="752"/>
      <c r="DL119" s="753">
        <v>253102</v>
      </c>
      <c r="DM119" s="751"/>
      <c r="DN119" s="751"/>
      <c r="DO119" s="751"/>
      <c r="DP119" s="752"/>
      <c r="DQ119" s="753">
        <v>214856</v>
      </c>
      <c r="DR119" s="751"/>
      <c r="DS119" s="751"/>
      <c r="DT119" s="751"/>
      <c r="DU119" s="752"/>
      <c r="DV119" s="835">
        <v>6.7</v>
      </c>
      <c r="DW119" s="836"/>
      <c r="DX119" s="836"/>
      <c r="DY119" s="836"/>
      <c r="DZ119" s="837"/>
    </row>
    <row r="120" spans="1:130" s="224" customFormat="1" ht="26.25" customHeight="1" x14ac:dyDescent="0.15">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1134792</v>
      </c>
      <c r="BR120" s="829"/>
      <c r="BS120" s="829"/>
      <c r="BT120" s="829"/>
      <c r="BU120" s="829"/>
      <c r="BV120" s="829">
        <v>1157788</v>
      </c>
      <c r="BW120" s="829"/>
      <c r="BX120" s="829"/>
      <c r="BY120" s="829"/>
      <c r="BZ120" s="829"/>
      <c r="CA120" s="829">
        <v>1023444</v>
      </c>
      <c r="CB120" s="829"/>
      <c r="CC120" s="829"/>
      <c r="CD120" s="829"/>
      <c r="CE120" s="829"/>
      <c r="CF120" s="853">
        <v>31.9</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t="s">
        <v>121</v>
      </c>
      <c r="DH120" s="829"/>
      <c r="DI120" s="829"/>
      <c r="DJ120" s="829"/>
      <c r="DK120" s="829"/>
      <c r="DL120" s="829" t="s">
        <v>121</v>
      </c>
      <c r="DM120" s="829"/>
      <c r="DN120" s="829"/>
      <c r="DO120" s="829"/>
      <c r="DP120" s="829"/>
      <c r="DQ120" s="829">
        <v>3954996</v>
      </c>
      <c r="DR120" s="829"/>
      <c r="DS120" s="829"/>
      <c r="DT120" s="829"/>
      <c r="DU120" s="829"/>
      <c r="DV120" s="830">
        <v>123.2</v>
      </c>
      <c r="DW120" s="830"/>
      <c r="DX120" s="830"/>
      <c r="DY120" s="830"/>
      <c r="DZ120" s="831"/>
    </row>
    <row r="121" spans="1:130" s="224" customFormat="1" ht="26.25" customHeight="1" x14ac:dyDescent="0.15">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107424</v>
      </c>
      <c r="BR121" s="804"/>
      <c r="BS121" s="804"/>
      <c r="BT121" s="804"/>
      <c r="BU121" s="804"/>
      <c r="BV121" s="804">
        <v>96011</v>
      </c>
      <c r="BW121" s="804"/>
      <c r="BX121" s="804"/>
      <c r="BY121" s="804"/>
      <c r="BZ121" s="804"/>
      <c r="CA121" s="804">
        <v>73498</v>
      </c>
      <c r="CB121" s="804"/>
      <c r="CC121" s="804"/>
      <c r="CD121" s="804"/>
      <c r="CE121" s="804"/>
      <c r="CF121" s="862">
        <v>2.2999999999999998</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121</v>
      </c>
      <c r="DH121" s="804"/>
      <c r="DI121" s="804"/>
      <c r="DJ121" s="804"/>
      <c r="DK121" s="804"/>
      <c r="DL121" s="804" t="s">
        <v>121</v>
      </c>
      <c r="DM121" s="804"/>
      <c r="DN121" s="804"/>
      <c r="DO121" s="804"/>
      <c r="DP121" s="804"/>
      <c r="DQ121" s="804" t="s">
        <v>121</v>
      </c>
      <c r="DR121" s="804"/>
      <c r="DS121" s="804"/>
      <c r="DT121" s="804"/>
      <c r="DU121" s="804"/>
      <c r="DV121" s="781" t="s">
        <v>121</v>
      </c>
      <c r="DW121" s="781"/>
      <c r="DX121" s="781"/>
      <c r="DY121" s="781"/>
      <c r="DZ121" s="782"/>
    </row>
    <row r="122" spans="1:130" s="224" customFormat="1" ht="26.25" customHeight="1" x14ac:dyDescent="0.15">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6015443</v>
      </c>
      <c r="BR122" s="832"/>
      <c r="BS122" s="832"/>
      <c r="BT122" s="832"/>
      <c r="BU122" s="832"/>
      <c r="BV122" s="832">
        <v>5859681</v>
      </c>
      <c r="BW122" s="832"/>
      <c r="BX122" s="832"/>
      <c r="BY122" s="832"/>
      <c r="BZ122" s="832"/>
      <c r="CA122" s="832">
        <v>5644396</v>
      </c>
      <c r="CB122" s="832"/>
      <c r="CC122" s="832"/>
      <c r="CD122" s="832"/>
      <c r="CE122" s="832"/>
      <c r="CF122" s="833">
        <v>175.8</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18655</v>
      </c>
      <c r="AB123" s="767"/>
      <c r="AC123" s="767"/>
      <c r="AD123" s="767"/>
      <c r="AE123" s="768"/>
      <c r="AF123" s="769">
        <v>16956</v>
      </c>
      <c r="AG123" s="767"/>
      <c r="AH123" s="767"/>
      <c r="AI123" s="767"/>
      <c r="AJ123" s="768"/>
      <c r="AK123" s="769">
        <v>16644</v>
      </c>
      <c r="AL123" s="767"/>
      <c r="AM123" s="767"/>
      <c r="AN123" s="767"/>
      <c r="AO123" s="768"/>
      <c r="AP123" s="811">
        <v>0.5</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448</v>
      </c>
      <c r="BP123" s="865"/>
      <c r="BQ123" s="819">
        <v>7257659</v>
      </c>
      <c r="BR123" s="820"/>
      <c r="BS123" s="820"/>
      <c r="BT123" s="820"/>
      <c r="BU123" s="820"/>
      <c r="BV123" s="820">
        <v>7113480</v>
      </c>
      <c r="BW123" s="820"/>
      <c r="BX123" s="820"/>
      <c r="BY123" s="820"/>
      <c r="BZ123" s="820"/>
      <c r="CA123" s="820">
        <v>6741338</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121.6</v>
      </c>
      <c r="BR124" s="818"/>
      <c r="BS124" s="818"/>
      <c r="BT124" s="818"/>
      <c r="BU124" s="818"/>
      <c r="BV124" s="818">
        <v>118.1</v>
      </c>
      <c r="BW124" s="818"/>
      <c r="BX124" s="818"/>
      <c r="BY124" s="818"/>
      <c r="BZ124" s="818"/>
      <c r="CA124" s="818">
        <v>116.5</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v>4232167</v>
      </c>
      <c r="DH124" s="751"/>
      <c r="DI124" s="751"/>
      <c r="DJ124" s="751"/>
      <c r="DK124" s="752"/>
      <c r="DL124" s="753">
        <v>4148210</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53688</v>
      </c>
      <c r="AB126" s="767"/>
      <c r="AC126" s="767"/>
      <c r="AD126" s="767"/>
      <c r="AE126" s="768"/>
      <c r="AF126" s="769">
        <v>54320</v>
      </c>
      <c r="AG126" s="767"/>
      <c r="AH126" s="767"/>
      <c r="AI126" s="767"/>
      <c r="AJ126" s="768"/>
      <c r="AK126" s="769">
        <v>52984</v>
      </c>
      <c r="AL126" s="767"/>
      <c r="AM126" s="767"/>
      <c r="AN126" s="767"/>
      <c r="AO126" s="768"/>
      <c r="AP126" s="811">
        <v>1.6</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24340</v>
      </c>
      <c r="AB128" s="788"/>
      <c r="AC128" s="788"/>
      <c r="AD128" s="788"/>
      <c r="AE128" s="789"/>
      <c r="AF128" s="790">
        <v>24812</v>
      </c>
      <c r="AG128" s="788"/>
      <c r="AH128" s="788"/>
      <c r="AI128" s="788"/>
      <c r="AJ128" s="789"/>
      <c r="AK128" s="790">
        <v>16926</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3817294</v>
      </c>
      <c r="AB129" s="767"/>
      <c r="AC129" s="767"/>
      <c r="AD129" s="767"/>
      <c r="AE129" s="768"/>
      <c r="AF129" s="769">
        <v>3713967</v>
      </c>
      <c r="AG129" s="767"/>
      <c r="AH129" s="767"/>
      <c r="AI129" s="767"/>
      <c r="AJ129" s="768"/>
      <c r="AK129" s="769">
        <v>3705616</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514815</v>
      </c>
      <c r="AB130" s="767"/>
      <c r="AC130" s="767"/>
      <c r="AD130" s="767"/>
      <c r="AE130" s="768"/>
      <c r="AF130" s="769">
        <v>509899</v>
      </c>
      <c r="AG130" s="767"/>
      <c r="AH130" s="767"/>
      <c r="AI130" s="767"/>
      <c r="AJ130" s="768"/>
      <c r="AK130" s="769">
        <v>494342</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12.2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3302479</v>
      </c>
      <c r="AB131" s="751"/>
      <c r="AC131" s="751"/>
      <c r="AD131" s="751"/>
      <c r="AE131" s="752"/>
      <c r="AF131" s="753">
        <v>3204068</v>
      </c>
      <c r="AG131" s="751"/>
      <c r="AH131" s="751"/>
      <c r="AI131" s="751"/>
      <c r="AJ131" s="752"/>
      <c r="AK131" s="753">
        <v>3211274</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v>116.5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12.290100860000001</v>
      </c>
      <c r="AB132" s="732"/>
      <c r="AC132" s="732"/>
      <c r="AD132" s="732"/>
      <c r="AE132" s="733"/>
      <c r="AF132" s="734">
        <v>13.249625160000001</v>
      </c>
      <c r="AG132" s="732"/>
      <c r="AH132" s="732"/>
      <c r="AI132" s="732"/>
      <c r="AJ132" s="733"/>
      <c r="AK132" s="734">
        <v>11.252294259999999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12.5</v>
      </c>
      <c r="AB133" s="711"/>
      <c r="AC133" s="711"/>
      <c r="AD133" s="711"/>
      <c r="AE133" s="712"/>
      <c r="AF133" s="710">
        <v>12.7</v>
      </c>
      <c r="AG133" s="711"/>
      <c r="AH133" s="711"/>
      <c r="AI133" s="711"/>
      <c r="AJ133" s="712"/>
      <c r="AK133" s="710">
        <v>12.2</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FJjdYbsAmOGAcX+atxTcU4zOZFpSndfl00FZjFzSPaV6TUC6lC6nQWHE/zSk8qLzYBuQPqr6JIe/aOOfjV3J6A==" saltValue="yXM4XvC81Gcv2Jt0NyB22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80:P80"/>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B79:P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8ORVvfV/pG8hFPAX6Buql5YIciqF8WhSICLAUcIFCzXTZg17CIljjy5T4ck3WV/dXNbyYtKdIK8wbcYbUCmuw==" saltValue="Q78DN5zxMAlqK9ljSvjtb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9yiqMbEBarz1zTPeVLrRqPMNRbB4mnmYBbhbkctiW5aEQgyDxCMRAX2GqbZbOMMzFv3LLOKTLGSB3TuTT+owA==" saltValue="RdpE1mp/2HWYnGL31RWw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2" t="s">
        <v>477</v>
      </c>
      <c r="AP7" s="265"/>
      <c r="AQ7" s="266" t="s">
        <v>478</v>
      </c>
      <c r="AR7" s="267"/>
    </row>
    <row r="8" spans="1:46" x14ac:dyDescent="0.15">
      <c r="A8" s="259"/>
      <c r="AK8" s="268"/>
      <c r="AL8" s="269"/>
      <c r="AM8" s="269"/>
      <c r="AN8" s="270"/>
      <c r="AO8" s="1103"/>
      <c r="AP8" s="271" t="s">
        <v>479</v>
      </c>
      <c r="AQ8" s="272" t="s">
        <v>480</v>
      </c>
      <c r="AR8" s="273" t="s">
        <v>481</v>
      </c>
    </row>
    <row r="9" spans="1:46" x14ac:dyDescent="0.15">
      <c r="A9" s="259"/>
      <c r="AK9" s="1114" t="s">
        <v>482</v>
      </c>
      <c r="AL9" s="1115"/>
      <c r="AM9" s="1115"/>
      <c r="AN9" s="1116"/>
      <c r="AO9" s="274">
        <v>1140440</v>
      </c>
      <c r="AP9" s="274">
        <v>104666</v>
      </c>
      <c r="AQ9" s="275">
        <v>111034</v>
      </c>
      <c r="AR9" s="276">
        <v>-5.7</v>
      </c>
    </row>
    <row r="10" spans="1:46" ht="13.5" customHeight="1" x14ac:dyDescent="0.15">
      <c r="A10" s="259"/>
      <c r="AK10" s="1114" t="s">
        <v>483</v>
      </c>
      <c r="AL10" s="1115"/>
      <c r="AM10" s="1115"/>
      <c r="AN10" s="1116"/>
      <c r="AO10" s="277">
        <v>243290</v>
      </c>
      <c r="AP10" s="277">
        <v>22328</v>
      </c>
      <c r="AQ10" s="278">
        <v>15617</v>
      </c>
      <c r="AR10" s="279">
        <v>43</v>
      </c>
    </row>
    <row r="11" spans="1:46" ht="13.5" customHeight="1" x14ac:dyDescent="0.15">
      <c r="A11" s="259"/>
      <c r="AK11" s="1114" t="s">
        <v>484</v>
      </c>
      <c r="AL11" s="1115"/>
      <c r="AM11" s="1115"/>
      <c r="AN11" s="1116"/>
      <c r="AO11" s="277">
        <v>12754</v>
      </c>
      <c r="AP11" s="277">
        <v>1171</v>
      </c>
      <c r="AQ11" s="278">
        <v>1538</v>
      </c>
      <c r="AR11" s="279">
        <v>-23.9</v>
      </c>
    </row>
    <row r="12" spans="1:46" ht="13.5" customHeight="1" x14ac:dyDescent="0.15">
      <c r="A12" s="259"/>
      <c r="AK12" s="1114" t="s">
        <v>485</v>
      </c>
      <c r="AL12" s="1115"/>
      <c r="AM12" s="1115"/>
      <c r="AN12" s="1116"/>
      <c r="AO12" s="277" t="s">
        <v>486</v>
      </c>
      <c r="AP12" s="277" t="s">
        <v>486</v>
      </c>
      <c r="AQ12" s="278">
        <v>0</v>
      </c>
      <c r="AR12" s="279" t="s">
        <v>486</v>
      </c>
    </row>
    <row r="13" spans="1:46" ht="13.5" customHeight="1" x14ac:dyDescent="0.15">
      <c r="A13" s="259"/>
      <c r="AK13" s="1114" t="s">
        <v>487</v>
      </c>
      <c r="AL13" s="1115"/>
      <c r="AM13" s="1115"/>
      <c r="AN13" s="1116"/>
      <c r="AO13" s="277">
        <v>53166</v>
      </c>
      <c r="AP13" s="277">
        <v>4879</v>
      </c>
      <c r="AQ13" s="278">
        <v>4378</v>
      </c>
      <c r="AR13" s="279">
        <v>11.4</v>
      </c>
    </row>
    <row r="14" spans="1:46" ht="13.5" customHeight="1" x14ac:dyDescent="0.15">
      <c r="A14" s="259"/>
      <c r="AK14" s="1114" t="s">
        <v>488</v>
      </c>
      <c r="AL14" s="1115"/>
      <c r="AM14" s="1115"/>
      <c r="AN14" s="1116"/>
      <c r="AO14" s="277">
        <v>13047</v>
      </c>
      <c r="AP14" s="277">
        <v>1197</v>
      </c>
      <c r="AQ14" s="278">
        <v>2499</v>
      </c>
      <c r="AR14" s="279">
        <v>-52.1</v>
      </c>
    </row>
    <row r="15" spans="1:46" ht="13.5" customHeight="1" x14ac:dyDescent="0.15">
      <c r="A15" s="259"/>
      <c r="AK15" s="1117" t="s">
        <v>489</v>
      </c>
      <c r="AL15" s="1118"/>
      <c r="AM15" s="1118"/>
      <c r="AN15" s="1119"/>
      <c r="AO15" s="277">
        <v>-97971</v>
      </c>
      <c r="AP15" s="277">
        <v>-8991</v>
      </c>
      <c r="AQ15" s="278">
        <v>-6867</v>
      </c>
      <c r="AR15" s="279">
        <v>30.9</v>
      </c>
    </row>
    <row r="16" spans="1:46" x14ac:dyDescent="0.15">
      <c r="A16" s="259"/>
      <c r="AK16" s="1117" t="s">
        <v>177</v>
      </c>
      <c r="AL16" s="1118"/>
      <c r="AM16" s="1118"/>
      <c r="AN16" s="1119"/>
      <c r="AO16" s="277">
        <v>1364726</v>
      </c>
      <c r="AP16" s="277">
        <v>125250</v>
      </c>
      <c r="AQ16" s="278">
        <v>128199</v>
      </c>
      <c r="AR16" s="279">
        <v>-2.2999999999999998</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20" t="s">
        <v>494</v>
      </c>
      <c r="AL21" s="1121"/>
      <c r="AM21" s="1121"/>
      <c r="AN21" s="1122"/>
      <c r="AO21" s="289">
        <v>10</v>
      </c>
      <c r="AP21" s="290">
        <v>10.85</v>
      </c>
      <c r="AQ21" s="291">
        <v>-0.85</v>
      </c>
      <c r="AS21" s="292"/>
      <c r="AT21" s="288"/>
    </row>
    <row r="22" spans="1:46" s="260" customFormat="1" x14ac:dyDescent="0.15">
      <c r="A22" s="288"/>
      <c r="AK22" s="1120" t="s">
        <v>495</v>
      </c>
      <c r="AL22" s="1121"/>
      <c r="AM22" s="1121"/>
      <c r="AN22" s="1122"/>
      <c r="AO22" s="293">
        <v>95.5</v>
      </c>
      <c r="AP22" s="294">
        <v>96.2</v>
      </c>
      <c r="AQ22" s="295">
        <v>-0.7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2" t="s">
        <v>477</v>
      </c>
      <c r="AP30" s="265"/>
      <c r="AQ30" s="266" t="s">
        <v>478</v>
      </c>
      <c r="AR30" s="267"/>
    </row>
    <row r="31" spans="1:46" x14ac:dyDescent="0.15">
      <c r="A31" s="259"/>
      <c r="AK31" s="268"/>
      <c r="AL31" s="269"/>
      <c r="AM31" s="269"/>
      <c r="AN31" s="270"/>
      <c r="AO31" s="1103"/>
      <c r="AP31" s="271" t="s">
        <v>479</v>
      </c>
      <c r="AQ31" s="272" t="s">
        <v>480</v>
      </c>
      <c r="AR31" s="273" t="s">
        <v>481</v>
      </c>
    </row>
    <row r="32" spans="1:46" ht="27" customHeight="1" x14ac:dyDescent="0.15">
      <c r="A32" s="259"/>
      <c r="AK32" s="1104" t="s">
        <v>499</v>
      </c>
      <c r="AL32" s="1105"/>
      <c r="AM32" s="1105"/>
      <c r="AN32" s="1106"/>
      <c r="AO32" s="303">
        <v>481291</v>
      </c>
      <c r="AP32" s="303">
        <v>44171</v>
      </c>
      <c r="AQ32" s="304">
        <v>62185</v>
      </c>
      <c r="AR32" s="305">
        <v>-29</v>
      </c>
    </row>
    <row r="33" spans="1:46" ht="13.5" customHeight="1" x14ac:dyDescent="0.15">
      <c r="A33" s="259"/>
      <c r="AK33" s="1104" t="s">
        <v>500</v>
      </c>
      <c r="AL33" s="1105"/>
      <c r="AM33" s="1105"/>
      <c r="AN33" s="1106"/>
      <c r="AO33" s="303" t="s">
        <v>486</v>
      </c>
      <c r="AP33" s="303" t="s">
        <v>486</v>
      </c>
      <c r="AQ33" s="304" t="s">
        <v>486</v>
      </c>
      <c r="AR33" s="305" t="s">
        <v>486</v>
      </c>
    </row>
    <row r="34" spans="1:46" ht="27" customHeight="1" x14ac:dyDescent="0.15">
      <c r="A34" s="259"/>
      <c r="AK34" s="1104" t="s">
        <v>501</v>
      </c>
      <c r="AL34" s="1105"/>
      <c r="AM34" s="1105"/>
      <c r="AN34" s="1106"/>
      <c r="AO34" s="303" t="s">
        <v>486</v>
      </c>
      <c r="AP34" s="303" t="s">
        <v>486</v>
      </c>
      <c r="AQ34" s="304" t="s">
        <v>486</v>
      </c>
      <c r="AR34" s="305" t="s">
        <v>486</v>
      </c>
    </row>
    <row r="35" spans="1:46" ht="27" customHeight="1" x14ac:dyDescent="0.15">
      <c r="A35" s="259"/>
      <c r="AK35" s="1104" t="s">
        <v>502</v>
      </c>
      <c r="AL35" s="1105"/>
      <c r="AM35" s="1105"/>
      <c r="AN35" s="1106"/>
      <c r="AO35" s="303">
        <v>266334</v>
      </c>
      <c r="AP35" s="303">
        <v>24443</v>
      </c>
      <c r="AQ35" s="304">
        <v>15497</v>
      </c>
      <c r="AR35" s="305">
        <v>57.7</v>
      </c>
    </row>
    <row r="36" spans="1:46" ht="27" customHeight="1" x14ac:dyDescent="0.15">
      <c r="A36" s="259"/>
      <c r="AK36" s="1104" t="s">
        <v>503</v>
      </c>
      <c r="AL36" s="1105"/>
      <c r="AM36" s="1105"/>
      <c r="AN36" s="1106"/>
      <c r="AO36" s="303">
        <v>55357</v>
      </c>
      <c r="AP36" s="303">
        <v>5080</v>
      </c>
      <c r="AQ36" s="304">
        <v>3842</v>
      </c>
      <c r="AR36" s="305">
        <v>32.200000000000003</v>
      </c>
    </row>
    <row r="37" spans="1:46" ht="13.5" customHeight="1" x14ac:dyDescent="0.15">
      <c r="A37" s="259"/>
      <c r="AK37" s="1104" t="s">
        <v>504</v>
      </c>
      <c r="AL37" s="1105"/>
      <c r="AM37" s="1105"/>
      <c r="AN37" s="1106"/>
      <c r="AO37" s="303">
        <v>69628</v>
      </c>
      <c r="AP37" s="303">
        <v>6390</v>
      </c>
      <c r="AQ37" s="304">
        <v>306</v>
      </c>
      <c r="AR37" s="305">
        <v>1988.2</v>
      </c>
    </row>
    <row r="38" spans="1:46" ht="27" customHeight="1" x14ac:dyDescent="0.15">
      <c r="A38" s="259"/>
      <c r="AK38" s="1107" t="s">
        <v>505</v>
      </c>
      <c r="AL38" s="1108"/>
      <c r="AM38" s="1108"/>
      <c r="AN38" s="1109"/>
      <c r="AO38" s="306" t="s">
        <v>486</v>
      </c>
      <c r="AP38" s="306" t="s">
        <v>486</v>
      </c>
      <c r="AQ38" s="307">
        <v>4</v>
      </c>
      <c r="AR38" s="295" t="s">
        <v>486</v>
      </c>
      <c r="AS38" s="302"/>
    </row>
    <row r="39" spans="1:46" x14ac:dyDescent="0.15">
      <c r="A39" s="259"/>
      <c r="AK39" s="1107" t="s">
        <v>506</v>
      </c>
      <c r="AL39" s="1108"/>
      <c r="AM39" s="1108"/>
      <c r="AN39" s="1109"/>
      <c r="AO39" s="303">
        <v>-16926</v>
      </c>
      <c r="AP39" s="303">
        <v>-1553</v>
      </c>
      <c r="AQ39" s="304">
        <v>-2250</v>
      </c>
      <c r="AR39" s="305">
        <v>-31</v>
      </c>
      <c r="AS39" s="302"/>
    </row>
    <row r="40" spans="1:46" ht="27" customHeight="1" x14ac:dyDescent="0.15">
      <c r="A40" s="259"/>
      <c r="AK40" s="1104" t="s">
        <v>507</v>
      </c>
      <c r="AL40" s="1105"/>
      <c r="AM40" s="1105"/>
      <c r="AN40" s="1106"/>
      <c r="AO40" s="303">
        <v>-494342</v>
      </c>
      <c r="AP40" s="303">
        <v>-45369</v>
      </c>
      <c r="AQ40" s="304">
        <v>-52332</v>
      </c>
      <c r="AR40" s="305">
        <v>-13.3</v>
      </c>
      <c r="AS40" s="302"/>
    </row>
    <row r="41" spans="1:46" x14ac:dyDescent="0.15">
      <c r="A41" s="259"/>
      <c r="AK41" s="1110" t="s">
        <v>287</v>
      </c>
      <c r="AL41" s="1111"/>
      <c r="AM41" s="1111"/>
      <c r="AN41" s="1112"/>
      <c r="AO41" s="303">
        <v>361342</v>
      </c>
      <c r="AP41" s="303">
        <v>33163</v>
      </c>
      <c r="AQ41" s="304">
        <v>27253</v>
      </c>
      <c r="AR41" s="305">
        <v>21.7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097" t="s">
        <v>477</v>
      </c>
      <c r="AN49" s="1099" t="s">
        <v>510</v>
      </c>
      <c r="AO49" s="1100"/>
      <c r="AP49" s="1100"/>
      <c r="AQ49" s="1100"/>
      <c r="AR49" s="1101"/>
    </row>
    <row r="50" spans="1:44" x14ac:dyDescent="0.15">
      <c r="A50" s="259"/>
      <c r="AK50" s="317"/>
      <c r="AL50" s="318"/>
      <c r="AM50" s="1098"/>
      <c r="AN50" s="319" t="s">
        <v>511</v>
      </c>
      <c r="AO50" s="320" t="s">
        <v>512</v>
      </c>
      <c r="AP50" s="321" t="s">
        <v>513</v>
      </c>
      <c r="AQ50" s="322" t="s">
        <v>514</v>
      </c>
      <c r="AR50" s="323" t="s">
        <v>515</v>
      </c>
    </row>
    <row r="51" spans="1:44" x14ac:dyDescent="0.15">
      <c r="A51" s="259"/>
      <c r="AK51" s="315" t="s">
        <v>516</v>
      </c>
      <c r="AL51" s="316"/>
      <c r="AM51" s="324">
        <v>178254</v>
      </c>
      <c r="AN51" s="325">
        <v>15113</v>
      </c>
      <c r="AO51" s="326">
        <v>-13.5</v>
      </c>
      <c r="AP51" s="327">
        <v>103390</v>
      </c>
      <c r="AQ51" s="328">
        <v>17.100000000000001</v>
      </c>
      <c r="AR51" s="329">
        <v>-30.6</v>
      </c>
    </row>
    <row r="52" spans="1:44" x14ac:dyDescent="0.15">
      <c r="A52" s="259"/>
      <c r="AK52" s="330"/>
      <c r="AL52" s="331" t="s">
        <v>517</v>
      </c>
      <c r="AM52" s="332">
        <v>131692</v>
      </c>
      <c r="AN52" s="333">
        <v>11165</v>
      </c>
      <c r="AO52" s="334">
        <v>45.8</v>
      </c>
      <c r="AP52" s="335">
        <v>51269</v>
      </c>
      <c r="AQ52" s="336">
        <v>4.5999999999999996</v>
      </c>
      <c r="AR52" s="337">
        <v>41.2</v>
      </c>
    </row>
    <row r="53" spans="1:44" x14ac:dyDescent="0.15">
      <c r="A53" s="259"/>
      <c r="AK53" s="315" t="s">
        <v>518</v>
      </c>
      <c r="AL53" s="316"/>
      <c r="AM53" s="324">
        <v>336413</v>
      </c>
      <c r="AN53" s="325">
        <v>29001</v>
      </c>
      <c r="AO53" s="326">
        <v>91.9</v>
      </c>
      <c r="AP53" s="327">
        <v>117234</v>
      </c>
      <c r="AQ53" s="328">
        <v>13.4</v>
      </c>
      <c r="AR53" s="329">
        <v>78.5</v>
      </c>
    </row>
    <row r="54" spans="1:44" x14ac:dyDescent="0.15">
      <c r="A54" s="259"/>
      <c r="AK54" s="330"/>
      <c r="AL54" s="331" t="s">
        <v>517</v>
      </c>
      <c r="AM54" s="332">
        <v>238877</v>
      </c>
      <c r="AN54" s="333">
        <v>20593</v>
      </c>
      <c r="AO54" s="334">
        <v>84.4</v>
      </c>
      <c r="AP54" s="335">
        <v>59796</v>
      </c>
      <c r="AQ54" s="336">
        <v>16.600000000000001</v>
      </c>
      <c r="AR54" s="337">
        <v>67.8</v>
      </c>
    </row>
    <row r="55" spans="1:44" x14ac:dyDescent="0.15">
      <c r="A55" s="259"/>
      <c r="AK55" s="315" t="s">
        <v>519</v>
      </c>
      <c r="AL55" s="316"/>
      <c r="AM55" s="324">
        <v>1346431</v>
      </c>
      <c r="AN55" s="325">
        <v>118264</v>
      </c>
      <c r="AO55" s="326">
        <v>307.8</v>
      </c>
      <c r="AP55" s="327">
        <v>97758</v>
      </c>
      <c r="AQ55" s="328">
        <v>-16.600000000000001</v>
      </c>
      <c r="AR55" s="329">
        <v>324.39999999999998</v>
      </c>
    </row>
    <row r="56" spans="1:44" x14ac:dyDescent="0.15">
      <c r="A56" s="259"/>
      <c r="AK56" s="330"/>
      <c r="AL56" s="331" t="s">
        <v>517</v>
      </c>
      <c r="AM56" s="332">
        <v>1145071</v>
      </c>
      <c r="AN56" s="333">
        <v>100577</v>
      </c>
      <c r="AO56" s="334">
        <v>388.4</v>
      </c>
      <c r="AP56" s="335">
        <v>45946</v>
      </c>
      <c r="AQ56" s="336">
        <v>-23.2</v>
      </c>
      <c r="AR56" s="337">
        <v>411.6</v>
      </c>
    </row>
    <row r="57" spans="1:44" x14ac:dyDescent="0.15">
      <c r="A57" s="259"/>
      <c r="AK57" s="315" t="s">
        <v>520</v>
      </c>
      <c r="AL57" s="316"/>
      <c r="AM57" s="324">
        <v>553189</v>
      </c>
      <c r="AN57" s="325">
        <v>49640</v>
      </c>
      <c r="AO57" s="326">
        <v>-58</v>
      </c>
      <c r="AP57" s="327">
        <v>91338</v>
      </c>
      <c r="AQ57" s="328">
        <v>-6.6</v>
      </c>
      <c r="AR57" s="329">
        <v>-51.4</v>
      </c>
    </row>
    <row r="58" spans="1:44" x14ac:dyDescent="0.15">
      <c r="A58" s="259"/>
      <c r="AK58" s="330"/>
      <c r="AL58" s="331" t="s">
        <v>517</v>
      </c>
      <c r="AM58" s="332">
        <v>366889</v>
      </c>
      <c r="AN58" s="333">
        <v>32923</v>
      </c>
      <c r="AO58" s="334">
        <v>-67.3</v>
      </c>
      <c r="AP58" s="335">
        <v>43989</v>
      </c>
      <c r="AQ58" s="336">
        <v>-4.3</v>
      </c>
      <c r="AR58" s="337">
        <v>-63</v>
      </c>
    </row>
    <row r="59" spans="1:44" x14ac:dyDescent="0.15">
      <c r="A59" s="259"/>
      <c r="AK59" s="315" t="s">
        <v>521</v>
      </c>
      <c r="AL59" s="316"/>
      <c r="AM59" s="324">
        <v>357430</v>
      </c>
      <c r="AN59" s="325">
        <v>32804</v>
      </c>
      <c r="AO59" s="326">
        <v>-33.9</v>
      </c>
      <c r="AP59" s="327">
        <v>103975</v>
      </c>
      <c r="AQ59" s="328">
        <v>13.8</v>
      </c>
      <c r="AR59" s="329">
        <v>-47.7</v>
      </c>
    </row>
    <row r="60" spans="1:44" x14ac:dyDescent="0.15">
      <c r="A60" s="259"/>
      <c r="AK60" s="330"/>
      <c r="AL60" s="331" t="s">
        <v>517</v>
      </c>
      <c r="AM60" s="332">
        <v>251175</v>
      </c>
      <c r="AN60" s="333">
        <v>23052</v>
      </c>
      <c r="AO60" s="334">
        <v>-30</v>
      </c>
      <c r="AP60" s="335">
        <v>52698</v>
      </c>
      <c r="AQ60" s="336">
        <v>19.8</v>
      </c>
      <c r="AR60" s="337">
        <v>-49.8</v>
      </c>
    </row>
    <row r="61" spans="1:44" x14ac:dyDescent="0.15">
      <c r="A61" s="259"/>
      <c r="AK61" s="315" t="s">
        <v>522</v>
      </c>
      <c r="AL61" s="338"/>
      <c r="AM61" s="324">
        <v>554343</v>
      </c>
      <c r="AN61" s="325">
        <v>48964</v>
      </c>
      <c r="AO61" s="326">
        <v>58.9</v>
      </c>
      <c r="AP61" s="327">
        <v>102739</v>
      </c>
      <c r="AQ61" s="339">
        <v>4.2</v>
      </c>
      <c r="AR61" s="329">
        <v>54.7</v>
      </c>
    </row>
    <row r="62" spans="1:44" x14ac:dyDescent="0.15">
      <c r="A62" s="259"/>
      <c r="AK62" s="330"/>
      <c r="AL62" s="331" t="s">
        <v>517</v>
      </c>
      <c r="AM62" s="332">
        <v>426741</v>
      </c>
      <c r="AN62" s="333">
        <v>37662</v>
      </c>
      <c r="AO62" s="334">
        <v>84.3</v>
      </c>
      <c r="AP62" s="335">
        <v>50740</v>
      </c>
      <c r="AQ62" s="336">
        <v>2.7</v>
      </c>
      <c r="AR62" s="337">
        <v>81.599999999999994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7mA7jE38vk7Boaw9cDHFqx6HdmmdPXEXQZguaBucxtuEGORB6Zj2UwA788LwpWo4mkLSPLBS/Oito21rboa5ug==" saltValue="BgdL7zBdGLm5yhnQk4g6Y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gr1to9llSnV9LL2lv47xVwf6pgokaDN0MvTTVBPfOfQnWOmr2m8vGaOMhrsExg1jBx4cTR3mdNrGutzOgDeuQ==" saltValue="K9wnSG1DIlo2NuqJWUpK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bjW+MUL7UocqqQtVn4LGN+1iY3r5cHQ5WIAtBRR1htAVJkZ6cBwnAuzHbWjx8DS1H64ndlleYjzyPzBLezaVZA==" saltValue="DrkGcvNr/+sY/NgUjl3Z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3" t="s">
        <v>3</v>
      </c>
      <c r="D47" s="1123"/>
      <c r="E47" s="1124"/>
      <c r="F47" s="11">
        <v>14.19</v>
      </c>
      <c r="G47" s="12">
        <v>10.27</v>
      </c>
      <c r="H47" s="12">
        <v>16.63</v>
      </c>
      <c r="I47" s="12">
        <v>18.89</v>
      </c>
      <c r="J47" s="13">
        <v>14.79</v>
      </c>
    </row>
    <row r="48" spans="2:10" ht="57.75" customHeight="1" x14ac:dyDescent="0.15">
      <c r="B48" s="14"/>
      <c r="C48" s="1125" t="s">
        <v>4</v>
      </c>
      <c r="D48" s="1125"/>
      <c r="E48" s="1126"/>
      <c r="F48" s="15">
        <v>3.94</v>
      </c>
      <c r="G48" s="16">
        <v>2.97</v>
      </c>
      <c r="H48" s="16">
        <v>5.45</v>
      </c>
      <c r="I48" s="16">
        <v>5.82</v>
      </c>
      <c r="J48" s="17">
        <v>5.04</v>
      </c>
    </row>
    <row r="49" spans="2:10" ht="57.75" customHeight="1" thickBot="1" x14ac:dyDescent="0.2">
      <c r="B49" s="18"/>
      <c r="C49" s="1127" t="s">
        <v>5</v>
      </c>
      <c r="D49" s="1127"/>
      <c r="E49" s="1128"/>
      <c r="F49" s="19">
        <v>1.25</v>
      </c>
      <c r="G49" s="20" t="s">
        <v>529</v>
      </c>
      <c r="H49" s="20">
        <v>9.6999999999999993</v>
      </c>
      <c r="I49" s="20">
        <v>2.0099999999999998</v>
      </c>
      <c r="J49" s="21" t="s">
        <v>530</v>
      </c>
    </row>
    <row r="50" spans="2:10" x14ac:dyDescent="0.15"/>
  </sheetData>
  <sheetProtection algorithmName="SHA-512" hashValue="QDX9cj8lWlDe70idY4+di0j2QN7tAcSYMCzraAqyrxRADLkwUXQBuE+QG6mTlespQvfb0gse3rHh2lDiOOInkg==" saltValue="uxBxYUPDWKjD1fSfg+LB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3" t="s">
        <v>531</v>
      </c>
      <c r="D34" s="1133"/>
      <c r="E34" s="1134"/>
      <c r="F34" s="32">
        <v>3.94</v>
      </c>
      <c r="G34" s="33">
        <v>2.97</v>
      </c>
      <c r="H34" s="33">
        <v>5.45</v>
      </c>
      <c r="I34" s="33">
        <v>5.81</v>
      </c>
      <c r="J34" s="34">
        <v>5.03</v>
      </c>
      <c r="K34" s="22"/>
      <c r="L34" s="22"/>
      <c r="M34" s="22"/>
      <c r="N34" s="22"/>
      <c r="O34" s="22"/>
      <c r="P34" s="22"/>
    </row>
    <row r="35" spans="1:16" ht="39" customHeight="1" x14ac:dyDescent="0.15">
      <c r="A35" s="22"/>
      <c r="B35" s="35"/>
      <c r="C35" s="1129" t="s">
        <v>532</v>
      </c>
      <c r="D35" s="1129"/>
      <c r="E35" s="1130"/>
      <c r="F35" s="36">
        <v>1.1299999999999999</v>
      </c>
      <c r="G35" s="37">
        <v>0.78</v>
      </c>
      <c r="H35" s="37">
        <v>1.01</v>
      </c>
      <c r="I35" s="37">
        <v>2.0499999999999998</v>
      </c>
      <c r="J35" s="38">
        <v>1.88</v>
      </c>
      <c r="K35" s="22"/>
      <c r="L35" s="22"/>
      <c r="M35" s="22"/>
      <c r="N35" s="22"/>
      <c r="O35" s="22"/>
      <c r="P35" s="22"/>
    </row>
    <row r="36" spans="1:16" ht="39" customHeight="1" x14ac:dyDescent="0.15">
      <c r="A36" s="22"/>
      <c r="B36" s="35"/>
      <c r="C36" s="1129" t="s">
        <v>533</v>
      </c>
      <c r="D36" s="1129"/>
      <c r="E36" s="1130"/>
      <c r="F36" s="36">
        <v>1.58</v>
      </c>
      <c r="G36" s="37">
        <v>0.17</v>
      </c>
      <c r="H36" s="37">
        <v>0.67</v>
      </c>
      <c r="I36" s="37">
        <v>0.14000000000000001</v>
      </c>
      <c r="J36" s="38">
        <v>0.7</v>
      </c>
      <c r="K36" s="22"/>
      <c r="L36" s="22"/>
      <c r="M36" s="22"/>
      <c r="N36" s="22"/>
      <c r="O36" s="22"/>
      <c r="P36" s="22"/>
    </row>
    <row r="37" spans="1:16" ht="39" customHeight="1" x14ac:dyDescent="0.15">
      <c r="A37" s="22"/>
      <c r="B37" s="35"/>
      <c r="C37" s="1129" t="s">
        <v>534</v>
      </c>
      <c r="D37" s="1129"/>
      <c r="E37" s="1130"/>
      <c r="F37" s="36" t="s">
        <v>486</v>
      </c>
      <c r="G37" s="37" t="s">
        <v>486</v>
      </c>
      <c r="H37" s="37" t="s">
        <v>486</v>
      </c>
      <c r="I37" s="37" t="s">
        <v>486</v>
      </c>
      <c r="J37" s="38">
        <v>0.52</v>
      </c>
      <c r="K37" s="22"/>
      <c r="L37" s="22"/>
      <c r="M37" s="22"/>
      <c r="N37" s="22"/>
      <c r="O37" s="22"/>
      <c r="P37" s="22"/>
    </row>
    <row r="38" spans="1:16" ht="39" customHeight="1" x14ac:dyDescent="0.15">
      <c r="A38" s="22"/>
      <c r="B38" s="35"/>
      <c r="C38" s="1129" t="s">
        <v>535</v>
      </c>
      <c r="D38" s="1129"/>
      <c r="E38" s="1130"/>
      <c r="F38" s="36">
        <v>0</v>
      </c>
      <c r="G38" s="37">
        <v>0</v>
      </c>
      <c r="H38" s="37">
        <v>0</v>
      </c>
      <c r="I38" s="37">
        <v>0</v>
      </c>
      <c r="J38" s="38">
        <v>0</v>
      </c>
      <c r="K38" s="22"/>
      <c r="L38" s="22"/>
      <c r="M38" s="22"/>
      <c r="N38" s="22"/>
      <c r="O38" s="22"/>
      <c r="P38" s="22"/>
    </row>
    <row r="39" spans="1:16" ht="39" customHeight="1" x14ac:dyDescent="0.15">
      <c r="A39" s="22"/>
      <c r="B39" s="35"/>
      <c r="C39" s="1129" t="s">
        <v>536</v>
      </c>
      <c r="D39" s="1129"/>
      <c r="E39" s="1130"/>
      <c r="F39" s="36">
        <v>0</v>
      </c>
      <c r="G39" s="37">
        <v>0</v>
      </c>
      <c r="H39" s="37">
        <v>0</v>
      </c>
      <c r="I39" s="37">
        <v>0</v>
      </c>
      <c r="J39" s="38">
        <v>0</v>
      </c>
      <c r="K39" s="22"/>
      <c r="L39" s="22"/>
      <c r="M39" s="22"/>
      <c r="N39" s="22"/>
      <c r="O39" s="22"/>
      <c r="P39" s="22"/>
    </row>
    <row r="40" spans="1:16" ht="39" customHeight="1" x14ac:dyDescent="0.15">
      <c r="A40" s="22"/>
      <c r="B40" s="35"/>
      <c r="C40" s="1129"/>
      <c r="D40" s="1129"/>
      <c r="E40" s="1130"/>
      <c r="F40" s="36"/>
      <c r="G40" s="37"/>
      <c r="H40" s="37"/>
      <c r="I40" s="37"/>
      <c r="J40" s="38"/>
      <c r="K40" s="22"/>
      <c r="L40" s="22"/>
      <c r="M40" s="22"/>
      <c r="N40" s="22"/>
      <c r="O40" s="22"/>
      <c r="P40" s="22"/>
    </row>
    <row r="41" spans="1:16" ht="39" customHeight="1" x14ac:dyDescent="0.15">
      <c r="A41" s="22"/>
      <c r="B41" s="35"/>
      <c r="C41" s="1129"/>
      <c r="D41" s="1129"/>
      <c r="E41" s="1130"/>
      <c r="F41" s="36"/>
      <c r="G41" s="37"/>
      <c r="H41" s="37"/>
      <c r="I41" s="37"/>
      <c r="J41" s="38"/>
      <c r="K41" s="22"/>
      <c r="L41" s="22"/>
      <c r="M41" s="22"/>
      <c r="N41" s="22"/>
      <c r="O41" s="22"/>
      <c r="P41" s="22"/>
    </row>
    <row r="42" spans="1:16" ht="39" customHeight="1" x14ac:dyDescent="0.15">
      <c r="A42" s="22"/>
      <c r="B42" s="39"/>
      <c r="C42" s="1129" t="s">
        <v>537</v>
      </c>
      <c r="D42" s="1129"/>
      <c r="E42" s="1130"/>
      <c r="F42" s="36" t="s">
        <v>486</v>
      </c>
      <c r="G42" s="37" t="s">
        <v>486</v>
      </c>
      <c r="H42" s="37" t="s">
        <v>486</v>
      </c>
      <c r="I42" s="37" t="s">
        <v>486</v>
      </c>
      <c r="J42" s="38" t="s">
        <v>486</v>
      </c>
      <c r="K42" s="22"/>
      <c r="L42" s="22"/>
      <c r="M42" s="22"/>
      <c r="N42" s="22"/>
      <c r="O42" s="22"/>
      <c r="P42" s="22"/>
    </row>
    <row r="43" spans="1:16" ht="39" customHeight="1" thickBot="1" x14ac:dyDescent="0.2">
      <c r="A43" s="22"/>
      <c r="B43" s="40"/>
      <c r="C43" s="1131" t="s">
        <v>538</v>
      </c>
      <c r="D43" s="1131"/>
      <c r="E43" s="1132"/>
      <c r="F43" s="41">
        <v>0.06</v>
      </c>
      <c r="G43" s="42">
        <v>0.16</v>
      </c>
      <c r="H43" s="42">
        <v>0</v>
      </c>
      <c r="I43" s="42">
        <v>1.06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SKnF3+1Koxn+or/lRjpDa5kIAENC6+DKmiXb7BujRFYjY5+7l8NDTpgHJQSjaBtXCHIgCwGTzTDTIymXlL/0g==" saltValue="apsvavnbVm4/tbNzGG9B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58" t="s">
        <v>9</v>
      </c>
      <c r="C45" s="1159"/>
      <c r="D45" s="56"/>
      <c r="E45" s="1164" t="s">
        <v>10</v>
      </c>
      <c r="F45" s="1164"/>
      <c r="G45" s="1164"/>
      <c r="H45" s="1164"/>
      <c r="I45" s="1164"/>
      <c r="J45" s="1165"/>
      <c r="K45" s="57">
        <v>502</v>
      </c>
      <c r="L45" s="58">
        <v>502</v>
      </c>
      <c r="M45" s="58">
        <v>497</v>
      </c>
      <c r="N45" s="58">
        <v>501</v>
      </c>
      <c r="O45" s="59">
        <v>481</v>
      </c>
      <c r="P45" s="46"/>
      <c r="Q45" s="46"/>
      <c r="R45" s="46"/>
      <c r="S45" s="46"/>
      <c r="T45" s="46"/>
      <c r="U45" s="46"/>
    </row>
    <row r="46" spans="1:21" ht="30.75" customHeight="1" x14ac:dyDescent="0.15">
      <c r="A46" s="46"/>
      <c r="B46" s="1160"/>
      <c r="C46" s="1161"/>
      <c r="D46" s="60"/>
      <c r="E46" s="1137" t="s">
        <v>11</v>
      </c>
      <c r="F46" s="1137"/>
      <c r="G46" s="1137"/>
      <c r="H46" s="1137"/>
      <c r="I46" s="1137"/>
      <c r="J46" s="1138"/>
      <c r="K46" s="61" t="s">
        <v>486</v>
      </c>
      <c r="L46" s="62" t="s">
        <v>486</v>
      </c>
      <c r="M46" s="62" t="s">
        <v>486</v>
      </c>
      <c r="N46" s="62" t="s">
        <v>486</v>
      </c>
      <c r="O46" s="63" t="s">
        <v>486</v>
      </c>
      <c r="P46" s="46"/>
      <c r="Q46" s="46"/>
      <c r="R46" s="46"/>
      <c r="S46" s="46"/>
      <c r="T46" s="46"/>
      <c r="U46" s="46"/>
    </row>
    <row r="47" spans="1:21" ht="30.75" customHeight="1" x14ac:dyDescent="0.15">
      <c r="A47" s="46"/>
      <c r="B47" s="1160"/>
      <c r="C47" s="1161"/>
      <c r="D47" s="60"/>
      <c r="E47" s="1137" t="s">
        <v>12</v>
      </c>
      <c r="F47" s="1137"/>
      <c r="G47" s="1137"/>
      <c r="H47" s="1137"/>
      <c r="I47" s="1137"/>
      <c r="J47" s="1138"/>
      <c r="K47" s="61" t="s">
        <v>486</v>
      </c>
      <c r="L47" s="62" t="s">
        <v>486</v>
      </c>
      <c r="M47" s="62" t="s">
        <v>486</v>
      </c>
      <c r="N47" s="62" t="s">
        <v>486</v>
      </c>
      <c r="O47" s="63" t="s">
        <v>486</v>
      </c>
      <c r="P47" s="46"/>
      <c r="Q47" s="46"/>
      <c r="R47" s="46"/>
      <c r="S47" s="46"/>
      <c r="T47" s="46"/>
      <c r="U47" s="46"/>
    </row>
    <row r="48" spans="1:21" ht="30.75" customHeight="1" x14ac:dyDescent="0.15">
      <c r="A48" s="46"/>
      <c r="B48" s="1160"/>
      <c r="C48" s="1161"/>
      <c r="D48" s="60"/>
      <c r="E48" s="1137" t="s">
        <v>13</v>
      </c>
      <c r="F48" s="1137"/>
      <c r="G48" s="1137"/>
      <c r="H48" s="1137"/>
      <c r="I48" s="1137"/>
      <c r="J48" s="1138"/>
      <c r="K48" s="61">
        <v>294</v>
      </c>
      <c r="L48" s="62">
        <v>299</v>
      </c>
      <c r="M48" s="62">
        <v>317</v>
      </c>
      <c r="N48" s="62">
        <v>330</v>
      </c>
      <c r="O48" s="63">
        <v>266</v>
      </c>
      <c r="P48" s="46"/>
      <c r="Q48" s="46"/>
      <c r="R48" s="46"/>
      <c r="S48" s="46"/>
      <c r="T48" s="46"/>
      <c r="U48" s="46"/>
    </row>
    <row r="49" spans="1:21" ht="30.75" customHeight="1" x14ac:dyDescent="0.15">
      <c r="A49" s="46"/>
      <c r="B49" s="1160"/>
      <c r="C49" s="1161"/>
      <c r="D49" s="60"/>
      <c r="E49" s="1137" t="s">
        <v>14</v>
      </c>
      <c r="F49" s="1137"/>
      <c r="G49" s="1137"/>
      <c r="H49" s="1137"/>
      <c r="I49" s="1137"/>
      <c r="J49" s="1138"/>
      <c r="K49" s="61">
        <v>58</v>
      </c>
      <c r="L49" s="62">
        <v>55</v>
      </c>
      <c r="M49" s="62">
        <v>58</v>
      </c>
      <c r="N49" s="62">
        <v>57</v>
      </c>
      <c r="O49" s="63">
        <v>55</v>
      </c>
      <c r="P49" s="46"/>
      <c r="Q49" s="46"/>
      <c r="R49" s="46"/>
      <c r="S49" s="46"/>
      <c r="T49" s="46"/>
      <c r="U49" s="46"/>
    </row>
    <row r="50" spans="1:21" ht="30.75" customHeight="1" x14ac:dyDescent="0.15">
      <c r="A50" s="46"/>
      <c r="B50" s="1160"/>
      <c r="C50" s="1161"/>
      <c r="D50" s="60"/>
      <c r="E50" s="1137" t="s">
        <v>15</v>
      </c>
      <c r="F50" s="1137"/>
      <c r="G50" s="1137"/>
      <c r="H50" s="1137"/>
      <c r="I50" s="1137"/>
      <c r="J50" s="1138"/>
      <c r="K50" s="61">
        <v>67</v>
      </c>
      <c r="L50" s="62">
        <v>73</v>
      </c>
      <c r="M50" s="62">
        <v>72</v>
      </c>
      <c r="N50" s="62">
        <v>71</v>
      </c>
      <c r="O50" s="63">
        <v>70</v>
      </c>
      <c r="P50" s="46"/>
      <c r="Q50" s="46"/>
      <c r="R50" s="46"/>
      <c r="S50" s="46"/>
      <c r="T50" s="46"/>
      <c r="U50" s="46"/>
    </row>
    <row r="51" spans="1:21" ht="30.75" customHeight="1" x14ac:dyDescent="0.15">
      <c r="A51" s="46"/>
      <c r="B51" s="1162"/>
      <c r="C51" s="1163"/>
      <c r="D51" s="64"/>
      <c r="E51" s="1137" t="s">
        <v>16</v>
      </c>
      <c r="F51" s="1137"/>
      <c r="G51" s="1137"/>
      <c r="H51" s="1137"/>
      <c r="I51" s="1137"/>
      <c r="J51" s="1138"/>
      <c r="K51" s="61" t="s">
        <v>486</v>
      </c>
      <c r="L51" s="62" t="s">
        <v>486</v>
      </c>
      <c r="M51" s="62">
        <v>0</v>
      </c>
      <c r="N51" s="62" t="s">
        <v>486</v>
      </c>
      <c r="O51" s="63" t="s">
        <v>486</v>
      </c>
      <c r="P51" s="46"/>
      <c r="Q51" s="46"/>
      <c r="R51" s="46"/>
      <c r="S51" s="46"/>
      <c r="T51" s="46"/>
      <c r="U51" s="46"/>
    </row>
    <row r="52" spans="1:21" ht="30.75" customHeight="1" x14ac:dyDescent="0.15">
      <c r="A52" s="46"/>
      <c r="B52" s="1135" t="s">
        <v>17</v>
      </c>
      <c r="C52" s="1136"/>
      <c r="D52" s="64"/>
      <c r="E52" s="1137" t="s">
        <v>18</v>
      </c>
      <c r="F52" s="1137"/>
      <c r="G52" s="1137"/>
      <c r="H52" s="1137"/>
      <c r="I52" s="1137"/>
      <c r="J52" s="1138"/>
      <c r="K52" s="61">
        <v>551</v>
      </c>
      <c r="L52" s="62">
        <v>543</v>
      </c>
      <c r="M52" s="62">
        <v>538</v>
      </c>
      <c r="N52" s="62">
        <v>534</v>
      </c>
      <c r="O52" s="63">
        <v>511</v>
      </c>
      <c r="P52" s="46"/>
      <c r="Q52" s="46"/>
      <c r="R52" s="46"/>
      <c r="S52" s="46"/>
      <c r="T52" s="46"/>
      <c r="U52" s="46"/>
    </row>
    <row r="53" spans="1:21" ht="30.75" customHeight="1" thickBot="1" x14ac:dyDescent="0.2">
      <c r="A53" s="46"/>
      <c r="B53" s="1139" t="s">
        <v>19</v>
      </c>
      <c r="C53" s="1140"/>
      <c r="D53" s="65"/>
      <c r="E53" s="1141" t="s">
        <v>20</v>
      </c>
      <c r="F53" s="1141"/>
      <c r="G53" s="1141"/>
      <c r="H53" s="1141"/>
      <c r="I53" s="1141"/>
      <c r="J53" s="1142"/>
      <c r="K53" s="66">
        <v>370</v>
      </c>
      <c r="L53" s="67">
        <v>386</v>
      </c>
      <c r="M53" s="67">
        <v>406</v>
      </c>
      <c r="N53" s="67">
        <v>425</v>
      </c>
      <c r="O53" s="68">
        <v>361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15">
      <c r="B58" s="1143" t="s">
        <v>24</v>
      </c>
      <c r="C58" s="1144"/>
      <c r="D58" s="1149" t="s">
        <v>25</v>
      </c>
      <c r="E58" s="1150"/>
      <c r="F58" s="1150"/>
      <c r="G58" s="1150"/>
      <c r="H58" s="1150"/>
      <c r="I58" s="1150"/>
      <c r="J58" s="1151"/>
      <c r="K58" s="81"/>
      <c r="L58" s="82"/>
      <c r="M58" s="82"/>
      <c r="N58" s="82"/>
      <c r="O58" s="83"/>
    </row>
    <row r="59" spans="1:21" ht="31.5" customHeight="1" x14ac:dyDescent="0.15">
      <c r="B59" s="1145"/>
      <c r="C59" s="1146"/>
      <c r="D59" s="1152" t="s">
        <v>26</v>
      </c>
      <c r="E59" s="1153"/>
      <c r="F59" s="1153"/>
      <c r="G59" s="1153"/>
      <c r="H59" s="1153"/>
      <c r="I59" s="1153"/>
      <c r="J59" s="1154"/>
      <c r="K59" s="84"/>
      <c r="L59" s="85"/>
      <c r="M59" s="85"/>
      <c r="N59" s="85"/>
      <c r="O59" s="86"/>
    </row>
    <row r="60" spans="1:21" ht="31.5" customHeight="1" thickBot="1" x14ac:dyDescent="0.2">
      <c r="B60" s="1147"/>
      <c r="C60" s="1148"/>
      <c r="D60" s="1155" t="s">
        <v>27</v>
      </c>
      <c r="E60" s="1156"/>
      <c r="F60" s="1156"/>
      <c r="G60" s="1156"/>
      <c r="H60" s="1156"/>
      <c r="I60" s="1156"/>
      <c r="J60" s="1157"/>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fxKYb76wJVEOhyqT7vIqqMN6zOa5bkrPrkJbxJjn0smXKeoySRdRWlyrETZyfS+5CG3U5Ht2HLNPSKyRuow4A==" saltValue="taU6WDqdamTJhQbr7RLt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78" t="s">
        <v>30</v>
      </c>
      <c r="C41" s="1179"/>
      <c r="D41" s="103"/>
      <c r="E41" s="1180" t="s">
        <v>31</v>
      </c>
      <c r="F41" s="1180"/>
      <c r="G41" s="1180"/>
      <c r="H41" s="1181"/>
      <c r="I41" s="342">
        <v>4563</v>
      </c>
      <c r="J41" s="343">
        <v>4425</v>
      </c>
      <c r="K41" s="343">
        <v>5089</v>
      </c>
      <c r="L41" s="343">
        <v>4956</v>
      </c>
      <c r="M41" s="344">
        <v>4782</v>
      </c>
    </row>
    <row r="42" spans="2:13" ht="27.75" customHeight="1" x14ac:dyDescent="0.15">
      <c r="B42" s="1168"/>
      <c r="C42" s="1169"/>
      <c r="D42" s="104"/>
      <c r="E42" s="1172" t="s">
        <v>32</v>
      </c>
      <c r="F42" s="1172"/>
      <c r="G42" s="1172"/>
      <c r="H42" s="1173"/>
      <c r="I42" s="345">
        <v>578</v>
      </c>
      <c r="J42" s="346">
        <v>523</v>
      </c>
      <c r="K42" s="346">
        <v>468</v>
      </c>
      <c r="L42" s="346">
        <v>413</v>
      </c>
      <c r="M42" s="347">
        <v>362</v>
      </c>
    </row>
    <row r="43" spans="2:13" ht="27.75" customHeight="1" x14ac:dyDescent="0.15">
      <c r="B43" s="1168"/>
      <c r="C43" s="1169"/>
      <c r="D43" s="104"/>
      <c r="E43" s="1172" t="s">
        <v>33</v>
      </c>
      <c r="F43" s="1172"/>
      <c r="G43" s="1172"/>
      <c r="H43" s="1173"/>
      <c r="I43" s="345">
        <v>4526</v>
      </c>
      <c r="J43" s="346">
        <v>4345</v>
      </c>
      <c r="K43" s="346">
        <v>4232</v>
      </c>
      <c r="L43" s="346">
        <v>4148</v>
      </c>
      <c r="M43" s="347">
        <v>3955</v>
      </c>
    </row>
    <row r="44" spans="2:13" ht="27.75" customHeight="1" x14ac:dyDescent="0.15">
      <c r="B44" s="1168"/>
      <c r="C44" s="1169"/>
      <c r="D44" s="104"/>
      <c r="E44" s="1172" t="s">
        <v>34</v>
      </c>
      <c r="F44" s="1172"/>
      <c r="G44" s="1172"/>
      <c r="H44" s="1173"/>
      <c r="I44" s="345">
        <v>629</v>
      </c>
      <c r="J44" s="346">
        <v>544</v>
      </c>
      <c r="K44" s="346">
        <v>482</v>
      </c>
      <c r="L44" s="346">
        <v>422</v>
      </c>
      <c r="M44" s="347">
        <v>461</v>
      </c>
    </row>
    <row r="45" spans="2:13" ht="27.75" customHeight="1" x14ac:dyDescent="0.15">
      <c r="B45" s="1168"/>
      <c r="C45" s="1169"/>
      <c r="D45" s="104"/>
      <c r="E45" s="1172" t="s">
        <v>35</v>
      </c>
      <c r="F45" s="1172"/>
      <c r="G45" s="1172"/>
      <c r="H45" s="1173"/>
      <c r="I45" s="345">
        <v>1073</v>
      </c>
      <c r="J45" s="346">
        <v>1044</v>
      </c>
      <c r="K45" s="346">
        <v>1004</v>
      </c>
      <c r="L45" s="346">
        <v>961</v>
      </c>
      <c r="M45" s="347">
        <v>923</v>
      </c>
    </row>
    <row r="46" spans="2:13" ht="27.75" customHeight="1" x14ac:dyDescent="0.15">
      <c r="B46" s="1168"/>
      <c r="C46" s="1169"/>
      <c r="D46" s="105"/>
      <c r="E46" s="1172" t="s">
        <v>36</v>
      </c>
      <c r="F46" s="1172"/>
      <c r="G46" s="1172"/>
      <c r="H46" s="1173"/>
      <c r="I46" s="345" t="s">
        <v>486</v>
      </c>
      <c r="J46" s="346" t="s">
        <v>486</v>
      </c>
      <c r="K46" s="346" t="s">
        <v>486</v>
      </c>
      <c r="L46" s="346" t="s">
        <v>486</v>
      </c>
      <c r="M46" s="347" t="s">
        <v>486</v>
      </c>
    </row>
    <row r="47" spans="2:13" ht="27.75" customHeight="1" x14ac:dyDescent="0.15">
      <c r="B47" s="1168"/>
      <c r="C47" s="1169"/>
      <c r="D47" s="106"/>
      <c r="E47" s="1182" t="s">
        <v>37</v>
      </c>
      <c r="F47" s="1183"/>
      <c r="G47" s="1183"/>
      <c r="H47" s="1184"/>
      <c r="I47" s="345" t="s">
        <v>486</v>
      </c>
      <c r="J47" s="346" t="s">
        <v>486</v>
      </c>
      <c r="K47" s="346" t="s">
        <v>486</v>
      </c>
      <c r="L47" s="346" t="s">
        <v>486</v>
      </c>
      <c r="M47" s="347" t="s">
        <v>486</v>
      </c>
    </row>
    <row r="48" spans="2:13" ht="27.75" customHeight="1" x14ac:dyDescent="0.15">
      <c r="B48" s="1168"/>
      <c r="C48" s="1169"/>
      <c r="D48" s="104"/>
      <c r="E48" s="1172" t="s">
        <v>38</v>
      </c>
      <c r="F48" s="1172"/>
      <c r="G48" s="1172"/>
      <c r="H48" s="1173"/>
      <c r="I48" s="345" t="s">
        <v>486</v>
      </c>
      <c r="J48" s="346" t="s">
        <v>486</v>
      </c>
      <c r="K48" s="346" t="s">
        <v>486</v>
      </c>
      <c r="L48" s="346" t="s">
        <v>486</v>
      </c>
      <c r="M48" s="347" t="s">
        <v>486</v>
      </c>
    </row>
    <row r="49" spans="2:13" ht="27.75" customHeight="1" x14ac:dyDescent="0.15">
      <c r="B49" s="1170"/>
      <c r="C49" s="1171"/>
      <c r="D49" s="104"/>
      <c r="E49" s="1172" t="s">
        <v>39</v>
      </c>
      <c r="F49" s="1172"/>
      <c r="G49" s="1172"/>
      <c r="H49" s="1173"/>
      <c r="I49" s="345" t="s">
        <v>486</v>
      </c>
      <c r="J49" s="346" t="s">
        <v>486</v>
      </c>
      <c r="K49" s="346" t="s">
        <v>486</v>
      </c>
      <c r="L49" s="346" t="s">
        <v>486</v>
      </c>
      <c r="M49" s="347" t="s">
        <v>486</v>
      </c>
    </row>
    <row r="50" spans="2:13" ht="27.75" customHeight="1" x14ac:dyDescent="0.15">
      <c r="B50" s="1166" t="s">
        <v>40</v>
      </c>
      <c r="C50" s="1167"/>
      <c r="D50" s="107"/>
      <c r="E50" s="1172" t="s">
        <v>41</v>
      </c>
      <c r="F50" s="1172"/>
      <c r="G50" s="1172"/>
      <c r="H50" s="1173"/>
      <c r="I50" s="345">
        <v>1004</v>
      </c>
      <c r="J50" s="346">
        <v>915</v>
      </c>
      <c r="K50" s="346">
        <v>1135</v>
      </c>
      <c r="L50" s="346">
        <v>1158</v>
      </c>
      <c r="M50" s="347">
        <v>1023</v>
      </c>
    </row>
    <row r="51" spans="2:13" ht="27.75" customHeight="1" x14ac:dyDescent="0.15">
      <c r="B51" s="1168"/>
      <c r="C51" s="1169"/>
      <c r="D51" s="104"/>
      <c r="E51" s="1172" t="s">
        <v>42</v>
      </c>
      <c r="F51" s="1172"/>
      <c r="G51" s="1172"/>
      <c r="H51" s="1173"/>
      <c r="I51" s="345">
        <v>136</v>
      </c>
      <c r="J51" s="346">
        <v>114</v>
      </c>
      <c r="K51" s="346">
        <v>107</v>
      </c>
      <c r="L51" s="346">
        <v>96</v>
      </c>
      <c r="M51" s="347">
        <v>73</v>
      </c>
    </row>
    <row r="52" spans="2:13" ht="27.75" customHeight="1" x14ac:dyDescent="0.15">
      <c r="B52" s="1170"/>
      <c r="C52" s="1171"/>
      <c r="D52" s="104"/>
      <c r="E52" s="1172" t="s">
        <v>43</v>
      </c>
      <c r="F52" s="1172"/>
      <c r="G52" s="1172"/>
      <c r="H52" s="1173"/>
      <c r="I52" s="345">
        <v>5924</v>
      </c>
      <c r="J52" s="346">
        <v>5684</v>
      </c>
      <c r="K52" s="346">
        <v>6015</v>
      </c>
      <c r="L52" s="346">
        <v>5860</v>
      </c>
      <c r="M52" s="347">
        <v>5644</v>
      </c>
    </row>
    <row r="53" spans="2:13" ht="27.75" customHeight="1" thickBot="1" x14ac:dyDescent="0.2">
      <c r="B53" s="1174" t="s">
        <v>19</v>
      </c>
      <c r="C53" s="1175"/>
      <c r="D53" s="108"/>
      <c r="E53" s="1176" t="s">
        <v>44</v>
      </c>
      <c r="F53" s="1176"/>
      <c r="G53" s="1176"/>
      <c r="H53" s="1177"/>
      <c r="I53" s="348">
        <v>4306</v>
      </c>
      <c r="J53" s="349">
        <v>4168</v>
      </c>
      <c r="K53" s="349">
        <v>4017</v>
      </c>
      <c r="L53" s="349">
        <v>3787</v>
      </c>
      <c r="M53" s="350">
        <v>3742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vXCfTNce21LnMJDCKZHnRUyuWjillvYZfa3rZy96ivIRRJsUiABPxO81yD+c+pUIqk078iz7IQCfEubhD9SmA==" saltValue="loeIv4Wr9b1AlRlaJsHA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8" sqref="C58:E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3" t="s">
        <v>46</v>
      </c>
      <c r="D55" s="1193"/>
      <c r="E55" s="1194"/>
      <c r="F55" s="120">
        <v>635</v>
      </c>
      <c r="G55" s="120">
        <v>702</v>
      </c>
      <c r="H55" s="121">
        <v>548</v>
      </c>
    </row>
    <row r="56" spans="2:8" ht="52.5" customHeight="1" x14ac:dyDescent="0.15">
      <c r="B56" s="122"/>
      <c r="C56" s="1195" t="s">
        <v>47</v>
      </c>
      <c r="D56" s="1195"/>
      <c r="E56" s="1196"/>
      <c r="F56" s="123">
        <v>5</v>
      </c>
      <c r="G56" s="123">
        <v>5</v>
      </c>
      <c r="H56" s="124">
        <v>5</v>
      </c>
    </row>
    <row r="57" spans="2:8" ht="53.25" customHeight="1" x14ac:dyDescent="0.15">
      <c r="B57" s="122"/>
      <c r="C57" s="1197" t="s">
        <v>48</v>
      </c>
      <c r="D57" s="1197"/>
      <c r="E57" s="1198"/>
      <c r="F57" s="125">
        <v>190</v>
      </c>
      <c r="G57" s="125">
        <v>152</v>
      </c>
      <c r="H57" s="126">
        <v>152</v>
      </c>
    </row>
    <row r="58" spans="2:8" ht="45.75" customHeight="1" x14ac:dyDescent="0.15">
      <c r="B58" s="127"/>
      <c r="C58" s="1185" t="s">
        <v>563</v>
      </c>
      <c r="D58" s="1186"/>
      <c r="E58" s="1187"/>
      <c r="F58" s="128">
        <v>78</v>
      </c>
      <c r="G58" s="128">
        <v>78</v>
      </c>
      <c r="H58" s="129">
        <v>78</v>
      </c>
    </row>
    <row r="59" spans="2:8" ht="45.75" customHeight="1" x14ac:dyDescent="0.15">
      <c r="B59" s="127"/>
      <c r="C59" s="1185" t="s">
        <v>564</v>
      </c>
      <c r="D59" s="1186"/>
      <c r="E59" s="1187"/>
      <c r="F59" s="128">
        <v>73</v>
      </c>
      <c r="G59" s="128">
        <v>33</v>
      </c>
      <c r="H59" s="129">
        <v>33</v>
      </c>
    </row>
    <row r="60" spans="2:8" ht="45.75" customHeight="1" x14ac:dyDescent="0.15">
      <c r="B60" s="127"/>
      <c r="C60" s="1185" t="s">
        <v>565</v>
      </c>
      <c r="D60" s="1186"/>
      <c r="E60" s="1187"/>
      <c r="F60" s="128">
        <v>23</v>
      </c>
      <c r="G60" s="128">
        <v>23</v>
      </c>
      <c r="H60" s="129">
        <v>23</v>
      </c>
    </row>
    <row r="61" spans="2:8" ht="45.75" customHeight="1" x14ac:dyDescent="0.15">
      <c r="B61" s="127"/>
      <c r="C61" s="1185" t="s">
        <v>566</v>
      </c>
      <c r="D61" s="1186"/>
      <c r="E61" s="1187"/>
      <c r="F61" s="128">
        <v>5</v>
      </c>
      <c r="G61" s="128">
        <v>7</v>
      </c>
      <c r="H61" s="129">
        <v>9</v>
      </c>
    </row>
    <row r="62" spans="2:8" ht="45.75" customHeight="1" thickBot="1" x14ac:dyDescent="0.2">
      <c r="B62" s="130"/>
      <c r="C62" s="1188" t="s">
        <v>567</v>
      </c>
      <c r="D62" s="1189"/>
      <c r="E62" s="1190"/>
      <c r="F62" s="131">
        <v>5</v>
      </c>
      <c r="G62" s="131">
        <v>5</v>
      </c>
      <c r="H62" s="132">
        <v>5</v>
      </c>
    </row>
    <row r="63" spans="2:8" ht="52.5" customHeight="1" thickBot="1" x14ac:dyDescent="0.2">
      <c r="B63" s="133"/>
      <c r="C63" s="1191" t="s">
        <v>49</v>
      </c>
      <c r="D63" s="1191"/>
      <c r="E63" s="1192"/>
      <c r="F63" s="134">
        <v>830</v>
      </c>
      <c r="G63" s="134">
        <v>859</v>
      </c>
      <c r="H63" s="135">
        <v>706</v>
      </c>
    </row>
    <row r="64" spans="2:8" x14ac:dyDescent="0.15"/>
  </sheetData>
  <sheetProtection algorithmName="SHA-512" hashValue="mOA92ZKnZuHvamVw24lIcB3Xr9vJSgKlqt9stK7e8cJta2CXS1aHfTh4XvmUFXL9cMiCnUGnpdZEuI0pVgC7Sw==" saltValue="rKR36YXj8EoKrAeqU/5i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15113</v>
      </c>
      <c r="E3" s="154"/>
      <c r="F3" s="155">
        <v>103390</v>
      </c>
      <c r="G3" s="156"/>
      <c r="H3" s="157"/>
    </row>
    <row r="4" spans="1:8" x14ac:dyDescent="0.15">
      <c r="A4" s="158"/>
      <c r="B4" s="159"/>
      <c r="C4" s="160"/>
      <c r="D4" s="161">
        <v>11165</v>
      </c>
      <c r="E4" s="162"/>
      <c r="F4" s="163">
        <v>51269</v>
      </c>
      <c r="G4" s="164"/>
      <c r="H4" s="165"/>
    </row>
    <row r="5" spans="1:8" x14ac:dyDescent="0.15">
      <c r="A5" s="146" t="s">
        <v>518</v>
      </c>
      <c r="B5" s="151"/>
      <c r="C5" s="152"/>
      <c r="D5" s="153">
        <v>29001</v>
      </c>
      <c r="E5" s="154"/>
      <c r="F5" s="155">
        <v>117234</v>
      </c>
      <c r="G5" s="156"/>
      <c r="H5" s="157"/>
    </row>
    <row r="6" spans="1:8" x14ac:dyDescent="0.15">
      <c r="A6" s="158"/>
      <c r="B6" s="159"/>
      <c r="C6" s="160"/>
      <c r="D6" s="161">
        <v>20593</v>
      </c>
      <c r="E6" s="162"/>
      <c r="F6" s="163">
        <v>59796</v>
      </c>
      <c r="G6" s="164"/>
      <c r="H6" s="165"/>
    </row>
    <row r="7" spans="1:8" x14ac:dyDescent="0.15">
      <c r="A7" s="146" t="s">
        <v>519</v>
      </c>
      <c r="B7" s="151"/>
      <c r="C7" s="152"/>
      <c r="D7" s="153">
        <v>118264</v>
      </c>
      <c r="E7" s="154"/>
      <c r="F7" s="155">
        <v>97758</v>
      </c>
      <c r="G7" s="156"/>
      <c r="H7" s="157"/>
    </row>
    <row r="8" spans="1:8" x14ac:dyDescent="0.15">
      <c r="A8" s="158"/>
      <c r="B8" s="159"/>
      <c r="C8" s="160"/>
      <c r="D8" s="161">
        <v>100577</v>
      </c>
      <c r="E8" s="162"/>
      <c r="F8" s="163">
        <v>45946</v>
      </c>
      <c r="G8" s="164"/>
      <c r="H8" s="165"/>
    </row>
    <row r="9" spans="1:8" x14ac:dyDescent="0.15">
      <c r="A9" s="146" t="s">
        <v>520</v>
      </c>
      <c r="B9" s="151"/>
      <c r="C9" s="152"/>
      <c r="D9" s="153">
        <v>49640</v>
      </c>
      <c r="E9" s="154"/>
      <c r="F9" s="155">
        <v>91338</v>
      </c>
      <c r="G9" s="156"/>
      <c r="H9" s="157"/>
    </row>
    <row r="10" spans="1:8" x14ac:dyDescent="0.15">
      <c r="A10" s="158"/>
      <c r="B10" s="159"/>
      <c r="C10" s="160"/>
      <c r="D10" s="161">
        <v>32923</v>
      </c>
      <c r="E10" s="162"/>
      <c r="F10" s="163">
        <v>43989</v>
      </c>
      <c r="G10" s="164"/>
      <c r="H10" s="165"/>
    </row>
    <row r="11" spans="1:8" x14ac:dyDescent="0.15">
      <c r="A11" s="146" t="s">
        <v>521</v>
      </c>
      <c r="B11" s="151"/>
      <c r="C11" s="152"/>
      <c r="D11" s="153">
        <v>32804</v>
      </c>
      <c r="E11" s="154"/>
      <c r="F11" s="155">
        <v>103975</v>
      </c>
      <c r="G11" s="156"/>
      <c r="H11" s="157"/>
    </row>
    <row r="12" spans="1:8" x14ac:dyDescent="0.15">
      <c r="A12" s="158"/>
      <c r="B12" s="159"/>
      <c r="C12" s="166"/>
      <c r="D12" s="161">
        <v>23052</v>
      </c>
      <c r="E12" s="162"/>
      <c r="F12" s="163">
        <v>52698</v>
      </c>
      <c r="G12" s="164"/>
      <c r="H12" s="165"/>
    </row>
    <row r="13" spans="1:8" x14ac:dyDescent="0.15">
      <c r="A13" s="146"/>
      <c r="B13" s="151"/>
      <c r="C13" s="152"/>
      <c r="D13" s="153">
        <v>48964</v>
      </c>
      <c r="E13" s="154"/>
      <c r="F13" s="155">
        <v>102739</v>
      </c>
      <c r="G13" s="167"/>
      <c r="H13" s="157"/>
    </row>
    <row r="14" spans="1:8" x14ac:dyDescent="0.15">
      <c r="A14" s="158"/>
      <c r="B14" s="159"/>
      <c r="C14" s="160"/>
      <c r="D14" s="161">
        <v>37662</v>
      </c>
      <c r="E14" s="162"/>
      <c r="F14" s="163">
        <v>50740</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3.94</v>
      </c>
      <c r="C19" s="168">
        <f>ROUND(VALUE(SUBSTITUTE(実質収支比率等に係る経年分析!G$48,"▲","-")),2)</f>
        <v>2.97</v>
      </c>
      <c r="D19" s="168">
        <f>ROUND(VALUE(SUBSTITUTE(実質収支比率等に係る経年分析!H$48,"▲","-")),2)</f>
        <v>5.45</v>
      </c>
      <c r="E19" s="168">
        <f>ROUND(VALUE(SUBSTITUTE(実質収支比率等に係る経年分析!I$48,"▲","-")),2)</f>
        <v>5.82</v>
      </c>
      <c r="F19" s="168">
        <f>ROUND(VALUE(SUBSTITUTE(実質収支比率等に係る経年分析!J$48,"▲","-")),2)</f>
        <v>5.04</v>
      </c>
    </row>
    <row r="20" spans="1:11" x14ac:dyDescent="0.15">
      <c r="A20" s="168" t="s">
        <v>53</v>
      </c>
      <c r="B20" s="168">
        <f>ROUND(VALUE(SUBSTITUTE(実質収支比率等に係る経年分析!F$47,"▲","-")),2)</f>
        <v>14.19</v>
      </c>
      <c r="C20" s="168">
        <f>ROUND(VALUE(SUBSTITUTE(実質収支比率等に係る経年分析!G$47,"▲","-")),2)</f>
        <v>10.27</v>
      </c>
      <c r="D20" s="168">
        <f>ROUND(VALUE(SUBSTITUTE(実質収支比率等に係る経年分析!H$47,"▲","-")),2)</f>
        <v>16.63</v>
      </c>
      <c r="E20" s="168">
        <f>ROUND(VALUE(SUBSTITUTE(実質収支比率等に係る経年分析!I$47,"▲","-")),2)</f>
        <v>18.89</v>
      </c>
      <c r="F20" s="168">
        <f>ROUND(VALUE(SUBSTITUTE(実質収支比率等に係る経年分析!J$47,"▲","-")),2)</f>
        <v>14.79</v>
      </c>
    </row>
    <row r="21" spans="1:11" x14ac:dyDescent="0.15">
      <c r="A21" s="168" t="s">
        <v>54</v>
      </c>
      <c r="B21" s="168">
        <f>IF(ISNUMBER(VALUE(SUBSTITUTE(実質収支比率等に係る経年分析!F$49,"▲","-"))),ROUND(VALUE(SUBSTITUTE(実質収支比率等に係る経年分析!F$49,"▲","-")),2),NA())</f>
        <v>1.25</v>
      </c>
      <c r="C21" s="168">
        <f>IF(ISNUMBER(VALUE(SUBSTITUTE(実質収支比率等に係る経年分析!G$49,"▲","-"))),ROUND(VALUE(SUBSTITUTE(実質収支比率等に係る経年分析!G$49,"▲","-")),2),NA())</f>
        <v>-4.16</v>
      </c>
      <c r="D21" s="168">
        <f>IF(ISNUMBER(VALUE(SUBSTITUTE(実質収支比率等に係る経年分析!H$49,"▲","-"))),ROUND(VALUE(SUBSTITUTE(実質収支比率等に係る経年分析!H$49,"▲","-")),2),NA())</f>
        <v>9.6999999999999993</v>
      </c>
      <c r="E21" s="168">
        <f>IF(ISNUMBER(VALUE(SUBSTITUTE(実質収支比率等に係る経年分析!I$49,"▲","-"))),ROUND(VALUE(SUBSTITUTE(実質収支比率等に係る経年分析!I$49,"▲","-")),2),NA())</f>
        <v>2.0099999999999998</v>
      </c>
      <c r="F21" s="168">
        <f>IF(ISNUMBER(VALUE(SUBSTITUTE(実質収支比率等に係る経年分析!J$49,"▲","-"))),ROUND(VALUE(SUBSTITUTE(実質収支比率等に係る経年分析!J$49,"▲","-")),2),NA())</f>
        <v>-4.9400000000000004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1.06</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熊南地域介護認定審査会事業特別会計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0.52</v>
      </c>
    </row>
    <row r="34" spans="1:16" x14ac:dyDescent="0.15">
      <c r="A34" s="169" t="str">
        <f>IF(連結実質赤字比率に係る赤字・黒字の構成分析!C$36="",NA(),連結実質赤字比率に係る赤字・黒字の構成分析!C$36)</f>
        <v>国民健康保険事業勘定特別会計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0.14000000000000001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v>
      </c>
    </row>
    <row r="35" spans="1:16" x14ac:dyDescent="0.15">
      <c r="A35" s="169" t="str">
        <f>IF(連結実質赤字比率に係る赤字・黒字の構成分析!C$35="",NA(),連結実質赤字比率に係る赤字・黒字の構成分析!C$35)</f>
        <v>介護保険事業勘定特別会計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1.1299999999999999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2.0499999999999998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5.45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5.81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5.03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551</v>
      </c>
      <c r="E42" s="170"/>
      <c r="F42" s="170"/>
      <c r="G42" s="170">
        <f>'実質公債費比率（分子）の構造'!L$52</f>
        <v>543</v>
      </c>
      <c r="H42" s="170"/>
      <c r="I42" s="170"/>
      <c r="J42" s="170">
        <f>'実質公債費比率（分子）の構造'!M$52</f>
        <v>538</v>
      </c>
      <c r="K42" s="170"/>
      <c r="L42" s="170"/>
      <c r="M42" s="170">
        <f>'実質公債費比率（分子）の構造'!N$52</f>
        <v>534</v>
      </c>
      <c r="N42" s="170"/>
      <c r="O42" s="170"/>
      <c r="P42" s="170">
        <f>'実質公債費比率（分子）の構造'!O$52</f>
        <v>511</v>
      </c>
    </row>
    <row r="43" spans="1:16" x14ac:dyDescent="0.15">
      <c r="A43" s="170" t="s">
        <v>16</v>
      </c>
      <c r="B43" s="170" t="str">
        <f>'実質公債費比率（分子）の構造'!K$51</f>
        <v>-</v>
      </c>
      <c r="C43" s="170"/>
      <c r="D43" s="170"/>
      <c r="E43" s="170" t="str">
        <f>'実質公債費比率（分子）の構造'!L$51</f>
        <v>-</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67</v>
      </c>
      <c r="C44" s="170"/>
      <c r="D44" s="170"/>
      <c r="E44" s="170">
        <f>'実質公債費比率（分子）の構造'!L$50</f>
        <v>73</v>
      </c>
      <c r="F44" s="170"/>
      <c r="G44" s="170"/>
      <c r="H44" s="170">
        <f>'実質公債費比率（分子）の構造'!M$50</f>
        <v>72</v>
      </c>
      <c r="I44" s="170"/>
      <c r="J44" s="170"/>
      <c r="K44" s="170">
        <f>'実質公債費比率（分子）の構造'!N$50</f>
        <v>71</v>
      </c>
      <c r="L44" s="170"/>
      <c r="M44" s="170"/>
      <c r="N44" s="170">
        <f>'実質公債費比率（分子）の構造'!O$50</f>
        <v>70</v>
      </c>
      <c r="O44" s="170"/>
      <c r="P44" s="170"/>
    </row>
    <row r="45" spans="1:16" x14ac:dyDescent="0.15">
      <c r="A45" s="170" t="s">
        <v>63</v>
      </c>
      <c r="B45" s="170">
        <f>'実質公債費比率（分子）の構造'!K$49</f>
        <v>58</v>
      </c>
      <c r="C45" s="170"/>
      <c r="D45" s="170"/>
      <c r="E45" s="170">
        <f>'実質公債費比率（分子）の構造'!L$49</f>
        <v>55</v>
      </c>
      <c r="F45" s="170"/>
      <c r="G45" s="170"/>
      <c r="H45" s="170">
        <f>'実質公債費比率（分子）の構造'!M$49</f>
        <v>58</v>
      </c>
      <c r="I45" s="170"/>
      <c r="J45" s="170"/>
      <c r="K45" s="170">
        <f>'実質公債費比率（分子）の構造'!N$49</f>
        <v>57</v>
      </c>
      <c r="L45" s="170"/>
      <c r="M45" s="170"/>
      <c r="N45" s="170">
        <f>'実質公債費比率（分子）の構造'!O$49</f>
        <v>55</v>
      </c>
      <c r="O45" s="170"/>
      <c r="P45" s="170"/>
    </row>
    <row r="46" spans="1:16" x14ac:dyDescent="0.15">
      <c r="A46" s="170" t="s">
        <v>64</v>
      </c>
      <c r="B46" s="170">
        <f>'実質公債費比率（分子）の構造'!K$48</f>
        <v>294</v>
      </c>
      <c r="C46" s="170"/>
      <c r="D46" s="170"/>
      <c r="E46" s="170">
        <f>'実質公債費比率（分子）の構造'!L$48</f>
        <v>299</v>
      </c>
      <c r="F46" s="170"/>
      <c r="G46" s="170"/>
      <c r="H46" s="170">
        <f>'実質公債費比率（分子）の構造'!M$48</f>
        <v>317</v>
      </c>
      <c r="I46" s="170"/>
      <c r="J46" s="170"/>
      <c r="K46" s="170">
        <f>'実質公債費比率（分子）の構造'!N$48</f>
        <v>330</v>
      </c>
      <c r="L46" s="170"/>
      <c r="M46" s="170"/>
      <c r="N46" s="170">
        <f>'実質公債費比率（分子）の構造'!O$48</f>
        <v>266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502</v>
      </c>
      <c r="C49" s="170"/>
      <c r="D49" s="170"/>
      <c r="E49" s="170">
        <f>'実質公債費比率（分子）の構造'!L$45</f>
        <v>502</v>
      </c>
      <c r="F49" s="170"/>
      <c r="G49" s="170"/>
      <c r="H49" s="170">
        <f>'実質公債費比率（分子）の構造'!M$45</f>
        <v>497</v>
      </c>
      <c r="I49" s="170"/>
      <c r="J49" s="170"/>
      <c r="K49" s="170">
        <f>'実質公債費比率（分子）の構造'!N$45</f>
        <v>501</v>
      </c>
      <c r="L49" s="170"/>
      <c r="M49" s="170"/>
      <c r="N49" s="170">
        <f>'実質公債費比率（分子）の構造'!O$45</f>
        <v>481</v>
      </c>
      <c r="O49" s="170"/>
      <c r="P49" s="170"/>
    </row>
    <row r="50" spans="1:16" x14ac:dyDescent="0.15">
      <c r="A50" s="170" t="s">
        <v>67</v>
      </c>
      <c r="B50" s="170" t="e">
        <f>NA()</f>
        <v>#N/A</v>
      </c>
      <c r="C50" s="170">
        <f>IF(ISNUMBER('実質公債費比率（分子）の構造'!K$53),'実質公債費比率（分子）の構造'!K$53,NA())</f>
        <v>370</v>
      </c>
      <c r="D50" s="170" t="e">
        <f>NA()</f>
        <v>#N/A</v>
      </c>
      <c r="E50" s="170" t="e">
        <f>NA()</f>
        <v>#N/A</v>
      </c>
      <c r="F50" s="170">
        <f>IF(ISNUMBER('実質公債費比率（分子）の構造'!L$53),'実質公債費比率（分子）の構造'!L$53,NA())</f>
        <v>386</v>
      </c>
      <c r="G50" s="170" t="e">
        <f>NA()</f>
        <v>#N/A</v>
      </c>
      <c r="H50" s="170" t="e">
        <f>NA()</f>
        <v>#N/A</v>
      </c>
      <c r="I50" s="170">
        <f>IF(ISNUMBER('実質公債費比率（分子）の構造'!M$53),'実質公債費比率（分子）の構造'!M$53,NA())</f>
        <v>406</v>
      </c>
      <c r="J50" s="170" t="e">
        <f>NA()</f>
        <v>#N/A</v>
      </c>
      <c r="K50" s="170" t="e">
        <f>NA()</f>
        <v>#N/A</v>
      </c>
      <c r="L50" s="170">
        <f>IF(ISNUMBER('実質公債費比率（分子）の構造'!N$53),'実質公債費比率（分子）の構造'!N$53,NA())</f>
        <v>425</v>
      </c>
      <c r="M50" s="170" t="e">
        <f>NA()</f>
        <v>#N/A</v>
      </c>
      <c r="N50" s="170" t="e">
        <f>NA()</f>
        <v>#N/A</v>
      </c>
      <c r="O50" s="170">
        <f>IF(ISNUMBER('実質公債費比率（分子）の構造'!O$53),'実質公債費比率（分子）の構造'!O$53,NA())</f>
        <v>361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5924</v>
      </c>
      <c r="E56" s="169"/>
      <c r="F56" s="169"/>
      <c r="G56" s="169">
        <f>'将来負担比率（分子）の構造'!J$52</f>
        <v>5684</v>
      </c>
      <c r="H56" s="169"/>
      <c r="I56" s="169"/>
      <c r="J56" s="169">
        <f>'将来負担比率（分子）の構造'!K$52</f>
        <v>6015</v>
      </c>
      <c r="K56" s="169"/>
      <c r="L56" s="169"/>
      <c r="M56" s="169">
        <f>'将来負担比率（分子）の構造'!L$52</f>
        <v>5860</v>
      </c>
      <c r="N56" s="169"/>
      <c r="O56" s="169"/>
      <c r="P56" s="169">
        <f>'将来負担比率（分子）の構造'!M$52</f>
        <v>5644</v>
      </c>
    </row>
    <row r="57" spans="1:16" x14ac:dyDescent="0.15">
      <c r="A57" s="169" t="s">
        <v>42</v>
      </c>
      <c r="B57" s="169"/>
      <c r="C57" s="169"/>
      <c r="D57" s="169">
        <f>'将来負担比率（分子）の構造'!I$51</f>
        <v>136</v>
      </c>
      <c r="E57" s="169"/>
      <c r="F57" s="169"/>
      <c r="G57" s="169">
        <f>'将来負担比率（分子）の構造'!J$51</f>
        <v>114</v>
      </c>
      <c r="H57" s="169"/>
      <c r="I57" s="169"/>
      <c r="J57" s="169">
        <f>'将来負担比率（分子）の構造'!K$51</f>
        <v>107</v>
      </c>
      <c r="K57" s="169"/>
      <c r="L57" s="169"/>
      <c r="M57" s="169">
        <f>'将来負担比率（分子）の構造'!L$51</f>
        <v>96</v>
      </c>
      <c r="N57" s="169"/>
      <c r="O57" s="169"/>
      <c r="P57" s="169">
        <f>'将来負担比率（分子）の構造'!M$51</f>
        <v>73</v>
      </c>
    </row>
    <row r="58" spans="1:16" x14ac:dyDescent="0.15">
      <c r="A58" s="169" t="s">
        <v>41</v>
      </c>
      <c r="B58" s="169"/>
      <c r="C58" s="169"/>
      <c r="D58" s="169">
        <f>'将来負担比率（分子）の構造'!I$50</f>
        <v>1004</v>
      </c>
      <c r="E58" s="169"/>
      <c r="F58" s="169"/>
      <c r="G58" s="169">
        <f>'将来負担比率（分子）の構造'!J$50</f>
        <v>915</v>
      </c>
      <c r="H58" s="169"/>
      <c r="I58" s="169"/>
      <c r="J58" s="169">
        <f>'将来負担比率（分子）の構造'!K$50</f>
        <v>1135</v>
      </c>
      <c r="K58" s="169"/>
      <c r="L58" s="169"/>
      <c r="M58" s="169">
        <f>'将来負担比率（分子）の構造'!L$50</f>
        <v>1158</v>
      </c>
      <c r="N58" s="169"/>
      <c r="O58" s="169"/>
      <c r="P58" s="169">
        <f>'将来負担比率（分子）の構造'!M$50</f>
        <v>1023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1073</v>
      </c>
      <c r="C62" s="169"/>
      <c r="D62" s="169"/>
      <c r="E62" s="169">
        <f>'将来負担比率（分子）の構造'!J$45</f>
        <v>1044</v>
      </c>
      <c r="F62" s="169"/>
      <c r="G62" s="169"/>
      <c r="H62" s="169">
        <f>'将来負担比率（分子）の構造'!K$45</f>
        <v>1004</v>
      </c>
      <c r="I62" s="169"/>
      <c r="J62" s="169"/>
      <c r="K62" s="169">
        <f>'将来負担比率（分子）の構造'!L$45</f>
        <v>961</v>
      </c>
      <c r="L62" s="169"/>
      <c r="M62" s="169"/>
      <c r="N62" s="169">
        <f>'将来負担比率（分子）の構造'!M$45</f>
        <v>923</v>
      </c>
      <c r="O62" s="169"/>
      <c r="P62" s="169"/>
    </row>
    <row r="63" spans="1:16" x14ac:dyDescent="0.15">
      <c r="A63" s="169" t="s">
        <v>34</v>
      </c>
      <c r="B63" s="169">
        <f>'将来負担比率（分子）の構造'!I$44</f>
        <v>629</v>
      </c>
      <c r="C63" s="169"/>
      <c r="D63" s="169"/>
      <c r="E63" s="169">
        <f>'将来負担比率（分子）の構造'!J$44</f>
        <v>544</v>
      </c>
      <c r="F63" s="169"/>
      <c r="G63" s="169"/>
      <c r="H63" s="169">
        <f>'将来負担比率（分子）の構造'!K$44</f>
        <v>482</v>
      </c>
      <c r="I63" s="169"/>
      <c r="J63" s="169"/>
      <c r="K63" s="169">
        <f>'将来負担比率（分子）の構造'!L$44</f>
        <v>422</v>
      </c>
      <c r="L63" s="169"/>
      <c r="M63" s="169"/>
      <c r="N63" s="169">
        <f>'将来負担比率（分子）の構造'!M$44</f>
        <v>461</v>
      </c>
      <c r="O63" s="169"/>
      <c r="P63" s="169"/>
    </row>
    <row r="64" spans="1:16" x14ac:dyDescent="0.15">
      <c r="A64" s="169" t="s">
        <v>33</v>
      </c>
      <c r="B64" s="169">
        <f>'将来負担比率（分子）の構造'!I$43</f>
        <v>4526</v>
      </c>
      <c r="C64" s="169"/>
      <c r="D64" s="169"/>
      <c r="E64" s="169">
        <f>'将来負担比率（分子）の構造'!J$43</f>
        <v>4345</v>
      </c>
      <c r="F64" s="169"/>
      <c r="G64" s="169"/>
      <c r="H64" s="169">
        <f>'将来負担比率（分子）の構造'!K$43</f>
        <v>4232</v>
      </c>
      <c r="I64" s="169"/>
      <c r="J64" s="169"/>
      <c r="K64" s="169">
        <f>'将来負担比率（分子）の構造'!L$43</f>
        <v>4148</v>
      </c>
      <c r="L64" s="169"/>
      <c r="M64" s="169"/>
      <c r="N64" s="169">
        <f>'将来負担比率（分子）の構造'!M$43</f>
        <v>3955</v>
      </c>
      <c r="O64" s="169"/>
      <c r="P64" s="169"/>
    </row>
    <row r="65" spans="1:16" x14ac:dyDescent="0.15">
      <c r="A65" s="169" t="s">
        <v>32</v>
      </c>
      <c r="B65" s="169">
        <f>'将来負担比率（分子）の構造'!I$42</f>
        <v>578</v>
      </c>
      <c r="C65" s="169"/>
      <c r="D65" s="169"/>
      <c r="E65" s="169">
        <f>'将来負担比率（分子）の構造'!J$42</f>
        <v>523</v>
      </c>
      <c r="F65" s="169"/>
      <c r="G65" s="169"/>
      <c r="H65" s="169">
        <f>'将来負担比率（分子）の構造'!K$42</f>
        <v>468</v>
      </c>
      <c r="I65" s="169"/>
      <c r="J65" s="169"/>
      <c r="K65" s="169">
        <f>'将来負担比率（分子）の構造'!L$42</f>
        <v>413</v>
      </c>
      <c r="L65" s="169"/>
      <c r="M65" s="169"/>
      <c r="N65" s="169">
        <f>'将来負担比率（分子）の構造'!M$42</f>
        <v>362</v>
      </c>
      <c r="O65" s="169"/>
      <c r="P65" s="169"/>
    </row>
    <row r="66" spans="1:16" x14ac:dyDescent="0.15">
      <c r="A66" s="169" t="s">
        <v>31</v>
      </c>
      <c r="B66" s="169">
        <f>'将来負担比率（分子）の構造'!I$41</f>
        <v>4563</v>
      </c>
      <c r="C66" s="169"/>
      <c r="D66" s="169"/>
      <c r="E66" s="169">
        <f>'将来負担比率（分子）の構造'!J$41</f>
        <v>4425</v>
      </c>
      <c r="F66" s="169"/>
      <c r="G66" s="169"/>
      <c r="H66" s="169">
        <f>'将来負担比率（分子）の構造'!K$41</f>
        <v>5089</v>
      </c>
      <c r="I66" s="169"/>
      <c r="J66" s="169"/>
      <c r="K66" s="169">
        <f>'将来負担比率（分子）の構造'!L$41</f>
        <v>4956</v>
      </c>
      <c r="L66" s="169"/>
      <c r="M66" s="169"/>
      <c r="N66" s="169">
        <f>'将来負担比率（分子）の構造'!M$41</f>
        <v>4782</v>
      </c>
      <c r="O66" s="169"/>
      <c r="P66" s="169"/>
    </row>
    <row r="67" spans="1:16" x14ac:dyDescent="0.15">
      <c r="A67" s="169" t="s">
        <v>71</v>
      </c>
      <c r="B67" s="169" t="e">
        <f>NA()</f>
        <v>#N/A</v>
      </c>
      <c r="C67" s="169">
        <f>IF(ISNUMBER('将来負担比率（分子）の構造'!I$53), IF('将来負担比率（分子）の構造'!I$53 &lt; 0, 0, '将来負担比率（分子）の構造'!I$53), NA())</f>
        <v>4306</v>
      </c>
      <c r="D67" s="169" t="e">
        <f>NA()</f>
        <v>#N/A</v>
      </c>
      <c r="E67" s="169" t="e">
        <f>NA()</f>
        <v>#N/A</v>
      </c>
      <c r="F67" s="169">
        <f>IF(ISNUMBER('将来負担比率（分子）の構造'!J$53), IF('将来負担比率（分子）の構造'!J$53 &lt; 0, 0, '将来負担比率（分子）の構造'!J$53), NA())</f>
        <v>4168</v>
      </c>
      <c r="G67" s="169" t="e">
        <f>NA()</f>
        <v>#N/A</v>
      </c>
      <c r="H67" s="169" t="e">
        <f>NA()</f>
        <v>#N/A</v>
      </c>
      <c r="I67" s="169">
        <f>IF(ISNUMBER('将来負担比率（分子）の構造'!K$53), IF('将来負担比率（分子）の構造'!K$53 &lt; 0, 0, '将来負担比率（分子）の構造'!K$53), NA())</f>
        <v>4017</v>
      </c>
      <c r="J67" s="169" t="e">
        <f>NA()</f>
        <v>#N/A</v>
      </c>
      <c r="K67" s="169" t="e">
        <f>NA()</f>
        <v>#N/A</v>
      </c>
      <c r="L67" s="169">
        <f>IF(ISNUMBER('将来負担比率（分子）の構造'!L$53), IF('将来負担比率（分子）の構造'!L$53 &lt; 0, 0, '将来負担比率（分子）の構造'!L$53), NA())</f>
        <v>3787</v>
      </c>
      <c r="M67" s="169" t="e">
        <f>NA()</f>
        <v>#N/A</v>
      </c>
      <c r="N67" s="169" t="e">
        <f>NA()</f>
        <v>#N/A</v>
      </c>
      <c r="O67" s="169">
        <f>IF(ISNUMBER('将来負担比率（分子）の構造'!M$53), IF('将来負担比率（分子）の構造'!M$53 &lt; 0, 0, '将来負担比率（分子）の構造'!M$53), NA())</f>
        <v>3742</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635</v>
      </c>
      <c r="C72" s="173">
        <f>基金残高に係る経年分析!G55</f>
        <v>702</v>
      </c>
      <c r="D72" s="173">
        <f>基金残高に係る経年分析!H55</f>
        <v>548</v>
      </c>
    </row>
    <row r="73" spans="1:16" x14ac:dyDescent="0.15">
      <c r="A73" s="172" t="s">
        <v>74</v>
      </c>
      <c r="B73" s="173">
        <f>基金残高に係る経年分析!F56</f>
        <v>5</v>
      </c>
      <c r="C73" s="173">
        <f>基金残高に係る経年分析!G56</f>
        <v>5</v>
      </c>
      <c r="D73" s="173">
        <f>基金残高に係る経年分析!H56</f>
        <v>5</v>
      </c>
    </row>
    <row r="74" spans="1:16" x14ac:dyDescent="0.15">
      <c r="A74" s="172" t="s">
        <v>75</v>
      </c>
      <c r="B74" s="173">
        <f>基金残高に係る経年分析!F57</f>
        <v>190</v>
      </c>
      <c r="C74" s="173">
        <f>基金残高に係る経年分析!G57</f>
        <v>152</v>
      </c>
      <c r="D74" s="173">
        <f>基金残高に係る経年分析!H57</f>
        <v>152</v>
      </c>
    </row>
  </sheetData>
  <sheetProtection algorithmName="SHA-512" hashValue="YakkKs3hX4H9vRnWC0RETnzqlb1c2aa3AYiOym19X8t9Oj1OC++pIxT5XHCycX4JHRqEQ1Z8fyp5SObFIALWtA==" saltValue="bGkmsZDNrysk29cavaIF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dcterms:created xsi:type="dcterms:W3CDTF">2025-02-19T04:22:55Z</dcterms:created>
  <dcterms:modified xsi:type="dcterms:W3CDTF">2025-03-17T00:29:18Z</dcterms:modified>
  <cp:category/>
</cp:coreProperties>
</file>