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7年度作成\06 【議員配布用※修正あり】R7保健施設等名簿（最新）\"/>
    </mc:Choice>
  </mc:AlternateContent>
  <xr:revisionPtr revIDLastSave="0" documentId="13_ncr:1_{14D0CDB2-BC37-4368-AD59-58113F2AE780}" xr6:coauthVersionLast="36" xr6:coauthVersionMax="36" xr10:uidLastSave="{00000000-0000-0000-0000-000000000000}"/>
  <bookViews>
    <workbookView xWindow="0" yWindow="0" windowWidth="19200" windowHeight="7470" xr2:uid="{00000000-000D-0000-FFFF-FFFF00000000}"/>
  </bookViews>
  <sheets>
    <sheet name="３　相談支援事業所" sheetId="30" r:id="rId1"/>
  </sheets>
  <definedNames>
    <definedName name="_xlnm._FilterDatabase" localSheetId="0" hidden="1">'３　相談支援事業所'!$A$7:$Q$150</definedName>
    <definedName name="_xlnm.Print_Area" localSheetId="0">'３　相談支援事業所'!$A$1:$I$122</definedName>
    <definedName name="_xlnm.Print_Titles" localSheetId="0">'３　相談支援事業所'!$7:$7</definedName>
  </definedNames>
  <calcPr calcId="191029"/>
</workbook>
</file>

<file path=xl/calcChain.xml><?xml version="1.0" encoding="utf-8"?>
<calcChain xmlns="http://schemas.openxmlformats.org/spreadsheetml/2006/main">
  <c r="E90" i="30" l="1"/>
  <c r="D125" i="30" l="1"/>
  <c r="A123" i="30"/>
  <c r="E23" i="30" l="1"/>
  <c r="E24" i="30"/>
  <c r="E25" i="30"/>
  <c r="E22" i="30"/>
  <c r="E20" i="30"/>
  <c r="E21" i="30"/>
  <c r="E9" i="30"/>
  <c r="E10" i="30"/>
  <c r="O116" i="30" l="1"/>
  <c r="E116" i="30"/>
  <c r="O73" i="30"/>
  <c r="E73" i="30"/>
  <c r="O61" i="30"/>
  <c r="E61" i="30"/>
  <c r="E47" i="30"/>
  <c r="E44" i="30"/>
  <c r="O64" i="30" l="1"/>
  <c r="E64" i="30"/>
  <c r="E14" i="30" l="1"/>
  <c r="E15" i="30"/>
  <c r="O130" i="30" l="1"/>
  <c r="D130" i="30"/>
  <c r="O132" i="30" l="1"/>
  <c r="O128" i="30"/>
  <c r="P126" i="30"/>
  <c r="O89" i="30"/>
  <c r="E89" i="30"/>
  <c r="O85" i="30"/>
  <c r="O86" i="30"/>
  <c r="E59" i="30"/>
  <c r="E60" i="30"/>
  <c r="O60" i="30"/>
  <c r="O24" i="30"/>
  <c r="O25" i="30"/>
  <c r="O23" i="30" l="1"/>
  <c r="O22" i="30"/>
  <c r="O21" i="30"/>
  <c r="O20" i="30"/>
  <c r="O19" i="30"/>
  <c r="E19" i="30"/>
  <c r="O17" i="30"/>
  <c r="E17" i="30"/>
  <c r="O16" i="30"/>
  <c r="E16" i="30"/>
  <c r="O15" i="30"/>
  <c r="O11" i="30"/>
  <c r="E11" i="30"/>
  <c r="O88" i="30" l="1"/>
  <c r="E88" i="30"/>
  <c r="O69" i="30"/>
  <c r="E69" i="30"/>
  <c r="E41" i="30"/>
  <c r="O36" i="30"/>
  <c r="E36" i="30"/>
  <c r="O103" i="30"/>
  <c r="E103" i="30"/>
  <c r="O119" i="30" l="1"/>
  <c r="E119" i="30"/>
  <c r="E120" i="30"/>
  <c r="E91" i="30"/>
  <c r="O72" i="30"/>
  <c r="E72" i="30"/>
  <c r="E48" i="30" l="1"/>
  <c r="O48" i="30"/>
  <c r="E40" i="30"/>
  <c r="E39" i="30"/>
  <c r="E38" i="30"/>
  <c r="E37" i="30"/>
  <c r="E32" i="30"/>
  <c r="E31" i="30"/>
  <c r="E94" i="30" l="1"/>
  <c r="O121" i="30" l="1"/>
  <c r="O112" i="30"/>
  <c r="O133" i="30"/>
  <c r="O131" i="30"/>
  <c r="D147" i="30"/>
  <c r="D146" i="30"/>
  <c r="D145" i="30"/>
  <c r="D144" i="30"/>
  <c r="D143" i="30"/>
  <c r="D142" i="30"/>
  <c r="D141" i="30"/>
  <c r="D140" i="30"/>
  <c r="D139" i="30"/>
  <c r="D137" i="30"/>
  <c r="D136" i="30"/>
  <c r="D135" i="30"/>
  <c r="D134" i="30"/>
  <c r="D133" i="30"/>
  <c r="D132" i="30"/>
  <c r="D131" i="30"/>
  <c r="D129" i="30"/>
  <c r="D128" i="30"/>
  <c r="D127" i="30"/>
  <c r="D126" i="30"/>
  <c r="D138" i="30" l="1"/>
  <c r="D148" i="30"/>
  <c r="D149" i="30" l="1"/>
  <c r="P133" i="30"/>
  <c r="P132" i="30"/>
  <c r="P131" i="30"/>
  <c r="P130" i="30"/>
  <c r="P129" i="30"/>
  <c r="O129" i="30"/>
  <c r="P128" i="30"/>
  <c r="P127" i="30"/>
  <c r="O127" i="30"/>
  <c r="P134" i="30"/>
  <c r="O126" i="30"/>
  <c r="O122" i="30"/>
  <c r="E122" i="30"/>
  <c r="E118" i="30"/>
  <c r="O117" i="30"/>
  <c r="E117" i="30"/>
  <c r="E115" i="30"/>
  <c r="O111" i="30"/>
  <c r="E111" i="30"/>
  <c r="O110" i="30"/>
  <c r="E110" i="30"/>
  <c r="O109" i="30"/>
  <c r="E109" i="30"/>
  <c r="O108" i="30"/>
  <c r="E108" i="30"/>
  <c r="O107" i="30"/>
  <c r="E107" i="30"/>
  <c r="O106" i="30"/>
  <c r="E106" i="30"/>
  <c r="O105" i="30"/>
  <c r="E105" i="30"/>
  <c r="O104" i="30"/>
  <c r="E104" i="30"/>
  <c r="O102" i="30"/>
  <c r="E102" i="30"/>
  <c r="O101" i="30"/>
  <c r="E101" i="30"/>
  <c r="O100" i="30"/>
  <c r="O99" i="30"/>
  <c r="E99" i="30"/>
  <c r="O98" i="30"/>
  <c r="E98" i="30"/>
  <c r="O97" i="30"/>
  <c r="E97" i="30"/>
  <c r="O96" i="30"/>
  <c r="E96" i="30"/>
  <c r="O95" i="30"/>
  <c r="E95" i="30"/>
  <c r="O93" i="30"/>
  <c r="E93" i="30"/>
  <c r="O92" i="30"/>
  <c r="E92" i="30"/>
  <c r="O91" i="30"/>
  <c r="O90" i="30"/>
  <c r="O87" i="30"/>
  <c r="E87" i="30"/>
  <c r="O84" i="30"/>
  <c r="E84" i="30"/>
  <c r="O83" i="30"/>
  <c r="E83" i="30"/>
  <c r="O82" i="30"/>
  <c r="E82" i="30"/>
  <c r="O81" i="30"/>
  <c r="E81" i="30"/>
  <c r="O80" i="30"/>
  <c r="E80" i="30"/>
  <c r="O79" i="30"/>
  <c r="E79" i="30"/>
  <c r="O78" i="30"/>
  <c r="E78" i="30"/>
  <c r="O77" i="30"/>
  <c r="E77" i="30"/>
  <c r="O76" i="30"/>
  <c r="O75" i="30"/>
  <c r="E75" i="30"/>
  <c r="O74" i="30"/>
  <c r="E74" i="30"/>
  <c r="O71" i="30"/>
  <c r="E71" i="30"/>
  <c r="O70" i="30"/>
  <c r="E70" i="30"/>
  <c r="O68" i="30"/>
  <c r="E68" i="30"/>
  <c r="O67" i="30"/>
  <c r="E67" i="30"/>
  <c r="O66" i="30"/>
  <c r="E66" i="30"/>
  <c r="O65" i="30"/>
  <c r="E65" i="30"/>
  <c r="O63" i="30"/>
  <c r="E63" i="30"/>
  <c r="O62" i="30"/>
  <c r="E62" i="30"/>
  <c r="O59" i="30"/>
  <c r="O58" i="30"/>
  <c r="E58" i="30"/>
  <c r="O57" i="30"/>
  <c r="E57" i="30"/>
  <c r="O56" i="30"/>
  <c r="O55" i="30"/>
  <c r="E55" i="30"/>
  <c r="O54" i="30"/>
  <c r="E54" i="30"/>
  <c r="O53" i="30"/>
  <c r="E53" i="30"/>
  <c r="O52" i="30"/>
  <c r="E52" i="30"/>
  <c r="O51" i="30"/>
  <c r="E51" i="30"/>
  <c r="O50" i="30"/>
  <c r="E50" i="30"/>
  <c r="O49" i="30"/>
  <c r="E49" i="30"/>
  <c r="O40" i="30"/>
  <c r="O39" i="30"/>
  <c r="O38" i="30"/>
  <c r="O37" i="30"/>
  <c r="O35" i="30"/>
  <c r="E35" i="30"/>
  <c r="O34" i="30"/>
  <c r="E34" i="30"/>
  <c r="O33" i="30"/>
  <c r="E33" i="30"/>
  <c r="O32" i="30"/>
  <c r="O31" i="30"/>
  <c r="O30" i="30"/>
  <c r="E30" i="30"/>
  <c r="O29" i="30"/>
  <c r="E29" i="30"/>
  <c r="O18" i="30"/>
  <c r="E18" i="30"/>
  <c r="O14" i="30"/>
  <c r="O13" i="30"/>
  <c r="E13" i="30"/>
  <c r="O12" i="30"/>
  <c r="E12" i="30"/>
  <c r="O10" i="30"/>
  <c r="O9" i="30"/>
  <c r="O8" i="30"/>
  <c r="E8" i="30"/>
  <c r="O134" i="30" l="1"/>
  <c r="C5" i="30"/>
  <c r="C6" i="30"/>
  <c r="E149" i="30"/>
  <c r="C4" i="30" l="1"/>
  <c r="B3" i="30" s="1"/>
</calcChain>
</file>

<file path=xl/sharedStrings.xml><?xml version="1.0" encoding="utf-8"?>
<sst xmlns="http://schemas.openxmlformats.org/spreadsheetml/2006/main" count="1477" uniqueCount="1046">
  <si>
    <t>施設名</t>
    <rPh sb="0" eb="2">
      <t>シセツ</t>
    </rPh>
    <rPh sb="2" eb="3">
      <t>メイ</t>
    </rPh>
    <phoneticPr fontId="2"/>
  </si>
  <si>
    <t>施設カナ名</t>
    <rPh sb="0" eb="2">
      <t>シセツ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</si>
  <si>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</si>
  <si>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</si>
  <si>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経営者</t>
    <rPh sb="0" eb="3">
      <t>ケイエイシャ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</si>
  <si>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</si>
  <si>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</si>
  <si>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</si>
  <si>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分類略称</t>
    <rPh sb="0" eb="2">
      <t>ブンルイ</t>
    </rPh>
    <rPh sb="2" eb="4">
      <t>リャクショウ</t>
    </rPh>
    <phoneticPr fontId="2"/>
  </si>
  <si>
    <t>宇部市</t>
    <rPh sb="0" eb="3">
      <t>ウベシ</t>
    </rPh>
    <phoneticPr fontId="2"/>
  </si>
  <si>
    <t>長門市</t>
    <rPh sb="0" eb="3">
      <t>ナガトシ</t>
    </rPh>
    <phoneticPr fontId="2"/>
  </si>
  <si>
    <t>萩市</t>
    <rPh sb="0" eb="2">
      <t>ハギシ</t>
    </rPh>
    <phoneticPr fontId="2"/>
  </si>
  <si>
    <t>岩国市</t>
    <rPh sb="0" eb="3">
      <t>イワクニシ</t>
    </rPh>
    <phoneticPr fontId="2"/>
  </si>
  <si>
    <t>所在地</t>
    <rPh sb="0" eb="3">
      <t>ショザイチ</t>
    </rPh>
    <phoneticPr fontId="2"/>
  </si>
  <si>
    <t>設置者区分</t>
    <rPh sb="0" eb="2">
      <t>セッチ</t>
    </rPh>
    <rPh sb="2" eb="3">
      <t>シャ</t>
    </rPh>
    <rPh sb="3" eb="5">
      <t>クブン</t>
    </rPh>
    <phoneticPr fontId="2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</si>
  <si>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</si>
  <si>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</si>
  <si>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</si>
  <si>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</t>
    <rPh sb="0" eb="2">
      <t>シチョウ</t>
    </rPh>
    <phoneticPr fontId="2"/>
  </si>
  <si>
    <t>組合その他</t>
    <rPh sb="0" eb="2">
      <t>クミアイ</t>
    </rPh>
    <rPh sb="4" eb="5">
      <t>タ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</si>
  <si>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</si>
  <si>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社団・財団法人</t>
    <rPh sb="0" eb="2">
      <t>シャダン</t>
    </rPh>
    <rPh sb="3" eb="5">
      <t>ザイダン</t>
    </rPh>
    <rPh sb="5" eb="7">
      <t>ホウジン</t>
    </rPh>
    <phoneticPr fontId="2"/>
  </si>
  <si>
    <t>その他法人</t>
    <rPh sb="2" eb="3">
      <t>タ</t>
    </rPh>
    <rPh sb="3" eb="5">
      <t>ホウジン</t>
    </rPh>
    <phoneticPr fontId="2"/>
  </si>
  <si>
    <t>個人</t>
    <rPh sb="0" eb="2">
      <t>コジン</t>
    </rPh>
    <phoneticPr fontId="2"/>
  </si>
  <si>
    <t>施設数</t>
    <rPh sb="0" eb="2">
      <t>シセツ</t>
    </rPh>
    <rPh sb="2" eb="3">
      <t>スウ</t>
    </rPh>
    <phoneticPr fontId="2"/>
  </si>
  <si>
    <t>（公立）</t>
    <rPh sb="1" eb="3">
      <t>コウリツ</t>
    </rPh>
    <phoneticPr fontId="2"/>
  </si>
  <si>
    <t>（私立）</t>
    <rPh sb="1" eb="3">
      <t>シリツ</t>
    </rPh>
    <phoneticPr fontId="2"/>
  </si>
  <si>
    <t>（施設数計）</t>
    <rPh sb="1" eb="3">
      <t>シセツ</t>
    </rPh>
    <rPh sb="3" eb="4">
      <t>スウ</t>
    </rPh>
    <rPh sb="4" eb="5">
      <t>ケイ</t>
    </rPh>
    <phoneticPr fontId="2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</si>
  <si>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2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</si>
  <si>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</si>
  <si>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</si>
  <si>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</si>
  <si>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</si>
  <si>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</si>
  <si>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光市</t>
    <rPh sb="0" eb="1">
      <t>ヒカリ</t>
    </rPh>
    <rPh sb="1" eb="2">
      <t>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</si>
  <si>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</si>
  <si>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</si>
  <si>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2">
      <t>シュウナン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</si>
  <si>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</si>
  <si>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市計</t>
    <rPh sb="0" eb="1">
      <t>シ</t>
    </rPh>
    <rPh sb="1" eb="2">
      <t>ケイ</t>
    </rPh>
    <phoneticPr fontId="2"/>
  </si>
  <si>
    <t>美東町</t>
    <rPh sb="0" eb="2">
      <t>ミトウ</t>
    </rPh>
    <rPh sb="2" eb="3">
      <t>チョウ</t>
    </rPh>
    <phoneticPr fontId="2"/>
  </si>
  <si>
    <t>秋芳町</t>
    <rPh sb="0" eb="2">
      <t>シュウホウ</t>
    </rPh>
    <rPh sb="2" eb="3">
      <t>チョウ</t>
    </rPh>
    <phoneticPr fontId="2"/>
  </si>
  <si>
    <t>阿東町</t>
    <rPh sb="0" eb="2">
      <t>アトウ</t>
    </rPh>
    <rPh sb="2" eb="3">
      <t>チョウ</t>
    </rPh>
    <phoneticPr fontId="2"/>
  </si>
  <si>
    <t>町計</t>
    <rPh sb="0" eb="1">
      <t>チョウ</t>
    </rPh>
    <rPh sb="1" eb="2">
      <t>ケイ</t>
    </rPh>
    <phoneticPr fontId="2"/>
  </si>
  <si>
    <t>県計</t>
    <rPh sb="0" eb="1">
      <t>ケン</t>
    </rPh>
    <rPh sb="1" eb="2">
      <t>ケイ</t>
    </rPh>
    <phoneticPr fontId="2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</si>
  <si>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2"/>
  </si>
  <si>
    <t>相談支援</t>
    <rPh sb="0" eb="2">
      <t>ソウダン</t>
    </rPh>
    <rPh sb="2" eb="4">
      <t>シエン</t>
    </rPh>
    <phoneticPr fontId="2"/>
  </si>
  <si>
    <t>ｼｴﾝｾﾝﾀｰ ｲｯﾎﾟｼｬ</t>
  </si>
  <si>
    <t>ｼｴﾝｾﾝﾀｰﾋｴﾀﾞ</t>
  </si>
  <si>
    <t>青柳祀子</t>
  </si>
  <si>
    <t>ｼﾓﾉｾｷｼｺﾄﾞﾓﾊｯﾀﾂｾﾝﾀｰ</t>
  </si>
  <si>
    <t>ｼﾓﾉｾｷｼｼｮｳｶﾞｲｼｬｾｲｶﾂｼｴﾝｾﾝﾀｰ</t>
  </si>
  <si>
    <t>秋根南町1丁目1番5号</t>
  </si>
  <si>
    <t>ﾊﾏﾕｳｴﾝｿｳﾀﾞﾝｼﾂ</t>
  </si>
  <si>
    <t>ｼﾞﾘﾂｾｲｶﾂｾﾝﾀｰｳﾍﾞ</t>
  </si>
  <si>
    <t>ｾｲｶﾂｼｴﾝｾﾝﾀｰﾌﾅｷ</t>
  </si>
  <si>
    <t>ﾁｲｷｶﾂﾄﾞｳｼｴﾝｾﾝﾀｰﾔﾏｸﾞﾁ</t>
  </si>
  <si>
    <t>ﾅﾙﾀｷｴﾝｴｰﾙｾﾝﾀｰ</t>
  </si>
  <si>
    <t>ｼｬｶｲﾌｸｼﾎｳｼﾞﾝﾎｳﾌｼｼｬｶｲﾌｸｼｼﾞｷﾞｮｳﾀﾞﾝﾎｰﾑﾍﾙﾊﾟｰｾﾝﾀｰ</t>
  </si>
  <si>
    <t>ﾎｳﾌｼｼｮｳｶﾞｲｼｬｾｲｶﾂｼｴﾝｾﾝﾀｰ</t>
  </si>
  <si>
    <t>ｲﾜｸﾆｼｼｮｳｶﾞｲｼｬｻｰﾋﾞｽｾﾝﾀｰ</t>
  </si>
  <si>
    <t>ｼｮｳｶﾞｲｼｬｼｴﾝｾﾝﾀｰﾘﾌﾚ</t>
  </si>
  <si>
    <t>ｼｮｳｶﾞｲｼｬﾁｲｷｾｲｶﾂｼｴﾝｾﾝﾀｰﾌﾟﾛｸﾞﾚｽ</t>
  </si>
  <si>
    <t>ﾁｲｷｾｲｶﾂｼｴﾝｾﾝﾀｰﾄﾗｲｱﾝｸﾞﾙ</t>
  </si>
  <si>
    <t>ﾔﾅｲﾁｲｷｾｲｶﾂｼｴﾝｾﾝﾀｰ</t>
  </si>
  <si>
    <t>河内美舟</t>
  </si>
  <si>
    <t>ｿｳｺﾞｳｿｳﾀﾞﾝｼｴﾝｾﾝﾀｰﾊﾟﾚｯﾄ</t>
  </si>
  <si>
    <t>ｱﾌﾞﾁｮｳｿｳｺﾞｳｿｳﾀﾞﾝｾﾝﾀｰ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</si>
  <si>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</si>
  <si>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３　相談支援事業所</t>
    <rPh sb="2" eb="4">
      <t>ソウダン</t>
    </rPh>
    <rPh sb="4" eb="6">
      <t>シエン</t>
    </rPh>
    <rPh sb="6" eb="9">
      <t>ジギョウショ</t>
    </rPh>
    <phoneticPr fontId="2"/>
  </si>
  <si>
    <t>長門市障害者
相談支援センター</t>
    <rPh sb="0" eb="3">
      <t>ナガトシ</t>
    </rPh>
    <rPh sb="3" eb="6">
      <t>ショウガイシャ</t>
    </rPh>
    <rPh sb="7" eb="11">
      <t>ソウダンシエン</t>
    </rPh>
    <phoneticPr fontId="2"/>
  </si>
  <si>
    <t>金子絵里子</t>
    <rPh sb="0" eb="2">
      <t>カネコ</t>
    </rPh>
    <rPh sb="2" eb="5">
      <t>エリコ</t>
    </rPh>
    <phoneticPr fontId="2"/>
  </si>
  <si>
    <t>障害者地域生活支援センターしらかば</t>
    <rPh sb="3" eb="5">
      <t>チイキ</t>
    </rPh>
    <phoneticPr fontId="2"/>
  </si>
  <si>
    <t>堀　康彦</t>
    <rPh sb="0" eb="1">
      <t>ホリ</t>
    </rPh>
    <rPh sb="2" eb="4">
      <t>ヤスヒコ</t>
    </rPh>
    <phoneticPr fontId="2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</si>
  <si>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2"/>
  </si>
  <si>
    <t>相談支援事業所
サポートセンター
ぴっころ</t>
    <rPh sb="0" eb="2">
      <t>ソウダン</t>
    </rPh>
    <rPh sb="2" eb="4">
      <t>シエン</t>
    </rPh>
    <rPh sb="4" eb="7">
      <t>ジギョウショ</t>
    </rPh>
    <phoneticPr fontId="2"/>
  </si>
  <si>
    <t>社会福祉法人
博愛会
（髙橋幹治）</t>
    <rPh sb="12" eb="14">
      <t>タカハシ</t>
    </rPh>
    <rPh sb="14" eb="16">
      <t>カンジ</t>
    </rPh>
    <phoneticPr fontId="2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</si>
  <si>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1"/>
  </si>
  <si>
    <t>管理者</t>
    <rPh sb="0" eb="3">
      <t>カンリシャ</t>
    </rPh>
    <phoneticPr fontId="2"/>
  </si>
  <si>
    <t>大字善和573-1</t>
    <rPh sb="0" eb="2">
      <t>オオアザ</t>
    </rPh>
    <rPh sb="2" eb="3">
      <t>ヨシ</t>
    </rPh>
    <rPh sb="3" eb="4">
      <t>ワ</t>
    </rPh>
    <phoneticPr fontId="2"/>
  </si>
  <si>
    <t>由宇町北1丁目5番20号</t>
    <rPh sb="3" eb="4">
      <t>キタ</t>
    </rPh>
    <rPh sb="5" eb="7">
      <t>チョウメ</t>
    </rPh>
    <rPh sb="8" eb="9">
      <t>バン</t>
    </rPh>
    <rPh sb="11" eb="12">
      <t>ゴウ</t>
    </rPh>
    <phoneticPr fontId="2"/>
  </si>
  <si>
    <t>大字米光356番地</t>
    <rPh sb="0" eb="2">
      <t>オオアザ</t>
    </rPh>
    <rPh sb="2" eb="4">
      <t>ヨネミツ</t>
    </rPh>
    <rPh sb="7" eb="9">
      <t>バンチ</t>
    </rPh>
    <phoneticPr fontId="2"/>
  </si>
  <si>
    <t>市町コード</t>
    <rPh sb="0" eb="2">
      <t>シチョウ</t>
    </rPh>
    <phoneticPr fontId="2"/>
  </si>
  <si>
    <t>市町名</t>
    <rPh sb="0" eb="2">
      <t>シチョウ</t>
    </rPh>
    <rPh sb="2" eb="3">
      <t>メイ</t>
    </rPh>
    <phoneticPr fontId="2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</si>
  <si>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2"/>
  </si>
  <si>
    <t>大島郡周防大島町</t>
    <rPh sb="0" eb="3">
      <t>オオシマグン</t>
    </rPh>
    <rPh sb="3" eb="8">
      <t>スオウオオシマチョウ</t>
    </rPh>
    <phoneticPr fontId="2"/>
  </si>
  <si>
    <t>熊毛郡田布施町</t>
    <rPh sb="0" eb="3">
      <t>クマゲグン</t>
    </rPh>
    <phoneticPr fontId="2"/>
  </si>
  <si>
    <t>阿武郡阿武町</t>
    <rPh sb="0" eb="3">
      <t>アブグン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</si>
  <si>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2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</si>
  <si>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2"/>
  </si>
  <si>
    <t>熊毛郡上関町</t>
    <rPh sb="0" eb="3">
      <t>クマゲグン</t>
    </rPh>
    <rPh sb="3" eb="5">
      <t>カミノセキ</t>
    </rPh>
    <rPh sb="5" eb="6">
      <t>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</si>
  <si>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</si>
  <si>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熊毛郡平生町</t>
    <rPh sb="0" eb="3">
      <t>クマゲグン</t>
    </rPh>
    <rPh sb="3" eb="6">
      <t>ヒラオチョウ</t>
    </rPh>
    <phoneticPr fontId="2"/>
  </si>
  <si>
    <t>阿武郡阿武町</t>
    <rPh sb="0" eb="3">
      <t>アブグン</t>
    </rPh>
    <rPh sb="3" eb="5">
      <t>アブ</t>
    </rPh>
    <rPh sb="5" eb="6">
      <t>チョウ</t>
    </rPh>
    <phoneticPr fontId="2"/>
  </si>
  <si>
    <t>下小鯖2287番地1</t>
    <rPh sb="7" eb="9">
      <t>バンチ</t>
    </rPh>
    <phoneticPr fontId="2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</si>
  <si>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2"/>
  </si>
  <si>
    <t>富田原町1番50号</t>
    <rPh sb="0" eb="1">
      <t>トミ</t>
    </rPh>
    <rPh sb="1" eb="4">
      <t>タハラチョウ</t>
    </rPh>
    <rPh sb="5" eb="6">
      <t>バン</t>
    </rPh>
    <rPh sb="8" eb="9">
      <t>ゴウ</t>
    </rPh>
    <phoneticPr fontId="2"/>
  </si>
  <si>
    <t>天神1丁目6番20号</t>
    <rPh sb="0" eb="2">
      <t>テンジン</t>
    </rPh>
    <rPh sb="3" eb="5">
      <t>チョウメ</t>
    </rPh>
    <rPh sb="6" eb="7">
      <t>バン</t>
    </rPh>
    <rPh sb="9" eb="10">
      <t>ゴウ</t>
    </rPh>
    <phoneticPr fontId="2"/>
  </si>
  <si>
    <t>岩国4丁目2番20号</t>
    <rPh sb="0" eb="2">
      <t>イワクニ</t>
    </rPh>
    <rPh sb="3" eb="5">
      <t>チョウメ</t>
    </rPh>
    <rPh sb="6" eb="7">
      <t>バン</t>
    </rPh>
    <rPh sb="9" eb="10">
      <t>ゴウ</t>
    </rPh>
    <phoneticPr fontId="2"/>
  </si>
  <si>
    <t>室の木町3丁目1-74</t>
    <rPh sb="0" eb="1">
      <t>ムロ</t>
    </rPh>
    <rPh sb="2" eb="3">
      <t>キ</t>
    </rPh>
    <rPh sb="3" eb="4">
      <t>チョウ</t>
    </rPh>
    <rPh sb="5" eb="7">
      <t>チョウメ</t>
    </rPh>
    <phoneticPr fontId="2"/>
  </si>
  <si>
    <t>光市</t>
    <rPh sb="0" eb="2">
      <t>ヒカリシ</t>
    </rPh>
    <phoneticPr fontId="2"/>
  </si>
  <si>
    <t>合同会社
歩夢</t>
    <rPh sb="0" eb="2">
      <t>ゴウドウ</t>
    </rPh>
    <rPh sb="5" eb="6">
      <t>ホ</t>
    </rPh>
    <rPh sb="6" eb="7">
      <t>ム</t>
    </rPh>
    <phoneticPr fontId="2"/>
  </si>
  <si>
    <t>合同会社
歩夢
（岡田好重）</t>
    <rPh sb="0" eb="2">
      <t>ゴウドウ</t>
    </rPh>
    <rPh sb="2" eb="4">
      <t>ガイシャ</t>
    </rPh>
    <rPh sb="5" eb="6">
      <t>ホ</t>
    </rPh>
    <rPh sb="6" eb="7">
      <t>ム</t>
    </rPh>
    <rPh sb="9" eb="11">
      <t>オカダ</t>
    </rPh>
    <rPh sb="11" eb="12">
      <t>ヨシ</t>
    </rPh>
    <rPh sb="12" eb="13">
      <t>エ</t>
    </rPh>
    <phoneticPr fontId="2"/>
  </si>
  <si>
    <t>大字油良1020番地</t>
    <rPh sb="0" eb="2">
      <t>オオアザ</t>
    </rPh>
    <rPh sb="2" eb="3">
      <t>ユ</t>
    </rPh>
    <rPh sb="3" eb="4">
      <t>リョウ</t>
    </rPh>
    <rPh sb="8" eb="10">
      <t>バンチ</t>
    </rPh>
    <phoneticPr fontId="2"/>
  </si>
  <si>
    <t>大字奈古3081番地5</t>
    <rPh sb="8" eb="10">
      <t>バンチ</t>
    </rPh>
    <phoneticPr fontId="2"/>
  </si>
  <si>
    <t>緑風会障害者
生活支援センター</t>
    <rPh sb="2" eb="3">
      <t>カイ</t>
    </rPh>
    <phoneticPr fontId="2"/>
  </si>
  <si>
    <t>・一般
・特定
・障害児</t>
    <rPh sb="1" eb="3">
      <t>イッパン</t>
    </rPh>
    <rPh sb="5" eb="7">
      <t>トクテイ</t>
    </rPh>
    <phoneticPr fontId="2"/>
  </si>
  <si>
    <t>・特定
・障害児</t>
    <rPh sb="1" eb="3">
      <t>トクテイ</t>
    </rPh>
    <phoneticPr fontId="2"/>
  </si>
  <si>
    <t>・特定
・障害児</t>
    <rPh sb="1" eb="3">
      <t>トクテイ</t>
    </rPh>
    <rPh sb="5" eb="8">
      <t>ショウガイジ</t>
    </rPh>
    <phoneticPr fontId="2"/>
  </si>
  <si>
    <t>下関市</t>
  </si>
  <si>
    <t>・特定</t>
    <rPh sb="1" eb="3">
      <t>トクテイ</t>
    </rPh>
    <phoneticPr fontId="2"/>
  </si>
  <si>
    <t>・一般
・特定</t>
    <rPh sb="1" eb="3">
      <t>イッパン</t>
    </rPh>
    <rPh sb="5" eb="7">
      <t>トクテイ</t>
    </rPh>
    <phoneticPr fontId="2"/>
  </si>
  <si>
    <t>宇部市</t>
  </si>
  <si>
    <t>有限会社小川</t>
    <rPh sb="0" eb="4">
      <t>ユウゲンガイシャ</t>
    </rPh>
    <rPh sb="4" eb="6">
      <t>オガワ</t>
    </rPh>
    <phoneticPr fontId="2"/>
  </si>
  <si>
    <t>山口市</t>
  </si>
  <si>
    <t>下小鯖2698番地1</t>
    <rPh sb="0" eb="3">
      <t>シモオサバ</t>
    </rPh>
    <rPh sb="1" eb="2">
      <t>オ</t>
    </rPh>
    <rPh sb="2" eb="3">
      <t>サバ</t>
    </rPh>
    <rPh sb="7" eb="9">
      <t>バンチ</t>
    </rPh>
    <phoneticPr fontId="2"/>
  </si>
  <si>
    <t>ゆめサポート相談所</t>
    <rPh sb="6" eb="8">
      <t>ソウダン</t>
    </rPh>
    <rPh sb="8" eb="9">
      <t>ショ</t>
    </rPh>
    <phoneticPr fontId="2"/>
  </si>
  <si>
    <t>竹原　啓</t>
    <rPh sb="0" eb="2">
      <t>タケハラ</t>
    </rPh>
    <rPh sb="3" eb="4">
      <t>ケイ</t>
    </rPh>
    <phoneticPr fontId="2"/>
  </si>
  <si>
    <t>横田和彦</t>
    <rPh sb="0" eb="2">
      <t>ヨコタ</t>
    </rPh>
    <rPh sb="2" eb="4">
      <t>カズヒコ</t>
    </rPh>
    <phoneticPr fontId="2"/>
  </si>
  <si>
    <t>柳井市</t>
  </si>
  <si>
    <t>柳井ひまわり園</t>
    <rPh sb="0" eb="2">
      <t>ヤナイ</t>
    </rPh>
    <rPh sb="6" eb="7">
      <t>エン</t>
    </rPh>
    <phoneticPr fontId="2"/>
  </si>
  <si>
    <t>社会福祉法人
さつき会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</si>
  <si>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伊保庄4472番地</t>
    <rPh sb="0" eb="1">
      <t>イ</t>
    </rPh>
    <rPh sb="1" eb="2">
      <t>ホ</t>
    </rPh>
    <rPh sb="2" eb="3">
      <t>ショウ</t>
    </rPh>
    <rPh sb="7" eb="9">
      <t>バンチ</t>
    </rPh>
    <phoneticPr fontId="2"/>
  </si>
  <si>
    <t>合同会社
ＨＥＩＢＯＮ　ＬＩＦＥ</t>
    <rPh sb="0" eb="2">
      <t>ゴウドウ</t>
    </rPh>
    <rPh sb="2" eb="4">
      <t>ガイシャ</t>
    </rPh>
    <phoneticPr fontId="2"/>
  </si>
  <si>
    <t>合同会社
ＨＥＩＢＯＮ　ＬＩＦＥ
（平本康喜）</t>
    <rPh sb="0" eb="2">
      <t>ゴウドウ</t>
    </rPh>
    <rPh sb="2" eb="4">
      <t>ガイシャ</t>
    </rPh>
    <rPh sb="18" eb="20">
      <t>ヒラモト</t>
    </rPh>
    <rPh sb="20" eb="21">
      <t>コウ</t>
    </rPh>
    <rPh sb="21" eb="22">
      <t>キ</t>
    </rPh>
    <phoneticPr fontId="2"/>
  </si>
  <si>
    <t>平本康喜</t>
  </si>
  <si>
    <t>山根6-17</t>
    <rPh sb="0" eb="2">
      <t>ヤマネ</t>
    </rPh>
    <phoneticPr fontId="2"/>
  </si>
  <si>
    <t>ＮＰＯ法人
カワムラ</t>
    <rPh sb="3" eb="5">
      <t>ホウジン</t>
    </rPh>
    <phoneticPr fontId="2"/>
  </si>
  <si>
    <t>ＮＰＯ法人
カワムラ
（片山多実枝）</t>
    <rPh sb="3" eb="5">
      <t>ホウジン</t>
    </rPh>
    <rPh sb="12" eb="14">
      <t>カタヤマ</t>
    </rPh>
    <rPh sb="14" eb="15">
      <t>タ</t>
    </rPh>
    <rPh sb="15" eb="16">
      <t>ミ</t>
    </rPh>
    <rPh sb="16" eb="17">
      <t>エダ</t>
    </rPh>
    <phoneticPr fontId="2"/>
  </si>
  <si>
    <t>河村美佳</t>
    <rPh sb="0" eb="2">
      <t>カワムラ</t>
    </rPh>
    <rPh sb="2" eb="4">
      <t>ミカ</t>
    </rPh>
    <phoneticPr fontId="2"/>
  </si>
  <si>
    <t>美祢市</t>
  </si>
  <si>
    <t>きかん車</t>
    <rPh sb="3" eb="4">
      <t>シャ</t>
    </rPh>
    <phoneticPr fontId="2"/>
  </si>
  <si>
    <t>周南市</t>
  </si>
  <si>
    <t>大字大河内256番地の14</t>
    <rPh sb="0" eb="2">
      <t>オオアザ</t>
    </rPh>
    <rPh sb="2" eb="5">
      <t>オオコウチ</t>
    </rPh>
    <rPh sb="8" eb="10">
      <t>バンチ</t>
    </rPh>
    <phoneticPr fontId="2"/>
  </si>
  <si>
    <t>相談支援ｾﾝﾀｰ
つくし園</t>
    <rPh sb="0" eb="2">
      <t>ソウダン</t>
    </rPh>
    <rPh sb="2" eb="4">
      <t>シエン</t>
    </rPh>
    <rPh sb="12" eb="13">
      <t>エン</t>
    </rPh>
    <phoneticPr fontId="2"/>
  </si>
  <si>
    <t>郵便
番号</t>
    <rPh sb="0" eb="2">
      <t>ユウビン</t>
    </rPh>
    <rPh sb="3" eb="5">
      <t>バンゴウ</t>
    </rPh>
    <phoneticPr fontId="2"/>
  </si>
  <si>
    <t>751-0833</t>
  </si>
  <si>
    <t>751-0827</t>
  </si>
  <si>
    <t>759-6602</t>
  </si>
  <si>
    <t>759-6311</t>
  </si>
  <si>
    <t>751-0856</t>
  </si>
  <si>
    <t>751-0872</t>
  </si>
  <si>
    <t>759-5511</t>
  </si>
  <si>
    <t>751-0887</t>
  </si>
  <si>
    <t>751-0875</t>
  </si>
  <si>
    <t>751-0804</t>
  </si>
  <si>
    <t>755-0022</t>
  </si>
  <si>
    <t>755-0045</t>
  </si>
  <si>
    <t>757-0216</t>
  </si>
  <si>
    <t>759-0134</t>
  </si>
  <si>
    <t>755-0084</t>
  </si>
  <si>
    <t>753-0061</t>
  </si>
  <si>
    <t>753-0302</t>
  </si>
  <si>
    <t>747-1221</t>
  </si>
  <si>
    <t>753-0212</t>
  </si>
  <si>
    <t>753-0054</t>
  </si>
  <si>
    <t>753-0822</t>
  </si>
  <si>
    <t>747-0026</t>
  </si>
  <si>
    <t>747-0805</t>
  </si>
  <si>
    <t>747-0034</t>
  </si>
  <si>
    <t>753-0833</t>
  </si>
  <si>
    <t>744-0033</t>
  </si>
  <si>
    <t>741-0062</t>
  </si>
  <si>
    <t>742-0313</t>
  </si>
  <si>
    <t>740-1231</t>
  </si>
  <si>
    <t>741-0081</t>
  </si>
  <si>
    <t>740-1455</t>
  </si>
  <si>
    <t>740-0021</t>
  </si>
  <si>
    <t>742-0021</t>
  </si>
  <si>
    <t>742-1352</t>
  </si>
  <si>
    <t>742-0002</t>
  </si>
  <si>
    <t>749-0101</t>
  </si>
  <si>
    <t>745-0833</t>
  </si>
  <si>
    <t>745-0801</t>
  </si>
  <si>
    <t>745-0304</t>
  </si>
  <si>
    <t>745-0651</t>
  </si>
  <si>
    <t>746-0104</t>
  </si>
  <si>
    <t>742-2802</t>
  </si>
  <si>
    <t>742-1504</t>
  </si>
  <si>
    <t>759-3622</t>
  </si>
  <si>
    <t>萩市障害者
生活支援センター
ほっとすぺーす</t>
    <rPh sb="0" eb="2">
      <t>ハギシ</t>
    </rPh>
    <rPh sb="2" eb="5">
      <t>ショウガイシャ</t>
    </rPh>
    <rPh sb="6" eb="8">
      <t>セイカツ</t>
    </rPh>
    <rPh sb="8" eb="10">
      <t>シエン</t>
    </rPh>
    <phoneticPr fontId="2"/>
  </si>
  <si>
    <t>歩夢ケアプラン
センター</t>
    <rPh sb="0" eb="1">
      <t>ホ</t>
    </rPh>
    <rPh sb="1" eb="2">
      <t>ム</t>
    </rPh>
    <phoneticPr fontId="2"/>
  </si>
  <si>
    <t>指定特定相談支援
事業所
指定障害児相談支援事業所
たんぽぽ</t>
    <rPh sb="0" eb="2">
      <t>シテイ</t>
    </rPh>
    <rPh sb="2" eb="6">
      <t>トクテイソウダン</t>
    </rPh>
    <rPh sb="6" eb="8">
      <t>シエン</t>
    </rPh>
    <rPh sb="9" eb="12">
      <t>ジギョウショ</t>
    </rPh>
    <rPh sb="13" eb="15">
      <t>シテイ</t>
    </rPh>
    <rPh sb="15" eb="18">
      <t>ショウガイジ</t>
    </rPh>
    <rPh sb="18" eb="22">
      <t>ソウダンシエン</t>
    </rPh>
    <rPh sb="22" eb="25">
      <t>ジギョウショ</t>
    </rPh>
    <phoneticPr fontId="2"/>
  </si>
  <si>
    <t>特定相談支援
事業所
いな穂</t>
    <rPh sb="0" eb="2">
      <t>トクテイ</t>
    </rPh>
    <rPh sb="2" eb="4">
      <t>ソウダン</t>
    </rPh>
    <rPh sb="4" eb="6">
      <t>シエン</t>
    </rPh>
    <rPh sb="7" eb="10">
      <t>ジギョウショ</t>
    </rPh>
    <rPh sb="13" eb="14">
      <t>ホ</t>
    </rPh>
    <phoneticPr fontId="2"/>
  </si>
  <si>
    <t>総合相談支援
センター
みね</t>
    <rPh sb="0" eb="2">
      <t>ソウゴウ</t>
    </rPh>
    <phoneticPr fontId="2"/>
  </si>
  <si>
    <t>相談支援センター
拓未</t>
    <rPh sb="0" eb="4">
      <t>ソウダンシエン</t>
    </rPh>
    <rPh sb="9" eb="11">
      <t>タクミ</t>
    </rPh>
    <phoneticPr fontId="2"/>
  </si>
  <si>
    <t>社会福祉法人
城南学園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</si>
  <si>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2"/>
  </si>
  <si>
    <t>0820-
52-2678</t>
  </si>
  <si>
    <t>08388-
2-2615</t>
  </si>
  <si>
    <t>社会福祉法人
菊水会</t>
  </si>
  <si>
    <t>社会福祉法人
菊水会
（青柳龍平）</t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</si>
  <si>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"/>
  </si>
  <si>
    <t>医療法人
光の会</t>
    <rPh sb="5" eb="6">
      <t>ヒカリ</t>
    </rPh>
    <rPh sb="7" eb="8">
      <t>カイ</t>
    </rPh>
    <phoneticPr fontId="2"/>
  </si>
  <si>
    <t>社会福祉法人
南風荘</t>
  </si>
  <si>
    <t>宇部市</t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</si>
  <si>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1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</si>
  <si>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1"/>
  </si>
  <si>
    <t>神原町2丁目1番22号</t>
    <phoneticPr fontId="2"/>
  </si>
  <si>
    <t>ｶﾐﾊﾗｴﾝｻﾞｲﾀｸｶｲｺﾞｼｴﾝｾﾝﾀｰ</t>
    <phoneticPr fontId="2"/>
  </si>
  <si>
    <t>社会福祉法人
扶老会</t>
    <rPh sb="7" eb="10">
      <t>フロウカイ</t>
    </rPh>
    <phoneticPr fontId="1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</si>
  <si>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1"/>
  </si>
  <si>
    <t>合同会社
サポートセンター
ぴっころ</t>
  </si>
  <si>
    <t>合同会社
サポートセンターぴっころ
（金子絵里子）</t>
    <rPh sb="19" eb="21">
      <t>カネコ</t>
    </rPh>
    <rPh sb="21" eb="24">
      <t>エリコ</t>
    </rPh>
    <phoneticPr fontId="2"/>
  </si>
  <si>
    <t>ｿｳﾀﾞﾝｼｴﾝｼﾞｷﾞｮｳｼｮｻﾎﾟｰﾄｾﾝﾀｰﾋﾟｯｺﾛ</t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</si>
  <si>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1"/>
  </si>
  <si>
    <t>ｿｳﾀﾞﾝｼｴﾝｼﾞｷﾞｮｳﾊｰﾄｹｱ</t>
    <phoneticPr fontId="2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</si>
  <si>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8"/>
  </si>
  <si>
    <t>山口市</t>
    <phoneticPr fontId="2"/>
  </si>
  <si>
    <t>社会福祉法人
ひらきの里</t>
  </si>
  <si>
    <t>社会福祉法人
博愛会</t>
  </si>
  <si>
    <t>鳴滝園エール
センター</t>
    <phoneticPr fontId="2"/>
  </si>
  <si>
    <t>社会福祉法人
ほおの木会</t>
  </si>
  <si>
    <t>社会福祉法人
ほおの木会
（岡山忠博）</t>
  </si>
  <si>
    <t>ＮＰＯ法人
山口ウッドムーン
ネットワーク</t>
  </si>
  <si>
    <t>社会福祉法人
ふたば園</t>
  </si>
  <si>
    <t>社会福祉法人
蓬莱会</t>
  </si>
  <si>
    <t>防府市</t>
    <phoneticPr fontId="2"/>
  </si>
  <si>
    <t>社会福祉法人
防府市
社会福祉事業団</t>
  </si>
  <si>
    <t>ｶﾅﾝｴﾝｿｳﾀﾞﾝｼｴﾝｼﾞｷﾞｮｳｼｮ</t>
    <phoneticPr fontId="2"/>
  </si>
  <si>
    <t>社会福祉法人
山家連福祉事業会</t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</si>
  <si>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2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</si>
  <si>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</si>
  <si>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1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</si>
  <si>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2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</si>
  <si>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2"/>
  </si>
  <si>
    <t>障害者地域生活
支援センター
プログレス</t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</si>
  <si>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1"/>
  </si>
  <si>
    <t>地域生活支援センター
トライアングル</t>
    <phoneticPr fontId="2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</si>
  <si>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3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</si>
  <si>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1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</si>
  <si>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1"/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</si>
  <si>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2"/>
  </si>
  <si>
    <t>社会福祉法人
光葉会
（石井明光）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イシイ</t>
    </rPh>
    <rPh sb="14" eb="15">
      <t>ア</t>
    </rPh>
    <rPh sb="15" eb="16">
      <t>ミツ</t>
    </rPh>
    <phoneticPr fontId="2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</si>
  <si>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2"/>
  </si>
  <si>
    <t>長門市</t>
    <phoneticPr fontId="2"/>
  </si>
  <si>
    <t>社会福祉法人
長門市
社会福祉協議会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</si>
  <si>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2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</si>
  <si>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2"/>
  </si>
  <si>
    <t>柳井市</t>
    <phoneticPr fontId="2"/>
  </si>
  <si>
    <t>柳井1910番地1</t>
    <phoneticPr fontId="2"/>
  </si>
  <si>
    <t>ﾔﾅｲﾋﾏﾜﾘｴﾝ</t>
    <phoneticPr fontId="2"/>
  </si>
  <si>
    <t>ひらもと
障害者支援事業所</t>
    <rPh sb="6" eb="9">
      <t>ショウガイシャ</t>
    </rPh>
    <rPh sb="9" eb="11">
      <t>シエン</t>
    </rPh>
    <rPh sb="11" eb="14">
      <t>ジギョウショ</t>
    </rPh>
    <phoneticPr fontId="2"/>
  </si>
  <si>
    <t>ﾋﾗﾓﾄｼｮｳｶﾞｲｼｬｼｴﾝｼﾞｷﾞｮｳｼｮ</t>
    <phoneticPr fontId="2"/>
  </si>
  <si>
    <t>ﾄｸﾃｲｿｳﾀﾞﾝｼｴﾝｼﾞｷﾞｮｳｼｮｲﾅﾎ</t>
    <phoneticPr fontId="2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</si>
  <si>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2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</si>
  <si>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2"/>
  </si>
  <si>
    <t>ｿｳｺﾞｳｿｳﾀﾞﾝｼｴﾝｾﾝﾀｰﾐﾈ</t>
    <phoneticPr fontId="2"/>
  </si>
  <si>
    <t>ﾐﾈｿｳﾀﾞﾝｼｴﾝｾﾝﾀｰｱｷﾖｼ</t>
    <phoneticPr fontId="2"/>
  </si>
  <si>
    <t>地域生活支援
センター
ウイング</t>
    <phoneticPr fontId="2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</si>
  <si>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</si>
  <si>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2"/>
  </si>
  <si>
    <t>周南市</t>
    <phoneticPr fontId="2"/>
  </si>
  <si>
    <t>ﾁｲｷｾｲｶﾂｼｴﾝｾﾝﾀｰｳｲﾝｸﾞ</t>
    <phoneticPr fontId="2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</si>
  <si>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2"/>
  </si>
  <si>
    <t>ＮＰＯ法人
周南さわやか会</t>
    <rPh sb="3" eb="5">
      <t>ホウジン</t>
    </rPh>
    <rPh sb="6" eb="8">
      <t>シュウナン</t>
    </rPh>
    <rPh sb="12" eb="13">
      <t>カイ</t>
    </rPh>
    <phoneticPr fontId="2"/>
  </si>
  <si>
    <t>ｿｳﾀﾞﾝｼｴﾝｾﾝﾀｰﾀｸﾐ</t>
    <phoneticPr fontId="2"/>
  </si>
  <si>
    <t>相談支援センター
かのがくえん</t>
    <phoneticPr fontId="2"/>
  </si>
  <si>
    <t>社会福祉法人
鹿野学園</t>
  </si>
  <si>
    <t>ｿｳﾀﾞﾝｼｴﾝｾﾝﾀｰｶﾉｶﾞｸｴﾝ</t>
    <phoneticPr fontId="2"/>
  </si>
  <si>
    <t>ｷｶﾝｼｬ</t>
    <phoneticPr fontId="2"/>
  </si>
  <si>
    <t>ｿｳﾀﾞﾝｼｴﾝｾﾝﾀｰﾂｸｼｴﾝ</t>
    <phoneticPr fontId="2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</si>
  <si>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3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</si>
  <si>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3"/>
  </si>
  <si>
    <t>745-
0811</t>
  </si>
  <si>
    <t>五月町6-25</t>
    <rPh sb="0" eb="2">
      <t>サツキ</t>
    </rPh>
    <rPh sb="2" eb="3">
      <t>マチ</t>
    </rPh>
    <phoneticPr fontId="3"/>
  </si>
  <si>
    <t>大字川西1144番地</t>
    <phoneticPr fontId="2"/>
  </si>
  <si>
    <t>はーとけあ
株式会社</t>
    <rPh sb="6" eb="8">
      <t>カブシキ</t>
    </rPh>
    <rPh sb="8" eb="10">
      <t>カイシャ</t>
    </rPh>
    <phoneticPr fontId="2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</si>
  <si>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2"/>
  </si>
  <si>
    <t>やない地域
生活支援センター</t>
    <phoneticPr fontId="2"/>
  </si>
  <si>
    <t>美祢
相談支援センター
あきよし</t>
    <rPh sb="0" eb="2">
      <t>ミネ</t>
    </rPh>
    <rPh sb="3" eb="5">
      <t>ソウダン</t>
    </rPh>
    <rPh sb="5" eb="7">
      <t>シエン</t>
    </rPh>
    <phoneticPr fontId="2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</si>
  <si>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2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</si>
  <si>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2"/>
  </si>
  <si>
    <t>医療法人
成心会
ふじわら医院
（藤原敬且）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rPh sb="17" eb="19">
      <t>フジワラ</t>
    </rPh>
    <rPh sb="19" eb="20">
      <t>ケイ</t>
    </rPh>
    <rPh sb="20" eb="21">
      <t>カツ</t>
    </rPh>
    <phoneticPr fontId="2"/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</si>
  <si>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2"/>
  </si>
  <si>
    <t>社会福祉法人
山家連福祉事業会
（山本　悟）</t>
    <rPh sb="17" eb="19">
      <t>ヤマモト</t>
    </rPh>
    <rPh sb="20" eb="21">
      <t>サト</t>
    </rPh>
    <phoneticPr fontId="2"/>
  </si>
  <si>
    <t>土井健一</t>
    <rPh sb="0" eb="2">
      <t>ドイ</t>
    </rPh>
    <rPh sb="2" eb="4">
      <t>ケンイチ</t>
    </rPh>
    <phoneticPr fontId="2"/>
  </si>
  <si>
    <t>083-
287-2877</t>
  </si>
  <si>
    <t>083-
233-9850</t>
  </si>
  <si>
    <t>083-
228-3211</t>
  </si>
  <si>
    <t>083-
258-1122</t>
  </si>
  <si>
    <t>083-
775-4171</t>
  </si>
  <si>
    <t>083-
251-6161</t>
  </si>
  <si>
    <t>083-
263-2687</t>
  </si>
  <si>
    <t>083-
782-1683</t>
  </si>
  <si>
    <t>083-
256-5336</t>
  </si>
  <si>
    <t>083-
256-6810</t>
  </si>
  <si>
    <t>0836-
35-8033</t>
  </si>
  <si>
    <t>0836-
29-6192</t>
  </si>
  <si>
    <t>0836-67-2464</t>
  </si>
  <si>
    <t>0836-
62-1067</t>
  </si>
  <si>
    <t>0836-32-1321</t>
  </si>
  <si>
    <t>083-
924-7035</t>
  </si>
  <si>
    <t>083-
929-0543</t>
  </si>
  <si>
    <t>083-
986-2832</t>
  </si>
  <si>
    <t>083-
933-1070</t>
  </si>
  <si>
    <t>083-
929-3917</t>
  </si>
  <si>
    <t>0838-
24-5858</t>
  </si>
  <si>
    <t>0835-
27-3003</t>
  </si>
  <si>
    <t>0835-
38-6200</t>
  </si>
  <si>
    <t>0835-
27-0210</t>
  </si>
  <si>
    <t>0835-
28-7110</t>
  </si>
  <si>
    <t>0827-
43-2399</t>
  </si>
  <si>
    <t>0827-
82-0018</t>
  </si>
  <si>
    <t>0827-
95-0500</t>
  </si>
  <si>
    <t>0827-
44-3244</t>
  </si>
  <si>
    <t>横山1丁目12-51</t>
  </si>
  <si>
    <t>0827-
63-2882</t>
  </si>
  <si>
    <t>0837-
32-2237</t>
  </si>
  <si>
    <t>0837-
22-1633</t>
  </si>
  <si>
    <t>0820-
22-1205</t>
  </si>
  <si>
    <t>0820-
24-1100</t>
  </si>
  <si>
    <t>0820-
23-1905</t>
  </si>
  <si>
    <t>0820-
45-3811</t>
  </si>
  <si>
    <t>0834-
21-4573</t>
  </si>
  <si>
    <t>泉原町10-1</t>
  </si>
  <si>
    <t>0834-
29-3294</t>
  </si>
  <si>
    <t>0834-
31-9680</t>
  </si>
  <si>
    <t>0834-
68-2189</t>
  </si>
  <si>
    <t>0833-
91-7233</t>
  </si>
  <si>
    <t>0834-
67-2131</t>
  </si>
  <si>
    <t>0834-
33-8453</t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</si>
  <si>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1"/>
  </si>
  <si>
    <t>特定相談
支援事業所
はまゆう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phoneticPr fontId="2"/>
  </si>
  <si>
    <t>子ども発達
相談センター
ぽこ・あ・ぽこ</t>
    <rPh sb="0" eb="1">
      <t>コ</t>
    </rPh>
    <rPh sb="3" eb="5">
      <t>ハッタツ</t>
    </rPh>
    <rPh sb="6" eb="8">
      <t>ソウダン</t>
    </rPh>
    <phoneticPr fontId="2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</si>
  <si>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2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</si>
  <si>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5">
      <t>ナ</t>
    </rPh>
    <rPh sb="15" eb="16">
      <t>ヒト</t>
    </rPh>
    <phoneticPr fontId="2"/>
  </si>
  <si>
    <t>恒松成人</t>
    <rPh sb="0" eb="2">
      <t>ツネマツ</t>
    </rPh>
    <rPh sb="2" eb="3">
      <t>ナ</t>
    </rPh>
    <rPh sb="3" eb="4">
      <t>ヒト</t>
    </rPh>
    <phoneticPr fontId="2"/>
  </si>
  <si>
    <t>山口市</t>
    <rPh sb="0" eb="3">
      <t>ヤマグチシ</t>
    </rPh>
    <phoneticPr fontId="2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</si>
  <si>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2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</si>
  <si>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2"/>
  </si>
  <si>
    <t>山陽小野田市</t>
    <rPh sb="0" eb="6">
      <t>サンヨウオノダシ</t>
    </rPh>
    <phoneticPr fontId="2"/>
  </si>
  <si>
    <t>相談支援事業所
みんなの森</t>
    <rPh sb="0" eb="2">
      <t>ソウダン</t>
    </rPh>
    <rPh sb="2" eb="4">
      <t>シエン</t>
    </rPh>
    <rPh sb="4" eb="7">
      <t>ジギョウショ</t>
    </rPh>
    <rPh sb="12" eb="13">
      <t>モリ</t>
    </rPh>
    <phoneticPr fontId="2"/>
  </si>
  <si>
    <t>岡田　妙子</t>
    <rPh sb="4" eb="5">
      <t>コ</t>
    </rPh>
    <phoneticPr fontId="2"/>
  </si>
  <si>
    <t>神代4110-10</t>
    <rPh sb="0" eb="2">
      <t>カミシロ</t>
    </rPh>
    <phoneticPr fontId="2"/>
  </si>
  <si>
    <t>武久町１丁目5番14号　第3金家ビル2階</t>
    <rPh sb="0" eb="2">
      <t>タケヒサ</t>
    </rPh>
    <rPh sb="2" eb="3">
      <t>マチ</t>
    </rPh>
    <rPh sb="4" eb="6">
      <t>チョウメ</t>
    </rPh>
    <rPh sb="7" eb="8">
      <t>バン</t>
    </rPh>
    <rPh sb="10" eb="11">
      <t>ゴウ</t>
    </rPh>
    <rPh sb="12" eb="13">
      <t>ダイ</t>
    </rPh>
    <rPh sb="14" eb="15">
      <t>カナ</t>
    </rPh>
    <rPh sb="15" eb="16">
      <t>イエ</t>
    </rPh>
    <rPh sb="19" eb="20">
      <t>カイ</t>
    </rPh>
    <phoneticPr fontId="2"/>
  </si>
  <si>
    <t>・一般
・特定</t>
    <rPh sb="1" eb="3">
      <t>イッパン</t>
    </rPh>
    <phoneticPr fontId="2"/>
  </si>
  <si>
    <t>相談支援事業所
かのん</t>
    <rPh sb="4" eb="7">
      <t>ジギョウショ</t>
    </rPh>
    <phoneticPr fontId="2"/>
  </si>
  <si>
    <t>0836-38-7310</t>
    <phoneticPr fontId="2"/>
  </si>
  <si>
    <t>（私立）</t>
  </si>
  <si>
    <t>はあと
相談支援事業所
山口</t>
    <rPh sb="4" eb="6">
      <t>ソウダン</t>
    </rPh>
    <rPh sb="6" eb="8">
      <t>シエン</t>
    </rPh>
    <rPh sb="8" eb="11">
      <t>ジギョウショ</t>
    </rPh>
    <rPh sb="12" eb="14">
      <t>ヤマグチ</t>
    </rPh>
    <phoneticPr fontId="2"/>
  </si>
  <si>
    <t>ほのぼの相談室</t>
    <rPh sb="4" eb="7">
      <t>ソウダンシツ</t>
    </rPh>
    <phoneticPr fontId="2"/>
  </si>
  <si>
    <t>0835-26-5366</t>
    <phoneticPr fontId="2"/>
  </si>
  <si>
    <t>防府市</t>
  </si>
  <si>
    <t>東松崎町4番29号</t>
    <rPh sb="0" eb="1">
      <t>ヒガシ</t>
    </rPh>
    <rPh sb="1" eb="4">
      <t>マツザキチョウ</t>
    </rPh>
    <rPh sb="5" eb="6">
      <t>バン</t>
    </rPh>
    <rPh sb="8" eb="9">
      <t>ゴウ</t>
    </rPh>
    <phoneticPr fontId="2"/>
  </si>
  <si>
    <t>相談支援事業所
いぶき</t>
    <rPh sb="0" eb="2">
      <t>ソウダン</t>
    </rPh>
    <rPh sb="2" eb="4">
      <t>シエン</t>
    </rPh>
    <rPh sb="4" eb="7">
      <t>ジギョウショ</t>
    </rPh>
    <phoneticPr fontId="2"/>
  </si>
  <si>
    <t>・特定</t>
  </si>
  <si>
    <t>社会福祉法人福祥会
（福永幸子）</t>
    <rPh sb="0" eb="2">
      <t>シャカイ</t>
    </rPh>
    <rPh sb="2" eb="4">
      <t>フクシ</t>
    </rPh>
    <rPh sb="4" eb="6">
      <t>ホウジン</t>
    </rPh>
    <rPh sb="6" eb="7">
      <t>フク</t>
    </rPh>
    <rPh sb="7" eb="8">
      <t>ショウ</t>
    </rPh>
    <rPh sb="8" eb="9">
      <t>カイ</t>
    </rPh>
    <rPh sb="11" eb="13">
      <t>フクナガ</t>
    </rPh>
    <rPh sb="13" eb="15">
      <t>サチコ</t>
    </rPh>
    <phoneticPr fontId="2"/>
  </si>
  <si>
    <t>759-4103</t>
    <phoneticPr fontId="2"/>
  </si>
  <si>
    <t>ながやす介護
ステーション</t>
    <rPh sb="4" eb="6">
      <t>カイゴ</t>
    </rPh>
    <phoneticPr fontId="2"/>
  </si>
  <si>
    <t>河嶋弘子</t>
    <rPh sb="0" eb="2">
      <t>カワシマ</t>
    </rPh>
    <rPh sb="2" eb="4">
      <t>ヒロコ</t>
    </rPh>
    <phoneticPr fontId="2"/>
  </si>
  <si>
    <t>熊毛郡平生町</t>
    <rPh sb="0" eb="2">
      <t>クマゲ</t>
    </rPh>
    <rPh sb="2" eb="3">
      <t>グン</t>
    </rPh>
    <rPh sb="3" eb="5">
      <t>ヒラオ</t>
    </rPh>
    <rPh sb="5" eb="6">
      <t>チョウ</t>
    </rPh>
    <phoneticPr fontId="2"/>
  </si>
  <si>
    <t>平生村862-2</t>
    <rPh sb="0" eb="2">
      <t>ヒラオ</t>
    </rPh>
    <rPh sb="2" eb="3">
      <t>ムラ</t>
    </rPh>
    <phoneticPr fontId="2"/>
  </si>
  <si>
    <t>ﾅｶﾞﾔｽｶｲｺﾞｽﾃｰｼｮﾝ</t>
    <phoneticPr fontId="2"/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</si>
  <si>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"/>
  </si>
  <si>
    <t>大字川上714-11</t>
    <rPh sb="0" eb="2">
      <t>オオアザ</t>
    </rPh>
    <rPh sb="2" eb="4">
      <t>カワカミ</t>
    </rPh>
    <phoneticPr fontId="2"/>
  </si>
  <si>
    <t>はーとけあさんちの
相談支援</t>
    <rPh sb="10" eb="12">
      <t>ソウダン</t>
    </rPh>
    <rPh sb="12" eb="14">
      <t>シエン</t>
    </rPh>
    <phoneticPr fontId="2"/>
  </si>
  <si>
    <t>755-0004</t>
  </si>
  <si>
    <t>草江4丁目11番38-5号</t>
    <rPh sb="0" eb="2">
      <t>クサエ</t>
    </rPh>
    <rPh sb="3" eb="5">
      <t>チョウメ</t>
    </rPh>
    <rPh sb="7" eb="8">
      <t>バン</t>
    </rPh>
    <rPh sb="12" eb="13">
      <t>ゴウ</t>
    </rPh>
    <phoneticPr fontId="2"/>
  </si>
  <si>
    <t>株式会社
奏音の郷</t>
    <rPh sb="0" eb="4">
      <t>カブシキガイシャ</t>
    </rPh>
    <rPh sb="5" eb="7">
      <t>カノン</t>
    </rPh>
    <rPh sb="8" eb="9">
      <t>サト</t>
    </rPh>
    <phoneticPr fontId="2"/>
  </si>
  <si>
    <t>株式会社
奏音の郷
（本田ふみ代）</t>
    <rPh sb="0" eb="4">
      <t>カブシキガイシャ</t>
    </rPh>
    <rPh sb="5" eb="7">
      <t>カノン</t>
    </rPh>
    <rPh sb="8" eb="9">
      <t>サト</t>
    </rPh>
    <rPh sb="11" eb="13">
      <t>ホンダ</t>
    </rPh>
    <rPh sb="15" eb="16">
      <t>ヨ</t>
    </rPh>
    <phoneticPr fontId="2"/>
  </si>
  <si>
    <t>・特定
・障害児</t>
    <rPh sb="5" eb="8">
      <t>ショウガイジ</t>
    </rPh>
    <phoneticPr fontId="2"/>
  </si>
  <si>
    <t>ｿｳﾀﾞﾝｼｴﾝｼﾞｷﾞｮｳｼｮｶﾉﾝ</t>
    <phoneticPr fontId="2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</si>
  <si>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</si>
  <si>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755-0084</t>
    <phoneticPr fontId="2"/>
  </si>
  <si>
    <t>ｳﾍﾞｸﾙﾐｴﾝｿｳﾀﾞﾝｼｴﾝｼﾞｷﾞｮｳｼｮ</t>
    <phoneticPr fontId="2"/>
  </si>
  <si>
    <t>相談支援事業
ぴぽっと</t>
    <phoneticPr fontId="2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</si>
  <si>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</si>
  <si>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</si>
  <si>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クローバーセンター</t>
    <phoneticPr fontId="2"/>
  </si>
  <si>
    <t>三田尻生活・ケア
総合センター
株式会社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phoneticPr fontId="2"/>
  </si>
  <si>
    <t>岩﨑智子</t>
    <rPh sb="0" eb="1">
      <t>イワ</t>
    </rPh>
    <rPh sb="1" eb="2">
      <t>サキ</t>
    </rPh>
    <rPh sb="2" eb="4">
      <t>トモコ</t>
    </rPh>
    <phoneticPr fontId="2"/>
  </si>
  <si>
    <t>759-4102</t>
    <phoneticPr fontId="2"/>
  </si>
  <si>
    <t>ﾁｲｷｶﾂﾄﾞｳｼｴﾝｾﾝﾀｰﾀｹﾉｺﾑﾗ</t>
    <phoneticPr fontId="2"/>
  </si>
  <si>
    <t>ＮＰＯ法人
きらり
（村岡章）</t>
    <rPh sb="11" eb="13">
      <t>ムラオカ</t>
    </rPh>
    <rPh sb="13" eb="14">
      <t>アキラ</t>
    </rPh>
    <phoneticPr fontId="2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</si>
  <si>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2"/>
  </si>
  <si>
    <t>秋芳町秋吉5313番地1</t>
    <rPh sb="0" eb="2">
      <t>シュウホウ</t>
    </rPh>
    <rPh sb="2" eb="3">
      <t>チョウ</t>
    </rPh>
    <rPh sb="3" eb="5">
      <t>アキヨシ</t>
    </rPh>
    <rPh sb="9" eb="11">
      <t>バンチ</t>
    </rPh>
    <phoneticPr fontId="2"/>
  </si>
  <si>
    <t>たちばな園
相談支援
事業所</t>
    <rPh sb="4" eb="5">
      <t>エン</t>
    </rPh>
    <rPh sb="6" eb="8">
      <t>ソウダン</t>
    </rPh>
    <rPh sb="8" eb="10">
      <t>シエン</t>
    </rPh>
    <rPh sb="11" eb="14">
      <t>ジギョウショ</t>
    </rPh>
    <phoneticPr fontId="2"/>
  </si>
  <si>
    <t>有限会社
長安工業</t>
    <rPh sb="0" eb="4">
      <t>ユウゲンガイシャ</t>
    </rPh>
    <rPh sb="5" eb="7">
      <t>ナガヤス</t>
    </rPh>
    <rPh sb="7" eb="9">
      <t>コウギョウ</t>
    </rPh>
    <phoneticPr fontId="2"/>
  </si>
  <si>
    <t>有限会社
長安工業
（長安秀明）</t>
    <rPh sb="0" eb="4">
      <t>ユウゲンガイシャ</t>
    </rPh>
    <rPh sb="5" eb="7">
      <t>ナガヤス</t>
    </rPh>
    <rPh sb="7" eb="9">
      <t>コウギョウ</t>
    </rPh>
    <rPh sb="11" eb="13">
      <t>ナガヤス</t>
    </rPh>
    <rPh sb="13" eb="15">
      <t>ヒデアキ</t>
    </rPh>
    <phoneticPr fontId="2"/>
  </si>
  <si>
    <t>ｿｳﾀﾞﾝｼｴﾝｼﾞｷﾞｮｳｼｮﾐﾝﾅﾉﾓﾘ</t>
    <phoneticPr fontId="2"/>
  </si>
  <si>
    <t>地域活動
支援センター
たけのこ村</t>
    <rPh sb="0" eb="2">
      <t>チイキ</t>
    </rPh>
    <rPh sb="2" eb="4">
      <t>カツドウ</t>
    </rPh>
    <rPh sb="5" eb="7">
      <t>シエン</t>
    </rPh>
    <rPh sb="16" eb="17">
      <t>ムラ</t>
    </rPh>
    <phoneticPr fontId="2"/>
  </si>
  <si>
    <t>・一般(地域移行)
・特定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</si>
  <si>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・一般(地域移行)
・特定
・障害児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</si>
  <si>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社会福祉法人
城南学園
(北村経夫)</t>
    <rPh sb="13" eb="15">
      <t>キタムラ</t>
    </rPh>
    <rPh sb="15" eb="17">
      <t>ツネオ</t>
    </rPh>
    <phoneticPr fontId="2"/>
  </si>
  <si>
    <t>0836-
43-7754</t>
  </si>
  <si>
    <t>・一般
・特定
・障害児</t>
    <rPh sb="1" eb="3">
      <t>イッパン</t>
    </rPh>
    <rPh sb="9" eb="12">
      <t>ショウガイジ</t>
    </rPh>
    <phoneticPr fontId="2"/>
  </si>
  <si>
    <t>特定非営利活動
法人
ピアサポート
センター
香生の里</t>
  </si>
  <si>
    <t>758-0061</t>
  </si>
  <si>
    <t>0838-
26-0294</t>
  </si>
  <si>
    <t>萩市</t>
  </si>
  <si>
    <t>大字椿598-1</t>
  </si>
  <si>
    <t>ﾄｸﾃｲﾋｴｲﾘｶﾂﾄﾞｳﾎｳｼﾞﾝﾋﾟｱｻﾎﾟｰﾄｾﾝﾀｰｶｵｲﾉｻﾄ</t>
  </si>
  <si>
    <t>その他法人</t>
  </si>
  <si>
    <t>・一般（地域移行）</t>
    <rPh sb="1" eb="3">
      <t>イッパン</t>
    </rPh>
    <rPh sb="4" eb="6">
      <t>チイキ</t>
    </rPh>
    <rPh sb="6" eb="8">
      <t>イコウ</t>
    </rPh>
    <phoneticPr fontId="2"/>
  </si>
  <si>
    <t>相談支援センター
ひかり苑</t>
    <rPh sb="0" eb="2">
      <t>ソウダン</t>
    </rPh>
    <rPh sb="2" eb="4">
      <t>シエン</t>
    </rPh>
    <phoneticPr fontId="2"/>
  </si>
  <si>
    <t>社会福祉法人
ひかり苑</t>
  </si>
  <si>
    <t>社会福祉法人
ひかり苑
（河野　亨）</t>
  </si>
  <si>
    <t>國澤宗厳</t>
  </si>
  <si>
    <t>光市</t>
  </si>
  <si>
    <t>社会福祉法人</t>
  </si>
  <si>
    <t>羽部　真彦</t>
    <rPh sb="0" eb="1">
      <t>ハネ</t>
    </rPh>
    <rPh sb="1" eb="2">
      <t>ブ</t>
    </rPh>
    <rPh sb="3" eb="5">
      <t>マサヒコ</t>
    </rPh>
    <phoneticPr fontId="2"/>
  </si>
  <si>
    <t>相談室いこい</t>
    <rPh sb="0" eb="2">
      <t>ソウダン</t>
    </rPh>
    <rPh sb="2" eb="3">
      <t>シツ</t>
    </rPh>
    <phoneticPr fontId="2"/>
  </si>
  <si>
    <t>株式会社
福祉の郷</t>
    <rPh sb="0" eb="4">
      <t>カブシキガイシャ</t>
    </rPh>
    <rPh sb="5" eb="7">
      <t>フクシ</t>
    </rPh>
    <rPh sb="8" eb="9">
      <t>サト</t>
    </rPh>
    <phoneticPr fontId="2"/>
  </si>
  <si>
    <t>株式会社
福祉の郷
（田邉道子）</t>
    <rPh sb="0" eb="4">
      <t>カブシキガイシャ</t>
    </rPh>
    <rPh sb="5" eb="7">
      <t>フクシ</t>
    </rPh>
    <rPh sb="8" eb="9">
      <t>サト</t>
    </rPh>
    <rPh sb="11" eb="13">
      <t>タナベ</t>
    </rPh>
    <rPh sb="13" eb="15">
      <t>ミチコ</t>
    </rPh>
    <phoneticPr fontId="2"/>
  </si>
  <si>
    <t>756-0038</t>
    <phoneticPr fontId="2"/>
  </si>
  <si>
    <t>0836-39-7352</t>
    <phoneticPr fontId="2"/>
  </si>
  <si>
    <t>有帆1493番地</t>
    <phoneticPr fontId="2"/>
  </si>
  <si>
    <t>ｿｳﾀﾞﾝｼﾂｲｺｲ</t>
    <phoneticPr fontId="2"/>
  </si>
  <si>
    <t>障がい者相談支援
センターNSN　　　</t>
  </si>
  <si>
    <t>河本満幸</t>
    <rPh sb="0" eb="2">
      <t>カワモト</t>
    </rPh>
    <rPh sb="2" eb="3">
      <t>マン</t>
    </rPh>
    <rPh sb="3" eb="4">
      <t>ユキ</t>
    </rPh>
    <phoneticPr fontId="2"/>
  </si>
  <si>
    <t>相談支援事業所
高嶺園</t>
    <rPh sb="0" eb="2">
      <t>ソウダン</t>
    </rPh>
    <rPh sb="2" eb="4">
      <t>シエン</t>
    </rPh>
    <rPh sb="4" eb="7">
      <t>ジギョウショ</t>
    </rPh>
    <rPh sb="8" eb="10">
      <t>タカミネ</t>
    </rPh>
    <rPh sb="10" eb="11">
      <t>エン</t>
    </rPh>
    <phoneticPr fontId="2"/>
  </si>
  <si>
    <t>ｿｳﾀﾞﾝｼｴﾝｼﾞｷﾞｮｳｼｮｺｳﾘｮｳｴﾝ</t>
  </si>
  <si>
    <t>0836-
39-3530</t>
  </si>
  <si>
    <t>大字川上字大固屋714番13</t>
    <rPh sb="11" eb="12">
      <t>バン</t>
    </rPh>
    <phoneticPr fontId="2"/>
  </si>
  <si>
    <t>三輪　治彦</t>
    <rPh sb="0" eb="2">
      <t>ミワ</t>
    </rPh>
    <rPh sb="3" eb="5">
      <t>ハルヒコ</t>
    </rPh>
    <phoneticPr fontId="2"/>
  </si>
  <si>
    <t>083-
923-7880</t>
  </si>
  <si>
    <t>0833-
48-6022</t>
  </si>
  <si>
    <t>岩国市</t>
  </si>
  <si>
    <t>錦見七丁目2-16</t>
    <rPh sb="0" eb="1">
      <t>ニシキ</t>
    </rPh>
    <rPh sb="1" eb="2">
      <t>ミ</t>
    </rPh>
    <rPh sb="2" eb="5">
      <t>ナナチョウメ</t>
    </rPh>
    <phoneticPr fontId="2"/>
  </si>
  <si>
    <t>松本　正</t>
    <rPh sb="0" eb="2">
      <t>マツモト</t>
    </rPh>
    <rPh sb="3" eb="4">
      <t>タダシ</t>
    </rPh>
    <phoneticPr fontId="1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</si>
  <si>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1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</si>
  <si>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3"/>
  </si>
  <si>
    <t>前田利春</t>
    <rPh sb="0" eb="2">
      <t>マエダ</t>
    </rPh>
    <rPh sb="2" eb="4">
      <t>トシハル</t>
    </rPh>
    <phoneticPr fontId="2"/>
  </si>
  <si>
    <t>0820-
73-5010</t>
  </si>
  <si>
    <t>相談支援事業所Reika</t>
    <rPh sb="0" eb="2">
      <t>ソウダン</t>
    </rPh>
    <rPh sb="2" eb="4">
      <t>シエン</t>
    </rPh>
    <rPh sb="4" eb="7">
      <t>ジギョウショ</t>
    </rPh>
    <phoneticPr fontId="2"/>
  </si>
  <si>
    <t>岡村恭子</t>
    <rPh sb="0" eb="2">
      <t>オカムラ</t>
    </rPh>
    <rPh sb="2" eb="4">
      <t>キョウコ</t>
    </rPh>
    <phoneticPr fontId="2"/>
  </si>
  <si>
    <t>株式会社　ＲＥＴＩＣＥ
（鐘築　充）</t>
    <rPh sb="13" eb="14">
      <t>カネ</t>
    </rPh>
    <rPh sb="14" eb="15">
      <t>チク</t>
    </rPh>
    <rPh sb="16" eb="17">
      <t>ミツル</t>
    </rPh>
    <phoneticPr fontId="2"/>
  </si>
  <si>
    <t>サポートスペース創</t>
    <rPh sb="8" eb="9">
      <t>キズ</t>
    </rPh>
    <phoneticPr fontId="2"/>
  </si>
  <si>
    <t>株式会社いぶき</t>
    <rPh sb="0" eb="4">
      <t>カブシキガイシャ</t>
    </rPh>
    <phoneticPr fontId="2"/>
  </si>
  <si>
    <t>株式会社いぶき
（笹部真弓）</t>
    <rPh sb="0" eb="4">
      <t>カブシキガイシャ</t>
    </rPh>
    <rPh sb="9" eb="11">
      <t>ササベ</t>
    </rPh>
    <rPh sb="11" eb="13">
      <t>マユミ</t>
    </rPh>
    <phoneticPr fontId="2"/>
  </si>
  <si>
    <t>相談支援事業所
華の浦</t>
    <rPh sb="0" eb="2">
      <t>ソウダン</t>
    </rPh>
    <rPh sb="2" eb="4">
      <t>シエン</t>
    </rPh>
    <rPh sb="4" eb="7">
      <t>ジギョウショ</t>
    </rPh>
    <rPh sb="8" eb="9">
      <t>ハナ</t>
    </rPh>
    <rPh sb="10" eb="11">
      <t>ウラ</t>
    </rPh>
    <phoneticPr fontId="2"/>
  </si>
  <si>
    <t>大字浜方205-1</t>
    <rPh sb="0" eb="2">
      <t>オオアザ</t>
    </rPh>
    <rPh sb="2" eb="3">
      <t>ハマ</t>
    </rPh>
    <rPh sb="3" eb="4">
      <t>カタ</t>
    </rPh>
    <phoneticPr fontId="2"/>
  </si>
  <si>
    <t>大嶺町東分字僧津1710-1</t>
    <rPh sb="0" eb="2">
      <t>オオミネ</t>
    </rPh>
    <rPh sb="2" eb="3">
      <t>チョウ</t>
    </rPh>
    <rPh sb="3" eb="4">
      <t>ヒガシ</t>
    </rPh>
    <rPh sb="4" eb="5">
      <t>ブン</t>
    </rPh>
    <rPh sb="5" eb="6">
      <t>アザ</t>
    </rPh>
    <rPh sb="6" eb="8">
      <t>ソウヅ</t>
    </rPh>
    <phoneticPr fontId="2"/>
  </si>
  <si>
    <t>・一般
・特定
・障害児</t>
    <rPh sb="1" eb="3">
      <t>イッパン</t>
    </rPh>
    <rPh sb="5" eb="7">
      <t>トクテイ</t>
    </rPh>
    <rPh sb="9" eb="12">
      <t>ショウガイジ</t>
    </rPh>
    <phoneticPr fontId="2"/>
  </si>
  <si>
    <t>益原　忠郁</t>
    <rPh sb="0" eb="2">
      <t>マスハラ</t>
    </rPh>
    <rPh sb="3" eb="4">
      <t>タダシ</t>
    </rPh>
    <rPh sb="4" eb="5">
      <t>イク</t>
    </rPh>
    <phoneticPr fontId="2"/>
  </si>
  <si>
    <t>社会福祉法人
高嶺会
（平野恒二）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4" eb="15">
      <t>ツネ</t>
    </rPh>
    <rPh sb="15" eb="16">
      <t>ニ</t>
    </rPh>
    <phoneticPr fontId="1"/>
  </si>
  <si>
    <t>神原苑
在宅介護
支援センター</t>
    <phoneticPr fontId="2"/>
  </si>
  <si>
    <t>自立生活センター
宇部</t>
    <phoneticPr fontId="2"/>
  </si>
  <si>
    <t>ＮＰＯ法人
きょう・生</t>
    <phoneticPr fontId="2"/>
  </si>
  <si>
    <t>ＮＰＯ法人
きょう・生
（野村和志）</t>
    <phoneticPr fontId="2"/>
  </si>
  <si>
    <t>中央町3丁目2番7号</t>
    <phoneticPr fontId="2"/>
  </si>
  <si>
    <t>生活支援センター
ふなき</t>
    <phoneticPr fontId="2"/>
  </si>
  <si>
    <t>うべくるみ園相談支援かけはし</t>
    <rPh sb="5" eb="6">
      <t>エン</t>
    </rPh>
    <rPh sb="6" eb="8">
      <t>ソウダン</t>
    </rPh>
    <rPh sb="8" eb="10">
      <t>シエン</t>
    </rPh>
    <phoneticPr fontId="2"/>
  </si>
  <si>
    <t>0836-31-1674</t>
    <phoneticPr fontId="2"/>
  </si>
  <si>
    <t>社会福祉法人
ひらきの里
（平尾　要）</t>
    <rPh sb="14" eb="16">
      <t>ヒラオ</t>
    </rPh>
    <rPh sb="17" eb="18">
      <t>カナメ</t>
    </rPh>
    <phoneticPr fontId="2"/>
  </si>
  <si>
    <t>ｿｳﾀﾞﾝｼｴﾝｼﾞｷﾞｮｳﾋﾟﾎﾟｯﾄ</t>
    <phoneticPr fontId="2"/>
  </si>
  <si>
    <t>083-902-9202</t>
    <phoneticPr fontId="2"/>
  </si>
  <si>
    <t>ｺﾄﾞﾓﾊｯﾀﾂｼｴﾝｾﾝﾀｰﾎﾟｺｱﾎﾟｺ</t>
    <phoneticPr fontId="2"/>
  </si>
  <si>
    <t>ウッド・ムーン</t>
    <phoneticPr fontId="2"/>
  </si>
  <si>
    <t>ｳｯﾄﾞﾑｰﾝ</t>
    <phoneticPr fontId="2"/>
  </si>
  <si>
    <t>萩市</t>
    <phoneticPr fontId="2"/>
  </si>
  <si>
    <t>社会福祉法人
ふたば園
（西島孝一）</t>
    <rPh sb="13" eb="14">
      <t>ニシ</t>
    </rPh>
    <rPh sb="14" eb="15">
      <t>シマ</t>
    </rPh>
    <rPh sb="15" eb="17">
      <t>コウイチ</t>
    </rPh>
    <phoneticPr fontId="2"/>
  </si>
  <si>
    <t>ｸﾛｰﾊﾞｰｾﾝﾀｰ</t>
    <phoneticPr fontId="2"/>
  </si>
  <si>
    <t>防府市障害者生活
支援センター</t>
    <phoneticPr fontId="2"/>
  </si>
  <si>
    <t>社会福祉法人
防府市
社会福祉事業団
（森重豊）</t>
    <rPh sb="20" eb="22">
      <t>モリシゲ</t>
    </rPh>
    <rPh sb="22" eb="23">
      <t>ユタカ</t>
    </rPh>
    <phoneticPr fontId="1"/>
  </si>
  <si>
    <t>鞠生町12番2号</t>
    <phoneticPr fontId="2"/>
  </si>
  <si>
    <t>社会福祉法人
防府市
社会福祉事業団
ホームヘルパー
センター</t>
    <phoneticPr fontId="2"/>
  </si>
  <si>
    <t>社会福祉法人
防府市
社会福祉事業団</t>
    <phoneticPr fontId="2"/>
  </si>
  <si>
    <t>0835-28-8775</t>
    <phoneticPr fontId="2"/>
  </si>
  <si>
    <t>ﾕﾒｻﾎﾟｰﾄｿｳﾀﾞﾝｼｮ</t>
    <phoneticPr fontId="2"/>
  </si>
  <si>
    <t>747-0028</t>
    <phoneticPr fontId="2"/>
  </si>
  <si>
    <t>ﾎﾉﾎﾞﾉｿｳﾀﾞﾝｼﾂ</t>
    <phoneticPr fontId="2"/>
  </si>
  <si>
    <t>株式会社　ＲＥＴＩＣＥ</t>
    <phoneticPr fontId="2"/>
  </si>
  <si>
    <t>744-0078</t>
    <phoneticPr fontId="2"/>
  </si>
  <si>
    <t>下松市</t>
    <phoneticPr fontId="2"/>
  </si>
  <si>
    <t>ｿｳﾀﾞﾝｼｴﾝｼﾞｷﾞｮｳｼｮﾚｲｶ</t>
    <phoneticPr fontId="2"/>
  </si>
  <si>
    <t>障害者支援センター
リフレ</t>
    <phoneticPr fontId="2"/>
  </si>
  <si>
    <t>岩国市</t>
    <phoneticPr fontId="2"/>
  </si>
  <si>
    <t>玖珂町1887</t>
    <phoneticPr fontId="2"/>
  </si>
  <si>
    <t>美和町生見12128</t>
    <phoneticPr fontId="2"/>
  </si>
  <si>
    <t>ﾘｮｸﾌｳｶｲｼｮｳｶﾞｲｼｬｾｲｶﾂｼｴﾝｾﾝﾀｰ</t>
    <phoneticPr fontId="2"/>
  </si>
  <si>
    <t>0827-
21-8750</t>
    <phoneticPr fontId="2"/>
  </si>
  <si>
    <t>ｼｮｳｶﾞｲｼｬﾁｲｷｾｲｶﾂｼｴﾝｾﾝﾀｰｼﾗｶﾊﾞ</t>
    <phoneticPr fontId="2"/>
  </si>
  <si>
    <t>ｿｳﾀﾞﾝｼｴﾝｾﾝﾀｰﾋｶﾘｴﾝ</t>
    <phoneticPr fontId="2"/>
  </si>
  <si>
    <t>ﾅｶﾞﾄｼｼｮｳｶﾞｲｼｬｿｳﾀﾞﾝｼｴﾝｾﾝﾀｰ</t>
    <phoneticPr fontId="2"/>
  </si>
  <si>
    <t>美祢市</t>
    <phoneticPr fontId="2"/>
  </si>
  <si>
    <t>ｿｳﾀﾞﾝｼｴﾝｾﾝﾀｰﾋﾞｻｲﾄﾞ</t>
    <phoneticPr fontId="2"/>
  </si>
  <si>
    <t>ﾀﾁﾊﾞﾅｴﾝｿｳﾀﾞﾝｼｴﾝｼﾞｷﾞｮｳｼｮ</t>
    <phoneticPr fontId="2"/>
  </si>
  <si>
    <t>ｼﾃｲﾄｸﾃｲｿｳﾀﾞﾝｼﾞｷﾞｮｳｼｮｼﾃｲｼｮｳｶﾞｲｼﾞｿｳﾀﾞﾝｼｴﾝｼﾞｷﾞｮｳｼｮﾀﾝﾎﾟﾎﾟ</t>
    <phoneticPr fontId="2"/>
  </si>
  <si>
    <t>石川智子</t>
    <rPh sb="0" eb="2">
      <t>イシカワ</t>
    </rPh>
    <rPh sb="2" eb="4">
      <t>トモコ</t>
    </rPh>
    <phoneticPr fontId="2"/>
  </si>
  <si>
    <t>742-1102</t>
    <phoneticPr fontId="2"/>
  </si>
  <si>
    <t>0820-56-7890</t>
    <phoneticPr fontId="2"/>
  </si>
  <si>
    <t>阿武町
総合相談センター</t>
    <phoneticPr fontId="2"/>
  </si>
  <si>
    <t>社会福祉法人
阿武町
社会福祉協議会</t>
    <phoneticPr fontId="2"/>
  </si>
  <si>
    <t>社会福祉法人
阿武町
社会福祉協議会
（小田武之）</t>
    <rPh sb="20" eb="22">
      <t>オダ</t>
    </rPh>
    <rPh sb="22" eb="24">
      <t>タケユキ</t>
    </rPh>
    <phoneticPr fontId="2"/>
  </si>
  <si>
    <t>大字船木442-11</t>
    <phoneticPr fontId="2"/>
  </si>
  <si>
    <t>平井705番地オフィス平井２Ｆ</t>
    <rPh sb="0" eb="2">
      <t>ヒライ</t>
    </rPh>
    <rPh sb="5" eb="7">
      <t>バンチ</t>
    </rPh>
    <rPh sb="11" eb="13">
      <t>ヒライ</t>
    </rPh>
    <phoneticPr fontId="2"/>
  </si>
  <si>
    <t>大字江向５１０番地萩市総合福祉センター内</t>
    <rPh sb="0" eb="2">
      <t>オオアザ</t>
    </rPh>
    <rPh sb="2" eb="3">
      <t>エ</t>
    </rPh>
    <rPh sb="3" eb="4">
      <t>ムカイ</t>
    </rPh>
    <rPh sb="7" eb="9">
      <t>バンチ</t>
    </rPh>
    <rPh sb="9" eb="11">
      <t>ハギシ</t>
    </rPh>
    <rPh sb="11" eb="13">
      <t>ソウゴウ</t>
    </rPh>
    <rPh sb="13" eb="15">
      <t>フクシ</t>
    </rPh>
    <rPh sb="19" eb="20">
      <t>ナイ</t>
    </rPh>
    <phoneticPr fontId="2"/>
  </si>
  <si>
    <t>西市2丁目2番10号</t>
    <rPh sb="0" eb="1">
      <t>ニシ</t>
    </rPh>
    <rPh sb="1" eb="2">
      <t>イチ</t>
    </rPh>
    <rPh sb="3" eb="5">
      <t>チョウメ</t>
    </rPh>
    <rPh sb="6" eb="7">
      <t>バン</t>
    </rPh>
    <rPh sb="9" eb="10">
      <t>ゴウ</t>
    </rPh>
    <phoneticPr fontId="2"/>
  </si>
  <si>
    <t>下田布施２１７－１７</t>
    <rPh sb="0" eb="4">
      <t>シモタブセ</t>
    </rPh>
    <phoneticPr fontId="2"/>
  </si>
  <si>
    <t>岩本　偉一</t>
    <rPh sb="0" eb="2">
      <t>イワモト</t>
    </rPh>
    <rPh sb="3" eb="4">
      <t>エラ</t>
    </rPh>
    <rPh sb="4" eb="5">
      <t>イチ</t>
    </rPh>
    <phoneticPr fontId="2"/>
  </si>
  <si>
    <t>仁保中郷10050番地</t>
    <phoneticPr fontId="2"/>
  </si>
  <si>
    <t>熊本　有希</t>
    <rPh sb="0" eb="2">
      <t>クマモト</t>
    </rPh>
    <rPh sb="3" eb="5">
      <t>ユキ</t>
    </rPh>
    <phoneticPr fontId="2"/>
  </si>
  <si>
    <t>鹿野下万作原10513番地の1</t>
    <rPh sb="0" eb="2">
      <t>カノ</t>
    </rPh>
    <rPh sb="2" eb="3">
      <t>シタ</t>
    </rPh>
    <rPh sb="3" eb="5">
      <t>マンサク</t>
    </rPh>
    <rPh sb="5" eb="6">
      <t>ハラ</t>
    </rPh>
    <rPh sb="11" eb="13">
      <t>バンチ</t>
    </rPh>
    <phoneticPr fontId="2"/>
  </si>
  <si>
    <t>755-0026</t>
    <phoneticPr fontId="2"/>
  </si>
  <si>
    <t>・特定
・障害児</t>
    <rPh sb="1" eb="3">
      <t>トクテイ</t>
    </rPh>
    <rPh sb="5" eb="7">
      <t>ショウガイ</t>
    </rPh>
    <rPh sb="7" eb="8">
      <t>ジ</t>
    </rPh>
    <phoneticPr fontId="2"/>
  </si>
  <si>
    <t>まんてんの星
相談室</t>
    <rPh sb="5" eb="6">
      <t>ホシ</t>
    </rPh>
    <rPh sb="7" eb="10">
      <t>ソウダンシツ</t>
    </rPh>
    <phoneticPr fontId="2"/>
  </si>
  <si>
    <t>750-0313</t>
    <phoneticPr fontId="2"/>
  </si>
  <si>
    <t>下関市</t>
    <phoneticPr fontId="2"/>
  </si>
  <si>
    <t>菊川町大字田部536-1</t>
    <rPh sb="5" eb="7">
      <t>タベ</t>
    </rPh>
    <phoneticPr fontId="2"/>
  </si>
  <si>
    <t>ﾏﾝﾃﾝﾉﾎｼｿｳﾀﾞﾝｼﾂ</t>
    <phoneticPr fontId="2"/>
  </si>
  <si>
    <t>下関市障害者
生活支援センター</t>
    <phoneticPr fontId="2"/>
  </si>
  <si>
    <t>山崎　慎恵</t>
    <rPh sb="0" eb="2">
      <t>ヤマサキ</t>
    </rPh>
    <rPh sb="3" eb="4">
      <t>マコト</t>
    </rPh>
    <rPh sb="4" eb="5">
      <t>メグミ</t>
    </rPh>
    <phoneticPr fontId="2"/>
  </si>
  <si>
    <t>支援センター
一歩社</t>
    <phoneticPr fontId="2"/>
  </si>
  <si>
    <t>豊浦町大字吉永野田浜10627-2</t>
    <phoneticPr fontId="2"/>
  </si>
  <si>
    <t>ﾄｸﾃｲﾋｴｲﾘｶﾂﾄﾞｳﾎｳｼﾞﾝﾗｲﾄ</t>
    <phoneticPr fontId="2"/>
  </si>
  <si>
    <t>はまゆう園相談室</t>
    <phoneticPr fontId="2"/>
  </si>
  <si>
    <t>社会福祉法人
豊心福祉会</t>
    <phoneticPr fontId="2"/>
  </si>
  <si>
    <t>083-
250-5401</t>
    <phoneticPr fontId="2"/>
  </si>
  <si>
    <t>ﾄｸﾃｲｿｳﾀﾞﾝｼｴﾝｼﾞｷﾞｮｳｼｮﾊﾏﾕｳ</t>
    <phoneticPr fontId="2"/>
  </si>
  <si>
    <t>相談支援事業所
ぴあ南風</t>
    <rPh sb="0" eb="2">
      <t>ソウダン</t>
    </rPh>
    <rPh sb="2" eb="4">
      <t>シエン</t>
    </rPh>
    <rPh sb="4" eb="6">
      <t>ジギョウ</t>
    </rPh>
    <rPh sb="6" eb="7">
      <t>ショ</t>
    </rPh>
    <rPh sb="10" eb="12">
      <t>ナンプウ</t>
    </rPh>
    <phoneticPr fontId="2"/>
  </si>
  <si>
    <t>755-0152</t>
    <phoneticPr fontId="2"/>
  </si>
  <si>
    <t>0836-43-6236</t>
    <phoneticPr fontId="2"/>
  </si>
  <si>
    <t>あすとぴあ２丁目２番１５号</t>
    <phoneticPr fontId="2"/>
  </si>
  <si>
    <t>ｿｳﾀﾞﾝｼｴﾝｼﾞｷﾞｮｳｼｮﾋﾟｱﾅﾝﾌﾟｳ</t>
    <phoneticPr fontId="2"/>
  </si>
  <si>
    <t>牧憲一郎</t>
    <rPh sb="0" eb="1">
      <t>マキ</t>
    </rPh>
    <rPh sb="1" eb="4">
      <t>ケンイチロウ</t>
    </rPh>
    <phoneticPr fontId="2"/>
  </si>
  <si>
    <t>759-0204</t>
    <phoneticPr fontId="2"/>
  </si>
  <si>
    <t>0836-43-6300</t>
    <phoneticPr fontId="2"/>
  </si>
  <si>
    <t>ｻﾎﾟｰﾄｽﾍﾟｰｽｿｳ</t>
    <phoneticPr fontId="2"/>
  </si>
  <si>
    <t>ろしゅう相談
支援センター</t>
    <rPh sb="4" eb="6">
      <t>ソウダン</t>
    </rPh>
    <rPh sb="7" eb="9">
      <t>シエン</t>
    </rPh>
    <phoneticPr fontId="2"/>
  </si>
  <si>
    <t>有限会社ろしゅう</t>
    <phoneticPr fontId="2"/>
  </si>
  <si>
    <t>有限会社ろしゅう
（米原藘州）</t>
    <rPh sb="0" eb="4">
      <t>ユウゲンガイシャ</t>
    </rPh>
    <rPh sb="10" eb="12">
      <t>ヨネハラ</t>
    </rPh>
    <rPh sb="12" eb="13">
      <t>ロ</t>
    </rPh>
    <rPh sb="13" eb="14">
      <t>シュウ</t>
    </rPh>
    <phoneticPr fontId="2"/>
  </si>
  <si>
    <t>755-0067</t>
    <phoneticPr fontId="2"/>
  </si>
  <si>
    <t>0836-32-9531</t>
    <phoneticPr fontId="2"/>
  </si>
  <si>
    <t>大字小串91番地の6</t>
    <phoneticPr fontId="2"/>
  </si>
  <si>
    <t>ﾛｼｭｳｿｳﾀﾞﾝｼｴﾝｾﾝﾀｰ</t>
    <phoneticPr fontId="2"/>
  </si>
  <si>
    <t>おひさま生活塾
寺子屋ほわ♥りん</t>
    <rPh sb="4" eb="6">
      <t>セイカツ</t>
    </rPh>
    <rPh sb="6" eb="7">
      <t>ジュク</t>
    </rPh>
    <rPh sb="8" eb="11">
      <t>テラコヤ</t>
    </rPh>
    <phoneticPr fontId="2"/>
  </si>
  <si>
    <t>水田和江</t>
    <rPh sb="0" eb="2">
      <t>ミズタ</t>
    </rPh>
    <rPh sb="2" eb="4">
      <t>カズエ</t>
    </rPh>
    <phoneticPr fontId="2"/>
  </si>
  <si>
    <t>755-0809</t>
    <phoneticPr fontId="2"/>
  </si>
  <si>
    <t>080-2882-2501</t>
    <phoneticPr fontId="2"/>
  </si>
  <si>
    <t>松崎町3番7号</t>
    <rPh sb="0" eb="3">
      <t>マツザキチョウ</t>
    </rPh>
    <rPh sb="4" eb="5">
      <t>バン</t>
    </rPh>
    <rPh sb="6" eb="7">
      <t>ゴウ</t>
    </rPh>
    <phoneticPr fontId="2"/>
  </si>
  <si>
    <t>ｵﾋｻﾏｾｲｶﾂｼﾞｭｸﾃﾗｺﾔﾎﾜﾘﾝ</t>
    <phoneticPr fontId="2"/>
  </si>
  <si>
    <t>総合相談支援センター
ぷりずむ</t>
    <phoneticPr fontId="2"/>
  </si>
  <si>
    <t>社会福祉法人
むべの里光栄</t>
    <rPh sb="0" eb="6">
      <t>シャカイフクシホウジン</t>
    </rPh>
    <rPh sb="10" eb="13">
      <t>サトコウエイ</t>
    </rPh>
    <phoneticPr fontId="1"/>
  </si>
  <si>
    <t>社会福祉法人
むべの里光栄
（隅田典代）</t>
    <rPh sb="0" eb="6">
      <t>シャカイフクシホウジン</t>
    </rPh>
    <rPh sb="10" eb="13">
      <t>サトコウエイ</t>
    </rPh>
    <rPh sb="15" eb="17">
      <t>スミダ</t>
    </rPh>
    <rPh sb="17" eb="19">
      <t>ノリヨ</t>
    </rPh>
    <phoneticPr fontId="1"/>
  </si>
  <si>
    <t>ｼｬｶｲﾌｸｼﾎｳｼﾞﾝｺｳｴｲｶｲｿｳｺﾞｳｿｳﾀﾞﾝｼｴﾝｾﾝﾀｰﾌﾟﾘｽﾞﾑ</t>
  </si>
  <si>
    <t>済生会山口
地域ケアセンター
やまぐち障害者
生活支援センター</t>
    <phoneticPr fontId="2"/>
  </si>
  <si>
    <t>社会福祉法人
恩賜財団
済生会支部
山口県済生会
(津江和成)</t>
    <rPh sb="26" eb="28">
      <t>ツエ</t>
    </rPh>
    <rPh sb="28" eb="30">
      <t>カズナリ</t>
    </rPh>
    <phoneticPr fontId="2"/>
  </si>
  <si>
    <t>朝倉町5番4号</t>
    <phoneticPr fontId="2"/>
  </si>
  <si>
    <t>ｻｲｾｲｶｲﾔﾏｸﾞﾁﾁｲｷｹｱｾﾝﾀｰﾔﾏｸﾞﾁｼｮｳｶﾞｲｼｬｾｲｶﾂｼｴﾝｾﾝﾀｰ</t>
    <phoneticPr fontId="2"/>
  </si>
  <si>
    <t>地域活動
支援センター
やまぐち</t>
    <phoneticPr fontId="2"/>
  </si>
  <si>
    <t>在木大介</t>
    <rPh sb="0" eb="1">
      <t>ア</t>
    </rPh>
    <rPh sb="1" eb="2">
      <t>キ</t>
    </rPh>
    <rPh sb="2" eb="4">
      <t>ダイスケ</t>
    </rPh>
    <phoneticPr fontId="2"/>
  </si>
  <si>
    <t>鋳銭司3347番地の2</t>
    <phoneticPr fontId="2"/>
  </si>
  <si>
    <t>754-0893</t>
    <phoneticPr fontId="2"/>
  </si>
  <si>
    <t>083-984-5167</t>
    <phoneticPr fontId="2"/>
  </si>
  <si>
    <t>・特定</t>
    <phoneticPr fontId="2"/>
  </si>
  <si>
    <t>ﾄｸﾃｲｿｳﾀﾞﾝｼﾞｼｮｳｼｮﾔﾏｸﾞﾁｱｲｵｴﾝ</t>
    <phoneticPr fontId="2"/>
  </si>
  <si>
    <t>吉敷中東１丁目1-2</t>
    <rPh sb="0" eb="2">
      <t>ヨシキ</t>
    </rPh>
    <rPh sb="2" eb="3">
      <t>ナカ</t>
    </rPh>
    <rPh sb="3" eb="4">
      <t>ヒガシ</t>
    </rPh>
    <rPh sb="5" eb="7">
      <t>チョウメ</t>
    </rPh>
    <phoneticPr fontId="2"/>
  </si>
  <si>
    <t>ﾊｱﾄｿｳﾀﾞﾝｼｴﾝｼﾞｷﾞｮｳｼｮﾔﾏｸﾞﾁ</t>
    <phoneticPr fontId="2"/>
  </si>
  <si>
    <t>相談支援事業所
らんらん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</si>
  <si>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一般社団法人
ゆりかごからはかばまで</t>
    <rPh sb="0" eb="6">
      <t>イッパンシャダンホウジン</t>
    </rPh>
    <phoneticPr fontId="2"/>
  </si>
  <si>
    <t>一般社団法人
ゆりかごからはかばまで
（細井幸子）</t>
    <rPh sb="0" eb="6">
      <t>イッパンシャダンホウジン</t>
    </rPh>
    <rPh sb="20" eb="22">
      <t>ホソイ</t>
    </rPh>
    <rPh sb="22" eb="24">
      <t>ユキコ</t>
    </rPh>
    <phoneticPr fontId="2"/>
  </si>
  <si>
    <t>083-987-0008</t>
    <phoneticPr fontId="2"/>
  </si>
  <si>
    <t>秋穂二島3838番地</t>
    <rPh sb="0" eb="4">
      <t>アイオフタジマ</t>
    </rPh>
    <rPh sb="8" eb="10">
      <t>バンチ</t>
    </rPh>
    <phoneticPr fontId="2"/>
  </si>
  <si>
    <t>ｿｳﾀﾞﾝｼｴﾝｼﾞｷﾞｮｳｼｮﾗﾝﾗﾝ</t>
    <phoneticPr fontId="2"/>
  </si>
  <si>
    <t>社団・財団法人</t>
    <phoneticPr fontId="2"/>
  </si>
  <si>
    <t>金子貴子</t>
    <rPh sb="0" eb="2">
      <t>カネコ</t>
    </rPh>
    <rPh sb="2" eb="4">
      <t>タカコ</t>
    </rPh>
    <phoneticPr fontId="2"/>
  </si>
  <si>
    <t>ﾊｷﾞｼｼｮｳｶﾞｲｼｬｾｲｶﾂｼｴﾝｾﾝﾀｰﾎｯﾄｽﾍﾟｰｽ</t>
    <phoneticPr fontId="2"/>
  </si>
  <si>
    <t>ケアプランセンター
えびすや</t>
    <phoneticPr fontId="2"/>
  </si>
  <si>
    <t>株式会社ケアバディ</t>
    <rPh sb="0" eb="4">
      <t>カブシキガイシャ</t>
    </rPh>
    <phoneticPr fontId="2"/>
  </si>
  <si>
    <t>株式会社ケアバディ
（瀧口コヅエ）</t>
    <rPh sb="0" eb="4">
      <t>カブシキガイシャ</t>
    </rPh>
    <rPh sb="11" eb="13">
      <t>タキグチ</t>
    </rPh>
    <phoneticPr fontId="2"/>
  </si>
  <si>
    <t>747-0036</t>
    <phoneticPr fontId="2"/>
  </si>
  <si>
    <t>0835-28-7940</t>
    <phoneticPr fontId="2"/>
  </si>
  <si>
    <t>戎町1丁目7-8</t>
    <rPh sb="0" eb="2">
      <t>エビスマチ</t>
    </rPh>
    <rPh sb="3" eb="5">
      <t>チョウメ</t>
    </rPh>
    <phoneticPr fontId="2"/>
  </si>
  <si>
    <t>ｹｱﾌﾟﾗﾝｾﾝﾀｰｴﾋﾞｽﾔ</t>
    <phoneticPr fontId="2"/>
  </si>
  <si>
    <t>相談支援センター
しょうせい苑</t>
    <phoneticPr fontId="2"/>
  </si>
  <si>
    <t>生野屋南1丁目12番1号</t>
    <phoneticPr fontId="2"/>
  </si>
  <si>
    <t>ｿｳﾀﾞﾝｼｴﾝｾﾝﾀｰｼｮｳｾｲｴﾝ</t>
    <phoneticPr fontId="2"/>
  </si>
  <si>
    <t>くらし自立応援
センターいわくに</t>
    <rPh sb="3" eb="5">
      <t>ジリツ</t>
    </rPh>
    <rPh sb="5" eb="7">
      <t>オウエン</t>
    </rPh>
    <phoneticPr fontId="2"/>
  </si>
  <si>
    <t>障がい児相談支援
センターはぐ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</si>
  <si>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741-0061</t>
    <phoneticPr fontId="2"/>
  </si>
  <si>
    <t>0827-35-4224</t>
    <phoneticPr fontId="2"/>
  </si>
  <si>
    <t>ｼｮｳｶﾞｲｼﾞｿｳﾀﾞﾝｼｴﾝｾﾝﾀｰﾊｸﾞ</t>
    <phoneticPr fontId="2"/>
  </si>
  <si>
    <t>湯免清風園障害者
相談支援事業所</t>
    <rPh sb="0" eb="1">
      <t>ユ</t>
    </rPh>
    <rPh sb="1" eb="2">
      <t>メン</t>
    </rPh>
    <rPh sb="2" eb="4">
      <t>セイフウ</t>
    </rPh>
    <rPh sb="4" eb="5">
      <t>エン</t>
    </rPh>
    <rPh sb="5" eb="8">
      <t>ショウガイシャ</t>
    </rPh>
    <rPh sb="9" eb="11">
      <t>ソウダン</t>
    </rPh>
    <rPh sb="11" eb="13">
      <t>シエン</t>
    </rPh>
    <rPh sb="13" eb="16">
      <t>ジギョウショ</t>
    </rPh>
    <phoneticPr fontId="2"/>
  </si>
  <si>
    <t>759-3802</t>
    <phoneticPr fontId="2"/>
  </si>
  <si>
    <t>0837－43－2121</t>
    <phoneticPr fontId="2"/>
  </si>
  <si>
    <t>三隅中393番地1</t>
    <phoneticPr fontId="2"/>
  </si>
  <si>
    <t>ﾕﾒﾝｾｲﾌｳｴﾝｼｮｳｶﾞｲｼｬｿｳﾀﾞﾝｼｴﾝｼﾞｷﾞｮｳｼｮ</t>
    <phoneticPr fontId="2"/>
  </si>
  <si>
    <t>ＮＰＯ法人
きらり</t>
    <phoneticPr fontId="2"/>
  </si>
  <si>
    <t>村岡章</t>
    <rPh sb="0" eb="2">
      <t>ムラオカ</t>
    </rPh>
    <rPh sb="2" eb="3">
      <t>アキラ</t>
    </rPh>
    <phoneticPr fontId="2"/>
  </si>
  <si>
    <t>0837-43-0330</t>
    <phoneticPr fontId="2"/>
  </si>
  <si>
    <t>ｿｳﾀﾞﾝｼｴﾝｼﾞｷﾞｮｳｼｮｲﾌﾞｷ</t>
    <phoneticPr fontId="2"/>
  </si>
  <si>
    <t>総合相談支援
センター
ぱれっと</t>
    <phoneticPr fontId="2"/>
  </si>
  <si>
    <t>大字久米752番地4</t>
    <phoneticPr fontId="2"/>
  </si>
  <si>
    <t>相談支援センター
アイリス</t>
    <rPh sb="0" eb="2">
      <t>ソウダン</t>
    </rPh>
    <rPh sb="2" eb="4">
      <t>シエン</t>
    </rPh>
    <phoneticPr fontId="2"/>
  </si>
  <si>
    <t>池田光子</t>
    <rPh sb="0" eb="2">
      <t>イケダ</t>
    </rPh>
    <rPh sb="2" eb="4">
      <t>ミツコ</t>
    </rPh>
    <phoneticPr fontId="2"/>
  </si>
  <si>
    <t>745-0861</t>
    <phoneticPr fontId="2"/>
  </si>
  <si>
    <t>0834-34-0064</t>
    <phoneticPr fontId="2"/>
  </si>
  <si>
    <t>新地3丁目2番30号</t>
    <rPh sb="0" eb="2">
      <t>シンチ</t>
    </rPh>
    <rPh sb="3" eb="5">
      <t>チョウメ</t>
    </rPh>
    <rPh sb="6" eb="7">
      <t>バン</t>
    </rPh>
    <rPh sb="9" eb="10">
      <t>ゴウ</t>
    </rPh>
    <phoneticPr fontId="2"/>
  </si>
  <si>
    <t>ｿｳﾀﾞﾝｼｴﾝｾﾝﾀｰｱｲﾘｽ</t>
    <phoneticPr fontId="2"/>
  </si>
  <si>
    <t>相談支援事業所
つなぎ</t>
    <phoneticPr fontId="2"/>
  </si>
  <si>
    <t>一般社団法人つなぎ</t>
    <rPh sb="0" eb="6">
      <t>イッパンシャダンホウジン</t>
    </rPh>
    <phoneticPr fontId="2"/>
  </si>
  <si>
    <t>一般社団法人つなぎ
（小野憲明）</t>
    <rPh sb="0" eb="6">
      <t>イッパンシャダンホウジン</t>
    </rPh>
    <rPh sb="11" eb="13">
      <t>オノ</t>
    </rPh>
    <rPh sb="13" eb="15">
      <t>ノリアキ</t>
    </rPh>
    <phoneticPr fontId="2"/>
  </si>
  <si>
    <t>藤田敬生</t>
    <rPh sb="0" eb="2">
      <t>フジタ</t>
    </rPh>
    <rPh sb="2" eb="4">
      <t>タカオ</t>
    </rPh>
    <phoneticPr fontId="2"/>
  </si>
  <si>
    <t>757-0002</t>
    <phoneticPr fontId="2"/>
  </si>
  <si>
    <t>0836-78-0017</t>
    <phoneticPr fontId="2"/>
  </si>
  <si>
    <t>大字郡渡場3001番地16</t>
    <rPh sb="0" eb="2">
      <t>オオアザ</t>
    </rPh>
    <rPh sb="2" eb="3">
      <t>グン</t>
    </rPh>
    <rPh sb="3" eb="4">
      <t>ワタ</t>
    </rPh>
    <rPh sb="4" eb="5">
      <t>バ</t>
    </rPh>
    <rPh sb="9" eb="11">
      <t>バンチ</t>
    </rPh>
    <phoneticPr fontId="2"/>
  </si>
  <si>
    <t>ｿｳﾀﾞﾝｼｴﾝｼﾞｷﾞｮｳｼｮﾂﾅｷﾞ</t>
    <phoneticPr fontId="2"/>
  </si>
  <si>
    <t>あけぼの相談室
「サポート」</t>
    <rPh sb="4" eb="6">
      <t>ソウダン</t>
    </rPh>
    <rPh sb="6" eb="7">
      <t>シツ</t>
    </rPh>
    <phoneticPr fontId="2"/>
  </si>
  <si>
    <t>755-0151</t>
    <phoneticPr fontId="2"/>
  </si>
  <si>
    <t>0836-39-3030</t>
    <phoneticPr fontId="2"/>
  </si>
  <si>
    <t>大字厚狭415-1</t>
    <rPh sb="0" eb="4">
      <t>オオアザアサ</t>
    </rPh>
    <phoneticPr fontId="2"/>
  </si>
  <si>
    <t>ｱｹﾎﾞﾉｿｳﾀﾞﾝｼﾂｻﾎﾟｰﾄ</t>
    <phoneticPr fontId="2"/>
  </si>
  <si>
    <t>相談支援事業所
フラフまいむ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</si>
  <si>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742-1511</t>
    <phoneticPr fontId="2"/>
  </si>
  <si>
    <t>0820-25-1036</t>
    <phoneticPr fontId="2"/>
  </si>
  <si>
    <t>ｿｳﾀﾞﾝｼｴﾝｼﾞｷﾞｮｳｼｮﾌﾗﾌﾏｲﾑ</t>
    <phoneticPr fontId="2"/>
  </si>
  <si>
    <t>下関市こども
発達センター</t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</si>
  <si>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11"/>
  </si>
  <si>
    <t>・一般
・特定
・障害児</t>
    <rPh sb="1" eb="3">
      <t>イッパン</t>
    </rPh>
    <rPh sb="5" eb="7">
      <t>トクテイ</t>
    </rPh>
    <phoneticPr fontId="11"/>
  </si>
  <si>
    <t>相談支援</t>
    <rPh sb="0" eb="2">
      <t>ソウダン</t>
    </rPh>
    <rPh sb="2" eb="4">
      <t>シエン</t>
    </rPh>
    <phoneticPr fontId="11"/>
  </si>
  <si>
    <t>幡生本町26番12号</t>
  </si>
  <si>
    <t>社会福祉法人</t>
    <rPh sb="0" eb="2">
      <t>シャカイ</t>
    </rPh>
    <rPh sb="2" eb="4">
      <t>フクシ</t>
    </rPh>
    <rPh sb="4" eb="6">
      <t>ホウジン</t>
    </rPh>
    <phoneticPr fontId="11"/>
  </si>
  <si>
    <t>なごみの里
相談支援センター</t>
    <rPh sb="6" eb="10">
      <t>ソウダンシエン</t>
    </rPh>
    <phoneticPr fontId="11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</si>
  <si>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12"/>
  </si>
  <si>
    <t>大字蒲生野字横田250番地</t>
  </si>
  <si>
    <t>ﾅｺﾞﾐﾉｻﾄｿｳﾀﾞﾝｼｴﾝｾﾝﾀｰ</t>
  </si>
  <si>
    <t>びれっじ</t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</si>
  <si>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11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</si>
  <si>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11"/>
  </si>
  <si>
    <t>沖村文子</t>
    <rPh sb="0" eb="2">
      <t>オキムラ</t>
    </rPh>
    <rPh sb="2" eb="4">
      <t>フミコ</t>
    </rPh>
    <phoneticPr fontId="11"/>
  </si>
  <si>
    <t>秋根本町一丁目5番6号</t>
  </si>
  <si>
    <t>ﾋﾞﾚｯｼﾞ</t>
  </si>
  <si>
    <t>相談支援事業所
じねんじょ</t>
    <rPh sb="0" eb="2">
      <t>ソウダン</t>
    </rPh>
    <rPh sb="2" eb="4">
      <t>シエン</t>
    </rPh>
    <rPh sb="4" eb="7">
      <t>ジギョウショ</t>
    </rPh>
    <phoneticPr fontId="11"/>
  </si>
  <si>
    <t>社会福祉法人
じねんじょ</t>
    <rPh sb="0" eb="2">
      <t>シャカイ</t>
    </rPh>
    <rPh sb="2" eb="4">
      <t>フクシ</t>
    </rPh>
    <rPh sb="4" eb="6">
      <t>ホウジン</t>
    </rPh>
    <phoneticPr fontId="11"/>
  </si>
  <si>
    <t>社会福祉法人じねんじょ
（金原洋治）</t>
    <rPh sb="0" eb="2">
      <t>シャカイ</t>
    </rPh>
    <rPh sb="2" eb="4">
      <t>フクシ</t>
    </rPh>
    <rPh sb="4" eb="6">
      <t>ホウジン</t>
    </rPh>
    <rPh sb="13" eb="15">
      <t>カネハラ</t>
    </rPh>
    <rPh sb="15" eb="17">
      <t>ヨウジ</t>
    </rPh>
    <phoneticPr fontId="11"/>
  </si>
  <si>
    <t>小寺美帆</t>
    <rPh sb="0" eb="2">
      <t>コデラ</t>
    </rPh>
    <rPh sb="2" eb="4">
      <t>ミホ</t>
    </rPh>
    <phoneticPr fontId="11"/>
  </si>
  <si>
    <t>751-0832</t>
  </si>
  <si>
    <t>083-252-2227</t>
  </si>
  <si>
    <t>・特定
・障害児</t>
    <rPh sb="1" eb="3">
      <t>トクテイ</t>
    </rPh>
    <phoneticPr fontId="11"/>
  </si>
  <si>
    <t>下関市</t>
    <rPh sb="0" eb="3">
      <t>シモノセキシ</t>
    </rPh>
    <phoneticPr fontId="11"/>
  </si>
  <si>
    <t>ｿｳﾀﾞﾝｼｴﾝｼﾞｷﾞｮｳｼｮｼﾞﾈﾝｼﾞｮ</t>
  </si>
  <si>
    <t>相談支援事業所
きしゃぽっぽ</t>
  </si>
  <si>
    <t>後山ゆかり</t>
    <rPh sb="0" eb="2">
      <t>ウシロヤマ</t>
    </rPh>
    <phoneticPr fontId="11"/>
  </si>
  <si>
    <t>・特定
・障害児</t>
  </si>
  <si>
    <t>ｿｳﾀﾞﾝｼｴﾝｼﾞｷﾞｮｳｼｮｷｼｬﾎﾟｯﾎﾟ</t>
  </si>
  <si>
    <t>その他法人</t>
    <rPh sb="2" eb="3">
      <t>タ</t>
    </rPh>
    <rPh sb="3" eb="5">
      <t>ホウジン</t>
    </rPh>
    <phoneticPr fontId="11"/>
  </si>
  <si>
    <t>クロスロード
ケアセンター</t>
    <phoneticPr fontId="2"/>
  </si>
  <si>
    <t>753-0831</t>
    <phoneticPr fontId="2"/>
  </si>
  <si>
    <t>083-902-2360</t>
    <phoneticPr fontId="2"/>
  </si>
  <si>
    <t>ｸﾛｽﾛｰﾄﾞｹｱｾﾝﾀｰ</t>
    <phoneticPr fontId="2"/>
  </si>
  <si>
    <t>岩国市障害者
サービスセンター</t>
    <phoneticPr fontId="2"/>
  </si>
  <si>
    <t>飴屋貴子</t>
    <rPh sb="0" eb="2">
      <t>アメヤ</t>
    </rPh>
    <rPh sb="2" eb="4">
      <t>タカコ</t>
    </rPh>
    <phoneticPr fontId="2"/>
  </si>
  <si>
    <t>社会福祉法人岩国市社会福祉協議会</t>
    <phoneticPr fontId="2"/>
  </si>
  <si>
    <t>740-0018</t>
    <phoneticPr fontId="2"/>
  </si>
  <si>
    <t>0827-22-5877</t>
    <phoneticPr fontId="2"/>
  </si>
  <si>
    <t>麻里布町7丁目1番2号</t>
    <phoneticPr fontId="2"/>
  </si>
  <si>
    <t>ｸﾗｼｼﾞﾘﾂｵｳｴﾝｾﾝﾀｰｲﾜｸﾆ</t>
    <phoneticPr fontId="2"/>
  </si>
  <si>
    <t>岡田一雄</t>
    <rPh sb="0" eb="2">
      <t>オカダ</t>
    </rPh>
    <rPh sb="2" eb="4">
      <t>カズオ</t>
    </rPh>
    <phoneticPr fontId="2"/>
  </si>
  <si>
    <t>743-0073</t>
    <phoneticPr fontId="2"/>
  </si>
  <si>
    <t>0833-
48-8542</t>
    <phoneticPr fontId="2"/>
  </si>
  <si>
    <t>室積正木14番3号</t>
    <rPh sb="0" eb="2">
      <t>ムロヅミ</t>
    </rPh>
    <rPh sb="2" eb="4">
      <t>マサキ</t>
    </rPh>
    <rPh sb="6" eb="7">
      <t>バン</t>
    </rPh>
    <rPh sb="8" eb="9">
      <t>ゴウ</t>
    </rPh>
    <phoneticPr fontId="2"/>
  </si>
  <si>
    <t>ｱﾕﾑｹｱﾌﾟﾗﾝｾﾝﾀｰ</t>
    <phoneticPr fontId="2"/>
  </si>
  <si>
    <t>美祢市大嶺町東分320番地1</t>
    <rPh sb="7" eb="8">
      <t>ブン</t>
    </rPh>
    <rPh sb="11" eb="13">
      <t>バンチ</t>
    </rPh>
    <phoneticPr fontId="2"/>
  </si>
  <si>
    <t>759-2212</t>
    <phoneticPr fontId="2"/>
  </si>
  <si>
    <t>0837-
52-5222</t>
    <phoneticPr fontId="2"/>
  </si>
  <si>
    <t>山本真子</t>
    <rPh sb="0" eb="2">
      <t>ヤマモト</t>
    </rPh>
    <rPh sb="2" eb="4">
      <t>マコ</t>
    </rPh>
    <phoneticPr fontId="2"/>
  </si>
  <si>
    <t>村上　小代子</t>
    <rPh sb="0" eb="2">
      <t>ムラカミ</t>
    </rPh>
    <rPh sb="3" eb="4">
      <t>チイ</t>
    </rPh>
    <rPh sb="4" eb="5">
      <t>ダイ</t>
    </rPh>
    <rPh sb="5" eb="6">
      <t>コ</t>
    </rPh>
    <phoneticPr fontId="2"/>
  </si>
  <si>
    <t>ＮＰＯ法人
おひさま生活塾</t>
    <rPh sb="3" eb="5">
      <t>ホウジン</t>
    </rPh>
    <rPh sb="10" eb="12">
      <t>セイカツ</t>
    </rPh>
    <rPh sb="12" eb="13">
      <t>ジュク</t>
    </rPh>
    <phoneticPr fontId="2"/>
  </si>
  <si>
    <t>ニチラク相談支援
事業所</t>
    <rPh sb="4" eb="8">
      <t>ソウダンシエン</t>
    </rPh>
    <rPh sb="9" eb="12">
      <t>ジギョウショ</t>
    </rPh>
    <phoneticPr fontId="2"/>
  </si>
  <si>
    <t>合同会社
ニチラク</t>
    <phoneticPr fontId="2"/>
  </si>
  <si>
    <t>合同会社
ニチラク
（立川信隆）</t>
    <rPh sb="11" eb="13">
      <t>タテカワ</t>
    </rPh>
    <rPh sb="13" eb="15">
      <t>ノブタカ</t>
    </rPh>
    <phoneticPr fontId="2"/>
  </si>
  <si>
    <t>宇部市北琴芝一丁目8番22号</t>
    <rPh sb="0" eb="3">
      <t>ウベシ</t>
    </rPh>
    <rPh sb="3" eb="6">
      <t>キタコトシバ</t>
    </rPh>
    <rPh sb="6" eb="9">
      <t>イッチョウメ</t>
    </rPh>
    <rPh sb="10" eb="11">
      <t>バン</t>
    </rPh>
    <rPh sb="13" eb="14">
      <t>ゴウ</t>
    </rPh>
    <phoneticPr fontId="2"/>
  </si>
  <si>
    <t>755-0036</t>
    <phoneticPr fontId="2"/>
  </si>
  <si>
    <t>0836-35-7722</t>
    <phoneticPr fontId="2"/>
  </si>
  <si>
    <t>・特定
・障害児</t>
    <phoneticPr fontId="2"/>
  </si>
  <si>
    <t>ﾆﾁﾗｸｿｳﾀﾞﾝｼｴﾝｼﾞｷﾞｮｳｼｮ</t>
    <phoneticPr fontId="2"/>
  </si>
  <si>
    <t>大草　香代</t>
    <rPh sb="0" eb="2">
      <t>オオクサ</t>
    </rPh>
    <rPh sb="3" eb="4">
      <t>カオル</t>
    </rPh>
    <rPh sb="4" eb="5">
      <t>ダイ</t>
    </rPh>
    <phoneticPr fontId="2"/>
  </si>
  <si>
    <t>藏田　佐弥子</t>
    <rPh sb="0" eb="1">
      <t>クラ</t>
    </rPh>
    <rPh sb="1" eb="2">
      <t>タ</t>
    </rPh>
    <rPh sb="3" eb="4">
      <t>サ</t>
    </rPh>
    <rPh sb="4" eb="6">
      <t>ヤコ</t>
    </rPh>
    <phoneticPr fontId="2"/>
  </si>
  <si>
    <t>754-0020</t>
    <phoneticPr fontId="2"/>
  </si>
  <si>
    <t>083-976-2400</t>
    <phoneticPr fontId="2"/>
  </si>
  <si>
    <t>ＮＰＯ法人
クロスロード</t>
    <rPh sb="3" eb="5">
      <t>ホウジン</t>
    </rPh>
    <phoneticPr fontId="1"/>
  </si>
  <si>
    <t>ＮＰＯ法人
クロスロード
（山根律子）</t>
    <rPh sb="3" eb="5">
      <t>ホウジン</t>
    </rPh>
    <rPh sb="14" eb="16">
      <t>ヤマネ</t>
    </rPh>
    <rPh sb="16" eb="18">
      <t>リツコ</t>
    </rPh>
    <phoneticPr fontId="1"/>
  </si>
  <si>
    <t>宮沢　龍太郎</t>
    <rPh sb="0" eb="2">
      <t>ミヤザワ</t>
    </rPh>
    <rPh sb="3" eb="6">
      <t>リュウタロウ</t>
    </rPh>
    <phoneticPr fontId="2"/>
  </si>
  <si>
    <t>相談支援事業所
暖</t>
    <rPh sb="0" eb="2">
      <t>ソウダン</t>
    </rPh>
    <rPh sb="2" eb="4">
      <t>シエン</t>
    </rPh>
    <rPh sb="4" eb="6">
      <t>ジギョウ</t>
    </rPh>
    <rPh sb="6" eb="7">
      <t>ショ</t>
    </rPh>
    <rPh sb="8" eb="9">
      <t>ダン</t>
    </rPh>
    <phoneticPr fontId="2"/>
  </si>
  <si>
    <t>ＮＰＯ法人
いきいきぷちはうす</t>
    <phoneticPr fontId="2"/>
  </si>
  <si>
    <t>ＮＰＯ法人
いきいきぷちはうす
（青戸　喜久子）</t>
    <phoneticPr fontId="2"/>
  </si>
  <si>
    <t>青戸　喜久子</t>
    <phoneticPr fontId="2"/>
  </si>
  <si>
    <t>753-0021</t>
    <phoneticPr fontId="2"/>
  </si>
  <si>
    <t>桜畠１丁目１番５２号</t>
    <rPh sb="0" eb="1">
      <t>ヤマザクラ</t>
    </rPh>
    <rPh sb="1" eb="2">
      <t>ハタ</t>
    </rPh>
    <rPh sb="3" eb="5">
      <t>チョウメ</t>
    </rPh>
    <rPh sb="6" eb="7">
      <t>バン</t>
    </rPh>
    <rPh sb="9" eb="10">
      <t>ゴウ</t>
    </rPh>
    <phoneticPr fontId="2"/>
  </si>
  <si>
    <t>ＮＰＯ法人
ピアサポート
センター
香生の里</t>
    <phoneticPr fontId="2"/>
  </si>
  <si>
    <t>林　英司</t>
  </si>
  <si>
    <t>相談支援事業所
げんき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</si>
  <si>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株式会社　つむぎ</t>
    <phoneticPr fontId="2"/>
  </si>
  <si>
    <t>株式会社　つむぎ
（福井　治枝）</t>
    <rPh sb="10" eb="12">
      <t>フクイ</t>
    </rPh>
    <rPh sb="13" eb="15">
      <t>ハルエ</t>
    </rPh>
    <phoneticPr fontId="2"/>
  </si>
  <si>
    <t>0833-45-2200</t>
    <phoneticPr fontId="2"/>
  </si>
  <si>
    <t>大字河内2761番地2</t>
    <rPh sb="0" eb="2">
      <t>オオアザ</t>
    </rPh>
    <rPh sb="2" eb="4">
      <t>コウチ</t>
    </rPh>
    <rPh sb="8" eb="10">
      <t>バンチ</t>
    </rPh>
    <phoneticPr fontId="2"/>
  </si>
  <si>
    <t>ｿｳﾀﾞﾝｼｴﾝｼﾞｷﾞｮｳｼｮｹﾞﾝｷ</t>
    <phoneticPr fontId="2"/>
  </si>
  <si>
    <t>ＮＰＯ法人
はぐ</t>
    <rPh sb="3" eb="5">
      <t>ホウジン</t>
    </rPh>
    <phoneticPr fontId="2"/>
  </si>
  <si>
    <t>ＮＰＯ法人
はぐ
（大野みどり）</t>
    <rPh sb="3" eb="5">
      <t>ホウジン</t>
    </rPh>
    <rPh sb="10" eb="12">
      <t>オオノ</t>
    </rPh>
    <phoneticPr fontId="2"/>
  </si>
  <si>
    <t>障害児相談支援事業所かどるあっぷ</t>
    <rPh sb="0" eb="1">
      <t>ショウ</t>
    </rPh>
    <rPh sb="1" eb="2">
      <t>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2"/>
  </si>
  <si>
    <t>ＮＰＯ法人
クリスタル</t>
    <rPh sb="3" eb="5">
      <t>ホウジン</t>
    </rPh>
    <phoneticPr fontId="2"/>
  </si>
  <si>
    <t>ＮＰＯ法人
クリスタル
（亀田新司）</t>
    <rPh sb="13" eb="15">
      <t>カメタ</t>
    </rPh>
    <rPh sb="15" eb="17">
      <t>シンジ</t>
    </rPh>
    <phoneticPr fontId="2"/>
  </si>
  <si>
    <t>桑野敬子</t>
    <rPh sb="0" eb="2">
      <t>クワノ</t>
    </rPh>
    <rPh sb="2" eb="4">
      <t>ケイコ</t>
    </rPh>
    <phoneticPr fontId="2"/>
  </si>
  <si>
    <t>岩国市門前町2丁目33-3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</si>
  <si>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740-0031</t>
    <phoneticPr fontId="2"/>
  </si>
  <si>
    <t>0827-35-6608</t>
    <phoneticPr fontId="2"/>
  </si>
  <si>
    <t>門前町2丁目３３－３</t>
    <rPh sb="0" eb="3">
      <t>モンゼンマチ</t>
    </rPh>
    <rPh sb="4" eb="6">
      <t>チョウメ</t>
    </rPh>
    <phoneticPr fontId="2"/>
  </si>
  <si>
    <t>ｼｮｳｶﾞｲｼﾞｿｳﾀﾞﾝｼｴﾝｼﾞｷﾞｮｳｼｮｶﾄﾞﾙｱｯﾌﾟ</t>
    <phoneticPr fontId="2"/>
  </si>
  <si>
    <t>久保田欣康</t>
    <rPh sb="0" eb="3">
      <t>クボタ</t>
    </rPh>
    <rPh sb="3" eb="4">
      <t>キン</t>
    </rPh>
    <rPh sb="4" eb="5">
      <t>ヤス</t>
    </rPh>
    <phoneticPr fontId="2"/>
  </si>
  <si>
    <t>0837-
54-0039</t>
    <phoneticPr fontId="2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</si>
  <si>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phoneticPr fontId="2"/>
  </si>
  <si>
    <t>清水英隆</t>
    <rPh sb="0" eb="2">
      <t>シミズ</t>
    </rPh>
    <rPh sb="2" eb="4">
      <t>ヒデタカ</t>
    </rPh>
    <phoneticPr fontId="2"/>
  </si>
  <si>
    <t>末田真由美</t>
    <rPh sb="0" eb="2">
      <t>スエダ</t>
    </rPh>
    <rPh sb="2" eb="5">
      <t>マユミ</t>
    </rPh>
    <phoneticPr fontId="2"/>
  </si>
  <si>
    <t>社会福祉法人
鹿野学園
(吉浦正男)</t>
    <rPh sb="13" eb="15">
      <t>ヨシウラ</t>
    </rPh>
    <rPh sb="15" eb="17">
      <t>マサオ</t>
    </rPh>
    <phoneticPr fontId="1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</si>
  <si>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2"/>
  </si>
  <si>
    <t>ＮＰＯ法人
徳山ポレポレくらぶ</t>
    <rPh sb="3" eb="5">
      <t>ホウジン</t>
    </rPh>
    <rPh sb="6" eb="8">
      <t>トクヤマ</t>
    </rPh>
    <phoneticPr fontId="2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</si>
  <si>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2"/>
  </si>
  <si>
    <t>ＮＰＯ法人
あけぼの会</t>
    <rPh sb="3" eb="5">
      <t>ホウジン</t>
    </rPh>
    <rPh sb="10" eb="11">
      <t>カイ</t>
    </rPh>
    <phoneticPr fontId="2"/>
  </si>
  <si>
    <t>ＮＰＯ法人
あけぼの会
（富田幹夫）</t>
    <rPh sb="3" eb="5">
      <t>ホウジン</t>
    </rPh>
    <rPh sb="10" eb="11">
      <t>カイ</t>
    </rPh>
    <rPh sb="13" eb="15">
      <t>トミタ</t>
    </rPh>
    <rPh sb="15" eb="17">
      <t>ミキオ</t>
    </rPh>
    <phoneticPr fontId="2"/>
  </si>
  <si>
    <t>指定障害児相談支援事業所さくら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2">
      <t>ジギョウショ</t>
    </rPh>
    <phoneticPr fontId="2"/>
  </si>
  <si>
    <t>医療法人社団
平成会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phoneticPr fontId="2"/>
  </si>
  <si>
    <t>医療法人社団
平成会
（砂川功）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rPh sb="12" eb="14">
      <t>スナガワ</t>
    </rPh>
    <rPh sb="14" eb="15">
      <t>イサオ</t>
    </rPh>
    <phoneticPr fontId="2"/>
  </si>
  <si>
    <t>吉水多加志</t>
    <rPh sb="0" eb="2">
      <t>ヨシミズ</t>
    </rPh>
    <rPh sb="2" eb="5">
      <t>タカシ</t>
    </rPh>
    <phoneticPr fontId="2"/>
  </si>
  <si>
    <t>山陽小野田市桜二丁目８番１７号</t>
    <rPh sb="0" eb="2">
      <t>サンヨウ</t>
    </rPh>
    <rPh sb="2" eb="6">
      <t>オノダシ</t>
    </rPh>
    <rPh sb="6" eb="7">
      <t>サクラ</t>
    </rPh>
    <rPh sb="7" eb="10">
      <t>ニチョウメ</t>
    </rPh>
    <rPh sb="11" eb="12">
      <t>バン</t>
    </rPh>
    <rPh sb="14" eb="15">
      <t>ゴウ</t>
    </rPh>
    <phoneticPr fontId="2"/>
  </si>
  <si>
    <t>757-0006</t>
    <phoneticPr fontId="2"/>
  </si>
  <si>
    <t>0836-39-5507</t>
    <phoneticPr fontId="2"/>
  </si>
  <si>
    <t>・障害児</t>
    <rPh sb="1" eb="3">
      <t>ショウガイ</t>
    </rPh>
    <rPh sb="3" eb="4">
      <t>ジ</t>
    </rPh>
    <phoneticPr fontId="2"/>
  </si>
  <si>
    <t>桜二丁目８番１７号</t>
  </si>
  <si>
    <t>ｼﾃｲｼｮｳｶﾞｲｼﾞｿｳﾀﾞﾝｼｴﾝｼﾞｷﾞｮｳｼｮｻｸﾗ</t>
    <phoneticPr fontId="2"/>
  </si>
  <si>
    <t>ＮＰＯ法人
まいむ</t>
    <rPh sb="3" eb="5">
      <t>ホウジン</t>
    </rPh>
    <phoneticPr fontId="2"/>
  </si>
  <si>
    <t>ＮＰＯ法人
まいむ
（石川裕治）</t>
    <rPh sb="3" eb="5">
      <t>ホウジン</t>
    </rPh>
    <rPh sb="11" eb="13">
      <t>イシカワ</t>
    </rPh>
    <rPh sb="13" eb="15">
      <t>ユウジ</t>
    </rPh>
    <phoneticPr fontId="2"/>
  </si>
  <si>
    <t>エンジュ（槐）</t>
    <rPh sb="5" eb="6">
      <t>エンジュ</t>
    </rPh>
    <phoneticPr fontId="2"/>
  </si>
  <si>
    <t>熊毛郡平生町大字佐賀3775-46</t>
    <rPh sb="0" eb="3">
      <t>クマゲグン</t>
    </rPh>
    <rPh sb="3" eb="6">
      <t>ヒラオチョウ</t>
    </rPh>
    <rPh sb="6" eb="8">
      <t>オオアザ</t>
    </rPh>
    <rPh sb="8" eb="10">
      <t>サガ</t>
    </rPh>
    <phoneticPr fontId="2"/>
  </si>
  <si>
    <t>742-1111</t>
    <phoneticPr fontId="2"/>
  </si>
  <si>
    <t>佐賀3775-46</t>
    <rPh sb="0" eb="2">
      <t>サガ</t>
    </rPh>
    <phoneticPr fontId="2"/>
  </si>
  <si>
    <t>ｴﾝｼﾞｭ</t>
    <phoneticPr fontId="2"/>
  </si>
  <si>
    <t>佐伯　仁代</t>
    <rPh sb="0" eb="2">
      <t>サエキ</t>
    </rPh>
    <rPh sb="3" eb="4">
      <t>ジン</t>
    </rPh>
    <rPh sb="4" eb="5">
      <t>カ</t>
    </rPh>
    <phoneticPr fontId="2"/>
  </si>
  <si>
    <t>新規</t>
    <rPh sb="0" eb="2">
      <t>シンキ</t>
    </rPh>
    <phoneticPr fontId="11"/>
  </si>
  <si>
    <t>社会福祉法人
南風荘
（佐藤拓生）</t>
    <rPh sb="12" eb="14">
      <t>サトウ</t>
    </rPh>
    <rPh sb="14" eb="15">
      <t>タク</t>
    </rPh>
    <rPh sb="15" eb="16">
      <t>イ</t>
    </rPh>
    <phoneticPr fontId="1"/>
  </si>
  <si>
    <t>社会福祉法人
親生会
(杉本繁夫）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2" eb="14">
      <t>スギモト</t>
    </rPh>
    <rPh sb="14" eb="15">
      <t>シゲル</t>
    </rPh>
    <rPh sb="15" eb="16">
      <t>オット</t>
    </rPh>
    <phoneticPr fontId="2"/>
  </si>
  <si>
    <t>社会福祉法人
吉敷愛児園
（宮原大地）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rPh sb="14" eb="16">
      <t>ミヤハラ</t>
    </rPh>
    <rPh sb="16" eb="18">
      <t>ダイチ</t>
    </rPh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</si>
  <si>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</si>
  <si>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758-0041</t>
    <phoneticPr fontId="2"/>
  </si>
  <si>
    <t>ＮＰＯ法人
ピアサポート
センター
香生の里
（青水勇夫）</t>
    <rPh sb="24" eb="25">
      <t>アオ</t>
    </rPh>
    <rPh sb="25" eb="26">
      <t>ミズ</t>
    </rPh>
    <rPh sb="26" eb="28">
      <t>イサオ</t>
    </rPh>
    <phoneticPr fontId="2"/>
  </si>
  <si>
    <t>青水勇夫</t>
    <rPh sb="0" eb="1">
      <t>アオ</t>
    </rPh>
    <rPh sb="1" eb="2">
      <t>ミズ</t>
    </rPh>
    <rPh sb="2" eb="4">
      <t>イサオ</t>
    </rPh>
    <phoneticPr fontId="2"/>
  </si>
  <si>
    <t>ﾌｸｼｮｳｴﾝｼﾃｲｿｳﾀﾞﾝｼｴﾝｼﾞｷﾞｮｳｼｮ</t>
    <phoneticPr fontId="2"/>
  </si>
  <si>
    <t>深川湯本10620-2</t>
    <rPh sb="0" eb="2">
      <t>フカガワ</t>
    </rPh>
    <rPh sb="2" eb="4">
      <t>ユモト</t>
    </rPh>
    <phoneticPr fontId="2"/>
  </si>
  <si>
    <t>0837-22-6423</t>
    <phoneticPr fontId="2"/>
  </si>
  <si>
    <t>野村　文枝</t>
    <rPh sb="0" eb="2">
      <t>ノムラ</t>
    </rPh>
    <rPh sb="3" eb="5">
      <t>フミエ</t>
    </rPh>
    <phoneticPr fontId="2"/>
  </si>
  <si>
    <t>宮田　尚子</t>
    <rPh sb="0" eb="2">
      <t>ミヤタ</t>
    </rPh>
    <rPh sb="3" eb="5">
      <t>ナオコ</t>
    </rPh>
    <phoneticPr fontId="2"/>
  </si>
  <si>
    <t>相談支援事業所ぽけっと</t>
    <rPh sb="0" eb="2">
      <t>ソウダン</t>
    </rPh>
    <rPh sb="2" eb="7">
      <t>シエンジギョウショ</t>
    </rPh>
    <phoneticPr fontId="2"/>
  </si>
  <si>
    <t>株式会社田久美</t>
    <rPh sb="0" eb="4">
      <t>カブシキカイシャ</t>
    </rPh>
    <rPh sb="4" eb="5">
      <t>タ</t>
    </rPh>
    <rPh sb="5" eb="7">
      <t>クミ</t>
    </rPh>
    <phoneticPr fontId="2"/>
  </si>
  <si>
    <t>株式会社田久美
（田中久美子）</t>
    <rPh sb="0" eb="4">
      <t>カブシキカイシャ</t>
    </rPh>
    <rPh sb="4" eb="5">
      <t>タ</t>
    </rPh>
    <rPh sb="5" eb="7">
      <t>クミ</t>
    </rPh>
    <rPh sb="9" eb="11">
      <t>タナカ</t>
    </rPh>
    <rPh sb="11" eb="14">
      <t>クミコ</t>
    </rPh>
    <phoneticPr fontId="2"/>
  </si>
  <si>
    <t>田中　浩倫</t>
    <rPh sb="0" eb="2">
      <t>タナカ</t>
    </rPh>
    <rPh sb="3" eb="4">
      <t>ヒロシ</t>
    </rPh>
    <rPh sb="4" eb="5">
      <t>リン</t>
    </rPh>
    <phoneticPr fontId="2"/>
  </si>
  <si>
    <t>宇部市松山町４－３－４</t>
    <rPh sb="0" eb="3">
      <t>ウベシ</t>
    </rPh>
    <rPh sb="3" eb="6">
      <t>マツヤママチ</t>
    </rPh>
    <phoneticPr fontId="2"/>
  </si>
  <si>
    <t>090-8624-3345</t>
    <phoneticPr fontId="2"/>
  </si>
  <si>
    <t>松山町４－３－４</t>
    <rPh sb="0" eb="3">
      <t>マツヤママチ</t>
    </rPh>
    <phoneticPr fontId="2"/>
  </si>
  <si>
    <t>ｿｳﾀﾞﾝｼｴﾝｼﾞｷﾞｮｳｼｮﾎﾟｹｯﾄ</t>
    <phoneticPr fontId="2"/>
  </si>
  <si>
    <t>片倉温泉相談支援事業所</t>
    <rPh sb="0" eb="2">
      <t>カタクラ</t>
    </rPh>
    <rPh sb="2" eb="4">
      <t>オンセン</t>
    </rPh>
    <rPh sb="4" eb="6">
      <t>ソウダン</t>
    </rPh>
    <rPh sb="6" eb="10">
      <t>シエンジギョウ</t>
    </rPh>
    <rPh sb="10" eb="11">
      <t>トコロ</t>
    </rPh>
    <phoneticPr fontId="2"/>
  </si>
  <si>
    <t>有限会社片倉温泉くぼた</t>
    <rPh sb="0" eb="4">
      <t>ユウゲンカイシャ</t>
    </rPh>
    <rPh sb="4" eb="6">
      <t>カタクラ</t>
    </rPh>
    <rPh sb="6" eb="8">
      <t>オンセン</t>
    </rPh>
    <phoneticPr fontId="2"/>
  </si>
  <si>
    <t>有限会社片倉温泉くぼた
（田中紀行）</t>
    <rPh sb="0" eb="4">
      <t>ユウゲンカイシャ</t>
    </rPh>
    <rPh sb="4" eb="6">
      <t>カタクラ</t>
    </rPh>
    <rPh sb="6" eb="8">
      <t>オンセン</t>
    </rPh>
    <rPh sb="13" eb="15">
      <t>タナカ</t>
    </rPh>
    <rPh sb="15" eb="17">
      <t>ノリユキ</t>
    </rPh>
    <phoneticPr fontId="2"/>
  </si>
  <si>
    <t>宮下　紀子</t>
    <rPh sb="0" eb="2">
      <t>ミヤシタ</t>
    </rPh>
    <rPh sb="3" eb="5">
      <t>ノリコ</t>
    </rPh>
    <phoneticPr fontId="2"/>
  </si>
  <si>
    <t>0836-51-9360</t>
    <phoneticPr fontId="2"/>
  </si>
  <si>
    <t>ｶﾀｸﾗｵﾝｾﾝｿｳﾀﾞﾝｼｴﾝｼﾞｷﾞｮｳｼｮ</t>
    <phoneticPr fontId="2"/>
  </si>
  <si>
    <t>徳本福子</t>
    <rPh sb="0" eb="2">
      <t>トクモト</t>
    </rPh>
    <rPh sb="2" eb="4">
      <t>フクコ</t>
    </rPh>
    <phoneticPr fontId="2"/>
  </si>
  <si>
    <t>山口市小郡平成町1番18号</t>
    <rPh sb="0" eb="3">
      <t>ヤマグチシ</t>
    </rPh>
    <rPh sb="3" eb="5">
      <t>オゴオリ</t>
    </rPh>
    <rPh sb="5" eb="8">
      <t>ヘイセイチョウ</t>
    </rPh>
    <rPh sb="9" eb="10">
      <t>バン</t>
    </rPh>
    <rPh sb="12" eb="13">
      <t>ゴウ</t>
    </rPh>
    <phoneticPr fontId="2"/>
  </si>
  <si>
    <t>林　喜久寿</t>
    <rPh sb="2" eb="3">
      <t>ヨロコ</t>
    </rPh>
    <rPh sb="3" eb="4">
      <t>ヒサ</t>
    </rPh>
    <rPh sb="4" eb="5">
      <t>コトブキ</t>
    </rPh>
    <phoneticPr fontId="2"/>
  </si>
  <si>
    <t>747-0802</t>
    <phoneticPr fontId="2"/>
  </si>
  <si>
    <t>キートス相談支援事業所</t>
    <rPh sb="4" eb="8">
      <t>ソウダンシエン</t>
    </rPh>
    <rPh sb="8" eb="11">
      <t>ジギョウショ</t>
    </rPh>
    <phoneticPr fontId="2"/>
  </si>
  <si>
    <t>kiitos合同会社</t>
    <rPh sb="6" eb="10">
      <t>ゴウドウカイシャ</t>
    </rPh>
    <phoneticPr fontId="2"/>
  </si>
  <si>
    <t>kiitos合同会社
（藤井ひとみ）</t>
    <rPh sb="6" eb="10">
      <t>ゴウドウカイシャ</t>
    </rPh>
    <rPh sb="12" eb="14">
      <t>フジイ</t>
    </rPh>
    <phoneticPr fontId="2"/>
  </si>
  <si>
    <t>藤井　ひとみ</t>
    <rPh sb="0" eb="2">
      <t>フジイ</t>
    </rPh>
    <phoneticPr fontId="2"/>
  </si>
  <si>
    <t>747-0801</t>
    <phoneticPr fontId="2"/>
  </si>
  <si>
    <t>駅南町１４－２６</t>
    <rPh sb="0" eb="2">
      <t>エキミナミ</t>
    </rPh>
    <rPh sb="2" eb="3">
      <t>マチ</t>
    </rPh>
    <phoneticPr fontId="2"/>
  </si>
  <si>
    <t>きーとすｿｳﾀﾞﾝｼｴﾝｼﾞｷﾞｮｳｼｮ</t>
    <phoneticPr fontId="2"/>
  </si>
  <si>
    <t>山村　繁典</t>
    <rPh sb="0" eb="2">
      <t>ヤマムラ</t>
    </rPh>
    <rPh sb="3" eb="4">
      <t>シゲル</t>
    </rPh>
    <rPh sb="4" eb="5">
      <t>ノリ</t>
    </rPh>
    <phoneticPr fontId="2"/>
  </si>
  <si>
    <t>福井　治枝</t>
    <rPh sb="0" eb="2">
      <t>フクイ</t>
    </rPh>
    <rPh sb="3" eb="5">
      <t>ハルエ</t>
    </rPh>
    <phoneticPr fontId="2"/>
  </si>
  <si>
    <t>下松市大字西豊井1655番地3</t>
    <rPh sb="0" eb="3">
      <t>クダマツシ</t>
    </rPh>
    <rPh sb="3" eb="5">
      <t>オオアザ</t>
    </rPh>
    <rPh sb="5" eb="6">
      <t>ニシ</t>
    </rPh>
    <rPh sb="6" eb="7">
      <t>ユタカ</t>
    </rPh>
    <rPh sb="7" eb="8">
      <t>イ</t>
    </rPh>
    <rPh sb="12" eb="14">
      <t>バンチ</t>
    </rPh>
    <phoneticPr fontId="2"/>
  </si>
  <si>
    <t>744-0011</t>
  </si>
  <si>
    <t>古賀　真知子</t>
    <rPh sb="0" eb="2">
      <t>コガ</t>
    </rPh>
    <rPh sb="3" eb="6">
      <t>マチコ</t>
    </rPh>
    <phoneticPr fontId="2"/>
  </si>
  <si>
    <t>743-0023</t>
    <phoneticPr fontId="2"/>
  </si>
  <si>
    <t>0833-
44-7377</t>
    <phoneticPr fontId="2"/>
  </si>
  <si>
    <t>重岡　和敬</t>
    <phoneticPr fontId="2"/>
  </si>
  <si>
    <t>西深川10845-1</t>
    <rPh sb="0" eb="3">
      <t>ニシフカワ</t>
    </rPh>
    <phoneticPr fontId="2"/>
  </si>
  <si>
    <t>横山　具寛</t>
  </si>
  <si>
    <t>福祥苑指定相談
支援事業所</t>
    <rPh sb="0" eb="1">
      <t>フク</t>
    </rPh>
    <rPh sb="1" eb="2">
      <t>ショウ</t>
    </rPh>
    <rPh sb="2" eb="3">
      <t>エン</t>
    </rPh>
    <rPh sb="3" eb="5">
      <t>シテイ</t>
    </rPh>
    <rPh sb="5" eb="7">
      <t>ソウダン</t>
    </rPh>
    <rPh sb="8" eb="10">
      <t>シエン</t>
    </rPh>
    <rPh sb="10" eb="13">
      <t>ジギョウショ</t>
    </rPh>
    <phoneticPr fontId="2"/>
  </si>
  <si>
    <t>中本　ひふみ</t>
    <rPh sb="0" eb="2">
      <t>ナカモト</t>
    </rPh>
    <phoneticPr fontId="2"/>
  </si>
  <si>
    <t>田邉　兼司</t>
    <rPh sb="0" eb="2">
      <t>タナベ</t>
    </rPh>
    <rPh sb="3" eb="4">
      <t>カ</t>
    </rPh>
    <rPh sb="4" eb="5">
      <t>ツカサ</t>
    </rPh>
    <phoneticPr fontId="2"/>
  </si>
  <si>
    <t>山下　敦子</t>
    <rPh sb="0" eb="2">
      <t>ヤマシタ</t>
    </rPh>
    <rPh sb="3" eb="5">
      <t>アツコ</t>
    </rPh>
    <phoneticPr fontId="2"/>
  </si>
  <si>
    <t>はなさく
相談支援事業所</t>
    <rPh sb="5" eb="7">
      <t>ソウダン</t>
    </rPh>
    <rPh sb="7" eb="9">
      <t>シエン</t>
    </rPh>
    <rPh sb="9" eb="12">
      <t>ジギョウショ</t>
    </rPh>
    <phoneticPr fontId="11"/>
  </si>
  <si>
    <t>株式会社
ソルキエタス</t>
  </si>
  <si>
    <t>株式会社
ソルキエタス
（河村泉）</t>
  </si>
  <si>
    <t>河村泉</t>
  </si>
  <si>
    <t>742-
1513</t>
  </si>
  <si>
    <t>0820-25-3715</t>
  </si>
  <si>
    <t>熊毛郡田布施町</t>
    <rPh sb="0" eb="3">
      <t>クマゲグン</t>
    </rPh>
    <phoneticPr fontId="11"/>
  </si>
  <si>
    <t>大字麻郷1688番地3</t>
    <rPh sb="0" eb="2">
      <t>オオアザ</t>
    </rPh>
    <rPh sb="2" eb="4">
      <t>オゴウ</t>
    </rPh>
    <rPh sb="8" eb="10">
      <t>バンチ</t>
    </rPh>
    <phoneticPr fontId="11"/>
  </si>
  <si>
    <t>ﾊﾅｻｸｿｳﾀﾞﾝｼｴﾝｼﾞｷﾞｮｳｼｮ</t>
  </si>
  <si>
    <t>中央町６－３２</t>
    <phoneticPr fontId="2"/>
  </si>
  <si>
    <t>光ヶ丘３番１７号</t>
    <rPh sb="0" eb="3">
      <t>ヒカリガオカ</t>
    </rPh>
    <rPh sb="4" eb="5">
      <t>バン</t>
    </rPh>
    <rPh sb="7" eb="8">
      <t>ゴウ</t>
    </rPh>
    <phoneticPr fontId="2"/>
  </si>
  <si>
    <t>相談支援事業所
フェニックス</t>
    <rPh sb="0" eb="2">
      <t>ソウダン</t>
    </rPh>
    <rPh sb="2" eb="4">
      <t>シエン</t>
    </rPh>
    <rPh sb="4" eb="7">
      <t>ジギョウショ</t>
    </rPh>
    <phoneticPr fontId="11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</si>
  <si>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11"/>
  </si>
  <si>
    <t>藤本美紀</t>
    <rPh sb="0" eb="2">
      <t>フジモト</t>
    </rPh>
    <rPh sb="2" eb="4">
      <t>ミキ</t>
    </rPh>
    <phoneticPr fontId="11"/>
  </si>
  <si>
    <t>ｼﾃｲﾄｸﾃｲｿｳﾀﾞﾝｼﾞｷﾞｮｳｼｮｼﾃｲｼｮｳｶﾞｲｼﾞｿｳﾀﾞﾝｼｴﾝｼﾞｷﾞｮｳｼｮﾌｪﾆｯｸｽ</t>
  </si>
  <si>
    <t>特定相談
支援事業所
下関幸陽園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rPh sb="11" eb="13">
      <t>シモノセキ</t>
    </rPh>
    <rPh sb="13" eb="14">
      <t>コウ</t>
    </rPh>
    <rPh sb="14" eb="15">
      <t>ヨウ</t>
    </rPh>
    <rPh sb="15" eb="16">
      <t>エン</t>
    </rPh>
    <phoneticPr fontId="11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</si>
  <si>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11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</si>
  <si>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ヒデコ</t>
    </rPh>
    <phoneticPr fontId="11"/>
  </si>
  <si>
    <t>中原英子</t>
    <rPh sb="0" eb="2">
      <t>ナカハラ</t>
    </rPh>
    <rPh sb="2" eb="4">
      <t>エイコ</t>
    </rPh>
    <phoneticPr fontId="11"/>
  </si>
  <si>
    <t>・特定</t>
    <rPh sb="1" eb="3">
      <t>トクテイ</t>
    </rPh>
    <phoneticPr fontId="11"/>
  </si>
  <si>
    <t>楠乃5丁目5番28号</t>
    <rPh sb="0" eb="1">
      <t>クス</t>
    </rPh>
    <rPh sb="1" eb="2">
      <t>ノ</t>
    </rPh>
    <rPh sb="3" eb="5">
      <t>チョウメ</t>
    </rPh>
    <rPh sb="6" eb="7">
      <t>バン</t>
    </rPh>
    <rPh sb="9" eb="10">
      <t>ゴウ</t>
    </rPh>
    <phoneticPr fontId="11"/>
  </si>
  <si>
    <t>ﾄｸﾃｲｿｳﾀﾞﾝｼｴﾝｼﾞｷﾞｮｳｼｮｼﾓﾉｾｷｺｳﾖｳｴﾝ</t>
  </si>
  <si>
    <t>生野町二丁目27番7号 D&amp;Aビル5階</t>
    <rPh sb="18" eb="19">
      <t>カイ</t>
    </rPh>
    <phoneticPr fontId="11"/>
  </si>
  <si>
    <t>支援センター
ひえだ　　　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</si>
  <si>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11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</si>
  <si>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11"/>
  </si>
  <si>
    <t>稗田中町12-10</t>
  </si>
  <si>
    <t>労働者協同組合ワーカーズコープ・センター事業団</t>
    <rPh sb="0" eb="2">
      <t>ロウドウ</t>
    </rPh>
    <rPh sb="2" eb="3">
      <t>シャ</t>
    </rPh>
    <rPh sb="3" eb="5">
      <t>キョウドウ</t>
    </rPh>
    <rPh sb="5" eb="7">
      <t>クミアイ</t>
    </rPh>
    <rPh sb="20" eb="23">
      <t>ジギョウダン</t>
    </rPh>
    <phoneticPr fontId="11"/>
  </si>
  <si>
    <t>生活支援事務所　椿</t>
    <rPh sb="0" eb="4">
      <t>セイカツ</t>
    </rPh>
    <rPh sb="4" eb="7">
      <t>ジム</t>
    </rPh>
    <rPh sb="8" eb="9">
      <t>ツバキ</t>
    </rPh>
    <phoneticPr fontId="11"/>
  </si>
  <si>
    <t>合同会社
生活支援事務所
椿</t>
    <rPh sb="0" eb="4">
      <t>ゴウド</t>
    </rPh>
    <rPh sb="5" eb="12">
      <t>セイカツシエン</t>
    </rPh>
    <rPh sb="13" eb="14">
      <t>ツバキ</t>
    </rPh>
    <phoneticPr fontId="11"/>
  </si>
  <si>
    <t>合同会社
生活支援事務所
椿
（畠中　英二）</t>
    <rPh sb="0" eb="4">
      <t>ゴウド</t>
    </rPh>
    <rPh sb="5" eb="12">
      <t>セイカツシエン</t>
    </rPh>
    <rPh sb="13" eb="14">
      <t>ツバキ</t>
    </rPh>
    <rPh sb="16" eb="18">
      <t>ハタナカ</t>
    </rPh>
    <rPh sb="19" eb="21">
      <t>エイジ</t>
    </rPh>
    <phoneticPr fontId="11"/>
  </si>
  <si>
    <t>畠中　英二</t>
    <rPh sb="0" eb="2">
      <t>ハタナカ</t>
    </rPh>
    <rPh sb="3" eb="5">
      <t>エイジ</t>
    </rPh>
    <phoneticPr fontId="11"/>
  </si>
  <si>
    <t>ｾｲｶﾂｼｴﾝｼﾞﾑｼｮﾂﾊﾞｷ</t>
  </si>
  <si>
    <t>優愛会
相談支援事業所</t>
  </si>
  <si>
    <t>特定非営利活動法人優愛会</t>
  </si>
  <si>
    <t>特定非営利活動法人優愛会
（稲葉　武史）</t>
    <rPh sb="14" eb="16">
      <t>イナバ</t>
    </rPh>
    <rPh sb="17" eb="19">
      <t>タケ</t>
    </rPh>
    <phoneticPr fontId="11"/>
  </si>
  <si>
    <t>藤﨑　治仁</t>
    <rPh sb="0" eb="2">
      <t>フジサキ</t>
    </rPh>
    <rPh sb="4" eb="5">
      <t>ジン</t>
    </rPh>
    <phoneticPr fontId="11"/>
  </si>
  <si>
    <t>751-0834</t>
  </si>
  <si>
    <t>083-250-7157</t>
  </si>
  <si>
    <t>山の田東町３番９号</t>
  </si>
  <si>
    <t>ﾕｳｱｲｶｲｿｳﾀﾞﾝｼｴﾝｼﾞｷﾞｮｳｼｮ</t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</si>
  <si>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2"/>
  </si>
  <si>
    <t>三田尻生活・ケア
総合センター
株式会社
（長沼幸忠）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rPh sb="22" eb="24">
      <t>ナガヌマ</t>
    </rPh>
    <rPh sb="24" eb="25">
      <t>ユキ</t>
    </rPh>
    <rPh sb="25" eb="26">
      <t>タダシ</t>
    </rPh>
    <phoneticPr fontId="2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</si>
  <si>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5" eb="16">
      <t>ワ</t>
    </rPh>
    <rPh sb="16" eb="17">
      <t>ケイ</t>
    </rPh>
    <phoneticPr fontId="2"/>
  </si>
  <si>
    <t>ＮＰＯ法人
周南さわやか会
（末田真由美）</t>
    <rPh sb="15" eb="17">
      <t>スエダ</t>
    </rPh>
    <rPh sb="17" eb="20">
      <t>マユミ</t>
    </rPh>
    <phoneticPr fontId="2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</si>
  <si>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2">
      <t>ナイハタケ</t>
    </rPh>
    <rPh sb="22" eb="23">
      <t>ヨシ</t>
    </rPh>
    <rPh sb="23" eb="24">
      <t>ユウ</t>
    </rPh>
    <phoneticPr fontId="2"/>
  </si>
  <si>
    <t>080-8756-3781</t>
    <phoneticPr fontId="2"/>
  </si>
  <si>
    <t>灯りーど</t>
  </si>
  <si>
    <t>合同会社　知養</t>
  </si>
  <si>
    <t>合同会社　知養
(前田　政一)</t>
  </si>
  <si>
    <t>752-0955</t>
  </si>
  <si>
    <t>083-246-3001</t>
  </si>
  <si>
    <t>障害児相談支援
事業所つむぐ</t>
  </si>
  <si>
    <t>株式会社紬</t>
  </si>
  <si>
    <t>株式会社紬
(岡田　直美)</t>
  </si>
  <si>
    <t>一ノ瀬智美</t>
    <rPh sb="0" eb="1">
      <t>イチ</t>
    </rPh>
    <rPh sb="2" eb="3">
      <t>セ</t>
    </rPh>
    <rPh sb="3" eb="5">
      <t>トモミ</t>
    </rPh>
    <phoneticPr fontId="2"/>
  </si>
  <si>
    <t>751-0868</t>
  </si>
  <si>
    <t>090-6830-334</t>
  </si>
  <si>
    <t>・障害児</t>
  </si>
  <si>
    <t>ｼｮｳｶﾞｲｼﾞｿｳﾀﾞﾝｼｴﾝｼﾞｷﾞｮｳｼｮﾂﾑｸﾞ</t>
  </si>
  <si>
    <t>相談支援センターポップライフ</t>
  </si>
  <si>
    <t>合同会社ＭＮ
ふくしサポート</t>
  </si>
  <si>
    <t>合同会社ＭＮ
ふくしサポート
(森尾　憲嗣)</t>
  </si>
  <si>
    <t>森尾憲嗣</t>
    <rPh sb="0" eb="2">
      <t>モリオ</t>
    </rPh>
    <rPh sb="2" eb="4">
      <t>ケンシ</t>
    </rPh>
    <phoneticPr fontId="2"/>
  </si>
  <si>
    <t>754-0894</t>
  </si>
  <si>
    <t>083-989-3239</t>
  </si>
  <si>
    <t>佐山2088番地</t>
    <phoneticPr fontId="2"/>
  </si>
  <si>
    <t>相談支援事業所
しあわせ</t>
  </si>
  <si>
    <t>社会福祉法人
立正たちばな会</t>
  </si>
  <si>
    <t>社会福祉法人
立正たちばな会
（渡邊　泰學）</t>
  </si>
  <si>
    <t>月森茂視</t>
    <rPh sb="0" eb="2">
      <t>ツキモリ</t>
    </rPh>
    <rPh sb="2" eb="3">
      <t>シゲル</t>
    </rPh>
    <rPh sb="3" eb="4">
      <t>シ</t>
    </rPh>
    <phoneticPr fontId="2"/>
  </si>
  <si>
    <t>741-0082</t>
  </si>
  <si>
    <t>0827-28-0708</t>
  </si>
  <si>
    <t>川西一丁目１－１３</t>
  </si>
  <si>
    <t>ｿｳﾀﾞﾝｼｴﾝｼﾞｷﾞｮｳｼｮｼｱﾜｾ</t>
  </si>
  <si>
    <t>岩国市門前町2丁目33-4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</si>
  <si>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光あけぼの園
相談支援事業所</t>
  </si>
  <si>
    <t>社会福祉法人
大和福祉会</t>
  </si>
  <si>
    <t>社会福祉法人
大和福祉会
(永廣　重元)</t>
  </si>
  <si>
    <t>井上幸三</t>
    <rPh sb="0" eb="2">
      <t>イノウエ</t>
    </rPh>
    <rPh sb="2" eb="4">
      <t>コウゾウ</t>
    </rPh>
    <phoneticPr fontId="2"/>
  </si>
  <si>
    <t>0833-74-3333</t>
  </si>
  <si>
    <t>ﾋｶﾘｱｹﾊﾞﾉｴﾝｿｳﾀﾞﾝｼｴﾝｼﾞｷﾞｮｳｼｮ</t>
  </si>
  <si>
    <t>プラスワンコン
セール小野田店</t>
  </si>
  <si>
    <t>合同会社アズユー</t>
  </si>
  <si>
    <t>合同会社アズユー
(道祖　悟史)</t>
  </si>
  <si>
    <t>石光　愛</t>
    <rPh sb="0" eb="2">
      <t>イシミツ</t>
    </rPh>
    <rPh sb="3" eb="4">
      <t>アイ</t>
    </rPh>
    <phoneticPr fontId="2"/>
  </si>
  <si>
    <t>756-0835</t>
  </si>
  <si>
    <t>050-1731-8171</t>
  </si>
  <si>
    <t>ﾌﾟﾗｽﾜﾝｺﾝｾｰﾙｵﾉﾀﾞﾃﾝ</t>
  </si>
  <si>
    <t>セメント町６－２太陽ビル２Ｆ－２</t>
    <phoneticPr fontId="2"/>
  </si>
  <si>
    <t>中川　伸也</t>
  </si>
  <si>
    <t>社会福祉法人
ピースオブマインド・
はまゆう
（土井　健一）</t>
    <rPh sb="0" eb="2">
      <t>シャカイ</t>
    </rPh>
    <rPh sb="2" eb="4">
      <t>フクシ</t>
    </rPh>
    <rPh sb="4" eb="6">
      <t>ホ_x0000__x0000__x0002_</t>
    </rPh>
    <rPh sb="24" eb="26">
      <t>_x0004__x0002_</t>
    </rPh>
    <rPh sb="27" eb="29">
      <t/>
    </rPh>
    <phoneticPr fontId="2"/>
  </si>
  <si>
    <t>特定非営利活動法人
らいと</t>
  </si>
  <si>
    <t>特定非営利活動法人
らいと
（河本満幸）</t>
    <rPh sb="15" eb="17">
      <t>カワモト</t>
    </rPh>
    <rPh sb="17" eb="18">
      <t>ミ</t>
    </rPh>
    <rPh sb="18" eb="19">
      <t>コウ</t>
    </rPh>
    <phoneticPr fontId="2"/>
  </si>
  <si>
    <t>社会福祉法人
豊心福祉会
(松尾　暢生)</t>
    <rPh sb="14" eb="16">
      <t>マツオ</t>
    </rPh>
    <rPh sb="17" eb="19">
      <t>ノブオ</t>
    </rPh>
    <phoneticPr fontId="9"/>
  </si>
  <si>
    <t>豊北町大字滝部397番地1</t>
    <phoneticPr fontId="2"/>
  </si>
  <si>
    <t>小野64番地1</t>
    <rPh sb="0" eb="2">
      <t>オノ</t>
    </rPh>
    <rPh sb="4" eb="6">
      <t>バンチ</t>
    </rPh>
    <phoneticPr fontId="11"/>
  </si>
  <si>
    <t>下関市長府八幡町２番１６号</t>
    <phoneticPr fontId="2"/>
  </si>
  <si>
    <t>下関市大字有冨２０４番地１</t>
    <phoneticPr fontId="2"/>
  </si>
  <si>
    <t>玉滝朋子</t>
  </si>
  <si>
    <t>西口あかね</t>
  </si>
  <si>
    <t>妻崎開作49-7</t>
    <rPh sb="0" eb="1">
      <t>ツマ</t>
    </rPh>
    <rPh sb="1" eb="2">
      <t>サキ</t>
    </rPh>
    <rPh sb="2" eb="4">
      <t>カイサク</t>
    </rPh>
    <phoneticPr fontId="2"/>
  </si>
  <si>
    <t>田中祐子</t>
  </si>
  <si>
    <t>相談支援事業所　心音</t>
    <rPh sb="0" eb="4">
      <t>ソウダンシエン</t>
    </rPh>
    <rPh sb="4" eb="7">
      <t>ジギョウショ</t>
    </rPh>
    <rPh sb="8" eb="9">
      <t>ココロ</t>
    </rPh>
    <rPh sb="9" eb="10">
      <t>オト</t>
    </rPh>
    <phoneticPr fontId="2"/>
  </si>
  <si>
    <t>特定非営利活動法人iCom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</si>
  <si>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特定非営利活動法人iCom
（神代ちよみ）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カミシロ</t>
    </rPh>
    <phoneticPr fontId="2"/>
  </si>
  <si>
    <t>神代ちよみ</t>
  </si>
  <si>
    <t>宇部市開六丁目10番28号</t>
  </si>
  <si>
    <t>755-0096</t>
  </si>
  <si>
    <t>0836-35-2151</t>
  </si>
  <si>
    <t>開六丁目10番28号</t>
    <rPh sb="0" eb="1">
      <t>ヒラキ</t>
    </rPh>
    <rPh sb="1" eb="2">
      <t>ロク</t>
    </rPh>
    <rPh sb="2" eb="4">
      <t>チョウメ</t>
    </rPh>
    <rPh sb="6" eb="7">
      <t>バン</t>
    </rPh>
    <rPh sb="9" eb="10">
      <t>ゴウ</t>
    </rPh>
    <phoneticPr fontId="2"/>
  </si>
  <si>
    <t>ｿｳﾀﾞﾝｼｴﾝｼﾞｷﾞｮｳｼｮｺｺﾛﾈ</t>
  </si>
  <si>
    <t>相談支援バンビ</t>
    <rPh sb="0" eb="4">
      <t>ソウダンシエン</t>
    </rPh>
    <phoneticPr fontId="2"/>
  </si>
  <si>
    <t>一般社団法人童仁会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phoneticPr fontId="2"/>
  </si>
  <si>
    <t>一般社団法人童仁会
（池田亜美）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rPh sb="11" eb="13">
      <t>イケダ</t>
    </rPh>
    <rPh sb="13" eb="15">
      <t>アミ</t>
    </rPh>
    <phoneticPr fontId="2"/>
  </si>
  <si>
    <t>宇部市新天町二丁目７番３号</t>
  </si>
  <si>
    <t>755-0029</t>
  </si>
  <si>
    <t>0836-43-7347</t>
  </si>
  <si>
    <t>新天町二丁目７番３号</t>
    <rPh sb="0" eb="3">
      <t>シンテンチョウ</t>
    </rPh>
    <rPh sb="3" eb="4">
      <t>フタ</t>
    </rPh>
    <rPh sb="4" eb="6">
      <t>チョウメ</t>
    </rPh>
    <rPh sb="7" eb="8">
      <t>バン</t>
    </rPh>
    <rPh sb="9" eb="10">
      <t>ゴウ</t>
    </rPh>
    <phoneticPr fontId="2"/>
  </si>
  <si>
    <t>ｿｳﾀﾞﾝｼｴﾝﾊﾞﾝﾋﾞ</t>
  </si>
  <si>
    <t>原田純子</t>
  </si>
  <si>
    <t>周布町2番8号</t>
    <rPh sb="0" eb="3">
      <t>スフチョウ</t>
    </rPh>
    <rPh sb="4" eb="5">
      <t>バン</t>
    </rPh>
    <rPh sb="6" eb="7">
      <t>ゴウ</t>
    </rPh>
    <phoneticPr fontId="2"/>
  </si>
  <si>
    <t>有限会社小川
（志賀希代子）</t>
  </si>
  <si>
    <t>指定特定相談支援事業所
山口秋穂園</t>
    <rPh sb="0" eb="2">
      <t>シテイ</t>
    </rPh>
    <rPh sb="4" eb="6">
      <t>ソウダン</t>
    </rPh>
    <rPh sb="6" eb="8">
      <t>シエン</t>
    </rPh>
    <rPh sb="8" eb="11">
      <t>ジギョウショ</t>
    </rPh>
    <rPh sb="12" eb="14">
      <t>ヤマグチ</t>
    </rPh>
    <rPh sb="14" eb="16">
      <t>アイオ</t>
    </rPh>
    <rPh sb="16" eb="17">
      <t>エン</t>
    </rPh>
    <phoneticPr fontId="2"/>
  </si>
  <si>
    <t>秋穂二島10434番地1</t>
    <rPh sb="9" eb="11">
      <t>バンチ</t>
    </rPh>
    <phoneticPr fontId="2"/>
  </si>
  <si>
    <t>山田　崇泰</t>
    <rPh sb="0" eb="2">
      <t>ヤマダ</t>
    </rPh>
    <rPh sb="3" eb="4">
      <t>タカシ</t>
    </rPh>
    <rPh sb="4" eb="5">
      <t>ヤスシ</t>
    </rPh>
    <phoneticPr fontId="2"/>
  </si>
  <si>
    <t>斉藤正浩</t>
    <rPh sb="0" eb="2">
      <t>サイトウ</t>
    </rPh>
    <rPh sb="2" eb="4">
      <t>マサヒロ</t>
    </rPh>
    <phoneticPr fontId="2"/>
  </si>
  <si>
    <t>083-902-3270</t>
  </si>
  <si>
    <t>0833-44-7322</t>
  </si>
  <si>
    <t>森岡剛史</t>
    <rPh sb="0" eb="1">
      <t>モリ</t>
    </rPh>
    <rPh sb="1" eb="2">
      <t>オカ</t>
    </rPh>
    <rPh sb="2" eb="3">
      <t>ツヨシ</t>
    </rPh>
    <rPh sb="3" eb="4">
      <t>シ</t>
    </rPh>
    <phoneticPr fontId="2"/>
  </si>
  <si>
    <t>中嶋成信</t>
  </si>
  <si>
    <t>毛利町3-45</t>
    <rPh sb="0" eb="3">
      <t>モウリマチ</t>
    </rPh>
    <phoneticPr fontId="2"/>
  </si>
  <si>
    <t>745-0004</t>
  </si>
  <si>
    <t>根本　敦子</t>
  </si>
  <si>
    <t>道源博美</t>
  </si>
  <si>
    <t>夢ワークあけぼの相談支援事業所</t>
  </si>
  <si>
    <t>山陽小野田市セメント町６－２太陽ビル２Ｆ－２</t>
  </si>
  <si>
    <t>社会福祉法人山陽小野田市社会福祉事業団</t>
  </si>
  <si>
    <t>山陽小野田市高栄三丁目６番１６号</t>
  </si>
  <si>
    <t>756-0815</t>
  </si>
  <si>
    <t>0836-83-0001</t>
  </si>
  <si>
    <t>高栄三丁目6番16号</t>
    <rPh sb="0" eb="1">
      <t>タカ</t>
    </rPh>
    <rPh sb="1" eb="2">
      <t>サカ</t>
    </rPh>
    <rPh sb="2" eb="5">
      <t>サンチョウメ</t>
    </rPh>
    <rPh sb="6" eb="7">
      <t>バン</t>
    </rPh>
    <rPh sb="9" eb="10">
      <t>ゴウ</t>
    </rPh>
    <phoneticPr fontId="2"/>
  </si>
  <si>
    <t>社会福祉法人岩国市社会福祉協議会
（森川敏昭）</t>
  </si>
  <si>
    <t>社会福祉法人
さつき会
（山田敏数）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</si>
  <si>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0820-25-3615</t>
  </si>
  <si>
    <t>ｿｳﾀﾞﾝｼｴﾝｼﾞｷﾞｮｳｼｮﾉｿﾞﾐ</t>
    <phoneticPr fontId="2"/>
  </si>
  <si>
    <t>相談支援事業所
のぞみ</t>
    <rPh sb="0" eb="7">
      <t>ソウダンシエンジギョウショ</t>
    </rPh>
    <phoneticPr fontId="2"/>
  </si>
  <si>
    <t>植木　亨</t>
    <rPh sb="0" eb="2">
      <t>ウエキ</t>
    </rPh>
    <rPh sb="3" eb="4">
      <t>リョウ</t>
    </rPh>
    <phoneticPr fontId="2"/>
  </si>
  <si>
    <t>特定非営利活動法人ハローフレンズ</t>
    <rPh sb="0" eb="9">
      <t>トクテイヒエイリカツドウホウジン</t>
    </rPh>
    <phoneticPr fontId="2"/>
  </si>
  <si>
    <t>特定非営利活動法人ハローフレンズ
（齋藤　眞治）</t>
    <rPh sb="0" eb="9">
      <t>トクテイヒエイリカツドウホウジン</t>
    </rPh>
    <rPh sb="18" eb="20">
      <t>サイトウ</t>
    </rPh>
    <rPh sb="21" eb="22">
      <t>マサ</t>
    </rPh>
    <rPh sb="22" eb="23">
      <t>ハル</t>
    </rPh>
    <phoneticPr fontId="2"/>
  </si>
  <si>
    <t>二本樹一成</t>
    <rPh sb="0" eb="1">
      <t>フタ</t>
    </rPh>
    <rPh sb="1" eb="2">
      <t>ホン</t>
    </rPh>
    <rPh sb="2" eb="3">
      <t>キ</t>
    </rPh>
    <rPh sb="3" eb="5">
      <t>カズナリ</t>
    </rPh>
    <phoneticPr fontId="2"/>
  </si>
  <si>
    <t>758-0025</t>
    <phoneticPr fontId="2"/>
  </si>
  <si>
    <t>080-4341-8940</t>
    <phoneticPr fontId="2"/>
  </si>
  <si>
    <t>特定
障害児</t>
    <rPh sb="0" eb="2">
      <t>トクテイ</t>
    </rPh>
    <rPh sb="3" eb="6">
      <t>ショウガイジ</t>
    </rPh>
    <phoneticPr fontId="2"/>
  </si>
  <si>
    <t>大字土原520番地2</t>
    <rPh sb="0" eb="2">
      <t>オオアザ</t>
    </rPh>
    <rPh sb="2" eb="4">
      <t>ツチハラ</t>
    </rPh>
    <rPh sb="7" eb="9">
      <t>バンチ</t>
    </rPh>
    <phoneticPr fontId="2"/>
  </si>
  <si>
    <t>ﾊﾛｰｻﾎﾟｰﾄｾﾝﾀｰ</t>
    <phoneticPr fontId="2"/>
  </si>
  <si>
    <t>大空　訓子</t>
    <rPh sb="0" eb="2">
      <t>オオゾラ</t>
    </rPh>
    <rPh sb="3" eb="4">
      <t>クン</t>
    </rPh>
    <rPh sb="4" eb="5">
      <t>コ</t>
    </rPh>
    <phoneticPr fontId="2"/>
  </si>
  <si>
    <t>西田　直美</t>
    <rPh sb="0" eb="2">
      <t>ニシダ</t>
    </rPh>
    <rPh sb="3" eb="5">
      <t>ナオミ</t>
    </rPh>
    <phoneticPr fontId="2"/>
  </si>
  <si>
    <t>755-0096</t>
    <phoneticPr fontId="2"/>
  </si>
  <si>
    <t>開1丁目7-18</t>
    <rPh sb="0" eb="1">
      <t>ヒラ</t>
    </rPh>
    <rPh sb="2" eb="4">
      <t>チョウメ</t>
    </rPh>
    <phoneticPr fontId="2"/>
  </si>
  <si>
    <t>山中　順子</t>
    <rPh sb="0" eb="2">
      <t>ヤマナカ</t>
    </rPh>
    <rPh sb="3" eb="5">
      <t>ジュンコ</t>
    </rPh>
    <phoneticPr fontId="2"/>
  </si>
  <si>
    <t>林　隆之</t>
    <rPh sb="0" eb="1">
      <t>ハヤシ</t>
    </rPh>
    <rPh sb="2" eb="4">
      <t>タカユキ</t>
    </rPh>
    <phoneticPr fontId="2"/>
  </si>
  <si>
    <t>755-0003</t>
    <phoneticPr fontId="2"/>
  </si>
  <si>
    <t>則貞３丁目10-25</t>
    <phoneticPr fontId="2"/>
  </si>
  <si>
    <t>小林　祐美子</t>
    <rPh sb="0" eb="2">
      <t>コバヤシ</t>
    </rPh>
    <rPh sb="3" eb="6">
      <t>ユミコ</t>
    </rPh>
    <phoneticPr fontId="2"/>
  </si>
  <si>
    <t>ＮＰＯ法人
おひさま生活塾
（近藤鉄浩）</t>
    <rPh sb="3" eb="5">
      <t>ホウジン</t>
    </rPh>
    <rPh sb="10" eb="13">
      <t>セイカツジュク</t>
    </rPh>
    <rPh sb="15" eb="17">
      <t>コンドウ</t>
    </rPh>
    <rPh sb="17" eb="18">
      <t>テツ</t>
    </rPh>
    <rPh sb="18" eb="19">
      <t>ヒロ</t>
    </rPh>
    <phoneticPr fontId="2"/>
  </si>
  <si>
    <t>大字西岐波5347</t>
    <phoneticPr fontId="2"/>
  </si>
  <si>
    <t>相談支援事業所
サンライズ</t>
    <phoneticPr fontId="2"/>
  </si>
  <si>
    <t>株式会社サンライズ</t>
    <phoneticPr fontId="2"/>
  </si>
  <si>
    <t>株式会社サンライズ
（平田賢悟）</t>
    <phoneticPr fontId="2"/>
  </si>
  <si>
    <t>廣永貴志</t>
    <phoneticPr fontId="2"/>
  </si>
  <si>
    <t>755-0048</t>
    <phoneticPr fontId="2"/>
  </si>
  <si>
    <t>0836-81-1188</t>
    <phoneticPr fontId="2"/>
  </si>
  <si>
    <t>・特定
・障害児</t>
    <phoneticPr fontId="2"/>
  </si>
  <si>
    <t>下条１丁目１－８</t>
    <rPh sb="0" eb="2">
      <t>シモジョウ</t>
    </rPh>
    <rPh sb="3" eb="5">
      <t>チョウメ</t>
    </rPh>
    <phoneticPr fontId="2"/>
  </si>
  <si>
    <t>相談支援　ぶるーむ</t>
    <rPh sb="0" eb="4">
      <t>ソウダンシエン</t>
    </rPh>
    <phoneticPr fontId="2"/>
  </si>
  <si>
    <t>特定非営利活動
法人いんくる</t>
    <rPh sb="0" eb="5">
      <t>トクテイヒエイリ</t>
    </rPh>
    <rPh sb="5" eb="7">
      <t>カツドウ</t>
    </rPh>
    <rPh sb="8" eb="10">
      <t>ホウジン</t>
    </rPh>
    <phoneticPr fontId="2"/>
  </si>
  <si>
    <t>特定非営利活動
法人いんくる
(岡本　実)</t>
    <rPh sb="16" eb="18">
      <t>オカモト</t>
    </rPh>
    <rPh sb="19" eb="20">
      <t>ミノル</t>
    </rPh>
    <phoneticPr fontId="2"/>
  </si>
  <si>
    <t>岡本　実</t>
    <rPh sb="0" eb="2">
      <t>オカモト</t>
    </rPh>
    <rPh sb="3" eb="4">
      <t>ミノル</t>
    </rPh>
    <phoneticPr fontId="2"/>
  </si>
  <si>
    <t>753-0046</t>
    <phoneticPr fontId="2"/>
  </si>
  <si>
    <t>083-920-3535</t>
    <phoneticPr fontId="2"/>
  </si>
  <si>
    <t>本町二丁目２番２４号</t>
    <rPh sb="0" eb="2">
      <t>モトマチ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</si>
  <si>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ｿｳﾀﾞﾝｼｴﾝｾﾝﾀｰﾎﾟｯﾌﾟﾗｲﾌ</t>
    <phoneticPr fontId="2"/>
  </si>
  <si>
    <t>ｼｾﾂｼｴﾝﾌﾟﾙｰﾑ</t>
    <phoneticPr fontId="2"/>
  </si>
  <si>
    <t>ハローサポート
センター</t>
    <phoneticPr fontId="2"/>
  </si>
  <si>
    <t>緑町1丁目11-5</t>
    <rPh sb="0" eb="2">
      <t>ミドリマチ</t>
    </rPh>
    <rPh sb="3" eb="5">
      <t>チョウメ</t>
    </rPh>
    <phoneticPr fontId="2"/>
  </si>
  <si>
    <t>吉村　妙子</t>
    <rPh sb="0" eb="2">
      <t>ヨシムラ</t>
    </rPh>
    <rPh sb="3" eb="5">
      <t>タエコ</t>
    </rPh>
    <phoneticPr fontId="2"/>
  </si>
  <si>
    <t>西山由子</t>
  </si>
  <si>
    <t>相談支援事業所
こはく</t>
    <rPh sb="0" eb="4">
      <t>ソウダンシエン</t>
    </rPh>
    <rPh sb="4" eb="7">
      <t>ジギョウショ</t>
    </rPh>
    <phoneticPr fontId="2"/>
  </si>
  <si>
    <t>特定非営利活動
法人青空</t>
    <rPh sb="0" eb="5">
      <t>トクテイヒエイリ</t>
    </rPh>
    <rPh sb="5" eb="7">
      <t>カツドウ</t>
    </rPh>
    <rPh sb="8" eb="10">
      <t>ホウジン</t>
    </rPh>
    <rPh sb="10" eb="12">
      <t>アオゾラ</t>
    </rPh>
    <phoneticPr fontId="2"/>
  </si>
  <si>
    <t>特定非営利活動
法人青空
（山田孝之）</t>
    <rPh sb="0" eb="2">
      <t>トクテイ</t>
    </rPh>
    <rPh sb="2" eb="5">
      <t>ヒエイリ</t>
    </rPh>
    <rPh sb="5" eb="7">
      <t>カツドウ</t>
    </rPh>
    <rPh sb="8" eb="10">
      <t>ホウジン</t>
    </rPh>
    <rPh sb="10" eb="12">
      <t>アオゾラ</t>
    </rPh>
    <rPh sb="14" eb="16">
      <t>ヤマダ</t>
    </rPh>
    <rPh sb="16" eb="18">
      <t>タカユキ</t>
    </rPh>
    <phoneticPr fontId="2"/>
  </si>
  <si>
    <t>山田正寛</t>
    <rPh sb="0" eb="2">
      <t>ヤマダ</t>
    </rPh>
    <rPh sb="2" eb="3">
      <t>セイ</t>
    </rPh>
    <rPh sb="3" eb="4">
      <t>ヒロシ</t>
    </rPh>
    <phoneticPr fontId="2"/>
  </si>
  <si>
    <t>747-0814</t>
    <phoneticPr fontId="2"/>
  </si>
  <si>
    <t>0835-22-7228</t>
    <phoneticPr fontId="2"/>
  </si>
  <si>
    <t>三田尻２丁目９－３</t>
    <rPh sb="0" eb="3">
      <t>ミタジリ</t>
    </rPh>
    <rPh sb="4" eb="6">
      <t>チョウメ</t>
    </rPh>
    <phoneticPr fontId="2"/>
  </si>
  <si>
    <t>波多野佳奈</t>
    <phoneticPr fontId="2"/>
  </si>
  <si>
    <t>森岡剛史</t>
    <phoneticPr fontId="2"/>
  </si>
  <si>
    <t>743-0105</t>
    <phoneticPr fontId="2"/>
  </si>
  <si>
    <t>759-4101</t>
    <phoneticPr fontId="2"/>
  </si>
  <si>
    <t>束荷21-２</t>
    <rPh sb="0" eb="1">
      <t>ツカ</t>
    </rPh>
    <rPh sb="1" eb="2">
      <t>ニ</t>
    </rPh>
    <phoneticPr fontId="2"/>
  </si>
  <si>
    <t>東深川1388マイファムスビル１F</t>
    <rPh sb="0" eb="1">
      <t>ヒガシ</t>
    </rPh>
    <rPh sb="1" eb="3">
      <t>フカガワ</t>
    </rPh>
    <phoneticPr fontId="2"/>
  </si>
  <si>
    <t>溝部典子</t>
    <phoneticPr fontId="2"/>
  </si>
  <si>
    <t>藤井直子</t>
    <rPh sb="0" eb="2">
      <t>フジイ</t>
    </rPh>
    <rPh sb="2" eb="4">
      <t>ナオコ</t>
    </rPh>
    <phoneticPr fontId="2"/>
  </si>
  <si>
    <t>磯部良治</t>
    <rPh sb="0" eb="2">
      <t>イソベ</t>
    </rPh>
    <rPh sb="2" eb="4">
      <t>リョウジ</t>
    </rPh>
    <phoneticPr fontId="2"/>
  </si>
  <si>
    <t>近藤栄伸</t>
  </si>
  <si>
    <t>てらす</t>
    <phoneticPr fontId="2"/>
  </si>
  <si>
    <t>特定非営利活動
法人とりで</t>
    <rPh sb="0" eb="5">
      <t>トクテイヒエイリ</t>
    </rPh>
    <rPh sb="5" eb="7">
      <t>カツドウ</t>
    </rPh>
    <rPh sb="8" eb="10">
      <t>ホウジン</t>
    </rPh>
    <phoneticPr fontId="2"/>
  </si>
  <si>
    <t>特定非営利活動
法人とりで
（金本秀韓）</t>
    <rPh sb="15" eb="17">
      <t>カネモト</t>
    </rPh>
    <rPh sb="17" eb="18">
      <t>シュウ</t>
    </rPh>
    <rPh sb="18" eb="19">
      <t>カン</t>
    </rPh>
    <phoneticPr fontId="2"/>
  </si>
  <si>
    <t>常藤かおり</t>
    <rPh sb="0" eb="2">
      <t>ツネフジ</t>
    </rPh>
    <phoneticPr fontId="2"/>
  </si>
  <si>
    <t>740-0063</t>
    <phoneticPr fontId="2"/>
  </si>
  <si>
    <t>0827-28-6215</t>
    <phoneticPr fontId="2"/>
  </si>
  <si>
    <t>玖珂郡和木町</t>
    <rPh sb="0" eb="3">
      <t>クガグン</t>
    </rPh>
    <rPh sb="3" eb="6">
      <t>ワキチョウ</t>
    </rPh>
    <phoneticPr fontId="2"/>
  </si>
  <si>
    <t>関ケ浜２丁目４－７</t>
    <rPh sb="0" eb="1">
      <t>セキ</t>
    </rPh>
    <rPh sb="2" eb="3">
      <t>ハマ</t>
    </rPh>
    <rPh sb="4" eb="6">
      <t>チョウメ</t>
    </rPh>
    <phoneticPr fontId="2"/>
  </si>
  <si>
    <t>阿部　恒信</t>
    <rPh sb="0" eb="2">
      <t>アベ</t>
    </rPh>
    <rPh sb="3" eb="5">
      <t>ツネノブ</t>
    </rPh>
    <phoneticPr fontId="11"/>
  </si>
  <si>
    <t>社会福祉法人
下関市
社会福祉協議会
(児玉典彦)</t>
    <rPh sb="11" eb="13">
      <t>シャカイ</t>
    </rPh>
    <rPh sb="13" eb="15">
      <t>フクシ</t>
    </rPh>
    <rPh sb="15" eb="18">
      <t>キョウギカイ</t>
    </rPh>
    <rPh sb="20" eb="22">
      <t>コダマ</t>
    </rPh>
    <rPh sb="22" eb="24">
      <t>ノリヒコ</t>
    </rPh>
    <phoneticPr fontId="9"/>
  </si>
  <si>
    <t>750-0009</t>
  </si>
  <si>
    <t>河杉　孝</t>
    <rPh sb="0" eb="2">
      <t>カワスギ</t>
    </rPh>
    <rPh sb="3" eb="4">
      <t>タカシ</t>
    </rPh>
    <phoneticPr fontId="11"/>
  </si>
  <si>
    <t>労働者協同組合ワーカーズコープ・センター事業団
（平本哲男）</t>
    <rPh sb="25" eb="27">
      <t>ヒラモト</t>
    </rPh>
    <rPh sb="27" eb="29">
      <t>テツオ</t>
    </rPh>
    <phoneticPr fontId="11"/>
  </si>
  <si>
    <t>751-0058</t>
  </si>
  <si>
    <t>759-6604</t>
  </si>
  <si>
    <t>前田政一</t>
    <rPh sb="0" eb="2">
      <t>マエダ</t>
    </rPh>
    <rPh sb="2" eb="4">
      <t>セイイチ</t>
    </rPh>
    <phoneticPr fontId="11"/>
  </si>
  <si>
    <t>Ｌｉｎｏａ
相談支援事業所</t>
  </si>
  <si>
    <t>株式会社
Ｖｉｔａｌｉｔｙ</t>
  </si>
  <si>
    <t>株式会社
Ｖｉｔａｌｉｔｙ
(木村今日子)</t>
    <rPh sb="15" eb="17">
      <t>キムラ</t>
    </rPh>
    <rPh sb="17" eb="20">
      <t>キョウコ</t>
    </rPh>
    <phoneticPr fontId="2"/>
  </si>
  <si>
    <t>六倉　富民子</t>
    <rPh sb="0" eb="2">
      <t>ムツクラ</t>
    </rPh>
    <rPh sb="3" eb="4">
      <t>トミ</t>
    </rPh>
    <rPh sb="4" eb="6">
      <t>タミコ</t>
    </rPh>
    <phoneticPr fontId="2"/>
  </si>
  <si>
    <t>下関市岬之町10-8　第7トマトビル305号</t>
  </si>
  <si>
    <t>750-0014</t>
  </si>
  <si>
    <t>083-
249-5669</t>
  </si>
  <si>
    <t>岬之町10-8　第7トマトビル305号</t>
    <rPh sb="0" eb="1">
      <t>ミサキ</t>
    </rPh>
    <rPh sb="1" eb="2">
      <t>ノ</t>
    </rPh>
    <rPh sb="2" eb="3">
      <t>チョウ</t>
    </rPh>
    <rPh sb="8" eb="9">
      <t>ダイ</t>
    </rPh>
    <rPh sb="18" eb="19">
      <t>ゴウ</t>
    </rPh>
    <phoneticPr fontId="2"/>
  </si>
  <si>
    <t>ﾘﾉｱｿｳﾀﾞﾝｼｴﾝｼﾞｷﾞｮｳｼｮ</t>
  </si>
  <si>
    <t>新規</t>
    <rPh sb="0" eb="2">
      <t>シンキ</t>
    </rPh>
    <phoneticPr fontId="2"/>
  </si>
  <si>
    <t>相談支援センター
すきっぷ</t>
  </si>
  <si>
    <t>株式会社
あるふぁ</t>
  </si>
  <si>
    <t>株式会社
あるふぁ
(髙橋　稚代)</t>
    <rPh sb="11" eb="13">
      <t>タカハシ</t>
    </rPh>
    <rPh sb="14" eb="15">
      <t>チ</t>
    </rPh>
    <rPh sb="15" eb="16">
      <t>ダイ</t>
    </rPh>
    <phoneticPr fontId="2"/>
  </si>
  <si>
    <t>田中恵美</t>
    <rPh sb="2" eb="4">
      <t>メグミ</t>
    </rPh>
    <phoneticPr fontId="2"/>
  </si>
  <si>
    <t>下関市秋根東町8番10号　トワムールエクス2階</t>
  </si>
  <si>
    <t>751-0877</t>
  </si>
  <si>
    <t>083-
256-7657</t>
  </si>
  <si>
    <t>・一般
・特定</t>
    <rPh sb="1" eb="3">
      <t>イッパン</t>
    </rPh>
    <rPh sb="5" eb="7">
      <t>トクテイ</t>
    </rPh>
    <phoneticPr fontId="11"/>
  </si>
  <si>
    <t>秋根東町8番10号　トワムールエクス2階</t>
    <rPh sb="0" eb="4">
      <t>アキネヒガシマチ</t>
    </rPh>
    <rPh sb="5" eb="6">
      <t>バン</t>
    </rPh>
    <rPh sb="8" eb="9">
      <t>ゴウ</t>
    </rPh>
    <rPh sb="19" eb="20">
      <t>カイ</t>
    </rPh>
    <phoneticPr fontId="2"/>
  </si>
  <si>
    <t>ｿｳﾀﾞﾝｼｴﾝｾﾝﾀｰｽｷｯﾌﾟ</t>
  </si>
  <si>
    <t>相談支援事業所
ひまわり～心～</t>
    <rPh sb="13" eb="14">
      <t>ココロ</t>
    </rPh>
    <phoneticPr fontId="2"/>
  </si>
  <si>
    <t>株式会社
からだラボくじら</t>
  </si>
  <si>
    <t>株式会社
からだラボくじら
(崔　明錫)</t>
    <rPh sb="15" eb="16">
      <t>サイ</t>
    </rPh>
    <rPh sb="17" eb="19">
      <t>メイシャク</t>
    </rPh>
    <phoneticPr fontId="2"/>
  </si>
  <si>
    <t>前畑智紀</t>
    <rPh sb="0" eb="2">
      <t>マエハタ</t>
    </rPh>
    <rPh sb="2" eb="4">
      <t>トモノリ</t>
    </rPh>
    <phoneticPr fontId="2"/>
  </si>
  <si>
    <t>下関市武久町一丁目15番8号</t>
  </si>
  <si>
    <t>083-
242-4039</t>
  </si>
  <si>
    <t>武久町一丁目15番8号</t>
    <rPh sb="0" eb="3">
      <t>タケヒサチョウ</t>
    </rPh>
    <rPh sb="3" eb="6">
      <t>イッチョウメ</t>
    </rPh>
    <rPh sb="8" eb="9">
      <t>バン</t>
    </rPh>
    <rPh sb="10" eb="11">
      <t>ゴウ</t>
    </rPh>
    <phoneticPr fontId="2"/>
  </si>
  <si>
    <t>ｿｳﾀﾞﾝｼｴﾝｼﾞｷﾞｮｳｼｮﾋﾏﾜﾘｺｺﾛ</t>
  </si>
  <si>
    <t>上田中町1丁目16番3号</t>
  </si>
  <si>
    <t>083-
227-3280</t>
  </si>
  <si>
    <t>金比羅町7番18号</t>
  </si>
  <si>
    <t>横野町四丁目7番18号</t>
  </si>
  <si>
    <t>森下　祐子</t>
    <rPh sb="0" eb="2">
      <t>モリシタ</t>
    </rPh>
    <rPh sb="3" eb="5">
      <t>ユウコ</t>
    </rPh>
    <phoneticPr fontId="2"/>
  </si>
  <si>
    <t>社会福祉法人山陽小野田市社会福祉事業団
(田所　栄)</t>
    <rPh sb="21" eb="23">
      <t>タドコロ</t>
    </rPh>
    <rPh sb="24" eb="25">
      <t>サカエ</t>
    </rPh>
    <phoneticPr fontId="2"/>
  </si>
  <si>
    <r>
      <rPr>
        <sz val="10"/>
        <rFont val="ＭＳ Ｐ明朝"/>
        <family val="1"/>
        <charset val="128"/>
      </rPr>
      <t>社会福祉法人
下関市
社会福祉事業団
（後藤吉秀）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rPh sb="20" eb="22">
      <t>ゴトウ</t>
    </rPh>
    <rPh sb="22" eb="24">
      <t>ヨシヒデ</t>
    </rPh>
    <phoneticPr fontId="11"/>
  </si>
  <si>
    <r>
      <t>社会福祉法人
下関市
民生事業助成会
（</t>
    </r>
    <r>
      <rPr>
        <sz val="10"/>
        <rFont val="ＭＳ Ｐ明朝"/>
        <family val="1"/>
        <charset val="128"/>
      </rPr>
      <t>時田俊男）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オトコ</t>
    </rPh>
    <phoneticPr fontId="12"/>
  </si>
  <si>
    <r>
      <t>時田俊</t>
    </r>
    <r>
      <rPr>
        <sz val="10"/>
        <rFont val="ＭＳ Ｐ明朝"/>
        <family val="1"/>
        <charset val="128"/>
      </rPr>
      <t>男</t>
    </r>
  </si>
  <si>
    <r>
      <t>社会福祉法人
暁会
（</t>
    </r>
    <r>
      <rPr>
        <sz val="10"/>
        <rFont val="ＭＳ Ｐ明朝"/>
        <family val="1"/>
        <charset val="128"/>
      </rPr>
      <t>吉水　秋子）</t>
    </r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12"/>
  </si>
  <si>
    <r>
      <t>083-249-</t>
    </r>
    <r>
      <rPr>
        <sz val="10"/>
        <rFont val="ＭＳ Ｐ明朝"/>
        <family val="1"/>
        <charset val="128"/>
      </rPr>
      <t>6095</t>
    </r>
  </si>
  <si>
    <r>
      <t>070</t>
    </r>
    <r>
      <rPr>
        <sz val="10"/>
        <rFont val="ＭＳ Ｐ明朝"/>
        <family val="1"/>
      </rPr>
      <t>-9030-6427</t>
    </r>
  </si>
  <si>
    <r>
      <rPr>
        <strike/>
        <sz val="10"/>
        <rFont val="ＭＳ Ｐ明朝"/>
        <family val="1"/>
        <charset val="128"/>
      </rPr>
      <t>・一般</t>
    </r>
    <r>
      <rPr>
        <sz val="10"/>
        <rFont val="ＭＳ Ｐ明朝"/>
        <family val="1"/>
        <charset val="128"/>
      </rPr>
      <t xml:space="preserve">
・特定
・障害児</t>
    </r>
    <rPh sb="1" eb="3">
      <t>イッパン</t>
    </rPh>
    <rPh sb="5" eb="7">
      <t>トクテイ</t>
    </rPh>
    <phoneticPr fontId="2"/>
  </si>
  <si>
    <r>
      <t xml:space="preserve">・特定
・障害児
</t>
    </r>
    <r>
      <rPr>
        <strike/>
        <sz val="10"/>
        <rFont val="ＭＳ Ｐ明朝"/>
        <family val="1"/>
        <charset val="128"/>
      </rPr>
      <t>・一般</t>
    </r>
    <rPh sb="1" eb="3">
      <t>トクテイ</t>
    </rPh>
    <rPh sb="10" eb="12">
      <t>イッパン</t>
    </rPh>
    <phoneticPr fontId="2"/>
  </si>
  <si>
    <t>社会福祉法人
長門市
社会福祉協議会
（檜垣正男）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</si>
  <si>
    <t>油谷新別名字大池１０１１番地1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</si>
</sst>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9"/>
      <color indexed="8"/>
      <name val="ＭＳ ゴシック"/>
      <family val="3"/>
    </font>
    <font>
      <sz val="11"/>
      <color theme="1"/>
      <name val="ＭＳ Ｐ明朝"/>
      <family val="1"/>
    </font>
    <font>
      <sz val="11"/>
      <color theme="1"/>
      <name val="ＭＳ Ｐ明朝"/>
      <family val="1"/>
      <charset val="128"/>
    </font>
    <font>
      <sz val="10"/>
      <name val="ＭＳ Ｐ明朝"/>
      <family val="1"/>
    </font>
    <font>
      <sz val="11"/>
      <name val="ＭＳ Ｐ明朝"/>
      <family val="1"/>
    </font>
    <font>
      <sz val="11"/>
      <color rgb="FFFF000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9" fillId="2" borderId="24" xfId="0" applyFont="1" applyFill="1" applyBorder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15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16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49" fontId="9" fillId="3" borderId="42" xfId="1" applyNumberFormat="1" applyFont="1" applyFill="1" applyBorder="1" applyAlignment="1">
      <alignment horizontal="center" vertical="center" wrapText="1"/>
    </xf>
    <xf numFmtId="49" fontId="9" fillId="3" borderId="43" xfId="1" applyNumberFormat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/>
    </xf>
    <xf numFmtId="49" fontId="15" fillId="3" borderId="44" xfId="1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4" fillId="2" borderId="0" xfId="0" applyFont="1" applyFill="1">
      <alignment vertical="center"/>
    </xf>
    <xf numFmtId="0" fontId="17" fillId="4" borderId="0" xfId="0" applyFont="1" applyFill="1">
      <alignment vertical="center"/>
    </xf>
    <xf numFmtId="0" fontId="17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distributed" vertical="center" wrapText="1"/>
    </xf>
    <xf numFmtId="0" fontId="9" fillId="2" borderId="26" xfId="1" applyFont="1" applyFill="1" applyBorder="1" applyAlignment="1">
      <alignment horizontal="distributed" vertical="center" wrapText="1"/>
    </xf>
    <xf numFmtId="0" fontId="9" fillId="2" borderId="27" xfId="1" applyFont="1" applyFill="1" applyBorder="1" applyAlignment="1">
      <alignment horizontal="distributed" vertical="center" wrapText="1"/>
    </xf>
    <xf numFmtId="0" fontId="9" fillId="2" borderId="27" xfId="1" applyFont="1" applyFill="1" applyBorder="1" applyAlignment="1">
      <alignment horizontal="left" vertical="center" wrapText="1"/>
    </xf>
    <xf numFmtId="176" fontId="9" fillId="2" borderId="27" xfId="1" applyNumberFormat="1" applyFont="1" applyFill="1" applyBorder="1" applyAlignment="1">
      <alignment horizontal="center" vertical="center" shrinkToFit="1"/>
    </xf>
    <xf numFmtId="0" fontId="9" fillId="2" borderId="28" xfId="1" applyFont="1" applyFill="1" applyBorder="1" applyAlignment="1">
      <alignment horizontal="left" vertical="center" wrapText="1"/>
    </xf>
    <xf numFmtId="49" fontId="9" fillId="2" borderId="45" xfId="1" applyNumberFormat="1" applyFont="1" applyFill="1" applyBorder="1" applyAlignment="1">
      <alignment horizontal="left" vertical="center" wrapText="1"/>
    </xf>
    <xf numFmtId="0" fontId="9" fillId="2" borderId="46" xfId="1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vertical="center"/>
    </xf>
    <xf numFmtId="0" fontId="9" fillId="2" borderId="47" xfId="0" applyFont="1" applyFill="1" applyBorder="1" applyAlignment="1">
      <alignment vertical="center"/>
    </xf>
    <xf numFmtId="0" fontId="15" fillId="2" borderId="29" xfId="1" applyFont="1" applyFill="1" applyBorder="1" applyAlignment="1">
      <alignment horizontal="distributed" vertical="center" wrapText="1"/>
    </xf>
    <xf numFmtId="0" fontId="15" fillId="2" borderId="30" xfId="1" applyFont="1" applyFill="1" applyBorder="1" applyAlignment="1">
      <alignment horizontal="distributed" vertical="center" wrapText="1"/>
    </xf>
    <xf numFmtId="0" fontId="9" fillId="2" borderId="30" xfId="1" applyFont="1" applyFill="1" applyBorder="1" applyAlignment="1">
      <alignment horizontal="left" vertical="center" wrapText="1"/>
    </xf>
    <xf numFmtId="0" fontId="15" fillId="2" borderId="30" xfId="1" applyFont="1" applyFill="1" applyBorder="1" applyAlignment="1">
      <alignment horizontal="left" vertical="center" wrapText="1"/>
    </xf>
    <xf numFmtId="176" fontId="15" fillId="2" borderId="30" xfId="1" applyNumberFormat="1" applyFont="1" applyFill="1" applyBorder="1" applyAlignment="1">
      <alignment horizontal="center" vertical="center" shrinkToFit="1"/>
    </xf>
    <xf numFmtId="0" fontId="15" fillId="2" borderId="31" xfId="1" applyFont="1" applyFill="1" applyBorder="1" applyAlignment="1">
      <alignment horizontal="left" vertical="center" wrapText="1"/>
    </xf>
    <xf numFmtId="49" fontId="15" fillId="2" borderId="45" xfId="1" applyNumberFormat="1" applyFont="1" applyFill="1" applyBorder="1" applyAlignment="1">
      <alignment horizontal="left" vertical="center" wrapText="1"/>
    </xf>
    <xf numFmtId="0" fontId="15" fillId="2" borderId="46" xfId="1" applyFont="1" applyFill="1" applyBorder="1" applyAlignment="1">
      <alignment horizontal="left" vertical="center" wrapText="1"/>
    </xf>
    <xf numFmtId="0" fontId="9" fillId="2" borderId="29" xfId="1" applyFont="1" applyFill="1" applyBorder="1" applyAlignment="1">
      <alignment horizontal="distributed" vertical="center" wrapText="1"/>
    </xf>
    <xf numFmtId="176" fontId="9" fillId="2" borderId="30" xfId="1" applyNumberFormat="1" applyFont="1" applyFill="1" applyBorder="1" applyAlignment="1">
      <alignment horizontal="center" vertical="center" shrinkToFit="1"/>
    </xf>
    <xf numFmtId="0" fontId="9" fillId="2" borderId="31" xfId="1" applyFont="1" applyFill="1" applyBorder="1" applyAlignment="1">
      <alignment horizontal="left" vertical="center" wrapText="1"/>
    </xf>
    <xf numFmtId="0" fontId="15" fillId="2" borderId="47" xfId="0" applyFont="1" applyFill="1" applyBorder="1" applyAlignment="1">
      <alignment vertical="center"/>
    </xf>
    <xf numFmtId="49" fontId="15" fillId="2" borderId="48" xfId="1" applyNumberFormat="1" applyFont="1" applyFill="1" applyBorder="1" applyAlignment="1">
      <alignment horizontal="left" vertical="center" wrapText="1"/>
    </xf>
    <xf numFmtId="0" fontId="15" fillId="2" borderId="49" xfId="1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vertical="center"/>
    </xf>
    <xf numFmtId="0" fontId="15" fillId="2" borderId="50" xfId="0" applyFont="1" applyFill="1" applyBorder="1" applyAlignment="1">
      <alignment vertical="center"/>
    </xf>
    <xf numFmtId="49" fontId="9" fillId="2" borderId="29" xfId="1" applyNumberFormat="1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49" fontId="15" fillId="2" borderId="32" xfId="1" applyNumberFormat="1" applyFont="1" applyFill="1" applyBorder="1" applyAlignment="1">
      <alignment horizontal="left" vertical="center" wrapText="1"/>
    </xf>
    <xf numFmtId="0" fontId="15" fillId="2" borderId="33" xfId="1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52" xfId="1" applyFont="1" applyFill="1" applyBorder="1" applyAlignment="1">
      <alignment horizontal="left" vertical="center" wrapText="1"/>
    </xf>
    <xf numFmtId="0" fontId="15" fillId="2" borderId="46" xfId="0" applyFont="1" applyFill="1" applyBorder="1">
      <alignment vertical="center"/>
    </xf>
    <xf numFmtId="0" fontId="15" fillId="2" borderId="47" xfId="0" applyFont="1" applyFill="1" applyBorder="1">
      <alignment vertical="center"/>
    </xf>
    <xf numFmtId="0" fontId="9" fillId="2" borderId="52" xfId="1" applyFont="1" applyFill="1" applyBorder="1" applyAlignment="1">
      <alignment horizontal="left" vertical="center" wrapText="1"/>
    </xf>
    <xf numFmtId="0" fontId="9" fillId="2" borderId="46" xfId="0" applyFont="1" applyFill="1" applyBorder="1">
      <alignment vertical="center"/>
    </xf>
    <xf numFmtId="0" fontId="9" fillId="2" borderId="47" xfId="0" applyFont="1" applyFill="1" applyBorder="1">
      <alignment vertical="center"/>
    </xf>
    <xf numFmtId="49" fontId="9" fillId="2" borderId="51" xfId="1" applyNumberFormat="1" applyFont="1" applyFill="1" applyBorder="1" applyAlignment="1">
      <alignment horizontal="left" vertical="center" wrapText="1"/>
    </xf>
    <xf numFmtId="0" fontId="15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35" xfId="1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vertical="center"/>
    </xf>
    <xf numFmtId="0" fontId="9" fillId="2" borderId="57" xfId="1" applyFont="1" applyFill="1" applyBorder="1" applyAlignment="1">
      <alignment horizontal="left" vertical="center" wrapText="1"/>
    </xf>
    <xf numFmtId="0" fontId="19" fillId="2" borderId="58" xfId="0" applyFont="1" applyFill="1" applyBorder="1">
      <alignment vertical="center"/>
    </xf>
    <xf numFmtId="0" fontId="9" fillId="2" borderId="59" xfId="1" applyFont="1" applyFill="1" applyBorder="1" applyAlignment="1">
      <alignment horizontal="left" vertical="center" wrapText="1"/>
    </xf>
    <xf numFmtId="0" fontId="9" fillId="2" borderId="58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36" xfId="1" applyFont="1" applyFill="1" applyBorder="1" applyAlignment="1">
      <alignment horizontal="distributed" vertical="center" wrapText="1"/>
    </xf>
    <xf numFmtId="0" fontId="9" fillId="2" borderId="37" xfId="1" applyFont="1" applyFill="1" applyBorder="1" applyAlignment="1">
      <alignment horizontal="distributed" vertical="center" wrapText="1"/>
    </xf>
    <xf numFmtId="0" fontId="9" fillId="2" borderId="37" xfId="1" applyFont="1" applyFill="1" applyBorder="1" applyAlignment="1">
      <alignment horizontal="left" vertical="center" wrapText="1"/>
    </xf>
    <xf numFmtId="176" fontId="9" fillId="2" borderId="37" xfId="1" applyNumberFormat="1" applyFont="1" applyFill="1" applyBorder="1" applyAlignment="1">
      <alignment horizontal="center" vertical="center" shrinkToFit="1"/>
    </xf>
    <xf numFmtId="0" fontId="9" fillId="2" borderId="38" xfId="1" applyFont="1" applyFill="1" applyBorder="1" applyAlignment="1">
      <alignment horizontal="left" vertical="center" wrapText="1"/>
    </xf>
    <xf numFmtId="49" fontId="9" fillId="2" borderId="54" xfId="1" applyNumberFormat="1" applyFont="1" applyFill="1" applyBorder="1" applyAlignment="1">
      <alignment horizontal="left" vertical="center" wrapText="1"/>
    </xf>
    <xf numFmtId="0" fontId="9" fillId="2" borderId="55" xfId="1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9" fillId="2" borderId="60" xfId="1" applyFont="1" applyFill="1" applyBorder="1" applyAlignment="1">
      <alignment horizontal="distributed" vertical="center" wrapText="1"/>
    </xf>
    <xf numFmtId="0" fontId="9" fillId="2" borderId="35" xfId="1" applyFont="1" applyFill="1" applyBorder="1" applyAlignment="1">
      <alignment horizontal="distributed" vertical="center" wrapText="1"/>
    </xf>
    <xf numFmtId="176" fontId="9" fillId="2" borderId="35" xfId="1" applyNumberFormat="1" applyFont="1" applyFill="1" applyBorder="1" applyAlignment="1">
      <alignment horizontal="center" vertical="center" shrinkToFit="1"/>
    </xf>
    <xf numFmtId="0" fontId="9" fillId="2" borderId="64" xfId="1" applyFont="1" applyFill="1" applyBorder="1" applyAlignment="1">
      <alignment horizontal="left" vertical="center" wrapText="1"/>
    </xf>
    <xf numFmtId="49" fontId="9" fillId="2" borderId="65" xfId="1" applyNumberFormat="1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distributed" vertical="center" wrapText="1"/>
    </xf>
    <xf numFmtId="0" fontId="9" fillId="2" borderId="30" xfId="1" applyNumberFormat="1" applyFont="1" applyFill="1" applyBorder="1" applyAlignment="1">
      <alignment horizontal="distributed" vertical="center" wrapText="1"/>
    </xf>
    <xf numFmtId="0" fontId="9" fillId="2" borderId="30" xfId="1" applyNumberFormat="1" applyFont="1" applyFill="1" applyBorder="1" applyAlignment="1">
      <alignment horizontal="left" vertical="center" wrapText="1"/>
    </xf>
    <xf numFmtId="49" fontId="9" fillId="2" borderId="61" xfId="1" applyNumberFormat="1" applyFont="1" applyFill="1" applyBorder="1" applyAlignment="1">
      <alignment horizontal="left" vertical="center" wrapText="1"/>
    </xf>
    <xf numFmtId="0" fontId="9" fillId="2" borderId="62" xfId="1" applyFont="1" applyFill="1" applyBorder="1" applyAlignment="1">
      <alignment horizontal="left" vertical="center" wrapText="1"/>
    </xf>
    <xf numFmtId="0" fontId="15" fillId="2" borderId="62" xfId="0" applyFont="1" applyFill="1" applyBorder="1" applyAlignment="1">
      <alignment vertical="center"/>
    </xf>
    <xf numFmtId="0" fontId="9" fillId="2" borderId="63" xfId="0" applyFont="1" applyFill="1" applyBorder="1" applyAlignment="1">
      <alignment vertical="center"/>
    </xf>
    <xf numFmtId="0" fontId="9" fillId="2" borderId="32" xfId="1" applyFont="1" applyFill="1" applyBorder="1" applyAlignment="1">
      <alignment horizontal="distributed" vertical="center" wrapText="1"/>
    </xf>
    <xf numFmtId="0" fontId="9" fillId="2" borderId="33" xfId="1" applyFont="1" applyFill="1" applyBorder="1" applyAlignment="1">
      <alignment horizontal="distributed" vertical="center" wrapText="1"/>
    </xf>
    <xf numFmtId="0" fontId="9" fillId="2" borderId="33" xfId="1" applyFont="1" applyFill="1" applyBorder="1" applyAlignment="1">
      <alignment horizontal="left" vertical="center" wrapText="1"/>
    </xf>
    <xf numFmtId="176" fontId="9" fillId="2" borderId="33" xfId="1" applyNumberFormat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>
      <alignment horizontal="left" vertical="center" wrapText="1"/>
    </xf>
    <xf numFmtId="49" fontId="9" fillId="2" borderId="48" xfId="1" applyNumberFormat="1" applyFont="1" applyFill="1" applyBorder="1" applyAlignment="1">
      <alignment horizontal="left" vertical="center" wrapText="1"/>
    </xf>
    <xf numFmtId="0" fontId="9" fillId="2" borderId="49" xfId="1" applyFont="1" applyFill="1" applyBorder="1" applyAlignment="1">
      <alignment horizontal="left" vertical="center" wrapText="1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15" fillId="2" borderId="0" xfId="1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9" fillId="2" borderId="66" xfId="1" applyFont="1" applyFill="1" applyBorder="1" applyAlignment="1">
      <alignment horizontal="distributed" vertical="center" wrapText="1"/>
    </xf>
    <xf numFmtId="0" fontId="9" fillId="2" borderId="67" xfId="1" applyFont="1" applyFill="1" applyBorder="1" applyAlignment="1">
      <alignment horizontal="distributed" vertical="center" wrapText="1"/>
    </xf>
    <xf numFmtId="0" fontId="9" fillId="2" borderId="67" xfId="1" applyFont="1" applyFill="1" applyBorder="1" applyAlignment="1">
      <alignment horizontal="left" vertical="center" wrapText="1"/>
    </xf>
    <xf numFmtId="176" fontId="9" fillId="2" borderId="67" xfId="1" applyNumberFormat="1" applyFont="1" applyFill="1" applyBorder="1" applyAlignment="1">
      <alignment horizontal="center" vertical="center" shrinkToFit="1"/>
    </xf>
    <xf numFmtId="0" fontId="9" fillId="2" borderId="68" xfId="1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</cellXfs>
  <cellStyles count="2">
    <cellStyle name="標準" xfId="0" builtinId="0"/>
    <cellStyle name="標準_Sheet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0"/>
  <sheetViews>
    <sheetView tabSelected="1" view="pageBreakPreview" zoomScale="70" zoomScaleNormal="70" zoomScaleSheetLayoutView="70" workbookViewId="0">
      <pane ySplit="7" topLeftCell="A8" activePane="bottomLeft" state="frozen"/>
      <selection pane="bottomLeft" activeCell="M91" sqref="M91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8.08984375" style="1" customWidth="1"/>
    <col min="9" max="9" width="8.36328125" style="1" customWidth="1"/>
    <col min="10" max="10" width="7.36328125" style="1" customWidth="1"/>
    <col min="11" max="12" width="10.36328125" style="1" customWidth="1"/>
    <col min="13" max="13" width="18.90625" style="1" customWidth="1"/>
    <col min="14" max="14" width="23.36328125" style="1" customWidth="1"/>
    <col min="15" max="15" width="9" style="1" customWidth="1"/>
    <col min="16" max="16" width="12.26953125" style="37" bestFit="1" customWidth="1"/>
    <col min="17" max="17" width="11.7265625" style="1" customWidth="1"/>
    <col min="18" max="16384" width="39.36328125" style="1"/>
  </cols>
  <sheetData>
    <row r="1" spans="1:17" x14ac:dyDescent="0.2">
      <c r="A1" s="31" t="s">
        <v>69</v>
      </c>
    </row>
    <row r="2" spans="1:17" x14ac:dyDescent="0.2">
      <c r="A2" s="2"/>
    </row>
    <row r="3" spans="1:17" x14ac:dyDescent="0.2">
      <c r="A3" s="3"/>
      <c r="B3" s="153" t="str">
        <f>"〔施設"&amp;C4&amp;"（公立"&amp;C5&amp;"、"&amp;"私立"&amp;C6&amp;"）〕"</f>
        <v>〔施設115（公立0、私立115）〕</v>
      </c>
      <c r="C3" s="153"/>
      <c r="D3" s="15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2"/>
      <c r="Q3" s="58"/>
    </row>
    <row r="4" spans="1:17" x14ac:dyDescent="0.2">
      <c r="A4" s="4"/>
      <c r="B4" s="5" t="s">
        <v>24</v>
      </c>
      <c r="C4" s="6">
        <f>C5+C6</f>
        <v>115</v>
      </c>
      <c r="D4" s="34"/>
      <c r="E4" s="32"/>
      <c r="F4" s="3"/>
      <c r="G4" s="3"/>
      <c r="H4" s="3"/>
      <c r="I4" s="3"/>
      <c r="J4" s="3"/>
      <c r="K4" s="3"/>
      <c r="L4" s="3"/>
      <c r="M4" s="3"/>
      <c r="N4" s="3"/>
      <c r="O4" s="3"/>
      <c r="P4" s="42"/>
      <c r="Q4" s="58"/>
    </row>
    <row r="5" spans="1:17" x14ac:dyDescent="0.2">
      <c r="A5" s="7"/>
      <c r="B5" s="5" t="s">
        <v>25</v>
      </c>
      <c r="C5" s="6">
        <f>COUNTIF($O$8:$O$122,B5)</f>
        <v>0</v>
      </c>
      <c r="D5" s="34"/>
      <c r="E5" s="32"/>
      <c r="F5" s="3"/>
      <c r="G5" s="3"/>
      <c r="H5" s="3"/>
      <c r="I5" s="3"/>
      <c r="J5" s="3"/>
      <c r="K5" s="3"/>
      <c r="L5" s="3"/>
      <c r="M5" s="3"/>
      <c r="N5" s="3"/>
      <c r="O5" s="3"/>
      <c r="P5" s="42"/>
      <c r="Q5" s="58"/>
    </row>
    <row r="6" spans="1:17" x14ac:dyDescent="0.2">
      <c r="A6" s="7"/>
      <c r="B6" s="8" t="s">
        <v>26</v>
      </c>
      <c r="C6" s="6">
        <f>COUNTIF($O$8:$O$122,B6)</f>
        <v>115</v>
      </c>
      <c r="D6" s="35"/>
      <c r="E6" s="33"/>
      <c r="F6" s="33"/>
      <c r="G6" s="33"/>
      <c r="H6" s="3"/>
      <c r="I6" s="3"/>
      <c r="J6" s="3"/>
      <c r="K6" s="3"/>
      <c r="L6" s="3"/>
      <c r="M6" s="3"/>
      <c r="N6" s="3"/>
      <c r="O6" s="3"/>
      <c r="P6" s="42"/>
      <c r="Q6" s="58"/>
    </row>
    <row r="7" spans="1:17" s="147" customFormat="1" ht="42" customHeight="1" x14ac:dyDescent="0.2">
      <c r="A7" s="27" t="s">
        <v>0</v>
      </c>
      <c r="B7" s="28" t="s">
        <v>3</v>
      </c>
      <c r="C7" s="28" t="s">
        <v>4</v>
      </c>
      <c r="D7" s="28" t="s">
        <v>78</v>
      </c>
      <c r="E7" s="28" t="s">
        <v>13</v>
      </c>
      <c r="F7" s="29" t="s">
        <v>135</v>
      </c>
      <c r="G7" s="28" t="s">
        <v>5</v>
      </c>
      <c r="H7" s="28" t="s">
        <v>2</v>
      </c>
      <c r="I7" s="30" t="s">
        <v>7</v>
      </c>
      <c r="J7" s="54" t="s">
        <v>8</v>
      </c>
      <c r="K7" s="55" t="s">
        <v>82</v>
      </c>
      <c r="L7" s="55" t="s">
        <v>83</v>
      </c>
      <c r="M7" s="56" t="s">
        <v>45</v>
      </c>
      <c r="N7" s="56" t="s">
        <v>1</v>
      </c>
      <c r="O7" s="55" t="s">
        <v>14</v>
      </c>
      <c r="P7" s="57" t="s">
        <v>15</v>
      </c>
    </row>
    <row r="8" spans="1:17" s="38" customFormat="1" ht="42" customHeight="1" x14ac:dyDescent="0.2">
      <c r="A8" s="67" t="s">
        <v>497</v>
      </c>
      <c r="B8" s="68" t="s">
        <v>190</v>
      </c>
      <c r="C8" s="68" t="s">
        <v>191</v>
      </c>
      <c r="D8" s="68" t="s">
        <v>49</v>
      </c>
      <c r="E8" s="69" t="str">
        <f>L8&amp;M8</f>
        <v>下関市菊川町大字田部536-1</v>
      </c>
      <c r="F8" s="69" t="s">
        <v>498</v>
      </c>
      <c r="G8" s="70">
        <v>38991</v>
      </c>
      <c r="H8" s="69" t="s">
        <v>277</v>
      </c>
      <c r="I8" s="71" t="s">
        <v>106</v>
      </c>
      <c r="J8" s="72" t="s">
        <v>46</v>
      </c>
      <c r="K8" s="73">
        <v>35201</v>
      </c>
      <c r="L8" s="73" t="s">
        <v>499</v>
      </c>
      <c r="M8" s="73" t="s">
        <v>500</v>
      </c>
      <c r="N8" s="73" t="s">
        <v>501</v>
      </c>
      <c r="O8" s="74" t="str">
        <f>IF(P8="","",IF(OR(P8="国",P8="県",P8="市町",P8="組合その他"),"（公立）","（私立）"))</f>
        <v>（私立）</v>
      </c>
      <c r="P8" s="75" t="s">
        <v>20</v>
      </c>
      <c r="Q8" s="58"/>
    </row>
    <row r="9" spans="1:17" s="39" customFormat="1" ht="57" customHeight="1" x14ac:dyDescent="0.2">
      <c r="A9" s="76" t="s">
        <v>608</v>
      </c>
      <c r="B9" s="77" t="s">
        <v>609</v>
      </c>
      <c r="C9" s="77" t="s">
        <v>1036</v>
      </c>
      <c r="D9" s="66" t="s">
        <v>994</v>
      </c>
      <c r="E9" s="78" t="str">
        <f t="shared" ref="E9:E10" si="0">L9&amp;M9</f>
        <v>下関市幡生本町26番12号</v>
      </c>
      <c r="F9" s="79" t="s">
        <v>137</v>
      </c>
      <c r="G9" s="80">
        <v>38991</v>
      </c>
      <c r="H9" s="79" t="s">
        <v>278</v>
      </c>
      <c r="I9" s="81" t="s">
        <v>610</v>
      </c>
      <c r="J9" s="82" t="s">
        <v>611</v>
      </c>
      <c r="K9" s="83">
        <v>35201</v>
      </c>
      <c r="L9" s="83" t="s">
        <v>109</v>
      </c>
      <c r="M9" s="83" t="s">
        <v>612</v>
      </c>
      <c r="N9" s="83" t="s">
        <v>50</v>
      </c>
      <c r="O9" s="74" t="str">
        <f t="shared" ref="O9:O25" si="1">IF(P9="","",IF(OR(P9="国",P9="県",P9="市町",P9="組合その他"),"（公立）","（私立）"))</f>
        <v>（私立）</v>
      </c>
      <c r="P9" s="75" t="s">
        <v>613</v>
      </c>
      <c r="Q9" s="48"/>
    </row>
    <row r="10" spans="1:17" s="38" customFormat="1" ht="57" customHeight="1" x14ac:dyDescent="0.2">
      <c r="A10" s="84" t="s">
        <v>502</v>
      </c>
      <c r="B10" s="66" t="s">
        <v>192</v>
      </c>
      <c r="C10" s="66" t="s">
        <v>995</v>
      </c>
      <c r="D10" s="66" t="s">
        <v>503</v>
      </c>
      <c r="E10" s="78" t="str">
        <f t="shared" si="0"/>
        <v>下関市上田中町1丁目16番3号</v>
      </c>
      <c r="F10" s="78" t="s">
        <v>996</v>
      </c>
      <c r="G10" s="85">
        <v>38991</v>
      </c>
      <c r="H10" s="78" t="s">
        <v>279</v>
      </c>
      <c r="I10" s="86" t="s">
        <v>106</v>
      </c>
      <c r="J10" s="72" t="s">
        <v>46</v>
      </c>
      <c r="K10" s="73">
        <v>35201</v>
      </c>
      <c r="L10" s="73" t="s">
        <v>499</v>
      </c>
      <c r="M10" s="73" t="s">
        <v>1030</v>
      </c>
      <c r="N10" s="73" t="s">
        <v>51</v>
      </c>
      <c r="O10" s="74" t="str">
        <f t="shared" si="1"/>
        <v>（私立）</v>
      </c>
      <c r="P10" s="75" t="s">
        <v>68</v>
      </c>
      <c r="Q10" s="58"/>
    </row>
    <row r="11" spans="1:17" s="39" customFormat="1" ht="57" customHeight="1" x14ac:dyDescent="0.2">
      <c r="A11" s="76" t="s">
        <v>614</v>
      </c>
      <c r="B11" s="77" t="s">
        <v>615</v>
      </c>
      <c r="C11" s="77" t="s">
        <v>1037</v>
      </c>
      <c r="D11" s="77" t="s">
        <v>1038</v>
      </c>
      <c r="E11" s="79" t="str">
        <f t="shared" ref="E11:E25" si="2">L11&amp;M11</f>
        <v>下関市大字蒲生野字横田250番地</v>
      </c>
      <c r="F11" s="79" t="s">
        <v>138</v>
      </c>
      <c r="G11" s="80">
        <v>38991</v>
      </c>
      <c r="H11" s="79" t="s">
        <v>280</v>
      </c>
      <c r="I11" s="81" t="s">
        <v>610</v>
      </c>
      <c r="J11" s="82" t="s">
        <v>611</v>
      </c>
      <c r="K11" s="83">
        <v>35201</v>
      </c>
      <c r="L11" s="83" t="s">
        <v>109</v>
      </c>
      <c r="M11" s="83" t="s">
        <v>616</v>
      </c>
      <c r="N11" s="83" t="s">
        <v>617</v>
      </c>
      <c r="O11" s="74" t="str">
        <f t="shared" si="1"/>
        <v>（私立）</v>
      </c>
      <c r="P11" s="87" t="s">
        <v>613</v>
      </c>
      <c r="Q11" s="48"/>
    </row>
    <row r="12" spans="1:17" s="38" customFormat="1" ht="42" customHeight="1" x14ac:dyDescent="0.2">
      <c r="A12" s="84" t="s">
        <v>504</v>
      </c>
      <c r="B12" s="66" t="s">
        <v>193</v>
      </c>
      <c r="C12" s="66" t="s">
        <v>274</v>
      </c>
      <c r="D12" s="66" t="s">
        <v>657</v>
      </c>
      <c r="E12" s="78" t="str">
        <f t="shared" si="2"/>
        <v>下関市豊浦町大字吉永野田浜10627-2</v>
      </c>
      <c r="F12" s="78" t="s">
        <v>139</v>
      </c>
      <c r="G12" s="85">
        <v>39173</v>
      </c>
      <c r="H12" s="78" t="s">
        <v>281</v>
      </c>
      <c r="I12" s="86" t="s">
        <v>106</v>
      </c>
      <c r="J12" s="72" t="s">
        <v>46</v>
      </c>
      <c r="K12" s="73">
        <v>35201</v>
      </c>
      <c r="L12" s="73" t="s">
        <v>499</v>
      </c>
      <c r="M12" s="73" t="s">
        <v>505</v>
      </c>
      <c r="N12" s="73" t="s">
        <v>47</v>
      </c>
      <c r="O12" s="74" t="str">
        <f t="shared" si="1"/>
        <v>（私立）</v>
      </c>
      <c r="P12" s="75" t="s">
        <v>22</v>
      </c>
      <c r="Q12" s="58"/>
    </row>
    <row r="13" spans="1:17" s="38" customFormat="1" ht="50" customHeight="1" x14ac:dyDescent="0.2">
      <c r="A13" s="84" t="s">
        <v>409</v>
      </c>
      <c r="B13" s="66" t="s">
        <v>873</v>
      </c>
      <c r="C13" s="66" t="s">
        <v>874</v>
      </c>
      <c r="D13" s="66" t="s">
        <v>410</v>
      </c>
      <c r="E13" s="78" t="str">
        <f t="shared" si="2"/>
        <v>下関市秋根南町1丁目1番5号</v>
      </c>
      <c r="F13" s="78" t="s">
        <v>141</v>
      </c>
      <c r="G13" s="85">
        <v>39173</v>
      </c>
      <c r="H13" s="78" t="s">
        <v>283</v>
      </c>
      <c r="I13" s="86" t="s">
        <v>106</v>
      </c>
      <c r="J13" s="72" t="s">
        <v>46</v>
      </c>
      <c r="K13" s="73">
        <v>35201</v>
      </c>
      <c r="L13" s="73" t="s">
        <v>499</v>
      </c>
      <c r="M13" s="73" t="s">
        <v>52</v>
      </c>
      <c r="N13" s="73" t="s">
        <v>506</v>
      </c>
      <c r="O13" s="74" t="str">
        <f t="shared" si="1"/>
        <v>（私立）</v>
      </c>
      <c r="P13" s="75" t="s">
        <v>22</v>
      </c>
      <c r="Q13" s="58"/>
    </row>
    <row r="14" spans="1:17" s="38" customFormat="1" ht="42" customHeight="1" x14ac:dyDescent="0.2">
      <c r="A14" s="84" t="s">
        <v>507</v>
      </c>
      <c r="B14" s="66" t="s">
        <v>508</v>
      </c>
      <c r="C14" s="66" t="s">
        <v>875</v>
      </c>
      <c r="D14" s="66" t="s">
        <v>871</v>
      </c>
      <c r="E14" s="78" t="str">
        <f t="shared" si="2"/>
        <v>下関市豊北町大字滝部397番地1</v>
      </c>
      <c r="F14" s="78" t="s">
        <v>142</v>
      </c>
      <c r="G14" s="85">
        <v>39539</v>
      </c>
      <c r="H14" s="78" t="s">
        <v>284</v>
      </c>
      <c r="I14" s="86" t="s">
        <v>336</v>
      </c>
      <c r="J14" s="72" t="s">
        <v>46</v>
      </c>
      <c r="K14" s="73">
        <v>35201</v>
      </c>
      <c r="L14" s="73" t="s">
        <v>499</v>
      </c>
      <c r="M14" s="73" t="s">
        <v>876</v>
      </c>
      <c r="N14" s="73" t="s">
        <v>53</v>
      </c>
      <c r="O14" s="74" t="str">
        <f t="shared" si="1"/>
        <v>（私立）</v>
      </c>
      <c r="P14" s="75" t="s">
        <v>20</v>
      </c>
      <c r="Q14" s="58"/>
    </row>
    <row r="15" spans="1:17" s="39" customFormat="1" ht="46.5" customHeight="1" x14ac:dyDescent="0.2">
      <c r="A15" s="76" t="s">
        <v>792</v>
      </c>
      <c r="B15" s="77" t="s">
        <v>793</v>
      </c>
      <c r="C15" s="77" t="s">
        <v>1039</v>
      </c>
      <c r="D15" s="77" t="s">
        <v>794</v>
      </c>
      <c r="E15" s="79" t="str">
        <f t="shared" si="2"/>
        <v>下関市小野64番地1</v>
      </c>
      <c r="F15" s="79" t="s">
        <v>143</v>
      </c>
      <c r="G15" s="80">
        <v>41091</v>
      </c>
      <c r="H15" s="79" t="s">
        <v>285</v>
      </c>
      <c r="I15" s="81" t="s">
        <v>610</v>
      </c>
      <c r="J15" s="82" t="s">
        <v>611</v>
      </c>
      <c r="K15" s="83">
        <v>35201</v>
      </c>
      <c r="L15" s="83" t="s">
        <v>109</v>
      </c>
      <c r="M15" s="83" t="s">
        <v>877</v>
      </c>
      <c r="N15" s="83" t="s">
        <v>795</v>
      </c>
      <c r="O15" s="74" t="str">
        <f t="shared" si="1"/>
        <v>（私立）</v>
      </c>
      <c r="P15" s="87" t="s">
        <v>613</v>
      </c>
      <c r="Q15" s="48"/>
    </row>
    <row r="16" spans="1:17" s="39" customFormat="1" ht="42" customHeight="1" x14ac:dyDescent="0.2">
      <c r="A16" s="76" t="s">
        <v>796</v>
      </c>
      <c r="B16" s="77" t="s">
        <v>797</v>
      </c>
      <c r="C16" s="77" t="s">
        <v>798</v>
      </c>
      <c r="D16" s="77" t="s">
        <v>799</v>
      </c>
      <c r="E16" s="79" t="str">
        <f t="shared" si="2"/>
        <v>下関市楠乃5丁目5番28号</v>
      </c>
      <c r="F16" s="79" t="s">
        <v>145</v>
      </c>
      <c r="G16" s="80">
        <v>41365</v>
      </c>
      <c r="H16" s="79" t="s">
        <v>286</v>
      </c>
      <c r="I16" s="81" t="s">
        <v>800</v>
      </c>
      <c r="J16" s="82" t="s">
        <v>611</v>
      </c>
      <c r="K16" s="83">
        <v>35201</v>
      </c>
      <c r="L16" s="83" t="s">
        <v>109</v>
      </c>
      <c r="M16" s="83" t="s">
        <v>801</v>
      </c>
      <c r="N16" s="83" t="s">
        <v>802</v>
      </c>
      <c r="O16" s="74" t="str">
        <f t="shared" si="1"/>
        <v>（私立）</v>
      </c>
      <c r="P16" s="87" t="s">
        <v>613</v>
      </c>
      <c r="Q16" s="48"/>
    </row>
    <row r="17" spans="1:18" s="39" customFormat="1" ht="42" customHeight="1" x14ac:dyDescent="0.2">
      <c r="A17" s="76" t="s">
        <v>618</v>
      </c>
      <c r="B17" s="77" t="s">
        <v>619</v>
      </c>
      <c r="C17" s="77" t="s">
        <v>620</v>
      </c>
      <c r="D17" s="77" t="s">
        <v>621</v>
      </c>
      <c r="E17" s="79" t="str">
        <f t="shared" si="2"/>
        <v>下関市秋根本町一丁目5番6号</v>
      </c>
      <c r="F17" s="79" t="s">
        <v>144</v>
      </c>
      <c r="G17" s="80">
        <v>41091</v>
      </c>
      <c r="H17" s="79" t="s">
        <v>1040</v>
      </c>
      <c r="I17" s="81" t="s">
        <v>610</v>
      </c>
      <c r="J17" s="88" t="s">
        <v>611</v>
      </c>
      <c r="K17" s="89">
        <v>35201</v>
      </c>
      <c r="L17" s="89" t="s">
        <v>109</v>
      </c>
      <c r="M17" s="89" t="s">
        <v>622</v>
      </c>
      <c r="N17" s="89" t="s">
        <v>623</v>
      </c>
      <c r="O17" s="90" t="str">
        <f t="shared" si="1"/>
        <v>（私立）</v>
      </c>
      <c r="P17" s="91" t="s">
        <v>613</v>
      </c>
      <c r="Q17" s="48"/>
    </row>
    <row r="18" spans="1:18" s="38" customFormat="1" ht="58.5" customHeight="1" x14ac:dyDescent="0.2">
      <c r="A18" s="84" t="s">
        <v>323</v>
      </c>
      <c r="B18" s="66" t="s">
        <v>354</v>
      </c>
      <c r="C18" s="66" t="s">
        <v>872</v>
      </c>
      <c r="D18" s="66" t="s">
        <v>276</v>
      </c>
      <c r="E18" s="78" t="str">
        <f t="shared" si="2"/>
        <v>下関市武久町１丁目5番14号　第3金家ビル2階</v>
      </c>
      <c r="F18" s="78" t="s">
        <v>136</v>
      </c>
      <c r="G18" s="85">
        <v>41791</v>
      </c>
      <c r="H18" s="78" t="s">
        <v>509</v>
      </c>
      <c r="I18" s="86" t="s">
        <v>110</v>
      </c>
      <c r="J18" s="92" t="s">
        <v>46</v>
      </c>
      <c r="K18" s="78">
        <v>35201</v>
      </c>
      <c r="L18" s="78" t="s">
        <v>109</v>
      </c>
      <c r="M18" s="78" t="s">
        <v>335</v>
      </c>
      <c r="N18" s="78" t="s">
        <v>510</v>
      </c>
      <c r="O18" s="93" t="str">
        <f t="shared" si="1"/>
        <v>（私立）</v>
      </c>
      <c r="P18" s="94" t="s">
        <v>20</v>
      </c>
      <c r="Q18" s="58"/>
    </row>
    <row r="19" spans="1:18" s="39" customFormat="1" ht="48" customHeight="1" x14ac:dyDescent="0.2">
      <c r="A19" s="76" t="s">
        <v>624</v>
      </c>
      <c r="B19" s="77" t="s">
        <v>625</v>
      </c>
      <c r="C19" s="77" t="s">
        <v>626</v>
      </c>
      <c r="D19" s="77" t="s">
        <v>627</v>
      </c>
      <c r="E19" s="79" t="str">
        <f t="shared" si="2"/>
        <v>下関市生野町二丁目27番7号 D&amp;Aビル5階</v>
      </c>
      <c r="F19" s="79" t="s">
        <v>628</v>
      </c>
      <c r="G19" s="80">
        <v>42522</v>
      </c>
      <c r="H19" s="79" t="s">
        <v>629</v>
      </c>
      <c r="I19" s="81" t="s">
        <v>630</v>
      </c>
      <c r="J19" s="95" t="s">
        <v>611</v>
      </c>
      <c r="K19" s="96">
        <v>35202</v>
      </c>
      <c r="L19" s="96" t="s">
        <v>631</v>
      </c>
      <c r="M19" s="96" t="s">
        <v>803</v>
      </c>
      <c r="N19" s="96" t="s">
        <v>632</v>
      </c>
      <c r="O19" s="97" t="str">
        <f t="shared" si="1"/>
        <v>（私立）</v>
      </c>
      <c r="P19" s="98" t="s">
        <v>613</v>
      </c>
      <c r="Q19" s="48"/>
    </row>
    <row r="20" spans="1:18" s="39" customFormat="1" ht="48" customHeight="1" x14ac:dyDescent="0.2">
      <c r="A20" s="76" t="s">
        <v>804</v>
      </c>
      <c r="B20" s="77" t="s">
        <v>805</v>
      </c>
      <c r="C20" s="77" t="s">
        <v>806</v>
      </c>
      <c r="D20" s="77" t="s">
        <v>997</v>
      </c>
      <c r="E20" s="79" t="str">
        <f t="shared" si="2"/>
        <v>下関市稗田中町12-10</v>
      </c>
      <c r="F20" s="79" t="s">
        <v>140</v>
      </c>
      <c r="G20" s="80">
        <v>43282</v>
      </c>
      <c r="H20" s="79" t="s">
        <v>282</v>
      </c>
      <c r="I20" s="81" t="s">
        <v>610</v>
      </c>
      <c r="J20" s="95" t="s">
        <v>611</v>
      </c>
      <c r="K20" s="96">
        <v>35202</v>
      </c>
      <c r="L20" s="96" t="s">
        <v>631</v>
      </c>
      <c r="M20" s="83" t="s">
        <v>807</v>
      </c>
      <c r="N20" s="83" t="s">
        <v>48</v>
      </c>
      <c r="O20" s="97" t="str">
        <f t="shared" si="1"/>
        <v>（私立）</v>
      </c>
      <c r="P20" s="99" t="s">
        <v>637</v>
      </c>
      <c r="Q20" s="48"/>
    </row>
    <row r="21" spans="1:18" s="39" customFormat="1" ht="58.5" customHeight="1" x14ac:dyDescent="0.2">
      <c r="A21" s="76" t="s">
        <v>633</v>
      </c>
      <c r="B21" s="77" t="s">
        <v>808</v>
      </c>
      <c r="C21" s="77" t="s">
        <v>998</v>
      </c>
      <c r="D21" s="77" t="s">
        <v>634</v>
      </c>
      <c r="E21" s="79" t="str">
        <f t="shared" si="2"/>
        <v>下関市金比羅町7番18号</v>
      </c>
      <c r="F21" s="79" t="s">
        <v>999</v>
      </c>
      <c r="G21" s="80">
        <v>44136</v>
      </c>
      <c r="H21" s="79" t="s">
        <v>1031</v>
      </c>
      <c r="I21" s="81" t="s">
        <v>635</v>
      </c>
      <c r="J21" s="95" t="s">
        <v>611</v>
      </c>
      <c r="K21" s="96">
        <v>35202</v>
      </c>
      <c r="L21" s="96" t="s">
        <v>631</v>
      </c>
      <c r="M21" s="100" t="s">
        <v>1032</v>
      </c>
      <c r="N21" s="100" t="s">
        <v>636</v>
      </c>
      <c r="O21" s="74" t="str">
        <f t="shared" si="1"/>
        <v>（私立）</v>
      </c>
      <c r="P21" s="87" t="s">
        <v>637</v>
      </c>
      <c r="Q21" s="48"/>
    </row>
    <row r="22" spans="1:18" s="39" customFormat="1" ht="56" customHeight="1" x14ac:dyDescent="0.2">
      <c r="A22" s="76" t="s">
        <v>809</v>
      </c>
      <c r="B22" s="77" t="s">
        <v>810</v>
      </c>
      <c r="C22" s="77" t="s">
        <v>811</v>
      </c>
      <c r="D22" s="77" t="s">
        <v>812</v>
      </c>
      <c r="E22" s="79" t="str">
        <f t="shared" si="2"/>
        <v>下関市横野町四丁目7番18号</v>
      </c>
      <c r="F22" s="79" t="s">
        <v>1000</v>
      </c>
      <c r="G22" s="80">
        <v>44835</v>
      </c>
      <c r="H22" s="78" t="s">
        <v>1041</v>
      </c>
      <c r="I22" s="81" t="s">
        <v>800</v>
      </c>
      <c r="J22" s="88" t="s">
        <v>611</v>
      </c>
      <c r="K22" s="89">
        <v>35201</v>
      </c>
      <c r="L22" s="96" t="s">
        <v>631</v>
      </c>
      <c r="M22" s="100" t="s">
        <v>1033</v>
      </c>
      <c r="N22" s="100" t="s">
        <v>813</v>
      </c>
      <c r="O22" s="101" t="str">
        <f t="shared" si="1"/>
        <v>（私立）</v>
      </c>
      <c r="P22" s="102" t="s">
        <v>637</v>
      </c>
      <c r="Q22" s="48"/>
    </row>
    <row r="23" spans="1:18" s="39" customFormat="1" ht="48" customHeight="1" x14ac:dyDescent="0.2">
      <c r="A23" s="76" t="s">
        <v>814</v>
      </c>
      <c r="B23" s="77" t="s">
        <v>815</v>
      </c>
      <c r="C23" s="77" t="s">
        <v>816</v>
      </c>
      <c r="D23" s="77" t="s">
        <v>817</v>
      </c>
      <c r="E23" s="79" t="str">
        <f t="shared" si="2"/>
        <v>下関市山の田東町３番９号</v>
      </c>
      <c r="F23" s="79" t="s">
        <v>818</v>
      </c>
      <c r="G23" s="80">
        <v>44896</v>
      </c>
      <c r="H23" s="79" t="s">
        <v>819</v>
      </c>
      <c r="I23" s="81" t="s">
        <v>630</v>
      </c>
      <c r="J23" s="88" t="s">
        <v>611</v>
      </c>
      <c r="K23" s="89">
        <v>35201</v>
      </c>
      <c r="L23" s="96" t="s">
        <v>631</v>
      </c>
      <c r="M23" s="100" t="s">
        <v>820</v>
      </c>
      <c r="N23" s="100" t="s">
        <v>821</v>
      </c>
      <c r="O23" s="101" t="str">
        <f t="shared" si="1"/>
        <v>（私立）</v>
      </c>
      <c r="P23" s="102" t="s">
        <v>637</v>
      </c>
      <c r="Q23" s="48" t="s">
        <v>729</v>
      </c>
    </row>
    <row r="24" spans="1:18" s="39" customFormat="1" ht="48" customHeight="1" x14ac:dyDescent="0.2">
      <c r="A24" s="76" t="s">
        <v>828</v>
      </c>
      <c r="B24" s="77" t="s">
        <v>829</v>
      </c>
      <c r="C24" s="77" t="s">
        <v>830</v>
      </c>
      <c r="D24" s="77" t="s">
        <v>1001</v>
      </c>
      <c r="E24" s="79" t="str">
        <f t="shared" si="2"/>
        <v>下関市下関市長府八幡町２番１６号</v>
      </c>
      <c r="F24" s="79" t="s">
        <v>831</v>
      </c>
      <c r="G24" s="80">
        <v>45383</v>
      </c>
      <c r="H24" s="79" t="s">
        <v>832</v>
      </c>
      <c r="I24" s="81" t="s">
        <v>635</v>
      </c>
      <c r="J24" s="72" t="s">
        <v>46</v>
      </c>
      <c r="K24" s="73">
        <v>35201</v>
      </c>
      <c r="L24" s="73" t="s">
        <v>109</v>
      </c>
      <c r="M24" s="79" t="s">
        <v>878</v>
      </c>
      <c r="N24" s="100"/>
      <c r="O24" s="101" t="str">
        <f t="shared" si="1"/>
        <v>（私立）</v>
      </c>
      <c r="P24" s="102" t="s">
        <v>637</v>
      </c>
      <c r="Q24" s="48" t="s">
        <v>729</v>
      </c>
    </row>
    <row r="25" spans="1:18" s="38" customFormat="1" ht="42" customHeight="1" x14ac:dyDescent="0.2">
      <c r="A25" s="76" t="s">
        <v>833</v>
      </c>
      <c r="B25" s="77" t="s">
        <v>834</v>
      </c>
      <c r="C25" s="77" t="s">
        <v>835</v>
      </c>
      <c r="D25" s="77" t="s">
        <v>836</v>
      </c>
      <c r="E25" s="79" t="str">
        <f t="shared" si="2"/>
        <v>下関市下関市大字有冨２０４番地１</v>
      </c>
      <c r="F25" s="79" t="s">
        <v>837</v>
      </c>
      <c r="G25" s="80">
        <v>45139</v>
      </c>
      <c r="H25" s="79" t="s">
        <v>838</v>
      </c>
      <c r="I25" s="81" t="s">
        <v>839</v>
      </c>
      <c r="J25" s="82" t="s">
        <v>611</v>
      </c>
      <c r="K25" s="83">
        <v>35201</v>
      </c>
      <c r="L25" s="83" t="s">
        <v>109</v>
      </c>
      <c r="M25" s="79" t="s">
        <v>879</v>
      </c>
      <c r="N25" s="100" t="s">
        <v>840</v>
      </c>
      <c r="O25" s="101" t="str">
        <f t="shared" si="1"/>
        <v>（私立）</v>
      </c>
      <c r="P25" s="102" t="s">
        <v>637</v>
      </c>
      <c r="Q25" s="48"/>
      <c r="R25" s="41"/>
    </row>
    <row r="26" spans="1:18" s="63" customFormat="1" ht="42" customHeight="1" x14ac:dyDescent="0.2">
      <c r="A26" s="76" t="s">
        <v>1002</v>
      </c>
      <c r="B26" s="66" t="s">
        <v>1003</v>
      </c>
      <c r="C26" s="66" t="s">
        <v>1004</v>
      </c>
      <c r="D26" s="66" t="s">
        <v>1005</v>
      </c>
      <c r="E26" s="78" t="s">
        <v>1006</v>
      </c>
      <c r="F26" s="78" t="s">
        <v>1007</v>
      </c>
      <c r="G26" s="85">
        <v>45658</v>
      </c>
      <c r="H26" s="78" t="s">
        <v>1008</v>
      </c>
      <c r="I26" s="86" t="s">
        <v>635</v>
      </c>
      <c r="J26" s="72" t="s">
        <v>611</v>
      </c>
      <c r="K26" s="73">
        <v>35201</v>
      </c>
      <c r="L26" s="73" t="s">
        <v>109</v>
      </c>
      <c r="M26" s="78" t="s">
        <v>1009</v>
      </c>
      <c r="N26" s="103" t="s">
        <v>1010</v>
      </c>
      <c r="O26" s="104" t="s">
        <v>339</v>
      </c>
      <c r="P26" s="105" t="s">
        <v>637</v>
      </c>
      <c r="Q26" s="58" t="s">
        <v>1011</v>
      </c>
      <c r="R26" s="64"/>
    </row>
    <row r="27" spans="1:18" s="63" customFormat="1" ht="42" customHeight="1" x14ac:dyDescent="0.2">
      <c r="A27" s="76" t="s">
        <v>1012</v>
      </c>
      <c r="B27" s="66" t="s">
        <v>1013</v>
      </c>
      <c r="C27" s="66" t="s">
        <v>1014</v>
      </c>
      <c r="D27" s="66" t="s">
        <v>1015</v>
      </c>
      <c r="E27" s="78" t="s">
        <v>1016</v>
      </c>
      <c r="F27" s="78" t="s">
        <v>1017</v>
      </c>
      <c r="G27" s="85">
        <v>45717</v>
      </c>
      <c r="H27" s="78" t="s">
        <v>1018</v>
      </c>
      <c r="I27" s="86" t="s">
        <v>1019</v>
      </c>
      <c r="J27" s="72" t="s">
        <v>611</v>
      </c>
      <c r="K27" s="73">
        <v>35201</v>
      </c>
      <c r="L27" s="73" t="s">
        <v>109</v>
      </c>
      <c r="M27" s="78" t="s">
        <v>1020</v>
      </c>
      <c r="N27" s="103" t="s">
        <v>1021</v>
      </c>
      <c r="O27" s="104" t="s">
        <v>339</v>
      </c>
      <c r="P27" s="105" t="s">
        <v>637</v>
      </c>
      <c r="Q27" s="58" t="s">
        <v>1011</v>
      </c>
      <c r="R27" s="64"/>
    </row>
    <row r="28" spans="1:18" s="63" customFormat="1" ht="42" customHeight="1" x14ac:dyDescent="0.2">
      <c r="A28" s="76" t="s">
        <v>1022</v>
      </c>
      <c r="B28" s="66" t="s">
        <v>1023</v>
      </c>
      <c r="C28" s="66" t="s">
        <v>1024</v>
      </c>
      <c r="D28" s="66" t="s">
        <v>1025</v>
      </c>
      <c r="E28" s="78" t="s">
        <v>1026</v>
      </c>
      <c r="F28" s="78" t="s">
        <v>136</v>
      </c>
      <c r="G28" s="85">
        <v>45748</v>
      </c>
      <c r="H28" s="78" t="s">
        <v>1027</v>
      </c>
      <c r="I28" s="86" t="s">
        <v>106</v>
      </c>
      <c r="J28" s="72" t="s">
        <v>611</v>
      </c>
      <c r="K28" s="73">
        <v>35201</v>
      </c>
      <c r="L28" s="73" t="s">
        <v>109</v>
      </c>
      <c r="M28" s="78" t="s">
        <v>1028</v>
      </c>
      <c r="N28" s="103" t="s">
        <v>1029</v>
      </c>
      <c r="O28" s="104" t="s">
        <v>339</v>
      </c>
      <c r="P28" s="105" t="s">
        <v>637</v>
      </c>
      <c r="Q28" s="58" t="s">
        <v>1011</v>
      </c>
      <c r="R28" s="64"/>
    </row>
    <row r="29" spans="1:18" s="38" customFormat="1" ht="42" customHeight="1" x14ac:dyDescent="0.2">
      <c r="A29" s="84" t="s">
        <v>511</v>
      </c>
      <c r="B29" s="66" t="s">
        <v>194</v>
      </c>
      <c r="C29" s="66" t="s">
        <v>730</v>
      </c>
      <c r="D29" s="66" t="s">
        <v>658</v>
      </c>
      <c r="E29" s="78" t="str">
        <f>L29&amp;M29</f>
        <v>宇部市あすとぴあ２丁目２番１５号</v>
      </c>
      <c r="F29" s="78" t="s">
        <v>512</v>
      </c>
      <c r="G29" s="85">
        <v>38991</v>
      </c>
      <c r="H29" s="78" t="s">
        <v>513</v>
      </c>
      <c r="I29" s="86" t="s">
        <v>106</v>
      </c>
      <c r="J29" s="106" t="s">
        <v>46</v>
      </c>
      <c r="K29" s="103">
        <v>35202</v>
      </c>
      <c r="L29" s="103" t="s">
        <v>195</v>
      </c>
      <c r="M29" s="103" t="s">
        <v>514</v>
      </c>
      <c r="N29" s="103" t="s">
        <v>515</v>
      </c>
      <c r="O29" s="107" t="str">
        <f t="shared" ref="O29:O99" si="3">IF(P29="","",IF(OR(P29="国",P29="県",P29="市町",P29="組合その他"),"（公立）","（私立）"))</f>
        <v>（私立）</v>
      </c>
      <c r="P29" s="108" t="s">
        <v>20</v>
      </c>
      <c r="Q29" s="48"/>
      <c r="R29" s="41"/>
    </row>
    <row r="30" spans="1:18" s="38" customFormat="1" ht="42" customHeight="1" x14ac:dyDescent="0.2">
      <c r="A30" s="84" t="s">
        <v>437</v>
      </c>
      <c r="B30" s="66" t="s">
        <v>196</v>
      </c>
      <c r="C30" s="66" t="s">
        <v>197</v>
      </c>
      <c r="D30" s="66" t="s">
        <v>880</v>
      </c>
      <c r="E30" s="78" t="str">
        <f t="shared" ref="E30:E103" si="4">L30&amp;M30</f>
        <v>宇部市神原町2丁目1番22号</v>
      </c>
      <c r="F30" s="78" t="s">
        <v>146</v>
      </c>
      <c r="G30" s="85">
        <v>38991</v>
      </c>
      <c r="H30" s="78" t="s">
        <v>287</v>
      </c>
      <c r="I30" s="86" t="s">
        <v>1042</v>
      </c>
      <c r="J30" s="72" t="s">
        <v>46</v>
      </c>
      <c r="K30" s="73">
        <v>35202</v>
      </c>
      <c r="L30" s="73" t="s">
        <v>195</v>
      </c>
      <c r="M30" s="73" t="s">
        <v>198</v>
      </c>
      <c r="N30" s="73" t="s">
        <v>199</v>
      </c>
      <c r="O30" s="74" t="str">
        <f t="shared" si="3"/>
        <v>（私立）</v>
      </c>
      <c r="P30" s="75" t="s">
        <v>20</v>
      </c>
      <c r="Q30" s="58"/>
    </row>
    <row r="31" spans="1:18" s="38" customFormat="1" ht="42" customHeight="1" x14ac:dyDescent="0.2">
      <c r="A31" s="84" t="s">
        <v>438</v>
      </c>
      <c r="B31" s="66" t="s">
        <v>439</v>
      </c>
      <c r="C31" s="66" t="s">
        <v>440</v>
      </c>
      <c r="D31" s="66" t="s">
        <v>740</v>
      </c>
      <c r="E31" s="78" t="str">
        <f t="shared" si="4"/>
        <v>宇部市中央町3丁目2番7号</v>
      </c>
      <c r="F31" s="78" t="s">
        <v>147</v>
      </c>
      <c r="G31" s="85">
        <v>38991</v>
      </c>
      <c r="H31" s="78" t="s">
        <v>288</v>
      </c>
      <c r="I31" s="86" t="s">
        <v>1042</v>
      </c>
      <c r="J31" s="72" t="s">
        <v>46</v>
      </c>
      <c r="K31" s="73">
        <v>35202</v>
      </c>
      <c r="L31" s="73" t="s">
        <v>195</v>
      </c>
      <c r="M31" s="73" t="s">
        <v>441</v>
      </c>
      <c r="N31" s="73" t="s">
        <v>54</v>
      </c>
      <c r="O31" s="74" t="str">
        <f t="shared" si="3"/>
        <v>（私立）</v>
      </c>
      <c r="P31" s="75" t="s">
        <v>22</v>
      </c>
      <c r="Q31" s="58"/>
    </row>
    <row r="32" spans="1:18" s="38" customFormat="1" ht="57" customHeight="1" x14ac:dyDescent="0.2">
      <c r="A32" s="84" t="s">
        <v>442</v>
      </c>
      <c r="B32" s="66" t="s">
        <v>200</v>
      </c>
      <c r="C32" s="66" t="s">
        <v>201</v>
      </c>
      <c r="D32" s="66" t="s">
        <v>435</v>
      </c>
      <c r="E32" s="78" t="str">
        <f>L32&amp;M32</f>
        <v>宇部市大字船木442-11</v>
      </c>
      <c r="F32" s="78" t="s">
        <v>148</v>
      </c>
      <c r="G32" s="85">
        <v>38991</v>
      </c>
      <c r="H32" s="78" t="s">
        <v>289</v>
      </c>
      <c r="I32" s="86" t="s">
        <v>434</v>
      </c>
      <c r="J32" s="72" t="s">
        <v>46</v>
      </c>
      <c r="K32" s="73">
        <v>35202</v>
      </c>
      <c r="L32" s="73" t="s">
        <v>195</v>
      </c>
      <c r="M32" s="73" t="s">
        <v>486</v>
      </c>
      <c r="N32" s="73" t="s">
        <v>55</v>
      </c>
      <c r="O32" s="74" t="str">
        <f t="shared" si="3"/>
        <v>（私立）</v>
      </c>
      <c r="P32" s="75" t="s">
        <v>20</v>
      </c>
      <c r="Q32" s="58"/>
    </row>
    <row r="33" spans="1:17" s="38" customFormat="1" ht="64" customHeight="1" x14ac:dyDescent="0.2">
      <c r="A33" s="84" t="s">
        <v>75</v>
      </c>
      <c r="B33" s="66" t="s">
        <v>202</v>
      </c>
      <c r="C33" s="66" t="s">
        <v>203</v>
      </c>
      <c r="D33" s="66" t="s">
        <v>71</v>
      </c>
      <c r="E33" s="78" t="str">
        <f t="shared" si="4"/>
        <v>宇部市大字善和573-1</v>
      </c>
      <c r="F33" s="78" t="s">
        <v>149</v>
      </c>
      <c r="G33" s="85">
        <v>39600</v>
      </c>
      <c r="H33" s="78" t="s">
        <v>290</v>
      </c>
      <c r="I33" s="86" t="s">
        <v>107</v>
      </c>
      <c r="J33" s="72" t="s">
        <v>46</v>
      </c>
      <c r="K33" s="73">
        <v>35202</v>
      </c>
      <c r="L33" s="73" t="s">
        <v>195</v>
      </c>
      <c r="M33" s="73" t="s">
        <v>79</v>
      </c>
      <c r="N33" s="73" t="s">
        <v>204</v>
      </c>
      <c r="O33" s="74" t="str">
        <f t="shared" si="3"/>
        <v>（私立）</v>
      </c>
      <c r="P33" s="75" t="s">
        <v>22</v>
      </c>
      <c r="Q33" s="58"/>
    </row>
    <row r="34" spans="1:17" s="38" customFormat="1" ht="42" customHeight="1" x14ac:dyDescent="0.2">
      <c r="A34" s="84" t="s">
        <v>411</v>
      </c>
      <c r="B34" s="66" t="s">
        <v>205</v>
      </c>
      <c r="C34" s="66" t="s">
        <v>436</v>
      </c>
      <c r="D34" s="66" t="s">
        <v>942</v>
      </c>
      <c r="E34" s="78" t="str">
        <f t="shared" si="4"/>
        <v>宇部市大字川上714-11</v>
      </c>
      <c r="F34" s="78" t="s">
        <v>150</v>
      </c>
      <c r="G34" s="85">
        <v>40848</v>
      </c>
      <c r="H34" s="78" t="s">
        <v>291</v>
      </c>
      <c r="I34" s="86" t="s">
        <v>107</v>
      </c>
      <c r="J34" s="72" t="s">
        <v>46</v>
      </c>
      <c r="K34" s="73">
        <v>35202</v>
      </c>
      <c r="L34" s="73" t="s">
        <v>195</v>
      </c>
      <c r="M34" s="73" t="s">
        <v>355</v>
      </c>
      <c r="N34" s="73" t="s">
        <v>412</v>
      </c>
      <c r="O34" s="74" t="str">
        <f t="shared" si="3"/>
        <v>（私立）</v>
      </c>
      <c r="P34" s="75" t="s">
        <v>20</v>
      </c>
      <c r="Q34" s="58"/>
    </row>
    <row r="35" spans="1:17" s="38" customFormat="1" ht="42" customHeight="1" x14ac:dyDescent="0.2">
      <c r="A35" s="84" t="s">
        <v>356</v>
      </c>
      <c r="B35" s="66" t="s">
        <v>267</v>
      </c>
      <c r="C35" s="66" t="s">
        <v>268</v>
      </c>
      <c r="D35" s="66" t="s">
        <v>73</v>
      </c>
      <c r="E35" s="78" t="str">
        <f t="shared" si="4"/>
        <v>宇部市草江4丁目11番38-5号</v>
      </c>
      <c r="F35" s="78" t="s">
        <v>357</v>
      </c>
      <c r="G35" s="85">
        <v>41275</v>
      </c>
      <c r="H35" s="78" t="s">
        <v>413</v>
      </c>
      <c r="I35" s="86" t="s">
        <v>107</v>
      </c>
      <c r="J35" s="72" t="s">
        <v>46</v>
      </c>
      <c r="K35" s="73">
        <v>35202</v>
      </c>
      <c r="L35" s="73" t="s">
        <v>112</v>
      </c>
      <c r="M35" s="73" t="s">
        <v>358</v>
      </c>
      <c r="N35" s="73" t="s">
        <v>206</v>
      </c>
      <c r="O35" s="74" t="str">
        <f t="shared" si="3"/>
        <v>（私立）</v>
      </c>
      <c r="P35" s="75" t="s">
        <v>22</v>
      </c>
      <c r="Q35" s="58"/>
    </row>
    <row r="36" spans="1:17" s="38" customFormat="1" ht="42" customHeight="1" x14ac:dyDescent="0.2">
      <c r="A36" s="84" t="s">
        <v>337</v>
      </c>
      <c r="B36" s="66" t="s">
        <v>359</v>
      </c>
      <c r="C36" s="66" t="s">
        <v>360</v>
      </c>
      <c r="D36" s="66" t="s">
        <v>516</v>
      </c>
      <c r="E36" s="78" t="str">
        <f t="shared" si="4"/>
        <v>宇部市則貞３丁目10-25</v>
      </c>
      <c r="F36" s="78" t="s">
        <v>943</v>
      </c>
      <c r="G36" s="85">
        <v>41863</v>
      </c>
      <c r="H36" s="78" t="s">
        <v>338</v>
      </c>
      <c r="I36" s="86" t="s">
        <v>361</v>
      </c>
      <c r="J36" s="72" t="s">
        <v>46</v>
      </c>
      <c r="K36" s="73">
        <v>35202</v>
      </c>
      <c r="L36" s="73" t="s">
        <v>9</v>
      </c>
      <c r="M36" s="109" t="s">
        <v>944</v>
      </c>
      <c r="N36" s="73" t="s">
        <v>362</v>
      </c>
      <c r="O36" s="110" t="str">
        <f t="shared" si="3"/>
        <v>（私立）</v>
      </c>
      <c r="P36" s="75" t="s">
        <v>22</v>
      </c>
      <c r="Q36" s="58"/>
    </row>
    <row r="37" spans="1:17" s="38" customFormat="1" ht="42" customHeight="1" x14ac:dyDescent="0.2">
      <c r="A37" s="84" t="s">
        <v>443</v>
      </c>
      <c r="B37" s="66" t="s">
        <v>363</v>
      </c>
      <c r="C37" s="66" t="s">
        <v>731</v>
      </c>
      <c r="D37" s="66" t="s">
        <v>491</v>
      </c>
      <c r="E37" s="78" t="str">
        <f t="shared" si="4"/>
        <v>宇部市大字川上字大固屋714番13</v>
      </c>
      <c r="F37" s="78" t="s">
        <v>364</v>
      </c>
      <c r="G37" s="85">
        <v>41913</v>
      </c>
      <c r="H37" s="78" t="s">
        <v>444</v>
      </c>
      <c r="I37" s="86" t="s">
        <v>361</v>
      </c>
      <c r="J37" s="72" t="s">
        <v>46</v>
      </c>
      <c r="K37" s="73">
        <v>35202</v>
      </c>
      <c r="L37" s="73" t="s">
        <v>9</v>
      </c>
      <c r="M37" s="73" t="s">
        <v>414</v>
      </c>
      <c r="N37" s="73" t="s">
        <v>365</v>
      </c>
      <c r="O37" s="74" t="str">
        <f t="shared" si="3"/>
        <v>（私立）</v>
      </c>
      <c r="P37" s="75" t="s">
        <v>20</v>
      </c>
      <c r="Q37" s="58"/>
    </row>
    <row r="38" spans="1:17" s="38" customFormat="1" ht="42" customHeight="1" x14ac:dyDescent="0.2">
      <c r="A38" s="84" t="s">
        <v>428</v>
      </c>
      <c r="B38" s="66" t="s">
        <v>429</v>
      </c>
      <c r="C38" s="66" t="s">
        <v>430</v>
      </c>
      <c r="D38" s="66" t="s">
        <v>881</v>
      </c>
      <c r="E38" s="78" t="str">
        <f t="shared" si="4"/>
        <v>宇部市妻崎開作49-7</v>
      </c>
      <c r="F38" s="78" t="s">
        <v>517</v>
      </c>
      <c r="G38" s="85">
        <v>43009</v>
      </c>
      <c r="H38" s="78" t="s">
        <v>518</v>
      </c>
      <c r="I38" s="86" t="s">
        <v>361</v>
      </c>
      <c r="J38" s="72" t="s">
        <v>46</v>
      </c>
      <c r="K38" s="73">
        <v>35202</v>
      </c>
      <c r="L38" s="73" t="s">
        <v>9</v>
      </c>
      <c r="M38" s="78" t="s">
        <v>882</v>
      </c>
      <c r="N38" s="73" t="s">
        <v>519</v>
      </c>
      <c r="O38" s="74" t="str">
        <f t="shared" si="3"/>
        <v>（私立）</v>
      </c>
      <c r="P38" s="75" t="s">
        <v>22</v>
      </c>
      <c r="Q38" s="58"/>
    </row>
    <row r="39" spans="1:17" s="38" customFormat="1" ht="42" customHeight="1" x14ac:dyDescent="0.2">
      <c r="A39" s="84" t="s">
        <v>520</v>
      </c>
      <c r="B39" s="66" t="s">
        <v>521</v>
      </c>
      <c r="C39" s="66" t="s">
        <v>522</v>
      </c>
      <c r="D39" s="66" t="s">
        <v>945</v>
      </c>
      <c r="E39" s="78" t="str">
        <f t="shared" ref="E39:E41" si="5">L39&amp;M39</f>
        <v>宇部市大字小串91番地の6</v>
      </c>
      <c r="F39" s="78" t="s">
        <v>523</v>
      </c>
      <c r="G39" s="85">
        <v>43466</v>
      </c>
      <c r="H39" s="78" t="s">
        <v>524</v>
      </c>
      <c r="I39" s="86" t="s">
        <v>107</v>
      </c>
      <c r="J39" s="72" t="s">
        <v>46</v>
      </c>
      <c r="K39" s="73">
        <v>35202</v>
      </c>
      <c r="L39" s="111" t="s">
        <v>9</v>
      </c>
      <c r="M39" s="112" t="s">
        <v>525</v>
      </c>
      <c r="N39" s="113" t="s">
        <v>526</v>
      </c>
      <c r="O39" s="74" t="str">
        <f t="shared" si="3"/>
        <v>（私立）</v>
      </c>
      <c r="P39" s="75" t="s">
        <v>22</v>
      </c>
      <c r="Q39" s="58"/>
    </row>
    <row r="40" spans="1:17" s="38" customFormat="1" ht="42" customHeight="1" x14ac:dyDescent="0.2">
      <c r="A40" s="84" t="s">
        <v>527</v>
      </c>
      <c r="B40" s="66" t="s">
        <v>659</v>
      </c>
      <c r="C40" s="66" t="s">
        <v>946</v>
      </c>
      <c r="D40" s="66" t="s">
        <v>528</v>
      </c>
      <c r="E40" s="78" t="str">
        <f t="shared" si="5"/>
        <v>宇部市松崎町3番7号</v>
      </c>
      <c r="F40" s="78" t="s">
        <v>529</v>
      </c>
      <c r="G40" s="85">
        <v>44044</v>
      </c>
      <c r="H40" s="78" t="s">
        <v>530</v>
      </c>
      <c r="I40" s="86" t="s">
        <v>108</v>
      </c>
      <c r="J40" s="72" t="s">
        <v>46</v>
      </c>
      <c r="K40" s="73">
        <v>35202</v>
      </c>
      <c r="L40" s="111" t="s">
        <v>9</v>
      </c>
      <c r="M40" s="112" t="s">
        <v>531</v>
      </c>
      <c r="N40" s="113" t="s">
        <v>532</v>
      </c>
      <c r="O40" s="74" t="str">
        <f t="shared" si="3"/>
        <v>（私立）</v>
      </c>
      <c r="P40" s="75" t="s">
        <v>22</v>
      </c>
      <c r="Q40" s="58"/>
    </row>
    <row r="41" spans="1:17" s="38" customFormat="1" ht="42" customHeight="1" x14ac:dyDescent="0.2">
      <c r="A41" s="84" t="s">
        <v>533</v>
      </c>
      <c r="B41" s="66" t="s">
        <v>534</v>
      </c>
      <c r="C41" s="66" t="s">
        <v>535</v>
      </c>
      <c r="D41" s="66" t="s">
        <v>741</v>
      </c>
      <c r="E41" s="78" t="str">
        <f t="shared" si="5"/>
        <v>宇部市開1丁目7-18</v>
      </c>
      <c r="F41" s="78" t="s">
        <v>939</v>
      </c>
      <c r="G41" s="85">
        <v>44287</v>
      </c>
      <c r="H41" s="78" t="s">
        <v>385</v>
      </c>
      <c r="I41" s="86" t="s">
        <v>1042</v>
      </c>
      <c r="J41" s="72" t="s">
        <v>46</v>
      </c>
      <c r="K41" s="73">
        <v>35202</v>
      </c>
      <c r="L41" s="111" t="s">
        <v>112</v>
      </c>
      <c r="M41" s="114" t="s">
        <v>940</v>
      </c>
      <c r="N41" s="113" t="s">
        <v>536</v>
      </c>
      <c r="O41" s="110" t="s">
        <v>339</v>
      </c>
      <c r="P41" s="75" t="s">
        <v>68</v>
      </c>
      <c r="Q41" s="58"/>
    </row>
    <row r="42" spans="1:17" s="38" customFormat="1" ht="42" customHeight="1" x14ac:dyDescent="0.2">
      <c r="A42" s="84" t="s">
        <v>660</v>
      </c>
      <c r="B42" s="66" t="s">
        <v>661</v>
      </c>
      <c r="C42" s="66" t="s">
        <v>662</v>
      </c>
      <c r="D42" s="66" t="s">
        <v>883</v>
      </c>
      <c r="E42" s="78" t="s">
        <v>663</v>
      </c>
      <c r="F42" s="78" t="s">
        <v>664</v>
      </c>
      <c r="G42" s="85">
        <v>44562</v>
      </c>
      <c r="H42" s="78" t="s">
        <v>665</v>
      </c>
      <c r="I42" s="86" t="s">
        <v>666</v>
      </c>
      <c r="J42" s="72" t="s">
        <v>46</v>
      </c>
      <c r="K42" s="73">
        <v>35202</v>
      </c>
      <c r="L42" s="111" t="s">
        <v>9</v>
      </c>
      <c r="M42" s="115" t="s">
        <v>663</v>
      </c>
      <c r="N42" s="113" t="s">
        <v>667</v>
      </c>
      <c r="O42" s="110" t="s">
        <v>339</v>
      </c>
      <c r="P42" s="75" t="s">
        <v>22</v>
      </c>
      <c r="Q42" s="58"/>
    </row>
    <row r="43" spans="1:17" s="38" customFormat="1" ht="42" customHeight="1" x14ac:dyDescent="0.2">
      <c r="A43" s="84" t="s">
        <v>742</v>
      </c>
      <c r="B43" s="66" t="s">
        <v>743</v>
      </c>
      <c r="C43" s="66" t="s">
        <v>744</v>
      </c>
      <c r="D43" s="66" t="s">
        <v>745</v>
      </c>
      <c r="E43" s="78" t="s">
        <v>746</v>
      </c>
      <c r="F43" s="78" t="s">
        <v>495</v>
      </c>
      <c r="G43" s="85">
        <v>44927</v>
      </c>
      <c r="H43" s="78" t="s">
        <v>747</v>
      </c>
      <c r="I43" s="86" t="s">
        <v>666</v>
      </c>
      <c r="J43" s="72" t="s">
        <v>46</v>
      </c>
      <c r="K43" s="73">
        <v>35202</v>
      </c>
      <c r="L43" s="111" t="s">
        <v>9</v>
      </c>
      <c r="M43" s="115" t="s">
        <v>748</v>
      </c>
      <c r="N43" s="113" t="s">
        <v>749</v>
      </c>
      <c r="O43" s="110" t="s">
        <v>339</v>
      </c>
      <c r="P43" s="75" t="s">
        <v>22</v>
      </c>
      <c r="Q43" s="58"/>
    </row>
    <row r="44" spans="1:17" s="38" customFormat="1" ht="42" customHeight="1" x14ac:dyDescent="0.2">
      <c r="A44" s="84" t="s">
        <v>750</v>
      </c>
      <c r="B44" s="66" t="s">
        <v>751</v>
      </c>
      <c r="C44" s="66" t="s">
        <v>752</v>
      </c>
      <c r="D44" s="66" t="s">
        <v>753</v>
      </c>
      <c r="E44" s="78" t="str">
        <f t="shared" ref="E44" si="6">L44&amp;M44</f>
        <v>宇部市大字西岐波5347</v>
      </c>
      <c r="F44" s="78" t="s">
        <v>600</v>
      </c>
      <c r="G44" s="85">
        <v>44927</v>
      </c>
      <c r="H44" s="78" t="s">
        <v>754</v>
      </c>
      <c r="I44" s="86" t="s">
        <v>666</v>
      </c>
      <c r="J44" s="72" t="s">
        <v>46</v>
      </c>
      <c r="K44" s="73">
        <v>35202</v>
      </c>
      <c r="L44" s="111" t="s">
        <v>9</v>
      </c>
      <c r="M44" s="115" t="s">
        <v>947</v>
      </c>
      <c r="N44" s="113" t="s">
        <v>755</v>
      </c>
      <c r="O44" s="110" t="s">
        <v>339</v>
      </c>
      <c r="P44" s="75" t="s">
        <v>22</v>
      </c>
      <c r="Q44" s="58"/>
    </row>
    <row r="45" spans="1:17" s="59" customFormat="1" ht="42" customHeight="1" x14ac:dyDescent="0.2">
      <c r="A45" s="125" t="s">
        <v>884</v>
      </c>
      <c r="B45" s="126" t="s">
        <v>885</v>
      </c>
      <c r="C45" s="126" t="s">
        <v>886</v>
      </c>
      <c r="D45" s="126" t="s">
        <v>887</v>
      </c>
      <c r="E45" s="109" t="s">
        <v>888</v>
      </c>
      <c r="F45" s="109" t="s">
        <v>889</v>
      </c>
      <c r="G45" s="127">
        <v>45047</v>
      </c>
      <c r="H45" s="109" t="s">
        <v>890</v>
      </c>
      <c r="I45" s="128" t="s">
        <v>346</v>
      </c>
      <c r="J45" s="121" t="s">
        <v>46</v>
      </c>
      <c r="K45" s="122">
        <v>35202</v>
      </c>
      <c r="L45" s="122" t="s">
        <v>9</v>
      </c>
      <c r="M45" s="122" t="s">
        <v>891</v>
      </c>
      <c r="N45" s="122" t="s">
        <v>892</v>
      </c>
      <c r="O45" s="123" t="s">
        <v>339</v>
      </c>
      <c r="P45" s="124" t="s">
        <v>22</v>
      </c>
      <c r="Q45" s="58"/>
    </row>
    <row r="46" spans="1:17" s="59" customFormat="1" ht="42" customHeight="1" x14ac:dyDescent="0.2">
      <c r="A46" s="84" t="s">
        <v>893</v>
      </c>
      <c r="B46" s="66" t="s">
        <v>894</v>
      </c>
      <c r="C46" s="66" t="s">
        <v>895</v>
      </c>
      <c r="D46" s="66" t="s">
        <v>1034</v>
      </c>
      <c r="E46" s="78" t="s">
        <v>896</v>
      </c>
      <c r="F46" s="78" t="s">
        <v>897</v>
      </c>
      <c r="G46" s="85">
        <v>45108</v>
      </c>
      <c r="H46" s="78" t="s">
        <v>898</v>
      </c>
      <c r="I46" s="86" t="s">
        <v>635</v>
      </c>
      <c r="J46" s="121" t="s">
        <v>46</v>
      </c>
      <c r="K46" s="122">
        <v>35202</v>
      </c>
      <c r="L46" s="122" t="s">
        <v>9</v>
      </c>
      <c r="M46" s="122" t="s">
        <v>899</v>
      </c>
      <c r="N46" s="122" t="s">
        <v>900</v>
      </c>
      <c r="O46" s="123" t="s">
        <v>339</v>
      </c>
      <c r="P46" s="124" t="s">
        <v>22</v>
      </c>
      <c r="Q46" s="58"/>
    </row>
    <row r="47" spans="1:17" s="59" customFormat="1" ht="42" customHeight="1" x14ac:dyDescent="0.2">
      <c r="A47" s="148" t="s">
        <v>948</v>
      </c>
      <c r="B47" s="149" t="s">
        <v>949</v>
      </c>
      <c r="C47" s="149" t="s">
        <v>950</v>
      </c>
      <c r="D47" s="149" t="s">
        <v>951</v>
      </c>
      <c r="E47" s="139" t="str">
        <f t="shared" ref="E47:E48" si="7">L47&amp;M47</f>
        <v>宇部市下条１丁目１－８</v>
      </c>
      <c r="F47" s="150" t="s">
        <v>952</v>
      </c>
      <c r="G47" s="151">
        <v>45444</v>
      </c>
      <c r="H47" s="150" t="s">
        <v>953</v>
      </c>
      <c r="I47" s="152" t="s">
        <v>954</v>
      </c>
      <c r="J47" s="129" t="s">
        <v>46</v>
      </c>
      <c r="K47" s="122">
        <v>35202</v>
      </c>
      <c r="L47" s="122" t="s">
        <v>9</v>
      </c>
      <c r="M47" s="122" t="s">
        <v>955</v>
      </c>
      <c r="N47" s="122" t="s">
        <v>900</v>
      </c>
      <c r="O47" s="123" t="s">
        <v>339</v>
      </c>
      <c r="P47" s="124" t="s">
        <v>22</v>
      </c>
      <c r="Q47" s="58"/>
    </row>
    <row r="48" spans="1:17" s="38" customFormat="1" ht="63" customHeight="1" x14ac:dyDescent="0.2">
      <c r="A48" s="84" t="s">
        <v>537</v>
      </c>
      <c r="B48" s="66" t="s">
        <v>207</v>
      </c>
      <c r="C48" s="66" t="s">
        <v>538</v>
      </c>
      <c r="D48" s="66" t="s">
        <v>901</v>
      </c>
      <c r="E48" s="78" t="str">
        <f t="shared" si="7"/>
        <v>山口市朝倉町5番4号</v>
      </c>
      <c r="F48" s="78" t="s">
        <v>151</v>
      </c>
      <c r="G48" s="85">
        <v>41000</v>
      </c>
      <c r="H48" s="78" t="s">
        <v>292</v>
      </c>
      <c r="I48" s="86" t="s">
        <v>106</v>
      </c>
      <c r="J48" s="72" t="s">
        <v>46</v>
      </c>
      <c r="K48" s="73">
        <v>35203</v>
      </c>
      <c r="L48" s="73" t="s">
        <v>208</v>
      </c>
      <c r="M48" s="103" t="s">
        <v>539</v>
      </c>
      <c r="N48" s="73" t="s">
        <v>540</v>
      </c>
      <c r="O48" s="74" t="str">
        <f t="shared" ref="O48" si="8">IF(P48="","",IF(OR(P48="国",P48="県",P48="市町",P48="組合その他"),"（公立）","（私立）"))</f>
        <v>（私立）</v>
      </c>
      <c r="P48" s="75" t="s">
        <v>20</v>
      </c>
      <c r="Q48" s="58"/>
    </row>
    <row r="49" spans="1:17" s="38" customFormat="1" ht="42" customHeight="1" x14ac:dyDescent="0.2">
      <c r="A49" s="84" t="s">
        <v>366</v>
      </c>
      <c r="B49" s="66" t="s">
        <v>209</v>
      </c>
      <c r="C49" s="66" t="s">
        <v>445</v>
      </c>
      <c r="D49" s="66" t="s">
        <v>420</v>
      </c>
      <c r="E49" s="78" t="str">
        <f t="shared" si="4"/>
        <v>山口市仁保中郷10050番地</v>
      </c>
      <c r="F49" s="78" t="s">
        <v>152</v>
      </c>
      <c r="G49" s="85">
        <v>38626</v>
      </c>
      <c r="H49" s="78" t="s">
        <v>293</v>
      </c>
      <c r="I49" s="86" t="s">
        <v>106</v>
      </c>
      <c r="J49" s="72" t="s">
        <v>46</v>
      </c>
      <c r="K49" s="73">
        <v>35203</v>
      </c>
      <c r="L49" s="73" t="s">
        <v>208</v>
      </c>
      <c r="M49" s="73" t="s">
        <v>492</v>
      </c>
      <c r="N49" s="73" t="s">
        <v>446</v>
      </c>
      <c r="O49" s="74" t="str">
        <f t="shared" si="3"/>
        <v>（私立）</v>
      </c>
      <c r="P49" s="75" t="s">
        <v>20</v>
      </c>
      <c r="Q49" s="58"/>
    </row>
    <row r="50" spans="1:17" s="38" customFormat="1" ht="42" customHeight="1" x14ac:dyDescent="0.2">
      <c r="A50" s="84" t="s">
        <v>541</v>
      </c>
      <c r="B50" s="66" t="s">
        <v>210</v>
      </c>
      <c r="C50" s="66" t="s">
        <v>76</v>
      </c>
      <c r="D50" s="66" t="s">
        <v>542</v>
      </c>
      <c r="E50" s="78" t="str">
        <f t="shared" si="4"/>
        <v>山口市鋳銭司3347番地の2</v>
      </c>
      <c r="F50" s="78" t="s">
        <v>153</v>
      </c>
      <c r="G50" s="85">
        <v>41000</v>
      </c>
      <c r="H50" s="78" t="s">
        <v>294</v>
      </c>
      <c r="I50" s="86" t="s">
        <v>106</v>
      </c>
      <c r="J50" s="72" t="s">
        <v>46</v>
      </c>
      <c r="K50" s="73">
        <v>35203</v>
      </c>
      <c r="L50" s="73" t="s">
        <v>208</v>
      </c>
      <c r="M50" s="73" t="s">
        <v>543</v>
      </c>
      <c r="N50" s="73" t="s">
        <v>56</v>
      </c>
      <c r="O50" s="74" t="str">
        <f t="shared" si="3"/>
        <v>（私立）</v>
      </c>
      <c r="P50" s="75" t="s">
        <v>20</v>
      </c>
      <c r="Q50" s="58"/>
    </row>
    <row r="51" spans="1:17" s="38" customFormat="1" ht="42" customHeight="1" x14ac:dyDescent="0.2">
      <c r="A51" s="84" t="s">
        <v>211</v>
      </c>
      <c r="B51" s="66" t="s">
        <v>212</v>
      </c>
      <c r="C51" s="66" t="s">
        <v>213</v>
      </c>
      <c r="D51" s="66" t="s">
        <v>415</v>
      </c>
      <c r="E51" s="78" t="str">
        <f t="shared" si="4"/>
        <v>山口市下小鯖2287番地1</v>
      </c>
      <c r="F51" s="78" t="s">
        <v>154</v>
      </c>
      <c r="G51" s="85">
        <v>41000</v>
      </c>
      <c r="H51" s="78" t="s">
        <v>447</v>
      </c>
      <c r="I51" s="86" t="s">
        <v>106</v>
      </c>
      <c r="J51" s="72" t="s">
        <v>46</v>
      </c>
      <c r="K51" s="73">
        <v>35203</v>
      </c>
      <c r="L51" s="73" t="s">
        <v>208</v>
      </c>
      <c r="M51" s="73" t="s">
        <v>94</v>
      </c>
      <c r="N51" s="73" t="s">
        <v>57</v>
      </c>
      <c r="O51" s="74" t="str">
        <f t="shared" si="3"/>
        <v>（私立）</v>
      </c>
      <c r="P51" s="75" t="s">
        <v>20</v>
      </c>
      <c r="Q51" s="58"/>
    </row>
    <row r="52" spans="1:17" s="38" customFormat="1" ht="42" customHeight="1" x14ac:dyDescent="0.2">
      <c r="A52" s="84" t="s">
        <v>324</v>
      </c>
      <c r="B52" s="66" t="s">
        <v>95</v>
      </c>
      <c r="C52" s="66" t="s">
        <v>732</v>
      </c>
      <c r="D52" s="66" t="s">
        <v>668</v>
      </c>
      <c r="E52" s="78" t="str">
        <f t="shared" si="4"/>
        <v>山口市富田原町1番50号</v>
      </c>
      <c r="F52" s="78" t="s">
        <v>155</v>
      </c>
      <c r="G52" s="85">
        <v>40969</v>
      </c>
      <c r="H52" s="78" t="s">
        <v>295</v>
      </c>
      <c r="I52" s="86" t="s">
        <v>107</v>
      </c>
      <c r="J52" s="72" t="s">
        <v>46</v>
      </c>
      <c r="K52" s="73">
        <v>35203</v>
      </c>
      <c r="L52" s="73" t="s">
        <v>208</v>
      </c>
      <c r="M52" s="73" t="s">
        <v>96</v>
      </c>
      <c r="N52" s="73" t="s">
        <v>448</v>
      </c>
      <c r="O52" s="74" t="str">
        <f t="shared" si="3"/>
        <v>（私立）</v>
      </c>
      <c r="P52" s="75" t="s">
        <v>20</v>
      </c>
      <c r="Q52" s="58"/>
    </row>
    <row r="53" spans="1:17" s="38" customFormat="1" ht="57" customHeight="1" x14ac:dyDescent="0.2">
      <c r="A53" s="84" t="s">
        <v>449</v>
      </c>
      <c r="B53" s="66" t="s">
        <v>214</v>
      </c>
      <c r="C53" s="66" t="s">
        <v>733</v>
      </c>
      <c r="D53" s="66" t="s">
        <v>669</v>
      </c>
      <c r="E53" s="78" t="str">
        <f t="shared" si="4"/>
        <v>山口市周布町2番8号</v>
      </c>
      <c r="F53" s="78" t="s">
        <v>156</v>
      </c>
      <c r="G53" s="85">
        <v>41000</v>
      </c>
      <c r="H53" s="78" t="s">
        <v>416</v>
      </c>
      <c r="I53" s="86" t="s">
        <v>107</v>
      </c>
      <c r="J53" s="72" t="s">
        <v>46</v>
      </c>
      <c r="K53" s="73">
        <v>35203</v>
      </c>
      <c r="L53" s="73" t="s">
        <v>208</v>
      </c>
      <c r="M53" s="73" t="s">
        <v>902</v>
      </c>
      <c r="N53" s="73" t="s">
        <v>450</v>
      </c>
      <c r="O53" s="74" t="str">
        <f t="shared" si="3"/>
        <v>（私立）</v>
      </c>
      <c r="P53" s="75" t="s">
        <v>22</v>
      </c>
      <c r="Q53" s="58"/>
    </row>
    <row r="54" spans="1:17" s="38" customFormat="1" ht="42" customHeight="1" x14ac:dyDescent="0.2">
      <c r="A54" s="84" t="s">
        <v>332</v>
      </c>
      <c r="B54" s="66" t="s">
        <v>113</v>
      </c>
      <c r="C54" s="66" t="s">
        <v>903</v>
      </c>
      <c r="D54" s="66" t="s">
        <v>756</v>
      </c>
      <c r="E54" s="78" t="str">
        <f t="shared" si="4"/>
        <v>山口市下小鯖2698番地1</v>
      </c>
      <c r="F54" s="78" t="s">
        <v>154</v>
      </c>
      <c r="G54" s="85">
        <v>41061</v>
      </c>
      <c r="H54" s="78" t="s">
        <v>296</v>
      </c>
      <c r="I54" s="86" t="s">
        <v>110</v>
      </c>
      <c r="J54" s="72" t="s">
        <v>46</v>
      </c>
      <c r="K54" s="73">
        <v>35203</v>
      </c>
      <c r="L54" s="73" t="s">
        <v>114</v>
      </c>
      <c r="M54" s="73" t="s">
        <v>115</v>
      </c>
      <c r="N54" s="73" t="s">
        <v>380</v>
      </c>
      <c r="O54" s="74" t="str">
        <f t="shared" si="3"/>
        <v>（私立）</v>
      </c>
      <c r="P54" s="75" t="s">
        <v>22</v>
      </c>
      <c r="Q54" s="58"/>
    </row>
    <row r="55" spans="1:17" s="38" customFormat="1" ht="42" customHeight="1" x14ac:dyDescent="0.2">
      <c r="A55" s="84" t="s">
        <v>904</v>
      </c>
      <c r="B55" s="66" t="s">
        <v>325</v>
      </c>
      <c r="C55" s="66" t="s">
        <v>326</v>
      </c>
      <c r="D55" s="66" t="s">
        <v>327</v>
      </c>
      <c r="E55" s="78" t="str">
        <f t="shared" si="4"/>
        <v>山口市秋穂二島10434番地1</v>
      </c>
      <c r="F55" s="78" t="s">
        <v>544</v>
      </c>
      <c r="G55" s="85">
        <v>41730</v>
      </c>
      <c r="H55" s="78" t="s">
        <v>545</v>
      </c>
      <c r="I55" s="86" t="s">
        <v>546</v>
      </c>
      <c r="J55" s="72" t="s">
        <v>46</v>
      </c>
      <c r="K55" s="73">
        <v>35203</v>
      </c>
      <c r="L55" s="73" t="s">
        <v>328</v>
      </c>
      <c r="M55" s="73" t="s">
        <v>905</v>
      </c>
      <c r="N55" s="73" t="s">
        <v>547</v>
      </c>
      <c r="O55" s="74" t="str">
        <f t="shared" si="3"/>
        <v>（私立）</v>
      </c>
      <c r="P55" s="75" t="s">
        <v>20</v>
      </c>
      <c r="Q55" s="58"/>
    </row>
    <row r="56" spans="1:17" s="38" customFormat="1" ht="42" customHeight="1" x14ac:dyDescent="0.2">
      <c r="A56" s="84" t="s">
        <v>340</v>
      </c>
      <c r="B56" s="66" t="s">
        <v>367</v>
      </c>
      <c r="C56" s="66" t="s">
        <v>368</v>
      </c>
      <c r="D56" s="66" t="s">
        <v>906</v>
      </c>
      <c r="E56" s="78" t="s">
        <v>757</v>
      </c>
      <c r="F56" s="78" t="s">
        <v>670</v>
      </c>
      <c r="G56" s="85">
        <v>42064</v>
      </c>
      <c r="H56" s="78" t="s">
        <v>671</v>
      </c>
      <c r="I56" s="86" t="s">
        <v>386</v>
      </c>
      <c r="J56" s="72" t="s">
        <v>46</v>
      </c>
      <c r="K56" s="73">
        <v>35203</v>
      </c>
      <c r="L56" s="73" t="s">
        <v>328</v>
      </c>
      <c r="M56" s="73" t="s">
        <v>548</v>
      </c>
      <c r="N56" s="73" t="s">
        <v>549</v>
      </c>
      <c r="O56" s="74" t="str">
        <f t="shared" si="3"/>
        <v>（私立）</v>
      </c>
      <c r="P56" s="75" t="s">
        <v>20</v>
      </c>
      <c r="Q56" s="58"/>
    </row>
    <row r="57" spans="1:17" s="38" customFormat="1" ht="42" customHeight="1" x14ac:dyDescent="0.2">
      <c r="A57" s="84" t="s">
        <v>638</v>
      </c>
      <c r="B57" s="66" t="s">
        <v>672</v>
      </c>
      <c r="C57" s="66" t="s">
        <v>673</v>
      </c>
      <c r="D57" s="66" t="s">
        <v>907</v>
      </c>
      <c r="E57" s="78" t="str">
        <f t="shared" si="4"/>
        <v>山口市平井705番地オフィス平井２Ｆ</v>
      </c>
      <c r="F57" s="78" t="s">
        <v>639</v>
      </c>
      <c r="G57" s="85">
        <v>42614</v>
      </c>
      <c r="H57" s="78" t="s">
        <v>640</v>
      </c>
      <c r="I57" s="86" t="s">
        <v>361</v>
      </c>
      <c r="J57" s="72" t="s">
        <v>46</v>
      </c>
      <c r="K57" s="73">
        <v>35203</v>
      </c>
      <c r="L57" s="73" t="s">
        <v>328</v>
      </c>
      <c r="M57" s="73" t="s">
        <v>487</v>
      </c>
      <c r="N57" s="73" t="s">
        <v>641</v>
      </c>
      <c r="O57" s="74" t="str">
        <f t="shared" si="3"/>
        <v>（私立）</v>
      </c>
      <c r="P57" s="75" t="s">
        <v>22</v>
      </c>
      <c r="Q57" s="58"/>
    </row>
    <row r="58" spans="1:17" s="38" customFormat="1" ht="64.5" customHeight="1" x14ac:dyDescent="0.2">
      <c r="A58" s="84" t="s">
        <v>550</v>
      </c>
      <c r="B58" s="66" t="s">
        <v>551</v>
      </c>
      <c r="C58" s="66" t="s">
        <v>552</v>
      </c>
      <c r="D58" s="66" t="s">
        <v>674</v>
      </c>
      <c r="E58" s="78" t="str">
        <f t="shared" si="4"/>
        <v>山口市秋穂二島3838番地</v>
      </c>
      <c r="F58" s="78" t="s">
        <v>544</v>
      </c>
      <c r="G58" s="85">
        <v>43922</v>
      </c>
      <c r="H58" s="78" t="s">
        <v>553</v>
      </c>
      <c r="I58" s="86" t="s">
        <v>496</v>
      </c>
      <c r="J58" s="72" t="s">
        <v>46</v>
      </c>
      <c r="K58" s="73">
        <v>35203</v>
      </c>
      <c r="L58" s="73" t="s">
        <v>328</v>
      </c>
      <c r="M58" s="73" t="s">
        <v>554</v>
      </c>
      <c r="N58" s="73" t="s">
        <v>555</v>
      </c>
      <c r="O58" s="74" t="str">
        <f t="shared" si="3"/>
        <v>（私立）</v>
      </c>
      <c r="P58" s="94" t="s">
        <v>556</v>
      </c>
      <c r="Q58" s="58"/>
    </row>
    <row r="59" spans="1:17" s="38" customFormat="1" ht="42" customHeight="1" x14ac:dyDescent="0.2">
      <c r="A59" s="84" t="s">
        <v>675</v>
      </c>
      <c r="B59" s="66" t="s">
        <v>676</v>
      </c>
      <c r="C59" s="66" t="s">
        <v>677</v>
      </c>
      <c r="D59" s="126" t="s">
        <v>678</v>
      </c>
      <c r="E59" s="78" t="str">
        <f>L59&amp;M59</f>
        <v>山口市桜畠１丁目１番５２号</v>
      </c>
      <c r="F59" s="78" t="s">
        <v>679</v>
      </c>
      <c r="G59" s="85">
        <v>44348</v>
      </c>
      <c r="H59" s="78" t="s">
        <v>908</v>
      </c>
      <c r="I59" s="86" t="s">
        <v>496</v>
      </c>
      <c r="J59" s="72" t="s">
        <v>46</v>
      </c>
      <c r="K59" s="73">
        <v>35203</v>
      </c>
      <c r="L59" s="73" t="s">
        <v>328</v>
      </c>
      <c r="M59" s="73" t="s">
        <v>680</v>
      </c>
      <c r="N59" s="73" t="s">
        <v>555</v>
      </c>
      <c r="O59" s="110" t="str">
        <f t="shared" si="3"/>
        <v>（私立）</v>
      </c>
      <c r="P59" s="75" t="s">
        <v>22</v>
      </c>
      <c r="Q59" s="58"/>
    </row>
    <row r="60" spans="1:17" s="38" customFormat="1" ht="42" customHeight="1" x14ac:dyDescent="0.2">
      <c r="A60" s="84" t="s">
        <v>841</v>
      </c>
      <c r="B60" s="66" t="s">
        <v>842</v>
      </c>
      <c r="C60" s="66" t="s">
        <v>843</v>
      </c>
      <c r="D60" s="126" t="s">
        <v>844</v>
      </c>
      <c r="E60" s="78" t="str">
        <f t="shared" si="4"/>
        <v>山口市佐山2088番地</v>
      </c>
      <c r="F60" s="78" t="s">
        <v>845</v>
      </c>
      <c r="G60" s="85">
        <v>45231</v>
      </c>
      <c r="H60" s="78" t="s">
        <v>846</v>
      </c>
      <c r="I60" s="86" t="s">
        <v>635</v>
      </c>
      <c r="J60" s="72" t="s">
        <v>46</v>
      </c>
      <c r="K60" s="73">
        <v>35203</v>
      </c>
      <c r="L60" s="73" t="s">
        <v>328</v>
      </c>
      <c r="M60" s="78" t="s">
        <v>847</v>
      </c>
      <c r="N60" s="73" t="s">
        <v>963</v>
      </c>
      <c r="O60" s="110" t="str">
        <f t="shared" si="3"/>
        <v>（私立）</v>
      </c>
      <c r="P60" s="75" t="s">
        <v>22</v>
      </c>
      <c r="Q60" s="58"/>
    </row>
    <row r="61" spans="1:17" s="61" customFormat="1" ht="42" customHeight="1" x14ac:dyDescent="0.2">
      <c r="A61" s="84" t="s">
        <v>956</v>
      </c>
      <c r="B61" s="66" t="s">
        <v>957</v>
      </c>
      <c r="C61" s="66" t="s">
        <v>958</v>
      </c>
      <c r="D61" s="126" t="s">
        <v>959</v>
      </c>
      <c r="E61" s="78" t="str">
        <f t="shared" si="4"/>
        <v>山口市本町二丁目２番２４号</v>
      </c>
      <c r="F61" s="78" t="s">
        <v>960</v>
      </c>
      <c r="G61" s="85">
        <v>45566</v>
      </c>
      <c r="H61" s="78" t="s">
        <v>961</v>
      </c>
      <c r="I61" s="86" t="s">
        <v>635</v>
      </c>
      <c r="J61" s="72" t="s">
        <v>46</v>
      </c>
      <c r="K61" s="73">
        <v>35203</v>
      </c>
      <c r="L61" s="73" t="s">
        <v>328</v>
      </c>
      <c r="M61" s="78" t="s">
        <v>962</v>
      </c>
      <c r="N61" s="73" t="s">
        <v>964</v>
      </c>
      <c r="O61" s="110" t="str">
        <f t="shared" si="3"/>
        <v>（私立）</v>
      </c>
      <c r="P61" s="75" t="s">
        <v>22</v>
      </c>
      <c r="Q61" s="58"/>
    </row>
    <row r="62" spans="1:17" s="38" customFormat="1" ht="62" customHeight="1" x14ac:dyDescent="0.2">
      <c r="A62" s="84" t="s">
        <v>180</v>
      </c>
      <c r="B62" s="66" t="s">
        <v>215</v>
      </c>
      <c r="C62" s="66" t="s">
        <v>452</v>
      </c>
      <c r="D62" s="66" t="s">
        <v>557</v>
      </c>
      <c r="E62" s="78" t="str">
        <f>L62&amp;M62</f>
        <v>萩市大字江向５１０番地萩市総合福祉センター内</v>
      </c>
      <c r="F62" s="78" t="s">
        <v>734</v>
      </c>
      <c r="G62" s="85">
        <v>39661</v>
      </c>
      <c r="H62" s="78" t="s">
        <v>297</v>
      </c>
      <c r="I62" s="86" t="s">
        <v>106</v>
      </c>
      <c r="J62" s="72" t="s">
        <v>46</v>
      </c>
      <c r="K62" s="73">
        <v>35204</v>
      </c>
      <c r="L62" s="73" t="s">
        <v>451</v>
      </c>
      <c r="M62" s="73" t="s">
        <v>488</v>
      </c>
      <c r="N62" s="73" t="s">
        <v>558</v>
      </c>
      <c r="O62" s="74" t="str">
        <f t="shared" si="3"/>
        <v>（私立）</v>
      </c>
      <c r="P62" s="75" t="s">
        <v>20</v>
      </c>
      <c r="Q62" s="58"/>
    </row>
    <row r="63" spans="1:17" s="38" customFormat="1" ht="67.5" customHeight="1" x14ac:dyDescent="0.2">
      <c r="A63" s="84" t="s">
        <v>387</v>
      </c>
      <c r="B63" s="66" t="s">
        <v>681</v>
      </c>
      <c r="C63" s="126" t="s">
        <v>735</v>
      </c>
      <c r="D63" s="126" t="s">
        <v>736</v>
      </c>
      <c r="E63" s="78" t="str">
        <f t="shared" si="4"/>
        <v>萩市大字椿598-1</v>
      </c>
      <c r="F63" s="78" t="s">
        <v>388</v>
      </c>
      <c r="G63" s="85">
        <v>42309</v>
      </c>
      <c r="H63" s="78" t="s">
        <v>389</v>
      </c>
      <c r="I63" s="86" t="s">
        <v>107</v>
      </c>
      <c r="J63" s="72" t="s">
        <v>46</v>
      </c>
      <c r="K63" s="73">
        <v>35204</v>
      </c>
      <c r="L63" s="73" t="s">
        <v>390</v>
      </c>
      <c r="M63" s="73" t="s">
        <v>391</v>
      </c>
      <c r="N63" s="73" t="s">
        <v>392</v>
      </c>
      <c r="O63" s="74" t="str">
        <f t="shared" si="3"/>
        <v>（私立）</v>
      </c>
      <c r="P63" s="75" t="s">
        <v>393</v>
      </c>
      <c r="Q63" s="58"/>
    </row>
    <row r="64" spans="1:17" s="62" customFormat="1" ht="60" customHeight="1" x14ac:dyDescent="0.2">
      <c r="A64" s="76" t="s">
        <v>965</v>
      </c>
      <c r="B64" s="66" t="s">
        <v>929</v>
      </c>
      <c r="C64" s="126" t="s">
        <v>930</v>
      </c>
      <c r="D64" s="126" t="s">
        <v>931</v>
      </c>
      <c r="E64" s="78" t="str">
        <f t="shared" si="4"/>
        <v>萩市大字土原520番地2</v>
      </c>
      <c r="F64" s="78" t="s">
        <v>932</v>
      </c>
      <c r="G64" s="85">
        <v>45566</v>
      </c>
      <c r="H64" s="78" t="s">
        <v>933</v>
      </c>
      <c r="I64" s="86" t="s">
        <v>934</v>
      </c>
      <c r="J64" s="72" t="s">
        <v>46</v>
      </c>
      <c r="K64" s="73">
        <v>35204</v>
      </c>
      <c r="L64" s="73" t="s">
        <v>390</v>
      </c>
      <c r="M64" s="73" t="s">
        <v>935</v>
      </c>
      <c r="N64" s="73" t="s">
        <v>936</v>
      </c>
      <c r="O64" s="110" t="str">
        <f t="shared" ref="O64" si="9">IF(P64="","",IF(OR(P64="国",P64="県",P64="市町",P64="組合その他"),"（公立）","（私立）"))</f>
        <v>（私立）</v>
      </c>
      <c r="P64" s="75" t="s">
        <v>393</v>
      </c>
      <c r="Q64" s="58"/>
    </row>
    <row r="65" spans="1:17" s="38" customFormat="1" ht="55" customHeight="1" x14ac:dyDescent="0.2">
      <c r="A65" s="84" t="s">
        <v>369</v>
      </c>
      <c r="B65" s="66" t="s">
        <v>216</v>
      </c>
      <c r="C65" s="130" t="s">
        <v>84</v>
      </c>
      <c r="D65" s="131" t="s">
        <v>682</v>
      </c>
      <c r="E65" s="78" t="str">
        <f t="shared" si="4"/>
        <v>防府市緑町1丁目11-5</v>
      </c>
      <c r="F65" s="78" t="s">
        <v>157</v>
      </c>
      <c r="G65" s="85">
        <v>41334</v>
      </c>
      <c r="H65" s="78" t="s">
        <v>298</v>
      </c>
      <c r="I65" s="86" t="s">
        <v>106</v>
      </c>
      <c r="J65" s="72" t="s">
        <v>46</v>
      </c>
      <c r="K65" s="73">
        <v>35206</v>
      </c>
      <c r="L65" s="73" t="s">
        <v>217</v>
      </c>
      <c r="M65" s="73" t="s">
        <v>966</v>
      </c>
      <c r="N65" s="73" t="s">
        <v>453</v>
      </c>
      <c r="O65" s="74" t="str">
        <f t="shared" si="3"/>
        <v>（私立）</v>
      </c>
      <c r="P65" s="75" t="s">
        <v>20</v>
      </c>
      <c r="Q65" s="58"/>
    </row>
    <row r="66" spans="1:17" s="38" customFormat="1" ht="64.5" customHeight="1" x14ac:dyDescent="0.2">
      <c r="A66" s="84" t="s">
        <v>454</v>
      </c>
      <c r="B66" s="66" t="s">
        <v>218</v>
      </c>
      <c r="C66" s="66" t="s">
        <v>455</v>
      </c>
      <c r="D66" s="66" t="s">
        <v>938</v>
      </c>
      <c r="E66" s="78" t="str">
        <f t="shared" si="4"/>
        <v>防府市鞠生町12番2号</v>
      </c>
      <c r="F66" s="78" t="s">
        <v>158</v>
      </c>
      <c r="G66" s="85">
        <v>38991</v>
      </c>
      <c r="H66" s="78" t="s">
        <v>299</v>
      </c>
      <c r="I66" s="86" t="s">
        <v>106</v>
      </c>
      <c r="J66" s="72" t="s">
        <v>46</v>
      </c>
      <c r="K66" s="73">
        <v>35206</v>
      </c>
      <c r="L66" s="73" t="s">
        <v>217</v>
      </c>
      <c r="M66" s="73" t="s">
        <v>456</v>
      </c>
      <c r="N66" s="73" t="s">
        <v>59</v>
      </c>
      <c r="O66" s="74" t="str">
        <f t="shared" si="3"/>
        <v>（私立）</v>
      </c>
      <c r="P66" s="75" t="s">
        <v>20</v>
      </c>
      <c r="Q66" s="58"/>
    </row>
    <row r="67" spans="1:17" s="38" customFormat="1" ht="63" customHeight="1" x14ac:dyDescent="0.2">
      <c r="A67" s="84" t="s">
        <v>457</v>
      </c>
      <c r="B67" s="66" t="s">
        <v>458</v>
      </c>
      <c r="C67" s="66" t="s">
        <v>455</v>
      </c>
      <c r="D67" s="131" t="s">
        <v>758</v>
      </c>
      <c r="E67" s="78" t="str">
        <f t="shared" si="4"/>
        <v>防府市天神1丁目6番20号</v>
      </c>
      <c r="F67" s="78" t="s">
        <v>159</v>
      </c>
      <c r="G67" s="85">
        <v>39022</v>
      </c>
      <c r="H67" s="78" t="s">
        <v>300</v>
      </c>
      <c r="I67" s="86" t="s">
        <v>107</v>
      </c>
      <c r="J67" s="72" t="s">
        <v>46</v>
      </c>
      <c r="K67" s="73">
        <v>35206</v>
      </c>
      <c r="L67" s="73" t="s">
        <v>217</v>
      </c>
      <c r="M67" s="73" t="s">
        <v>97</v>
      </c>
      <c r="N67" s="73" t="s">
        <v>58</v>
      </c>
      <c r="O67" s="74" t="str">
        <f t="shared" si="3"/>
        <v>（私立）</v>
      </c>
      <c r="P67" s="75" t="s">
        <v>20</v>
      </c>
      <c r="Q67" s="58"/>
    </row>
    <row r="68" spans="1:17" s="38" customFormat="1" ht="74" customHeight="1" x14ac:dyDescent="0.2">
      <c r="A68" s="84" t="s">
        <v>431</v>
      </c>
      <c r="B68" s="66" t="s">
        <v>187</v>
      </c>
      <c r="C68" s="66" t="s">
        <v>822</v>
      </c>
      <c r="D68" s="66" t="s">
        <v>967</v>
      </c>
      <c r="E68" s="78" t="str">
        <f t="shared" si="4"/>
        <v>防府市大字浜方205-1</v>
      </c>
      <c r="F68" s="78" t="s">
        <v>160</v>
      </c>
      <c r="G68" s="85">
        <v>40878</v>
      </c>
      <c r="H68" s="78" t="s">
        <v>459</v>
      </c>
      <c r="I68" s="86" t="s">
        <v>107</v>
      </c>
      <c r="J68" s="72" t="s">
        <v>46</v>
      </c>
      <c r="K68" s="73">
        <v>35206</v>
      </c>
      <c r="L68" s="73" t="s">
        <v>217</v>
      </c>
      <c r="M68" s="73" t="s">
        <v>432</v>
      </c>
      <c r="N68" s="73" t="s">
        <v>219</v>
      </c>
      <c r="O68" s="74" t="str">
        <f t="shared" si="3"/>
        <v>（私立）</v>
      </c>
      <c r="P68" s="75" t="s">
        <v>20</v>
      </c>
      <c r="Q68" s="58"/>
    </row>
    <row r="69" spans="1:17" s="38" customFormat="1" ht="57" customHeight="1" x14ac:dyDescent="0.2">
      <c r="A69" s="84" t="s">
        <v>116</v>
      </c>
      <c r="B69" s="66" t="s">
        <v>220</v>
      </c>
      <c r="C69" s="66" t="s">
        <v>275</v>
      </c>
      <c r="D69" s="66" t="s">
        <v>117</v>
      </c>
      <c r="E69" s="78" t="str">
        <f>L69&amp;M69</f>
        <v>防府市中央町６－３２</v>
      </c>
      <c r="F69" s="78" t="s">
        <v>759</v>
      </c>
      <c r="G69" s="85">
        <v>41183</v>
      </c>
      <c r="H69" s="78" t="s">
        <v>301</v>
      </c>
      <c r="I69" s="86" t="s">
        <v>111</v>
      </c>
      <c r="J69" s="72" t="s">
        <v>46</v>
      </c>
      <c r="K69" s="73">
        <v>35206</v>
      </c>
      <c r="L69" s="73" t="s">
        <v>217</v>
      </c>
      <c r="M69" s="73" t="s">
        <v>790</v>
      </c>
      <c r="N69" s="73" t="s">
        <v>460</v>
      </c>
      <c r="O69" s="110" t="str">
        <f t="shared" si="3"/>
        <v>（私立）</v>
      </c>
      <c r="P69" s="75" t="s">
        <v>20</v>
      </c>
      <c r="Q69" s="58"/>
    </row>
    <row r="70" spans="1:17" s="38" customFormat="1" ht="57" customHeight="1" x14ac:dyDescent="0.2">
      <c r="A70" s="84" t="s">
        <v>341</v>
      </c>
      <c r="B70" s="66" t="s">
        <v>370</v>
      </c>
      <c r="C70" s="66" t="s">
        <v>823</v>
      </c>
      <c r="D70" s="66" t="s">
        <v>371</v>
      </c>
      <c r="E70" s="78" t="str">
        <f t="shared" si="4"/>
        <v>防府市東松崎町4番29号</v>
      </c>
      <c r="F70" s="78" t="s">
        <v>461</v>
      </c>
      <c r="G70" s="85">
        <v>41791</v>
      </c>
      <c r="H70" s="78" t="s">
        <v>342</v>
      </c>
      <c r="I70" s="86" t="s">
        <v>361</v>
      </c>
      <c r="J70" s="72" t="s">
        <v>46</v>
      </c>
      <c r="K70" s="73">
        <v>35206</v>
      </c>
      <c r="L70" s="73" t="s">
        <v>343</v>
      </c>
      <c r="M70" s="73" t="s">
        <v>344</v>
      </c>
      <c r="N70" s="73" t="s">
        <v>462</v>
      </c>
      <c r="O70" s="74" t="str">
        <f t="shared" si="3"/>
        <v>（私立）</v>
      </c>
      <c r="P70" s="75" t="s">
        <v>22</v>
      </c>
      <c r="Q70" s="58"/>
    </row>
    <row r="71" spans="1:17" s="38" customFormat="1" ht="57" customHeight="1" x14ac:dyDescent="0.2">
      <c r="A71" s="84" t="s">
        <v>559</v>
      </c>
      <c r="B71" s="66" t="s">
        <v>560</v>
      </c>
      <c r="C71" s="66" t="s">
        <v>561</v>
      </c>
      <c r="D71" s="66" t="s">
        <v>968</v>
      </c>
      <c r="E71" s="78" t="str">
        <f t="shared" si="4"/>
        <v>防府市戎町1丁目7-8</v>
      </c>
      <c r="F71" s="78" t="s">
        <v>562</v>
      </c>
      <c r="G71" s="85">
        <v>44029</v>
      </c>
      <c r="H71" s="78" t="s">
        <v>563</v>
      </c>
      <c r="I71" s="86" t="s">
        <v>108</v>
      </c>
      <c r="J71" s="72" t="s">
        <v>46</v>
      </c>
      <c r="K71" s="73">
        <v>35206</v>
      </c>
      <c r="L71" s="73" t="s">
        <v>217</v>
      </c>
      <c r="M71" s="73" t="s">
        <v>564</v>
      </c>
      <c r="N71" s="73" t="s">
        <v>565</v>
      </c>
      <c r="O71" s="74" t="str">
        <f t="shared" si="3"/>
        <v>（私立）</v>
      </c>
      <c r="P71" s="75" t="s">
        <v>22</v>
      </c>
      <c r="Q71" s="58"/>
    </row>
    <row r="72" spans="1:17" s="38" customFormat="1" ht="42" customHeight="1" x14ac:dyDescent="0.2">
      <c r="A72" s="84" t="s">
        <v>760</v>
      </c>
      <c r="B72" s="66" t="s">
        <v>761</v>
      </c>
      <c r="C72" s="66" t="s">
        <v>762</v>
      </c>
      <c r="D72" s="66" t="s">
        <v>763</v>
      </c>
      <c r="E72" s="78" t="str">
        <f>L72&amp;M72</f>
        <v>防府市駅南町１４－２６</v>
      </c>
      <c r="F72" s="78" t="s">
        <v>764</v>
      </c>
      <c r="G72" s="85">
        <v>44927</v>
      </c>
      <c r="H72" s="78" t="s">
        <v>827</v>
      </c>
      <c r="I72" s="86" t="s">
        <v>108</v>
      </c>
      <c r="J72" s="72" t="s">
        <v>46</v>
      </c>
      <c r="K72" s="73">
        <v>35206</v>
      </c>
      <c r="L72" s="73" t="s">
        <v>217</v>
      </c>
      <c r="M72" s="73" t="s">
        <v>765</v>
      </c>
      <c r="N72" s="73" t="s">
        <v>766</v>
      </c>
      <c r="O72" s="110" t="str">
        <f t="shared" si="3"/>
        <v>（私立）</v>
      </c>
      <c r="P72" s="75" t="s">
        <v>22</v>
      </c>
      <c r="Q72" s="58"/>
    </row>
    <row r="73" spans="1:17" s="61" customFormat="1" ht="42" customHeight="1" x14ac:dyDescent="0.2">
      <c r="A73" s="84" t="s">
        <v>969</v>
      </c>
      <c r="B73" s="66" t="s">
        <v>970</v>
      </c>
      <c r="C73" s="66" t="s">
        <v>971</v>
      </c>
      <c r="D73" s="66" t="s">
        <v>972</v>
      </c>
      <c r="E73" s="78" t="str">
        <f>L73&amp;M73</f>
        <v>防府市三田尻２丁目９－３</v>
      </c>
      <c r="F73" s="78" t="s">
        <v>973</v>
      </c>
      <c r="G73" s="85">
        <v>45748</v>
      </c>
      <c r="H73" s="78" t="s">
        <v>974</v>
      </c>
      <c r="I73" s="86" t="s">
        <v>110</v>
      </c>
      <c r="J73" s="72" t="s">
        <v>46</v>
      </c>
      <c r="K73" s="73">
        <v>35206</v>
      </c>
      <c r="L73" s="73" t="s">
        <v>217</v>
      </c>
      <c r="M73" s="73" t="s">
        <v>975</v>
      </c>
      <c r="N73" s="73" t="s">
        <v>766</v>
      </c>
      <c r="O73" s="110" t="str">
        <f t="shared" si="3"/>
        <v>（私立）</v>
      </c>
      <c r="P73" s="75" t="s">
        <v>22</v>
      </c>
      <c r="Q73" s="58"/>
    </row>
    <row r="74" spans="1:17" s="38" customFormat="1" ht="42" customHeight="1" x14ac:dyDescent="0.2">
      <c r="A74" s="84" t="s">
        <v>566</v>
      </c>
      <c r="B74" s="66" t="s">
        <v>221</v>
      </c>
      <c r="C74" s="66" t="s">
        <v>222</v>
      </c>
      <c r="D74" s="66" t="s">
        <v>767</v>
      </c>
      <c r="E74" s="78" t="str">
        <f>L74&amp;M74</f>
        <v>下松市生野屋南1丁目12番1号</v>
      </c>
      <c r="F74" s="78" t="s">
        <v>161</v>
      </c>
      <c r="G74" s="85">
        <v>38991</v>
      </c>
      <c r="H74" s="78" t="s">
        <v>417</v>
      </c>
      <c r="I74" s="86" t="s">
        <v>107</v>
      </c>
      <c r="J74" s="72" t="s">
        <v>46</v>
      </c>
      <c r="K74" s="73">
        <v>35207</v>
      </c>
      <c r="L74" s="73" t="s">
        <v>465</v>
      </c>
      <c r="M74" s="73" t="s">
        <v>567</v>
      </c>
      <c r="N74" s="73" t="s">
        <v>568</v>
      </c>
      <c r="O74" s="74" t="str">
        <f t="shared" si="3"/>
        <v>（私立）</v>
      </c>
      <c r="P74" s="75" t="s">
        <v>20</v>
      </c>
      <c r="Q74" s="58"/>
    </row>
    <row r="75" spans="1:17" s="38" customFormat="1" ht="42" customHeight="1" x14ac:dyDescent="0.2">
      <c r="A75" s="84" t="s">
        <v>425</v>
      </c>
      <c r="B75" s="66" t="s">
        <v>463</v>
      </c>
      <c r="C75" s="66" t="s">
        <v>427</v>
      </c>
      <c r="D75" s="66" t="s">
        <v>426</v>
      </c>
      <c r="E75" s="78" t="str">
        <f>L75&amp;M75</f>
        <v>下松市西市2丁目2番10号</v>
      </c>
      <c r="F75" s="132" t="s">
        <v>464</v>
      </c>
      <c r="G75" s="85">
        <v>42856</v>
      </c>
      <c r="H75" s="78" t="s">
        <v>909</v>
      </c>
      <c r="I75" s="86" t="s">
        <v>106</v>
      </c>
      <c r="J75" s="72" t="s">
        <v>46</v>
      </c>
      <c r="K75" s="73">
        <v>35207</v>
      </c>
      <c r="L75" s="73" t="s">
        <v>465</v>
      </c>
      <c r="M75" s="73" t="s">
        <v>489</v>
      </c>
      <c r="N75" s="73" t="s">
        <v>466</v>
      </c>
      <c r="O75" s="74" t="str">
        <f t="shared" si="3"/>
        <v>（私立）</v>
      </c>
      <c r="P75" s="75" t="s">
        <v>22</v>
      </c>
      <c r="Q75" s="58"/>
    </row>
    <row r="76" spans="1:17" s="38" customFormat="1" ht="48.5" customHeight="1" x14ac:dyDescent="0.2">
      <c r="A76" s="84" t="s">
        <v>683</v>
      </c>
      <c r="B76" s="66" t="s">
        <v>684</v>
      </c>
      <c r="C76" s="66" t="s">
        <v>685</v>
      </c>
      <c r="D76" s="66" t="s">
        <v>768</v>
      </c>
      <c r="E76" s="78" t="s">
        <v>769</v>
      </c>
      <c r="F76" s="132" t="s">
        <v>770</v>
      </c>
      <c r="G76" s="85">
        <v>44531</v>
      </c>
      <c r="H76" s="78" t="s">
        <v>686</v>
      </c>
      <c r="I76" s="86" t="s">
        <v>107</v>
      </c>
      <c r="J76" s="72" t="s">
        <v>46</v>
      </c>
      <c r="K76" s="73">
        <v>35207</v>
      </c>
      <c r="L76" s="73" t="s">
        <v>465</v>
      </c>
      <c r="M76" s="73" t="s">
        <v>687</v>
      </c>
      <c r="N76" s="73" t="s">
        <v>688</v>
      </c>
      <c r="O76" s="110" t="str">
        <f t="shared" si="3"/>
        <v>（私立）</v>
      </c>
      <c r="P76" s="75" t="s">
        <v>22</v>
      </c>
      <c r="Q76" s="58"/>
    </row>
    <row r="77" spans="1:17" s="38" customFormat="1" ht="58.5" customHeight="1" x14ac:dyDescent="0.2">
      <c r="A77" s="84" t="s">
        <v>642</v>
      </c>
      <c r="B77" s="66" t="s">
        <v>223</v>
      </c>
      <c r="C77" s="66" t="s">
        <v>322</v>
      </c>
      <c r="D77" s="66" t="s">
        <v>643</v>
      </c>
      <c r="E77" s="78" t="str">
        <f t="shared" ref="E77" si="10">L77&amp;M77</f>
        <v>岩国市岩国4丁目2番20号</v>
      </c>
      <c r="F77" s="78" t="s">
        <v>162</v>
      </c>
      <c r="G77" s="85">
        <v>38991</v>
      </c>
      <c r="H77" s="78" t="s">
        <v>302</v>
      </c>
      <c r="I77" s="86" t="s">
        <v>106</v>
      </c>
      <c r="J77" s="72" t="s">
        <v>46</v>
      </c>
      <c r="K77" s="73">
        <v>35208</v>
      </c>
      <c r="L77" s="73" t="s">
        <v>468</v>
      </c>
      <c r="M77" s="73" t="s">
        <v>98</v>
      </c>
      <c r="N77" s="73" t="s">
        <v>60</v>
      </c>
      <c r="O77" s="74" t="str">
        <f t="shared" si="3"/>
        <v>（私立）</v>
      </c>
      <c r="P77" s="75" t="s">
        <v>20</v>
      </c>
      <c r="Q77" s="58"/>
    </row>
    <row r="78" spans="1:17" s="38" customFormat="1" ht="42" customHeight="1" x14ac:dyDescent="0.2">
      <c r="A78" s="84" t="s">
        <v>467</v>
      </c>
      <c r="B78" s="66" t="s">
        <v>224</v>
      </c>
      <c r="C78" s="66" t="s">
        <v>225</v>
      </c>
      <c r="D78" s="66" t="s">
        <v>118</v>
      </c>
      <c r="E78" s="78" t="str">
        <f t="shared" si="4"/>
        <v>岩国市玖珂町1887</v>
      </c>
      <c r="F78" s="78" t="s">
        <v>163</v>
      </c>
      <c r="G78" s="85">
        <v>38991</v>
      </c>
      <c r="H78" s="78" t="s">
        <v>303</v>
      </c>
      <c r="I78" s="86" t="s">
        <v>106</v>
      </c>
      <c r="J78" s="72" t="s">
        <v>46</v>
      </c>
      <c r="K78" s="73">
        <v>35208</v>
      </c>
      <c r="L78" s="73" t="s">
        <v>468</v>
      </c>
      <c r="M78" s="73" t="s">
        <v>469</v>
      </c>
      <c r="N78" s="73" t="s">
        <v>61</v>
      </c>
      <c r="O78" s="74" t="str">
        <f t="shared" si="3"/>
        <v>（私立）</v>
      </c>
      <c r="P78" s="75" t="s">
        <v>22</v>
      </c>
      <c r="Q78" s="58"/>
    </row>
    <row r="79" spans="1:17" s="38" customFormat="1" ht="42" customHeight="1" x14ac:dyDescent="0.2">
      <c r="A79" s="84" t="s">
        <v>226</v>
      </c>
      <c r="B79" s="66" t="s">
        <v>227</v>
      </c>
      <c r="C79" s="66" t="s">
        <v>421</v>
      </c>
      <c r="D79" s="66" t="s">
        <v>771</v>
      </c>
      <c r="E79" s="78" t="str">
        <f>L79&amp;M79</f>
        <v>岩国市美和町生見12128</v>
      </c>
      <c r="F79" s="78" t="s">
        <v>164</v>
      </c>
      <c r="G79" s="85">
        <v>38991</v>
      </c>
      <c r="H79" s="78" t="s">
        <v>304</v>
      </c>
      <c r="I79" s="86" t="s">
        <v>106</v>
      </c>
      <c r="J79" s="72" t="s">
        <v>46</v>
      </c>
      <c r="K79" s="73">
        <v>35208</v>
      </c>
      <c r="L79" s="73" t="s">
        <v>468</v>
      </c>
      <c r="M79" s="73" t="s">
        <v>470</v>
      </c>
      <c r="N79" s="73" t="s">
        <v>62</v>
      </c>
      <c r="O79" s="74" t="str">
        <f t="shared" si="3"/>
        <v>（私立）</v>
      </c>
      <c r="P79" s="75" t="s">
        <v>68</v>
      </c>
      <c r="Q79" s="58"/>
    </row>
    <row r="80" spans="1:17" s="38" customFormat="1" ht="42" customHeight="1" x14ac:dyDescent="0.2">
      <c r="A80" s="84" t="s">
        <v>228</v>
      </c>
      <c r="B80" s="66" t="s">
        <v>229</v>
      </c>
      <c r="C80" s="66" t="s">
        <v>422</v>
      </c>
      <c r="D80" s="66" t="s">
        <v>333</v>
      </c>
      <c r="E80" s="78" t="str">
        <f t="shared" si="4"/>
        <v>岩国市横山1丁目12-51</v>
      </c>
      <c r="F80" s="78" t="s">
        <v>165</v>
      </c>
      <c r="G80" s="85">
        <v>38991</v>
      </c>
      <c r="H80" s="78" t="s">
        <v>305</v>
      </c>
      <c r="I80" s="86" t="s">
        <v>106</v>
      </c>
      <c r="J80" s="72" t="s">
        <v>46</v>
      </c>
      <c r="K80" s="73">
        <v>35208</v>
      </c>
      <c r="L80" s="73" t="s">
        <v>468</v>
      </c>
      <c r="M80" s="73" t="s">
        <v>306</v>
      </c>
      <c r="N80" s="73" t="s">
        <v>63</v>
      </c>
      <c r="O80" s="74" t="str">
        <f t="shared" si="3"/>
        <v>（私立）</v>
      </c>
      <c r="P80" s="75" t="s">
        <v>20</v>
      </c>
      <c r="Q80" s="58"/>
    </row>
    <row r="81" spans="1:17" s="38" customFormat="1" ht="42" customHeight="1" x14ac:dyDescent="0.2">
      <c r="A81" s="84" t="s">
        <v>105</v>
      </c>
      <c r="B81" s="66" t="s">
        <v>230</v>
      </c>
      <c r="C81" s="66" t="s">
        <v>231</v>
      </c>
      <c r="D81" s="66" t="s">
        <v>423</v>
      </c>
      <c r="E81" s="78" t="str">
        <f t="shared" si="4"/>
        <v>岩国市由宇町北1丁目5番20号</v>
      </c>
      <c r="F81" s="78" t="s">
        <v>166</v>
      </c>
      <c r="G81" s="85">
        <v>38991</v>
      </c>
      <c r="H81" s="78" t="s">
        <v>307</v>
      </c>
      <c r="I81" s="86" t="s">
        <v>106</v>
      </c>
      <c r="J81" s="72" t="s">
        <v>46</v>
      </c>
      <c r="K81" s="73">
        <v>35208</v>
      </c>
      <c r="L81" s="73" t="s">
        <v>468</v>
      </c>
      <c r="M81" s="73" t="s">
        <v>80</v>
      </c>
      <c r="N81" s="73" t="s">
        <v>471</v>
      </c>
      <c r="O81" s="74" t="str">
        <f t="shared" si="3"/>
        <v>（私立）</v>
      </c>
      <c r="P81" s="75" t="s">
        <v>20</v>
      </c>
      <c r="Q81" s="58"/>
    </row>
    <row r="82" spans="1:17" s="38" customFormat="1" ht="42" customHeight="1" x14ac:dyDescent="0.2">
      <c r="A82" s="84" t="s">
        <v>72</v>
      </c>
      <c r="B82" s="66" t="s">
        <v>232</v>
      </c>
      <c r="C82" s="66" t="s">
        <v>233</v>
      </c>
      <c r="D82" s="66" t="s">
        <v>976</v>
      </c>
      <c r="E82" s="78" t="str">
        <f t="shared" si="4"/>
        <v>岩国市室の木町3丁目1-74</v>
      </c>
      <c r="F82" s="78" t="s">
        <v>167</v>
      </c>
      <c r="G82" s="85">
        <v>39630</v>
      </c>
      <c r="H82" s="78" t="s">
        <v>472</v>
      </c>
      <c r="I82" s="86" t="s">
        <v>106</v>
      </c>
      <c r="J82" s="72" t="s">
        <v>46</v>
      </c>
      <c r="K82" s="73">
        <v>35208</v>
      </c>
      <c r="L82" s="73" t="s">
        <v>468</v>
      </c>
      <c r="M82" s="73" t="s">
        <v>99</v>
      </c>
      <c r="N82" s="73" t="s">
        <v>473</v>
      </c>
      <c r="O82" s="74" t="str">
        <f t="shared" si="3"/>
        <v>（私立）</v>
      </c>
      <c r="P82" s="75" t="s">
        <v>20</v>
      </c>
      <c r="Q82" s="58"/>
    </row>
    <row r="83" spans="1:17" s="38" customFormat="1" ht="42" customHeight="1" x14ac:dyDescent="0.2">
      <c r="A83" s="84" t="s">
        <v>569</v>
      </c>
      <c r="B83" s="66" t="s">
        <v>644</v>
      </c>
      <c r="C83" s="66" t="s">
        <v>923</v>
      </c>
      <c r="D83" s="66" t="s">
        <v>977</v>
      </c>
      <c r="E83" s="78" t="str">
        <f t="shared" si="4"/>
        <v>岩国市麻里布町7丁目1番2号</v>
      </c>
      <c r="F83" s="78" t="s">
        <v>645</v>
      </c>
      <c r="G83" s="85">
        <v>42461</v>
      </c>
      <c r="H83" s="78" t="s">
        <v>646</v>
      </c>
      <c r="I83" s="86" t="s">
        <v>394</v>
      </c>
      <c r="J83" s="72" t="s">
        <v>46</v>
      </c>
      <c r="K83" s="73">
        <v>35208</v>
      </c>
      <c r="L83" s="73" t="s">
        <v>468</v>
      </c>
      <c r="M83" s="73" t="s">
        <v>647</v>
      </c>
      <c r="N83" s="73" t="s">
        <v>648</v>
      </c>
      <c r="O83" s="74" t="str">
        <f t="shared" si="3"/>
        <v>（私立）</v>
      </c>
      <c r="P83" s="75" t="s">
        <v>20</v>
      </c>
      <c r="Q83" s="58"/>
    </row>
    <row r="84" spans="1:17" s="38" customFormat="1" ht="42" customHeight="1" x14ac:dyDescent="0.2">
      <c r="A84" s="84" t="s">
        <v>570</v>
      </c>
      <c r="B84" s="66" t="s">
        <v>689</v>
      </c>
      <c r="C84" s="66" t="s">
        <v>690</v>
      </c>
      <c r="D84" s="66" t="s">
        <v>910</v>
      </c>
      <c r="E84" s="78" t="str">
        <f>L84&amp;M84</f>
        <v>岩国市錦見七丁目2-16</v>
      </c>
      <c r="F84" s="78" t="s">
        <v>571</v>
      </c>
      <c r="G84" s="85">
        <v>42583</v>
      </c>
      <c r="H84" s="78" t="s">
        <v>572</v>
      </c>
      <c r="I84" s="86" t="s">
        <v>107</v>
      </c>
      <c r="J84" s="72" t="s">
        <v>46</v>
      </c>
      <c r="K84" s="73">
        <v>35208</v>
      </c>
      <c r="L84" s="73" t="s">
        <v>418</v>
      </c>
      <c r="M84" s="73" t="s">
        <v>419</v>
      </c>
      <c r="N84" s="73" t="s">
        <v>573</v>
      </c>
      <c r="O84" s="74" t="str">
        <f>IF(P84="","",IF(OR(P84="国",P84="県",P84="市町",P84="組合その他"),"（公立）","（私立）"))</f>
        <v>（私立）</v>
      </c>
      <c r="P84" s="75" t="s">
        <v>22</v>
      </c>
      <c r="Q84" s="58"/>
    </row>
    <row r="85" spans="1:17" s="38" customFormat="1" ht="42" customHeight="1" x14ac:dyDescent="0.2">
      <c r="A85" s="84" t="s">
        <v>691</v>
      </c>
      <c r="B85" s="66" t="s">
        <v>692</v>
      </c>
      <c r="C85" s="66" t="s">
        <v>693</v>
      </c>
      <c r="D85" s="66" t="s">
        <v>694</v>
      </c>
      <c r="E85" s="78" t="s">
        <v>695</v>
      </c>
      <c r="F85" s="78" t="s">
        <v>696</v>
      </c>
      <c r="G85" s="85">
        <v>44652</v>
      </c>
      <c r="H85" s="78" t="s">
        <v>697</v>
      </c>
      <c r="I85" s="86" t="s">
        <v>107</v>
      </c>
      <c r="J85" s="72" t="s">
        <v>46</v>
      </c>
      <c r="K85" s="73">
        <v>35208</v>
      </c>
      <c r="L85" s="73" t="s">
        <v>468</v>
      </c>
      <c r="M85" s="73" t="s">
        <v>698</v>
      </c>
      <c r="N85" s="73" t="s">
        <v>699</v>
      </c>
      <c r="O85" s="74" t="str">
        <f t="shared" ref="O85:O86" si="11">IF(P85="","",IF(OR(P85="国",P85="県",P85="市町",P85="組合その他"),"（公立）","（私立）"))</f>
        <v>（私立）</v>
      </c>
      <c r="P85" s="75" t="s">
        <v>22</v>
      </c>
      <c r="Q85" s="58"/>
    </row>
    <row r="86" spans="1:17" s="38" customFormat="1" ht="42" customHeight="1" x14ac:dyDescent="0.2">
      <c r="A86" s="84" t="s">
        <v>848</v>
      </c>
      <c r="B86" s="66" t="s">
        <v>849</v>
      </c>
      <c r="C86" s="66" t="s">
        <v>850</v>
      </c>
      <c r="D86" s="66" t="s">
        <v>851</v>
      </c>
      <c r="E86" s="78" t="s">
        <v>856</v>
      </c>
      <c r="F86" s="78" t="s">
        <v>852</v>
      </c>
      <c r="G86" s="85">
        <v>45078</v>
      </c>
      <c r="H86" s="78" t="s">
        <v>853</v>
      </c>
      <c r="I86" s="86" t="s">
        <v>635</v>
      </c>
      <c r="J86" s="72" t="s">
        <v>46</v>
      </c>
      <c r="K86" s="73">
        <v>35208</v>
      </c>
      <c r="L86" s="73" t="s">
        <v>418</v>
      </c>
      <c r="M86" s="78" t="s">
        <v>854</v>
      </c>
      <c r="N86" s="73" t="s">
        <v>855</v>
      </c>
      <c r="O86" s="74" t="str">
        <f t="shared" si="11"/>
        <v>（私立）</v>
      </c>
      <c r="P86" s="75" t="s">
        <v>20</v>
      </c>
      <c r="Q86" s="58"/>
    </row>
    <row r="87" spans="1:17" s="38" customFormat="1" ht="42" customHeight="1" x14ac:dyDescent="0.2">
      <c r="A87" s="84" t="s">
        <v>181</v>
      </c>
      <c r="B87" s="66" t="s">
        <v>101</v>
      </c>
      <c r="C87" s="66" t="s">
        <v>102</v>
      </c>
      <c r="D87" s="66" t="s">
        <v>649</v>
      </c>
      <c r="E87" s="78" t="str">
        <f t="shared" si="4"/>
        <v>光市室積正木14番3号</v>
      </c>
      <c r="F87" s="78" t="s">
        <v>650</v>
      </c>
      <c r="G87" s="85">
        <v>41000</v>
      </c>
      <c r="H87" s="78" t="s">
        <v>651</v>
      </c>
      <c r="I87" s="86" t="s">
        <v>1043</v>
      </c>
      <c r="J87" s="72" t="s">
        <v>46</v>
      </c>
      <c r="K87" s="73">
        <v>35210</v>
      </c>
      <c r="L87" s="73" t="s">
        <v>100</v>
      </c>
      <c r="M87" s="73" t="s">
        <v>652</v>
      </c>
      <c r="N87" s="73" t="s">
        <v>653</v>
      </c>
      <c r="O87" s="74" t="str">
        <f t="shared" si="3"/>
        <v>（私立）</v>
      </c>
      <c r="P87" s="75" t="s">
        <v>22</v>
      </c>
      <c r="Q87" s="58"/>
    </row>
    <row r="88" spans="1:17" s="38" customFormat="1" ht="57" customHeight="1" x14ac:dyDescent="0.2">
      <c r="A88" s="84" t="s">
        <v>395</v>
      </c>
      <c r="B88" s="66" t="s">
        <v>396</v>
      </c>
      <c r="C88" s="66" t="s">
        <v>397</v>
      </c>
      <c r="D88" s="66" t="s">
        <v>398</v>
      </c>
      <c r="E88" s="78" t="str">
        <f>L88&amp;M88</f>
        <v>光市光ヶ丘３番１７号</v>
      </c>
      <c r="F88" s="78" t="s">
        <v>772</v>
      </c>
      <c r="G88" s="85">
        <v>42461</v>
      </c>
      <c r="H88" s="78" t="s">
        <v>773</v>
      </c>
      <c r="I88" s="86" t="s">
        <v>106</v>
      </c>
      <c r="J88" s="72" t="s">
        <v>46</v>
      </c>
      <c r="K88" s="73">
        <v>35210</v>
      </c>
      <c r="L88" s="73" t="s">
        <v>399</v>
      </c>
      <c r="M88" s="73" t="s">
        <v>791</v>
      </c>
      <c r="N88" s="73" t="s">
        <v>474</v>
      </c>
      <c r="O88" s="110" t="str">
        <f t="shared" si="3"/>
        <v>（私立）</v>
      </c>
      <c r="P88" s="75" t="s">
        <v>400</v>
      </c>
      <c r="Q88" s="58"/>
    </row>
    <row r="89" spans="1:17" s="38" customFormat="1" ht="42.75" customHeight="1" x14ac:dyDescent="0.2">
      <c r="A89" s="84" t="s">
        <v>857</v>
      </c>
      <c r="B89" s="66" t="s">
        <v>858</v>
      </c>
      <c r="C89" s="66" t="s">
        <v>859</v>
      </c>
      <c r="D89" s="66" t="s">
        <v>860</v>
      </c>
      <c r="E89" s="78" t="str">
        <f>L89&amp;M89</f>
        <v>光市束荷21-２</v>
      </c>
      <c r="F89" s="78" t="s">
        <v>978</v>
      </c>
      <c r="G89" s="85">
        <v>45108</v>
      </c>
      <c r="H89" s="78" t="s">
        <v>861</v>
      </c>
      <c r="I89" s="86" t="s">
        <v>635</v>
      </c>
      <c r="J89" s="72" t="s">
        <v>46</v>
      </c>
      <c r="K89" s="73">
        <v>35210</v>
      </c>
      <c r="L89" s="73" t="s">
        <v>399</v>
      </c>
      <c r="M89" s="78" t="s">
        <v>980</v>
      </c>
      <c r="N89" s="73" t="s">
        <v>862</v>
      </c>
      <c r="O89" s="110" t="str">
        <f t="shared" si="3"/>
        <v>（私立）</v>
      </c>
      <c r="P89" s="75" t="s">
        <v>400</v>
      </c>
      <c r="Q89" s="58"/>
    </row>
    <row r="90" spans="1:17" s="38" customFormat="1" ht="52" customHeight="1" x14ac:dyDescent="0.2">
      <c r="A90" s="84" t="s">
        <v>70</v>
      </c>
      <c r="B90" s="66" t="s">
        <v>234</v>
      </c>
      <c r="C90" s="66" t="s">
        <v>824</v>
      </c>
      <c r="D90" s="66" t="s">
        <v>774</v>
      </c>
      <c r="E90" s="78" t="str">
        <f>L90&amp;M90</f>
        <v>長門市油谷新別名字大池１０１１番地1</v>
      </c>
      <c r="F90" s="78" t="s">
        <v>979</v>
      </c>
      <c r="G90" s="85">
        <v>38991</v>
      </c>
      <c r="H90" s="78" t="s">
        <v>308</v>
      </c>
      <c r="I90" s="86" t="s">
        <v>106</v>
      </c>
      <c r="J90" s="72" t="s">
        <v>46</v>
      </c>
      <c r="K90" s="73">
        <v>35211</v>
      </c>
      <c r="L90" s="73" t="s">
        <v>235</v>
      </c>
      <c r="M90" s="73" t="s">
        <v>1045</v>
      </c>
      <c r="N90" s="73" t="s">
        <v>475</v>
      </c>
      <c r="O90" s="74" t="str">
        <f t="shared" si="3"/>
        <v>（私立）</v>
      </c>
      <c r="P90" s="75" t="s">
        <v>20</v>
      </c>
      <c r="Q90" s="58"/>
    </row>
    <row r="91" spans="1:17" s="38" customFormat="1" ht="50" customHeight="1" x14ac:dyDescent="0.2">
      <c r="A91" s="84" t="s">
        <v>381</v>
      </c>
      <c r="B91" s="66" t="s">
        <v>236</v>
      </c>
      <c r="C91" s="66" t="s">
        <v>1044</v>
      </c>
      <c r="D91" s="66" t="s">
        <v>700</v>
      </c>
      <c r="E91" s="78" t="str">
        <f>L91&amp;M91</f>
        <v>長門市西深川10845-1</v>
      </c>
      <c r="F91" s="78" t="s">
        <v>372</v>
      </c>
      <c r="G91" s="85">
        <v>40299</v>
      </c>
      <c r="H91" s="78" t="s">
        <v>309</v>
      </c>
      <c r="I91" s="86" t="s">
        <v>106</v>
      </c>
      <c r="J91" s="72" t="s">
        <v>46</v>
      </c>
      <c r="K91" s="73">
        <v>35211</v>
      </c>
      <c r="L91" s="73" t="s">
        <v>235</v>
      </c>
      <c r="M91" s="73" t="s">
        <v>775</v>
      </c>
      <c r="N91" s="73" t="s">
        <v>373</v>
      </c>
      <c r="O91" s="74" t="str">
        <f t="shared" si="3"/>
        <v>（私立）</v>
      </c>
      <c r="P91" s="75" t="s">
        <v>20</v>
      </c>
      <c r="Q91" s="58"/>
    </row>
    <row r="92" spans="1:17" s="38" customFormat="1" ht="42" customHeight="1" x14ac:dyDescent="0.2">
      <c r="A92" s="84" t="s">
        <v>574</v>
      </c>
      <c r="B92" s="66" t="s">
        <v>329</v>
      </c>
      <c r="C92" s="66" t="s">
        <v>330</v>
      </c>
      <c r="D92" s="66" t="s">
        <v>776</v>
      </c>
      <c r="E92" s="78" t="str">
        <f t="shared" si="4"/>
        <v>長門市三隅中393番地1</v>
      </c>
      <c r="F92" s="78" t="s">
        <v>575</v>
      </c>
      <c r="G92" s="85">
        <v>41456</v>
      </c>
      <c r="H92" s="78" t="s">
        <v>576</v>
      </c>
      <c r="I92" s="86" t="s">
        <v>546</v>
      </c>
      <c r="J92" s="72" t="s">
        <v>46</v>
      </c>
      <c r="K92" s="73">
        <v>35211</v>
      </c>
      <c r="L92" s="73" t="s">
        <v>10</v>
      </c>
      <c r="M92" s="73" t="s">
        <v>577</v>
      </c>
      <c r="N92" s="73" t="s">
        <v>578</v>
      </c>
      <c r="O92" s="74" t="str">
        <f>IF(P92="","",IF(OR(P92="国",P92="県",P92="市町",P92="組合その他"),"（公立）","（私立）"))</f>
        <v>（私立）</v>
      </c>
      <c r="P92" s="75" t="s">
        <v>20</v>
      </c>
      <c r="Q92" s="58"/>
    </row>
    <row r="93" spans="1:17" s="38" customFormat="1" ht="42" customHeight="1" x14ac:dyDescent="0.2">
      <c r="A93" s="84" t="s">
        <v>345</v>
      </c>
      <c r="B93" s="66" t="s">
        <v>579</v>
      </c>
      <c r="C93" s="66" t="s">
        <v>374</v>
      </c>
      <c r="D93" s="66" t="s">
        <v>580</v>
      </c>
      <c r="E93" s="78" t="str">
        <f t="shared" si="4"/>
        <v>長門市東深川1388マイファムスビル１F</v>
      </c>
      <c r="F93" s="78" t="s">
        <v>575</v>
      </c>
      <c r="G93" s="85">
        <v>41791</v>
      </c>
      <c r="H93" s="78" t="s">
        <v>581</v>
      </c>
      <c r="I93" s="86" t="s">
        <v>386</v>
      </c>
      <c r="J93" s="72" t="s">
        <v>46</v>
      </c>
      <c r="K93" s="73">
        <v>35211</v>
      </c>
      <c r="L93" s="73" t="s">
        <v>10</v>
      </c>
      <c r="M93" s="73" t="s">
        <v>981</v>
      </c>
      <c r="N93" s="73" t="s">
        <v>582</v>
      </c>
      <c r="O93" s="74" t="str">
        <f>IF(P93="","",IF(OR(P93="国",P93="県",P93="市町",P93="組合その他"),"（公立）","（私立）"))</f>
        <v>（私立）</v>
      </c>
      <c r="P93" s="75" t="s">
        <v>22</v>
      </c>
      <c r="Q93" s="58"/>
    </row>
    <row r="94" spans="1:17" s="38" customFormat="1" ht="42" customHeight="1" x14ac:dyDescent="0.2">
      <c r="A94" s="84" t="s">
        <v>777</v>
      </c>
      <c r="B94" s="66" t="s">
        <v>375</v>
      </c>
      <c r="C94" s="66" t="s">
        <v>347</v>
      </c>
      <c r="D94" s="66" t="s">
        <v>911</v>
      </c>
      <c r="E94" s="78" t="str">
        <f>L94&amp;M94</f>
        <v>長門市深川湯本10620-2</v>
      </c>
      <c r="F94" s="78" t="s">
        <v>348</v>
      </c>
      <c r="G94" s="85">
        <v>41944</v>
      </c>
      <c r="H94" s="78" t="s">
        <v>739</v>
      </c>
      <c r="I94" s="86" t="s">
        <v>546</v>
      </c>
      <c r="J94" s="72" t="s">
        <v>46</v>
      </c>
      <c r="K94" s="73">
        <v>35211</v>
      </c>
      <c r="L94" s="73" t="s">
        <v>10</v>
      </c>
      <c r="M94" s="73" t="s">
        <v>738</v>
      </c>
      <c r="N94" s="73" t="s">
        <v>737</v>
      </c>
      <c r="O94" s="74" t="s">
        <v>339</v>
      </c>
      <c r="P94" s="75" t="s">
        <v>20</v>
      </c>
      <c r="Q94" s="58"/>
    </row>
    <row r="95" spans="1:17" s="38" customFormat="1" ht="42" customHeight="1" x14ac:dyDescent="0.2">
      <c r="A95" s="84" t="s">
        <v>269</v>
      </c>
      <c r="B95" s="66" t="s">
        <v>237</v>
      </c>
      <c r="C95" s="66" t="s">
        <v>238</v>
      </c>
      <c r="D95" s="66" t="s">
        <v>493</v>
      </c>
      <c r="E95" s="78" t="str">
        <f t="shared" si="4"/>
        <v>柳井市柳井1910番地1</v>
      </c>
      <c r="F95" s="78" t="s">
        <v>168</v>
      </c>
      <c r="G95" s="85">
        <v>41000</v>
      </c>
      <c r="H95" s="78" t="s">
        <v>310</v>
      </c>
      <c r="I95" s="86" t="s">
        <v>106</v>
      </c>
      <c r="J95" s="72" t="s">
        <v>46</v>
      </c>
      <c r="K95" s="73">
        <v>35212</v>
      </c>
      <c r="L95" s="73" t="s">
        <v>239</v>
      </c>
      <c r="M95" s="73" t="s">
        <v>240</v>
      </c>
      <c r="N95" s="73" t="s">
        <v>64</v>
      </c>
      <c r="O95" s="74" t="str">
        <f t="shared" si="3"/>
        <v>（私立）</v>
      </c>
      <c r="P95" s="75" t="s">
        <v>22</v>
      </c>
      <c r="Q95" s="58"/>
    </row>
    <row r="96" spans="1:17" s="38" customFormat="1" ht="42" customHeight="1" x14ac:dyDescent="0.2">
      <c r="A96" s="84" t="s">
        <v>120</v>
      </c>
      <c r="B96" s="66" t="s">
        <v>121</v>
      </c>
      <c r="C96" s="66" t="s">
        <v>924</v>
      </c>
      <c r="D96" s="66" t="s">
        <v>778</v>
      </c>
      <c r="E96" s="78" t="str">
        <f t="shared" si="4"/>
        <v>柳井市伊保庄4472番地</v>
      </c>
      <c r="F96" s="78" t="s">
        <v>169</v>
      </c>
      <c r="G96" s="85">
        <v>41030</v>
      </c>
      <c r="H96" s="78" t="s">
        <v>311</v>
      </c>
      <c r="I96" s="86" t="s">
        <v>107</v>
      </c>
      <c r="J96" s="72" t="s">
        <v>46</v>
      </c>
      <c r="K96" s="73">
        <v>35212</v>
      </c>
      <c r="L96" s="73" t="s">
        <v>119</v>
      </c>
      <c r="M96" s="73" t="s">
        <v>122</v>
      </c>
      <c r="N96" s="73" t="s">
        <v>241</v>
      </c>
      <c r="O96" s="74" t="str">
        <f t="shared" si="3"/>
        <v>（私立）</v>
      </c>
      <c r="P96" s="75" t="s">
        <v>20</v>
      </c>
      <c r="Q96" s="58"/>
    </row>
    <row r="97" spans="1:18" s="38" customFormat="1" ht="56.25" customHeight="1" x14ac:dyDescent="0.2">
      <c r="A97" s="84" t="s">
        <v>242</v>
      </c>
      <c r="B97" s="66" t="s">
        <v>123</v>
      </c>
      <c r="C97" s="66" t="s">
        <v>124</v>
      </c>
      <c r="D97" s="66" t="s">
        <v>125</v>
      </c>
      <c r="E97" s="78" t="str">
        <f t="shared" si="4"/>
        <v>柳井市山根6-17</v>
      </c>
      <c r="F97" s="78" t="s">
        <v>170</v>
      </c>
      <c r="G97" s="85">
        <v>41244</v>
      </c>
      <c r="H97" s="78" t="s">
        <v>312</v>
      </c>
      <c r="I97" s="86" t="s">
        <v>107</v>
      </c>
      <c r="J97" s="72" t="s">
        <v>46</v>
      </c>
      <c r="K97" s="73">
        <v>35212</v>
      </c>
      <c r="L97" s="73" t="s">
        <v>119</v>
      </c>
      <c r="M97" s="73" t="s">
        <v>126</v>
      </c>
      <c r="N97" s="73" t="s">
        <v>243</v>
      </c>
      <c r="O97" s="74" t="str">
        <f t="shared" si="3"/>
        <v>（私立）</v>
      </c>
      <c r="P97" s="75" t="s">
        <v>22</v>
      </c>
      <c r="Q97" s="58"/>
    </row>
    <row r="98" spans="1:18" s="38" customFormat="1" ht="42" customHeight="1" x14ac:dyDescent="0.2">
      <c r="A98" s="84" t="s">
        <v>183</v>
      </c>
      <c r="B98" s="66" t="s">
        <v>127</v>
      </c>
      <c r="C98" s="66" t="s">
        <v>128</v>
      </c>
      <c r="D98" s="66" t="s">
        <v>129</v>
      </c>
      <c r="E98" s="78" t="str">
        <f t="shared" si="4"/>
        <v>柳井市神代4110-10</v>
      </c>
      <c r="F98" s="78" t="s">
        <v>171</v>
      </c>
      <c r="G98" s="85">
        <v>41365</v>
      </c>
      <c r="H98" s="78" t="s">
        <v>313</v>
      </c>
      <c r="I98" s="86" t="s">
        <v>107</v>
      </c>
      <c r="J98" s="72" t="s">
        <v>46</v>
      </c>
      <c r="K98" s="73">
        <v>35212</v>
      </c>
      <c r="L98" s="73" t="s">
        <v>119</v>
      </c>
      <c r="M98" s="73" t="s">
        <v>334</v>
      </c>
      <c r="N98" s="73" t="s">
        <v>244</v>
      </c>
      <c r="O98" s="74" t="str">
        <f t="shared" si="3"/>
        <v>（私立）</v>
      </c>
      <c r="P98" s="75" t="s">
        <v>22</v>
      </c>
      <c r="Q98" s="58"/>
    </row>
    <row r="99" spans="1:18" s="38" customFormat="1" ht="58" customHeight="1" x14ac:dyDescent="0.2">
      <c r="A99" s="84" t="s">
        <v>184</v>
      </c>
      <c r="B99" s="66" t="s">
        <v>245</v>
      </c>
      <c r="C99" s="66" t="s">
        <v>246</v>
      </c>
      <c r="D99" s="66" t="s">
        <v>65</v>
      </c>
      <c r="E99" s="78" t="str">
        <f t="shared" si="4"/>
        <v>美祢市大嶺町東分字僧津1710-1</v>
      </c>
      <c r="F99" s="78" t="s">
        <v>655</v>
      </c>
      <c r="G99" s="85">
        <v>38991</v>
      </c>
      <c r="H99" s="78" t="s">
        <v>701</v>
      </c>
      <c r="I99" s="86" t="s">
        <v>106</v>
      </c>
      <c r="J99" s="72" t="s">
        <v>46</v>
      </c>
      <c r="K99" s="73">
        <v>35213</v>
      </c>
      <c r="L99" s="73" t="s">
        <v>476</v>
      </c>
      <c r="M99" s="73" t="s">
        <v>433</v>
      </c>
      <c r="N99" s="73" t="s">
        <v>247</v>
      </c>
      <c r="O99" s="74" t="str">
        <f t="shared" si="3"/>
        <v>（私立）</v>
      </c>
      <c r="P99" s="75" t="s">
        <v>20</v>
      </c>
      <c r="Q99" s="58"/>
    </row>
    <row r="100" spans="1:18" s="38" customFormat="1" ht="50" customHeight="1" x14ac:dyDescent="0.2">
      <c r="A100" s="84" t="s">
        <v>270</v>
      </c>
      <c r="B100" s="66" t="s">
        <v>271</v>
      </c>
      <c r="C100" s="66" t="s">
        <v>702</v>
      </c>
      <c r="D100" s="66" t="s">
        <v>982</v>
      </c>
      <c r="E100" s="78" t="s">
        <v>654</v>
      </c>
      <c r="F100" s="78" t="s">
        <v>655</v>
      </c>
      <c r="G100" s="85">
        <v>41334</v>
      </c>
      <c r="H100" s="78" t="s">
        <v>656</v>
      </c>
      <c r="I100" s="86" t="s">
        <v>110</v>
      </c>
      <c r="J100" s="72" t="s">
        <v>46</v>
      </c>
      <c r="K100" s="73">
        <v>35213</v>
      </c>
      <c r="L100" s="73" t="s">
        <v>130</v>
      </c>
      <c r="M100" s="73" t="s">
        <v>376</v>
      </c>
      <c r="N100" s="73" t="s">
        <v>248</v>
      </c>
      <c r="O100" s="74" t="str">
        <f t="shared" ref="O100:O122" si="12">IF(P100="","",IF(OR(P100="国",P100="県",P100="市町",P100="組合その他"),"（公立）","（私立）"))</f>
        <v>（私立）</v>
      </c>
      <c r="P100" s="75" t="s">
        <v>20</v>
      </c>
      <c r="Q100" s="58"/>
    </row>
    <row r="101" spans="1:18" s="38" customFormat="1" ht="42" customHeight="1" x14ac:dyDescent="0.2">
      <c r="A101" s="84" t="s">
        <v>249</v>
      </c>
      <c r="B101" s="66" t="s">
        <v>250</v>
      </c>
      <c r="C101" s="66" t="s">
        <v>251</v>
      </c>
      <c r="D101" s="66" t="s">
        <v>401</v>
      </c>
      <c r="E101" s="78" t="str">
        <f t="shared" si="4"/>
        <v>周南市泉原町10-1</v>
      </c>
      <c r="F101" s="78" t="s">
        <v>172</v>
      </c>
      <c r="G101" s="85">
        <v>38991</v>
      </c>
      <c r="H101" s="78" t="s">
        <v>314</v>
      </c>
      <c r="I101" s="86" t="s">
        <v>382</v>
      </c>
      <c r="J101" s="72" t="s">
        <v>46</v>
      </c>
      <c r="K101" s="73">
        <v>35215</v>
      </c>
      <c r="L101" s="73" t="s">
        <v>252</v>
      </c>
      <c r="M101" s="73" t="s">
        <v>315</v>
      </c>
      <c r="N101" s="73" t="s">
        <v>253</v>
      </c>
      <c r="O101" s="74" t="str">
        <f t="shared" si="12"/>
        <v>（私立）</v>
      </c>
      <c r="P101" s="75" t="s">
        <v>22</v>
      </c>
      <c r="Q101" s="58"/>
    </row>
    <row r="102" spans="1:18" s="38" customFormat="1" ht="57" customHeight="1" x14ac:dyDescent="0.2">
      <c r="A102" s="84" t="s">
        <v>583</v>
      </c>
      <c r="B102" s="66" t="s">
        <v>254</v>
      </c>
      <c r="C102" s="66" t="s">
        <v>77</v>
      </c>
      <c r="D102" s="66" t="s">
        <v>703</v>
      </c>
      <c r="E102" s="78" t="str">
        <f t="shared" si="4"/>
        <v>周南市大字久米752番地4</v>
      </c>
      <c r="F102" s="78" t="s">
        <v>173</v>
      </c>
      <c r="G102" s="85">
        <v>41000</v>
      </c>
      <c r="H102" s="78" t="s">
        <v>316</v>
      </c>
      <c r="I102" s="86" t="s">
        <v>383</v>
      </c>
      <c r="J102" s="72" t="s">
        <v>46</v>
      </c>
      <c r="K102" s="73">
        <v>35215</v>
      </c>
      <c r="L102" s="73" t="s">
        <v>252</v>
      </c>
      <c r="M102" s="73" t="s">
        <v>584</v>
      </c>
      <c r="N102" s="73" t="s">
        <v>66</v>
      </c>
      <c r="O102" s="74" t="str">
        <f t="shared" si="12"/>
        <v>（私立）</v>
      </c>
      <c r="P102" s="75" t="s">
        <v>20</v>
      </c>
      <c r="Q102" s="58"/>
    </row>
    <row r="103" spans="1:18" s="38" customFormat="1" ht="42" customHeight="1" x14ac:dyDescent="0.2">
      <c r="A103" s="84" t="s">
        <v>185</v>
      </c>
      <c r="B103" s="66" t="s">
        <v>255</v>
      </c>
      <c r="C103" s="66" t="s">
        <v>825</v>
      </c>
      <c r="D103" s="66" t="s">
        <v>704</v>
      </c>
      <c r="E103" s="78" t="str">
        <f t="shared" si="4"/>
        <v>周南市毛利町3-45</v>
      </c>
      <c r="F103" s="78" t="s">
        <v>913</v>
      </c>
      <c r="G103" s="85">
        <v>41000</v>
      </c>
      <c r="H103" s="78" t="s">
        <v>317</v>
      </c>
      <c r="I103" s="86" t="s">
        <v>107</v>
      </c>
      <c r="J103" s="72" t="s">
        <v>46</v>
      </c>
      <c r="K103" s="73">
        <v>35215</v>
      </c>
      <c r="L103" s="73" t="s">
        <v>252</v>
      </c>
      <c r="M103" s="73" t="s">
        <v>912</v>
      </c>
      <c r="N103" s="73" t="s">
        <v>256</v>
      </c>
      <c r="O103" s="110" t="str">
        <f t="shared" si="12"/>
        <v>（私立）</v>
      </c>
      <c r="P103" s="75" t="s">
        <v>22</v>
      </c>
      <c r="Q103" s="58"/>
    </row>
    <row r="104" spans="1:18" s="38" customFormat="1" ht="42" customHeight="1" x14ac:dyDescent="0.2">
      <c r="A104" s="84" t="s">
        <v>257</v>
      </c>
      <c r="B104" s="66" t="s">
        <v>258</v>
      </c>
      <c r="C104" s="66" t="s">
        <v>705</v>
      </c>
      <c r="D104" s="66" t="s">
        <v>914</v>
      </c>
      <c r="E104" s="78" t="str">
        <f t="shared" ref="E104:E122" si="13">L104&amp;M104</f>
        <v>周南市鹿野下万作原10513番地の1</v>
      </c>
      <c r="F104" s="78" t="s">
        <v>174</v>
      </c>
      <c r="G104" s="85">
        <v>41091</v>
      </c>
      <c r="H104" s="78" t="s">
        <v>318</v>
      </c>
      <c r="I104" s="86" t="s">
        <v>361</v>
      </c>
      <c r="J104" s="72" t="s">
        <v>46</v>
      </c>
      <c r="K104" s="73">
        <v>35215</v>
      </c>
      <c r="L104" s="73" t="s">
        <v>252</v>
      </c>
      <c r="M104" s="73" t="s">
        <v>494</v>
      </c>
      <c r="N104" s="73" t="s">
        <v>259</v>
      </c>
      <c r="O104" s="74" t="str">
        <f t="shared" si="12"/>
        <v>（私立）</v>
      </c>
      <c r="P104" s="75" t="s">
        <v>20</v>
      </c>
      <c r="Q104" s="58"/>
    </row>
    <row r="105" spans="1:18" s="40" customFormat="1" ht="60" customHeight="1" x14ac:dyDescent="0.2">
      <c r="A105" s="84" t="s">
        <v>131</v>
      </c>
      <c r="B105" s="66" t="s">
        <v>272</v>
      </c>
      <c r="C105" s="66" t="s">
        <v>273</v>
      </c>
      <c r="D105" s="66" t="s">
        <v>983</v>
      </c>
      <c r="E105" s="78" t="str">
        <f t="shared" si="13"/>
        <v>周南市大字大河内256番地の14</v>
      </c>
      <c r="F105" s="78" t="s">
        <v>175</v>
      </c>
      <c r="G105" s="85">
        <v>41306</v>
      </c>
      <c r="H105" s="78" t="s">
        <v>319</v>
      </c>
      <c r="I105" s="86" t="s">
        <v>107</v>
      </c>
      <c r="J105" s="72" t="s">
        <v>46</v>
      </c>
      <c r="K105" s="73">
        <v>35215</v>
      </c>
      <c r="L105" s="73" t="s">
        <v>132</v>
      </c>
      <c r="M105" s="73" t="s">
        <v>133</v>
      </c>
      <c r="N105" s="73" t="s">
        <v>260</v>
      </c>
      <c r="O105" s="74" t="str">
        <f t="shared" si="12"/>
        <v>（私立）</v>
      </c>
      <c r="P105" s="75" t="s">
        <v>22</v>
      </c>
      <c r="Q105" s="58"/>
      <c r="R105" s="38"/>
    </row>
    <row r="106" spans="1:18" s="40" customFormat="1" ht="42" customHeight="1" x14ac:dyDescent="0.2">
      <c r="A106" s="84" t="s">
        <v>134</v>
      </c>
      <c r="B106" s="66" t="s">
        <v>74</v>
      </c>
      <c r="C106" s="66" t="s">
        <v>706</v>
      </c>
      <c r="D106" s="66" t="s">
        <v>984</v>
      </c>
      <c r="E106" s="78" t="str">
        <f t="shared" si="13"/>
        <v>周南市大字米光356番地</v>
      </c>
      <c r="F106" s="78" t="s">
        <v>176</v>
      </c>
      <c r="G106" s="85">
        <v>41365</v>
      </c>
      <c r="H106" s="78" t="s">
        <v>320</v>
      </c>
      <c r="I106" s="86" t="s">
        <v>346</v>
      </c>
      <c r="J106" s="72" t="s">
        <v>46</v>
      </c>
      <c r="K106" s="73">
        <v>35215</v>
      </c>
      <c r="L106" s="73" t="s">
        <v>252</v>
      </c>
      <c r="M106" s="73" t="s">
        <v>81</v>
      </c>
      <c r="N106" s="73" t="s">
        <v>261</v>
      </c>
      <c r="O106" s="74" t="str">
        <f>IF(P106="","",IF(OR(P106="国",P106="県",P106="市町",P106="組合その他"),"（公立）","（私立）"))</f>
        <v>（私立）</v>
      </c>
      <c r="P106" s="75" t="s">
        <v>20</v>
      </c>
      <c r="Q106" s="58"/>
    </row>
    <row r="107" spans="1:18" s="38" customFormat="1" ht="52.5" customHeight="1" x14ac:dyDescent="0.2">
      <c r="A107" s="84" t="s">
        <v>916</v>
      </c>
      <c r="B107" s="66" t="s">
        <v>262</v>
      </c>
      <c r="C107" s="66" t="s">
        <v>263</v>
      </c>
      <c r="D107" s="66" t="s">
        <v>915</v>
      </c>
      <c r="E107" s="78" t="str">
        <f t="shared" si="13"/>
        <v>周南市五月町6-25</v>
      </c>
      <c r="F107" s="78" t="s">
        <v>264</v>
      </c>
      <c r="G107" s="85">
        <v>41395</v>
      </c>
      <c r="H107" s="78" t="s">
        <v>321</v>
      </c>
      <c r="I107" s="86" t="s">
        <v>107</v>
      </c>
      <c r="J107" s="72" t="s">
        <v>46</v>
      </c>
      <c r="K107" s="73">
        <v>35216</v>
      </c>
      <c r="L107" s="73" t="s">
        <v>252</v>
      </c>
      <c r="M107" s="73" t="s">
        <v>265</v>
      </c>
      <c r="N107" s="73" t="s">
        <v>477</v>
      </c>
      <c r="O107" s="74" t="str">
        <f>IF(P107="","",IF(OR(P107="国",P107="県",P107="市町",P107="組合その他"),"（公立）","（私立）"))</f>
        <v>（私立）</v>
      </c>
      <c r="P107" s="75" t="s">
        <v>20</v>
      </c>
      <c r="Q107" s="58"/>
      <c r="R107" s="40"/>
    </row>
    <row r="108" spans="1:18" s="38" customFormat="1" ht="52.5" customHeight="1" x14ac:dyDescent="0.2">
      <c r="A108" s="84" t="s">
        <v>585</v>
      </c>
      <c r="B108" s="66" t="s">
        <v>707</v>
      </c>
      <c r="C108" s="66" t="s">
        <v>708</v>
      </c>
      <c r="D108" s="66" t="s">
        <v>586</v>
      </c>
      <c r="E108" s="78" t="str">
        <f t="shared" si="13"/>
        <v>周南市新地3丁目2番30号</v>
      </c>
      <c r="F108" s="78" t="s">
        <v>587</v>
      </c>
      <c r="G108" s="85">
        <v>43983</v>
      </c>
      <c r="H108" s="78" t="s">
        <v>588</v>
      </c>
      <c r="I108" s="86" t="s">
        <v>108</v>
      </c>
      <c r="J108" s="72" t="s">
        <v>46</v>
      </c>
      <c r="K108" s="73">
        <v>35216</v>
      </c>
      <c r="L108" s="73" t="s">
        <v>252</v>
      </c>
      <c r="M108" s="73" t="s">
        <v>589</v>
      </c>
      <c r="N108" s="73" t="s">
        <v>590</v>
      </c>
      <c r="O108" s="74" t="str">
        <f t="shared" ref="O108" si="14">IF(P108="","",IF(OR(P108="国",P108="県",P108="市町",P108="組合その他"),"（公立）","（私立）"))</f>
        <v>（私立）</v>
      </c>
      <c r="P108" s="94" t="s">
        <v>22</v>
      </c>
      <c r="Q108" s="58"/>
    </row>
    <row r="109" spans="1:18" s="38" customFormat="1" ht="52.5" customHeight="1" x14ac:dyDescent="0.2">
      <c r="A109" s="84" t="s">
        <v>402</v>
      </c>
      <c r="B109" s="66" t="s">
        <v>403</v>
      </c>
      <c r="C109" s="66" t="s">
        <v>404</v>
      </c>
      <c r="D109" s="66" t="s">
        <v>779</v>
      </c>
      <c r="E109" s="78" t="str">
        <f t="shared" si="13"/>
        <v>山陽小野田市有帆1493番地</v>
      </c>
      <c r="F109" s="78" t="s">
        <v>405</v>
      </c>
      <c r="G109" s="85">
        <v>42156</v>
      </c>
      <c r="H109" s="78" t="s">
        <v>406</v>
      </c>
      <c r="I109" s="86" t="s">
        <v>108</v>
      </c>
      <c r="J109" s="72" t="s">
        <v>46</v>
      </c>
      <c r="K109" s="73">
        <v>35216</v>
      </c>
      <c r="L109" s="73" t="s">
        <v>331</v>
      </c>
      <c r="M109" s="73" t="s">
        <v>407</v>
      </c>
      <c r="N109" s="73" t="s">
        <v>408</v>
      </c>
      <c r="O109" s="74" t="str">
        <f>IF(P109="","",IF(OR(P109="国",P109="県",P109="市町",P109="組合その他"),"（公立）","（私立）"))</f>
        <v>（私立）</v>
      </c>
      <c r="P109" s="75" t="s">
        <v>22</v>
      </c>
      <c r="Q109" s="49"/>
    </row>
    <row r="110" spans="1:18" s="38" customFormat="1" ht="52.5" customHeight="1" x14ac:dyDescent="0.2">
      <c r="A110" s="84" t="s">
        <v>591</v>
      </c>
      <c r="B110" s="66" t="s">
        <v>592</v>
      </c>
      <c r="C110" s="66" t="s">
        <v>593</v>
      </c>
      <c r="D110" s="66" t="s">
        <v>594</v>
      </c>
      <c r="E110" s="78" t="str">
        <f t="shared" si="13"/>
        <v>山陽小野田市大字郡渡場3001番地16</v>
      </c>
      <c r="F110" s="78" t="s">
        <v>595</v>
      </c>
      <c r="G110" s="85">
        <v>44044</v>
      </c>
      <c r="H110" s="78" t="s">
        <v>596</v>
      </c>
      <c r="I110" s="86" t="s">
        <v>108</v>
      </c>
      <c r="J110" s="72" t="s">
        <v>46</v>
      </c>
      <c r="K110" s="73">
        <v>35216</v>
      </c>
      <c r="L110" s="73" t="s">
        <v>331</v>
      </c>
      <c r="M110" s="73" t="s">
        <v>597</v>
      </c>
      <c r="N110" s="73" t="s">
        <v>598</v>
      </c>
      <c r="O110" s="74" t="str">
        <f t="shared" ref="O110:O112" si="15">IF(P110="","",IF(OR(P110="国",P110="県",P110="市町",P110="組合その他"),"（公立）","（私立）"))</f>
        <v>（私立）</v>
      </c>
      <c r="P110" s="94" t="s">
        <v>556</v>
      </c>
      <c r="Q110" s="58"/>
    </row>
    <row r="111" spans="1:18" s="38" customFormat="1" ht="52.5" customHeight="1" x14ac:dyDescent="0.2">
      <c r="A111" s="84" t="s">
        <v>599</v>
      </c>
      <c r="B111" s="66" t="s">
        <v>709</v>
      </c>
      <c r="C111" s="66" t="s">
        <v>710</v>
      </c>
      <c r="D111" s="66" t="s">
        <v>780</v>
      </c>
      <c r="E111" s="78" t="str">
        <f t="shared" si="13"/>
        <v>山陽小野田市大字厚狭415-1</v>
      </c>
      <c r="F111" s="78" t="s">
        <v>600</v>
      </c>
      <c r="G111" s="85">
        <v>44287</v>
      </c>
      <c r="H111" s="78" t="s">
        <v>601</v>
      </c>
      <c r="I111" s="86" t="s">
        <v>111</v>
      </c>
      <c r="J111" s="72" t="s">
        <v>46</v>
      </c>
      <c r="K111" s="73">
        <v>35216</v>
      </c>
      <c r="L111" s="73" t="s">
        <v>331</v>
      </c>
      <c r="M111" s="73" t="s">
        <v>602</v>
      </c>
      <c r="N111" s="73" t="s">
        <v>603</v>
      </c>
      <c r="O111" s="74" t="str">
        <f t="shared" si="15"/>
        <v>（私立）</v>
      </c>
      <c r="P111" s="75" t="s">
        <v>22</v>
      </c>
      <c r="Q111" s="58"/>
    </row>
    <row r="112" spans="1:18" s="38" customFormat="1" ht="51" customHeight="1" x14ac:dyDescent="0.2">
      <c r="A112" s="84" t="s">
        <v>711</v>
      </c>
      <c r="B112" s="66" t="s">
        <v>712</v>
      </c>
      <c r="C112" s="66" t="s">
        <v>713</v>
      </c>
      <c r="D112" s="66" t="s">
        <v>714</v>
      </c>
      <c r="E112" s="78" t="s">
        <v>715</v>
      </c>
      <c r="F112" s="78" t="s">
        <v>716</v>
      </c>
      <c r="G112" s="85">
        <v>44652</v>
      </c>
      <c r="H112" s="78" t="s">
        <v>717</v>
      </c>
      <c r="I112" s="86" t="s">
        <v>718</v>
      </c>
      <c r="J112" s="72" t="s">
        <v>46</v>
      </c>
      <c r="K112" s="73">
        <v>35216</v>
      </c>
      <c r="L112" s="73" t="s">
        <v>331</v>
      </c>
      <c r="M112" s="73" t="s">
        <v>719</v>
      </c>
      <c r="N112" s="73" t="s">
        <v>720</v>
      </c>
      <c r="O112" s="74" t="str">
        <f t="shared" si="15"/>
        <v>（私立）</v>
      </c>
      <c r="P112" s="75" t="s">
        <v>22</v>
      </c>
      <c r="Q112" s="58"/>
    </row>
    <row r="113" spans="1:18" s="60" customFormat="1" ht="63" customHeight="1" x14ac:dyDescent="0.2">
      <c r="A113" s="84" t="s">
        <v>927</v>
      </c>
      <c r="B113" s="66" t="s">
        <v>918</v>
      </c>
      <c r="C113" s="66" t="s">
        <v>1035</v>
      </c>
      <c r="D113" s="66" t="s">
        <v>928</v>
      </c>
      <c r="E113" s="78" t="s">
        <v>919</v>
      </c>
      <c r="F113" s="78" t="s">
        <v>920</v>
      </c>
      <c r="G113" s="85">
        <v>41730</v>
      </c>
      <c r="H113" s="78" t="s">
        <v>921</v>
      </c>
      <c r="I113" s="86" t="s">
        <v>434</v>
      </c>
      <c r="J113" s="133" t="s">
        <v>46</v>
      </c>
      <c r="K113" s="134">
        <v>35216</v>
      </c>
      <c r="L113" s="134" t="s">
        <v>331</v>
      </c>
      <c r="M113" s="134" t="s">
        <v>922</v>
      </c>
      <c r="N113" s="134" t="s">
        <v>926</v>
      </c>
      <c r="O113" s="135" t="s">
        <v>339</v>
      </c>
      <c r="P113" s="136" t="s">
        <v>20</v>
      </c>
      <c r="Q113" s="58"/>
    </row>
    <row r="114" spans="1:18" s="38" customFormat="1" ht="42" customHeight="1" x14ac:dyDescent="0.2">
      <c r="A114" s="137" t="s">
        <v>863</v>
      </c>
      <c r="B114" s="138" t="s">
        <v>864</v>
      </c>
      <c r="C114" s="138" t="s">
        <v>865</v>
      </c>
      <c r="D114" s="138" t="s">
        <v>866</v>
      </c>
      <c r="E114" s="139" t="s">
        <v>917</v>
      </c>
      <c r="F114" s="139" t="s">
        <v>867</v>
      </c>
      <c r="G114" s="140">
        <v>45383</v>
      </c>
      <c r="H114" s="139" t="s">
        <v>868</v>
      </c>
      <c r="I114" s="141" t="s">
        <v>635</v>
      </c>
      <c r="J114" s="106" t="s">
        <v>46</v>
      </c>
      <c r="K114" s="103">
        <v>35216</v>
      </c>
      <c r="L114" s="103" t="s">
        <v>331</v>
      </c>
      <c r="M114" s="139" t="s">
        <v>870</v>
      </c>
      <c r="N114" s="103" t="s">
        <v>869</v>
      </c>
      <c r="O114" s="107" t="s">
        <v>339</v>
      </c>
      <c r="P114" s="108" t="s">
        <v>22</v>
      </c>
      <c r="Q114" s="58"/>
    </row>
    <row r="115" spans="1:18" s="39" customFormat="1" ht="63" customHeight="1" x14ac:dyDescent="0.2">
      <c r="A115" s="84" t="s">
        <v>377</v>
      </c>
      <c r="B115" s="66" t="s">
        <v>187</v>
      </c>
      <c r="C115" s="66" t="s">
        <v>826</v>
      </c>
      <c r="D115" s="66" t="s">
        <v>985</v>
      </c>
      <c r="E115" s="78" t="str">
        <f t="shared" si="13"/>
        <v>大島郡周防大島町大字油良1020番地</v>
      </c>
      <c r="F115" s="78" t="s">
        <v>177</v>
      </c>
      <c r="G115" s="85">
        <v>39600</v>
      </c>
      <c r="H115" s="78" t="s">
        <v>424</v>
      </c>
      <c r="I115" s="86" t="s">
        <v>434</v>
      </c>
      <c r="J115" s="72" t="s">
        <v>46</v>
      </c>
      <c r="K115" s="73">
        <v>35305</v>
      </c>
      <c r="L115" s="73" t="s">
        <v>85</v>
      </c>
      <c r="M115" s="73" t="s">
        <v>103</v>
      </c>
      <c r="N115" s="73" t="s">
        <v>478</v>
      </c>
      <c r="O115" s="74" t="s">
        <v>339</v>
      </c>
      <c r="P115" s="75" t="s">
        <v>20</v>
      </c>
      <c r="Q115" s="58"/>
      <c r="R115" s="38"/>
    </row>
    <row r="116" spans="1:18" s="61" customFormat="1" ht="42" customHeight="1" x14ac:dyDescent="0.2">
      <c r="A116" s="76" t="s">
        <v>986</v>
      </c>
      <c r="B116" s="66" t="s">
        <v>987</v>
      </c>
      <c r="C116" s="66" t="s">
        <v>988</v>
      </c>
      <c r="D116" s="66" t="s">
        <v>989</v>
      </c>
      <c r="E116" s="78" t="str">
        <f>L116&amp;M116</f>
        <v>玖珂郡和木町関ケ浜２丁目４－７</v>
      </c>
      <c r="F116" s="78" t="s">
        <v>990</v>
      </c>
      <c r="G116" s="85">
        <v>45566</v>
      </c>
      <c r="H116" s="78" t="s">
        <v>991</v>
      </c>
      <c r="I116" s="86" t="s">
        <v>635</v>
      </c>
      <c r="J116" s="72" t="s">
        <v>46</v>
      </c>
      <c r="K116" s="73">
        <v>35208</v>
      </c>
      <c r="L116" s="73" t="s">
        <v>992</v>
      </c>
      <c r="M116" s="78" t="s">
        <v>993</v>
      </c>
      <c r="N116" s="73" t="s">
        <v>855</v>
      </c>
      <c r="O116" s="110" t="str">
        <f t="shared" ref="O116" si="16">IF(P116="","",IF(OR(P116="国",P116="県",P116="市町",P116="組合その他"),"（公立）","（私立）"))</f>
        <v>（私立）</v>
      </c>
      <c r="P116" s="75" t="s">
        <v>20</v>
      </c>
      <c r="Q116" s="58"/>
    </row>
    <row r="117" spans="1:18" s="38" customFormat="1" ht="63" customHeight="1" x14ac:dyDescent="0.2">
      <c r="A117" s="84" t="s">
        <v>182</v>
      </c>
      <c r="B117" s="66" t="s">
        <v>186</v>
      </c>
      <c r="C117" s="66" t="s">
        <v>384</v>
      </c>
      <c r="D117" s="66" t="s">
        <v>941</v>
      </c>
      <c r="E117" s="78" t="str">
        <f t="shared" si="13"/>
        <v>熊毛郡田布施町大字川西1144番地</v>
      </c>
      <c r="F117" s="78" t="s">
        <v>178</v>
      </c>
      <c r="G117" s="85">
        <v>38991</v>
      </c>
      <c r="H117" s="78" t="s">
        <v>188</v>
      </c>
      <c r="I117" s="86" t="s">
        <v>106</v>
      </c>
      <c r="J117" s="72" t="s">
        <v>46</v>
      </c>
      <c r="K117" s="73">
        <v>35343</v>
      </c>
      <c r="L117" s="73" t="s">
        <v>86</v>
      </c>
      <c r="M117" s="73" t="s">
        <v>266</v>
      </c>
      <c r="N117" s="73" t="s">
        <v>479</v>
      </c>
      <c r="O117" s="74" t="str">
        <f t="shared" si="12"/>
        <v>（私立）</v>
      </c>
      <c r="P117" s="75" t="s">
        <v>20</v>
      </c>
      <c r="Q117" s="58"/>
      <c r="R117" s="39"/>
    </row>
    <row r="118" spans="1:18" s="38" customFormat="1" ht="58.5" customHeight="1" x14ac:dyDescent="0.2">
      <c r="A118" s="84" t="s">
        <v>604</v>
      </c>
      <c r="B118" s="66" t="s">
        <v>721</v>
      </c>
      <c r="C118" s="66" t="s">
        <v>722</v>
      </c>
      <c r="D118" s="66" t="s">
        <v>480</v>
      </c>
      <c r="E118" s="78" t="str">
        <f t="shared" si="13"/>
        <v>熊毛郡田布施町下田布施２１７－１７</v>
      </c>
      <c r="F118" s="78" t="s">
        <v>605</v>
      </c>
      <c r="G118" s="85">
        <v>42917</v>
      </c>
      <c r="H118" s="78" t="s">
        <v>606</v>
      </c>
      <c r="I118" s="86" t="s">
        <v>108</v>
      </c>
      <c r="J118" s="142" t="s">
        <v>46</v>
      </c>
      <c r="K118" s="143">
        <v>35343</v>
      </c>
      <c r="L118" s="143" t="s">
        <v>86</v>
      </c>
      <c r="M118" s="78" t="s">
        <v>490</v>
      </c>
      <c r="N118" s="143" t="s">
        <v>607</v>
      </c>
      <c r="O118" s="144" t="s">
        <v>339</v>
      </c>
      <c r="P118" s="145" t="s">
        <v>22</v>
      </c>
      <c r="Q118" s="58"/>
    </row>
    <row r="119" spans="1:18" s="38" customFormat="1" ht="49.5" customHeight="1" x14ac:dyDescent="0.2">
      <c r="A119" s="76" t="s">
        <v>781</v>
      </c>
      <c r="B119" s="66" t="s">
        <v>782</v>
      </c>
      <c r="C119" s="66" t="s">
        <v>783</v>
      </c>
      <c r="D119" s="66" t="s">
        <v>784</v>
      </c>
      <c r="E119" s="78" t="str">
        <f>L119&amp;M119</f>
        <v>熊毛郡田布施町大字麻郷1688番地3</v>
      </c>
      <c r="F119" s="78" t="s">
        <v>785</v>
      </c>
      <c r="G119" s="85">
        <v>43221</v>
      </c>
      <c r="H119" s="78" t="s">
        <v>786</v>
      </c>
      <c r="I119" s="86" t="s">
        <v>635</v>
      </c>
      <c r="J119" s="82" t="s">
        <v>611</v>
      </c>
      <c r="K119" s="83">
        <v>35343</v>
      </c>
      <c r="L119" s="83" t="s">
        <v>787</v>
      </c>
      <c r="M119" s="146" t="s">
        <v>788</v>
      </c>
      <c r="N119" s="83" t="s">
        <v>789</v>
      </c>
      <c r="O119" s="74" t="str">
        <f>IF(P119="","",IF(OR(P119="国",P119="県",P119="市町",P119="組合その他"),"（公立）","（私立）"))</f>
        <v>（私立）</v>
      </c>
      <c r="P119" s="91" t="s">
        <v>393</v>
      </c>
      <c r="Q119" s="58"/>
    </row>
    <row r="120" spans="1:18" s="36" customFormat="1" ht="44" customHeight="1" x14ac:dyDescent="0.2">
      <c r="A120" s="84" t="s">
        <v>349</v>
      </c>
      <c r="B120" s="66" t="s">
        <v>378</v>
      </c>
      <c r="C120" s="66" t="s">
        <v>379</v>
      </c>
      <c r="D120" s="66" t="s">
        <v>350</v>
      </c>
      <c r="E120" s="78" t="str">
        <f t="shared" si="13"/>
        <v>熊毛郡平生町平生村862-2</v>
      </c>
      <c r="F120" s="78" t="s">
        <v>481</v>
      </c>
      <c r="G120" s="85">
        <v>41883</v>
      </c>
      <c r="H120" s="78" t="s">
        <v>482</v>
      </c>
      <c r="I120" s="86" t="s">
        <v>107</v>
      </c>
      <c r="J120" s="142" t="s">
        <v>46</v>
      </c>
      <c r="K120" s="143">
        <v>35344</v>
      </c>
      <c r="L120" s="143" t="s">
        <v>351</v>
      </c>
      <c r="M120" s="143" t="s">
        <v>352</v>
      </c>
      <c r="N120" s="143" t="s">
        <v>353</v>
      </c>
      <c r="O120" s="144" t="s">
        <v>339</v>
      </c>
      <c r="P120" s="145" t="s">
        <v>22</v>
      </c>
      <c r="Q120" s="48"/>
      <c r="R120" s="38"/>
    </row>
    <row r="121" spans="1:18" s="36" customFormat="1" ht="54" customHeight="1" x14ac:dyDescent="0.2">
      <c r="A121" s="125" t="s">
        <v>723</v>
      </c>
      <c r="B121" s="126" t="s">
        <v>272</v>
      </c>
      <c r="C121" s="126" t="s">
        <v>273</v>
      </c>
      <c r="D121" s="126" t="s">
        <v>937</v>
      </c>
      <c r="E121" s="109" t="s">
        <v>724</v>
      </c>
      <c r="F121" s="109" t="s">
        <v>725</v>
      </c>
      <c r="G121" s="127">
        <v>44378</v>
      </c>
      <c r="H121" s="109" t="s">
        <v>925</v>
      </c>
      <c r="I121" s="86" t="s">
        <v>107</v>
      </c>
      <c r="J121" s="142" t="s">
        <v>46</v>
      </c>
      <c r="K121" s="143">
        <v>35344</v>
      </c>
      <c r="L121" s="143" t="s">
        <v>351</v>
      </c>
      <c r="M121" s="143" t="s">
        <v>726</v>
      </c>
      <c r="N121" s="143" t="s">
        <v>727</v>
      </c>
      <c r="O121" s="74" t="str">
        <f t="shared" ref="O121" si="17">IF(P121="","",IF(OR(P121="国",P121="県",P121="市町",P121="組合その他"),"（公立）","（私立）"))</f>
        <v>（私立）</v>
      </c>
      <c r="P121" s="94" t="s">
        <v>22</v>
      </c>
      <c r="Q121" s="58"/>
    </row>
    <row r="122" spans="1:18" ht="57.5" customHeight="1" x14ac:dyDescent="0.2">
      <c r="A122" s="116" t="s">
        <v>483</v>
      </c>
      <c r="B122" s="117" t="s">
        <v>484</v>
      </c>
      <c r="C122" s="117" t="s">
        <v>485</v>
      </c>
      <c r="D122" s="117" t="s">
        <v>728</v>
      </c>
      <c r="E122" s="118" t="str">
        <f t="shared" si="13"/>
        <v>阿武郡阿武町大字奈古3081番地5</v>
      </c>
      <c r="F122" s="118" t="s">
        <v>179</v>
      </c>
      <c r="G122" s="119">
        <v>39173</v>
      </c>
      <c r="H122" s="118" t="s">
        <v>189</v>
      </c>
      <c r="I122" s="120" t="s">
        <v>106</v>
      </c>
      <c r="J122" s="121" t="s">
        <v>46</v>
      </c>
      <c r="K122" s="122">
        <v>35502</v>
      </c>
      <c r="L122" s="122" t="s">
        <v>87</v>
      </c>
      <c r="M122" s="122" t="s">
        <v>104</v>
      </c>
      <c r="N122" s="122" t="s">
        <v>67</v>
      </c>
      <c r="O122" s="123" t="str">
        <f t="shared" si="12"/>
        <v>（私立）</v>
      </c>
      <c r="P122" s="124" t="s">
        <v>20</v>
      </c>
      <c r="Q122" s="58"/>
      <c r="R122" s="36"/>
    </row>
    <row r="123" spans="1:18" x14ac:dyDescent="0.2">
      <c r="A123" s="50">
        <f>COUNTA(A8:A122)</f>
        <v>115</v>
      </c>
      <c r="B123" s="51"/>
      <c r="C123" s="51"/>
      <c r="D123" s="51"/>
      <c r="E123" s="51"/>
      <c r="F123" s="51"/>
      <c r="G123" s="51"/>
      <c r="H123" s="51"/>
      <c r="I123" s="51"/>
      <c r="J123" s="58"/>
      <c r="K123" s="58"/>
      <c r="L123" s="58"/>
      <c r="M123" s="58"/>
      <c r="N123" s="58"/>
      <c r="O123" s="58"/>
      <c r="P123" s="58"/>
      <c r="Q123" s="58"/>
    </row>
    <row r="124" spans="1:18" ht="13.5" thickBot="1" x14ac:dyDescent="0.25">
      <c r="A124" s="52" t="s">
        <v>27</v>
      </c>
      <c r="B124" s="58"/>
      <c r="C124" s="53" t="s">
        <v>28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3" t="s">
        <v>29</v>
      </c>
      <c r="N124" s="58"/>
      <c r="O124" s="58"/>
      <c r="P124" s="58"/>
      <c r="Q124" s="58"/>
    </row>
    <row r="125" spans="1:18" ht="13.5" thickTop="1" x14ac:dyDescent="0.2">
      <c r="A125" s="58"/>
      <c r="B125" s="58"/>
      <c r="C125" s="9" t="s">
        <v>30</v>
      </c>
      <c r="D125" s="10">
        <f t="shared" ref="D125:D137" si="18">COUNTIF($L$8:$L$122,C125)</f>
        <v>21</v>
      </c>
      <c r="E125" s="58"/>
      <c r="F125" s="58"/>
      <c r="G125" s="58"/>
      <c r="H125" s="58"/>
      <c r="I125" s="58"/>
      <c r="J125" s="58"/>
      <c r="K125" s="58"/>
      <c r="L125" s="58"/>
      <c r="M125" s="11"/>
      <c r="N125" s="12" t="s">
        <v>15</v>
      </c>
      <c r="O125" s="12" t="s">
        <v>24</v>
      </c>
      <c r="P125" s="43" t="s">
        <v>6</v>
      </c>
      <c r="Q125" s="58"/>
    </row>
    <row r="126" spans="1:18" x14ac:dyDescent="0.2">
      <c r="A126" s="58"/>
      <c r="B126" s="58"/>
      <c r="C126" s="13" t="s">
        <v>9</v>
      </c>
      <c r="D126" s="14">
        <f t="shared" si="18"/>
        <v>19</v>
      </c>
      <c r="E126" s="58"/>
      <c r="F126" s="58"/>
      <c r="G126" s="58"/>
      <c r="H126" s="58"/>
      <c r="I126" s="58"/>
      <c r="J126" s="58"/>
      <c r="K126" s="58"/>
      <c r="L126" s="58"/>
      <c r="M126" s="155" t="s">
        <v>25</v>
      </c>
      <c r="N126" s="15" t="s">
        <v>16</v>
      </c>
      <c r="O126" s="15">
        <f t="shared" ref="O126:O133" si="19">COUNTIF($P$8:$P$122,N126)</f>
        <v>0</v>
      </c>
      <c r="P126" s="44" t="e">
        <f>SUMIF($P$8:$P$122,N126,#REF!)</f>
        <v>#REF!</v>
      </c>
      <c r="Q126" s="58"/>
    </row>
    <row r="127" spans="1:18" x14ac:dyDescent="0.2">
      <c r="A127" s="58"/>
      <c r="B127" s="58"/>
      <c r="C127" s="13" t="s">
        <v>31</v>
      </c>
      <c r="D127" s="14">
        <f t="shared" si="18"/>
        <v>14</v>
      </c>
      <c r="E127" s="58"/>
      <c r="F127" s="58"/>
      <c r="G127" s="58"/>
      <c r="H127" s="58"/>
      <c r="I127" s="58"/>
      <c r="J127" s="58"/>
      <c r="K127" s="58"/>
      <c r="L127" s="58"/>
      <c r="M127" s="156"/>
      <c r="N127" s="15" t="s">
        <v>17</v>
      </c>
      <c r="O127" s="15">
        <f t="shared" si="19"/>
        <v>0</v>
      </c>
      <c r="P127" s="44" t="e">
        <f>SUMIF($P$8:$P$122,N127,#REF!)</f>
        <v>#REF!</v>
      </c>
      <c r="Q127" s="58"/>
    </row>
    <row r="128" spans="1:18" x14ac:dyDescent="0.2">
      <c r="A128" s="58"/>
      <c r="B128" s="58"/>
      <c r="C128" s="13" t="s">
        <v>11</v>
      </c>
      <c r="D128" s="14">
        <f t="shared" si="18"/>
        <v>3</v>
      </c>
      <c r="E128" s="58"/>
      <c r="F128" s="58"/>
      <c r="G128" s="58"/>
      <c r="H128" s="58"/>
      <c r="I128" s="58"/>
      <c r="J128" s="58"/>
      <c r="K128" s="58"/>
      <c r="L128" s="58"/>
      <c r="M128" s="156"/>
      <c r="N128" s="15" t="s">
        <v>18</v>
      </c>
      <c r="O128" s="15">
        <f t="shared" si="19"/>
        <v>0</v>
      </c>
      <c r="P128" s="44" t="e">
        <f>SUMIF($P$8:$P$122,N128,#REF!)</f>
        <v>#REF!</v>
      </c>
      <c r="Q128" s="58"/>
    </row>
    <row r="129" spans="1:17" ht="13.5" thickBot="1" x14ac:dyDescent="0.25">
      <c r="A129" s="58"/>
      <c r="B129" s="58"/>
      <c r="C129" s="13" t="s">
        <v>32</v>
      </c>
      <c r="D129" s="14">
        <f t="shared" si="18"/>
        <v>9</v>
      </c>
      <c r="E129" s="58"/>
      <c r="F129" s="58"/>
      <c r="G129" s="58"/>
      <c r="H129" s="58"/>
      <c r="I129" s="58"/>
      <c r="J129" s="58"/>
      <c r="K129" s="58"/>
      <c r="L129" s="58"/>
      <c r="M129" s="157"/>
      <c r="N129" s="16" t="s">
        <v>19</v>
      </c>
      <c r="O129" s="16">
        <f t="shared" si="19"/>
        <v>0</v>
      </c>
      <c r="P129" s="45" t="e">
        <f>SUMIF($P$8:$P$122,N129,#REF!)</f>
        <v>#REF!</v>
      </c>
      <c r="Q129" s="58"/>
    </row>
    <row r="130" spans="1:17" ht="13.5" thickTop="1" x14ac:dyDescent="0.2">
      <c r="A130" s="58"/>
      <c r="B130" s="58"/>
      <c r="C130" s="13" t="s">
        <v>33</v>
      </c>
      <c r="D130" s="14">
        <f t="shared" si="18"/>
        <v>3</v>
      </c>
      <c r="E130" s="58"/>
      <c r="F130" s="58"/>
      <c r="G130" s="58"/>
      <c r="H130" s="58"/>
      <c r="I130" s="58"/>
      <c r="J130" s="58"/>
      <c r="K130" s="58"/>
      <c r="L130" s="58"/>
      <c r="M130" s="156" t="s">
        <v>26</v>
      </c>
      <c r="N130" s="17" t="s">
        <v>20</v>
      </c>
      <c r="O130" s="17">
        <f t="shared" si="19"/>
        <v>55</v>
      </c>
      <c r="P130" s="46" t="e">
        <f>SUMIF($P$8:$P$122,N130,#REF!)</f>
        <v>#REF!</v>
      </c>
      <c r="Q130" s="58"/>
    </row>
    <row r="131" spans="1:17" x14ac:dyDescent="0.2">
      <c r="A131" s="58"/>
      <c r="B131" s="58"/>
      <c r="C131" s="13" t="s">
        <v>12</v>
      </c>
      <c r="D131" s="14">
        <f t="shared" si="18"/>
        <v>10</v>
      </c>
      <c r="E131" s="58"/>
      <c r="F131" s="58"/>
      <c r="G131" s="58"/>
      <c r="H131" s="58"/>
      <c r="I131" s="58"/>
      <c r="J131" s="58"/>
      <c r="K131" s="58"/>
      <c r="L131" s="58"/>
      <c r="M131" s="156"/>
      <c r="N131" s="15" t="s">
        <v>21</v>
      </c>
      <c r="O131" s="15">
        <f t="shared" si="19"/>
        <v>2</v>
      </c>
      <c r="P131" s="44" t="e">
        <f>SUMIF($P$8:$P$122,N131,#REF!)</f>
        <v>#REF!</v>
      </c>
      <c r="Q131" s="58"/>
    </row>
    <row r="132" spans="1:17" x14ac:dyDescent="0.2">
      <c r="A132" s="58"/>
      <c r="B132" s="58"/>
      <c r="C132" s="13" t="s">
        <v>34</v>
      </c>
      <c r="D132" s="14">
        <f t="shared" si="18"/>
        <v>3</v>
      </c>
      <c r="E132" s="58"/>
      <c r="F132" s="58"/>
      <c r="G132" s="58"/>
      <c r="H132" s="58"/>
      <c r="I132" s="58"/>
      <c r="J132" s="58"/>
      <c r="K132" s="58"/>
      <c r="L132" s="58"/>
      <c r="M132" s="156"/>
      <c r="N132" s="15" t="s">
        <v>22</v>
      </c>
      <c r="O132" s="15">
        <f t="shared" si="19"/>
        <v>58</v>
      </c>
      <c r="P132" s="44" t="e">
        <f>SUMIF($P$8:$P$122,N132,#REF!)</f>
        <v>#REF!</v>
      </c>
      <c r="Q132" s="58"/>
    </row>
    <row r="133" spans="1:17" ht="13.5" thickBot="1" x14ac:dyDescent="0.25">
      <c r="A133" s="58"/>
      <c r="B133" s="58"/>
      <c r="C133" s="13" t="s">
        <v>10</v>
      </c>
      <c r="D133" s="14">
        <f t="shared" si="18"/>
        <v>5</v>
      </c>
      <c r="E133" s="58"/>
      <c r="F133" s="58"/>
      <c r="G133" s="58"/>
      <c r="H133" s="58"/>
      <c r="I133" s="58"/>
      <c r="J133" s="58"/>
      <c r="K133" s="58"/>
      <c r="L133" s="58"/>
      <c r="M133" s="158"/>
      <c r="N133" s="18" t="s">
        <v>23</v>
      </c>
      <c r="O133" s="18">
        <f t="shared" si="19"/>
        <v>0</v>
      </c>
      <c r="P133" s="47" t="e">
        <f>SUMIF($P$8:$P$122,N133,#REF!)</f>
        <v>#REF!</v>
      </c>
      <c r="Q133" s="58"/>
    </row>
    <row r="134" spans="1:17" ht="13.5" thickTop="1" x14ac:dyDescent="0.2">
      <c r="A134" s="58"/>
      <c r="B134" s="58"/>
      <c r="C134" s="13" t="s">
        <v>35</v>
      </c>
      <c r="D134" s="14">
        <f t="shared" si="18"/>
        <v>4</v>
      </c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19">
        <f>SUM(O126:O133)</f>
        <v>115</v>
      </c>
      <c r="P134" s="19" t="e">
        <f>SUM(P126:P133)</f>
        <v>#REF!</v>
      </c>
      <c r="Q134" s="58"/>
    </row>
    <row r="135" spans="1:17" x14ac:dyDescent="0.2">
      <c r="A135" s="58"/>
      <c r="B135" s="58"/>
      <c r="C135" s="13" t="s">
        <v>36</v>
      </c>
      <c r="D135" s="14">
        <f t="shared" si="18"/>
        <v>2</v>
      </c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48"/>
      <c r="Q135" s="58"/>
    </row>
    <row r="136" spans="1:17" x14ac:dyDescent="0.2">
      <c r="A136" s="58"/>
      <c r="B136" s="58"/>
      <c r="C136" s="13" t="s">
        <v>37</v>
      </c>
      <c r="D136" s="14">
        <f t="shared" si="18"/>
        <v>8</v>
      </c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48"/>
      <c r="Q136" s="58"/>
    </row>
    <row r="137" spans="1:17" ht="13.5" thickBot="1" x14ac:dyDescent="0.25">
      <c r="A137" s="58"/>
      <c r="B137" s="58"/>
      <c r="C137" s="65" t="s">
        <v>38</v>
      </c>
      <c r="D137" s="20">
        <f t="shared" si="18"/>
        <v>6</v>
      </c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48"/>
      <c r="Q137" s="58"/>
    </row>
    <row r="138" spans="1:17" ht="14" thickTop="1" thickBot="1" x14ac:dyDescent="0.25">
      <c r="A138" s="58"/>
      <c r="B138" s="58"/>
      <c r="C138" s="21" t="s">
        <v>39</v>
      </c>
      <c r="D138" s="22">
        <f>SUM(D125:D137)</f>
        <v>107</v>
      </c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48"/>
      <c r="Q138" s="58"/>
    </row>
    <row r="139" spans="1:17" ht="13.5" thickTop="1" x14ac:dyDescent="0.2">
      <c r="A139" s="58"/>
      <c r="B139" s="58"/>
      <c r="C139" s="23" t="s">
        <v>88</v>
      </c>
      <c r="D139" s="24">
        <f t="shared" ref="D139:D147" si="20">COUNTIF($L$8:$L$122,C139)</f>
        <v>1</v>
      </c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48"/>
      <c r="Q139" s="58"/>
    </row>
    <row r="140" spans="1:17" x14ac:dyDescent="0.2">
      <c r="A140" s="58"/>
      <c r="B140" s="58"/>
      <c r="C140" s="13" t="s">
        <v>89</v>
      </c>
      <c r="D140" s="14">
        <f t="shared" si="20"/>
        <v>1</v>
      </c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48"/>
      <c r="Q140" s="58"/>
    </row>
    <row r="141" spans="1:17" x14ac:dyDescent="0.2">
      <c r="A141" s="58"/>
      <c r="B141" s="58"/>
      <c r="C141" s="13" t="s">
        <v>90</v>
      </c>
      <c r="D141" s="14">
        <f t="shared" si="20"/>
        <v>0</v>
      </c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48"/>
      <c r="Q141" s="58"/>
    </row>
    <row r="142" spans="1:17" x14ac:dyDescent="0.2">
      <c r="A142" s="58"/>
      <c r="B142" s="58"/>
      <c r="C142" s="13" t="s">
        <v>91</v>
      </c>
      <c r="D142" s="14">
        <f t="shared" si="20"/>
        <v>3</v>
      </c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48"/>
      <c r="Q142" s="58"/>
    </row>
    <row r="143" spans="1:17" x14ac:dyDescent="0.2">
      <c r="A143" s="58"/>
      <c r="B143" s="58"/>
      <c r="C143" s="13" t="s">
        <v>92</v>
      </c>
      <c r="D143" s="14">
        <f t="shared" si="20"/>
        <v>2</v>
      </c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48"/>
      <c r="Q143" s="58"/>
    </row>
    <row r="144" spans="1:17" x14ac:dyDescent="0.2">
      <c r="A144" s="58"/>
      <c r="B144" s="58"/>
      <c r="C144" s="13" t="s">
        <v>40</v>
      </c>
      <c r="D144" s="14">
        <f t="shared" si="20"/>
        <v>0</v>
      </c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48"/>
      <c r="Q144" s="58"/>
    </row>
    <row r="145" spans="1:17" x14ac:dyDescent="0.2">
      <c r="A145" s="58"/>
      <c r="B145" s="58"/>
      <c r="C145" s="13" t="s">
        <v>41</v>
      </c>
      <c r="D145" s="14">
        <f t="shared" si="20"/>
        <v>0</v>
      </c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48"/>
      <c r="Q145" s="58"/>
    </row>
    <row r="146" spans="1:17" x14ac:dyDescent="0.2">
      <c r="A146" s="58"/>
      <c r="B146" s="58"/>
      <c r="C146" s="13" t="s">
        <v>93</v>
      </c>
      <c r="D146" s="14">
        <f t="shared" si="20"/>
        <v>1</v>
      </c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48"/>
      <c r="Q146" s="58"/>
    </row>
    <row r="147" spans="1:17" ht="13.5" thickBot="1" x14ac:dyDescent="0.25">
      <c r="A147" s="58"/>
      <c r="B147" s="58"/>
      <c r="C147" s="65" t="s">
        <v>42</v>
      </c>
      <c r="D147" s="20">
        <f t="shared" si="20"/>
        <v>0</v>
      </c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48"/>
      <c r="Q147" s="58"/>
    </row>
    <row r="148" spans="1:17" ht="14" thickTop="1" thickBot="1" x14ac:dyDescent="0.25">
      <c r="A148" s="58"/>
      <c r="B148" s="58"/>
      <c r="C148" s="21" t="s">
        <v>43</v>
      </c>
      <c r="D148" s="22">
        <f>SUM(D139:D147)</f>
        <v>8</v>
      </c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48"/>
      <c r="Q148" s="58"/>
    </row>
    <row r="149" spans="1:17" ht="14" thickTop="1" thickBot="1" x14ac:dyDescent="0.25">
      <c r="A149" s="58"/>
      <c r="B149" s="58"/>
      <c r="C149" s="25" t="s">
        <v>44</v>
      </c>
      <c r="D149" s="26">
        <f>D138+D148</f>
        <v>115</v>
      </c>
      <c r="E149" s="58" t="str">
        <f>IF(D149=A123,"","おかしいぞ～？")</f>
        <v/>
      </c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48"/>
      <c r="Q149" s="58"/>
    </row>
    <row r="150" spans="1:17" ht="13.5" thickTop="1" x14ac:dyDescent="0.2"/>
  </sheetData>
  <autoFilter ref="A7:Q150" xr:uid="{04708CB4-6419-4E75-8ED7-22658FA7BAB6}"/>
  <mergeCells count="3">
    <mergeCell ref="B3:D3"/>
    <mergeCell ref="M126:M129"/>
    <mergeCell ref="M130:M133"/>
  </mergeCells>
  <phoneticPr fontId="2"/>
  <dataValidations count="2">
    <dataValidation type="list" allowBlank="1" showInputMessage="1" showErrorMessage="1" sqref="I18" xr:uid="{2C8F1D31-699E-4A5F-BADC-8057E90F2C1C}">
      <formula1>"介護サービス包括型,外部サービス利用型,介護サービス包括型（地域移行型ホーム）"</formula1>
    </dataValidation>
    <dataValidation type="list" allowBlank="1" showInputMessage="1" showErrorMessage="1" sqref="P122 P111:P120 P8:P57 P59:P109" xr:uid="{E7C9DBB8-A6EC-4642-8305-611A577D2D11}">
      <formula1>#REF!</formula1>
    </dataValidation>
  </dataValidations>
  <pageMargins left="1" right="1" top="1" bottom="1" header="0.5" footer="0.5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　相談支援事業所</vt:lpstr>
      <vt:lpstr>'３　相談支援事業所'!Print_Area</vt:lpstr>
      <vt:lpstr>'３　相談支援事業所'!Print_Titles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大田　惇貴</cp:lastModifiedBy>
  <cp:lastPrinted>2025-04-21T00:21:10Z</cp:lastPrinted>
  <dcterms:created xsi:type="dcterms:W3CDTF">2004-04-01T04:18:14Z</dcterms:created>
  <dcterms:modified xsi:type="dcterms:W3CDTF">2025-06-05T04:55:07Z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