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mc:AlternateContent xmlns:mc="http://schemas.openxmlformats.org/markup-compatibility/2006">
    <mc:Choice Requires="x15">
      <x15ac:absPath xmlns:x15ac="http://schemas.microsoft.com/office/spreadsheetml/2010/11/ac" url="\\10.17.41.28\share\03 財政班\★地方公会計\R07\08_【総務省財務調査課】令和５年度財政状況資料集の作成について（2回目・地方公会計関係）\04 HP公表・総務省への完了報告\公表資料\"/>
    </mc:Choice>
  </mc:AlternateContent>
  <xr:revisionPtr revIDLastSave="0" documentId="13_ncr:1_{4333BEEC-E313-4AB3-9835-FF5058743A4B}" xr6:coauthVersionLast="47" xr6:coauthVersionMax="47" xr10:uidLastSave="{00000000-0000-0000-0000-000000000000}"/>
  <bookViews>
    <workbookView xWindow="-120" yWindow="-120" windowWidth="29040" windowHeight="15840" tabRatio="661"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BE35" i="10"/>
  <c r="BE34" i="10"/>
  <c r="C34" i="10"/>
  <c r="C35" i="10" s="1"/>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l="1"/>
  <c r="BW34" i="10" s="1"/>
  <c r="BW35" i="10" s="1"/>
  <c r="BW36" i="10" s="1"/>
  <c r="BW37" i="10" s="1"/>
  <c r="BW38" i="10" s="1"/>
  <c r="BW39" i="10" s="1"/>
  <c r="BW40" i="10" s="1"/>
  <c r="BW41" i="10" s="1"/>
  <c r="BW42" i="10" s="1"/>
  <c r="BW43" i="10" s="1"/>
  <c r="CO34" i="10" l="1"/>
  <c r="CO35" i="10" s="1"/>
</calcChain>
</file>

<file path=xl/sharedStrings.xml><?xml version="1.0" encoding="utf-8"?>
<sst xmlns="http://schemas.openxmlformats.org/spreadsheetml/2006/main" count="1099" uniqueCount="575">
  <si>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</si>
  <si>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</si>
  <si>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</si>
  <si>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</si>
  <si>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</si>
  <si>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</si>
  <si>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</si>
  <si>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</si>
  <si>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</si>
  <si>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</si>
  <si>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</si>
  <si>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</si>
  <si>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</si>
  <si>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</si>
  <si>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</si>
  <si>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</si>
  <si>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</si>
  <si>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</si>
  <si>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</si>
  <si>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</si>
  <si>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</si>
  <si>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</si>
  <si>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</si>
  <si>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</si>
  <si>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</si>
  <si>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</si>
  <si>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</si>
  <si>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</si>
  <si>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</si>
  <si>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</si>
  <si>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</si>
  <si>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</si>
  <si>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</si>
  <si>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</si>
  <si>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</si>
  <si>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</si>
  <si>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</si>
  <si>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</si>
  <si>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</si>
  <si>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</si>
  <si>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</si>
  <si>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</si>
  <si>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</si>
  <si>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</si>
  <si>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</si>
  <si>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</si>
  <si>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</si>
  <si>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</si>
  <si>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</si>
  <si>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</si>
  <si>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</si>
  <si>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</si>
  <si>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</si>
  <si>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</si>
  <si>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</si>
  <si>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</si>
  <si>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</si>
  <si>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</si>
  <si>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</si>
  <si>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</si>
  <si>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</si>
  <si>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</si>
  <si>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</si>
  <si>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</si>
  <si>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</si>
  <si>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</si>
  <si>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</si>
  <si>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</si>
  <si>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</si>
  <si>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</si>
  <si>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</si>
  <si>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</si>
  <si>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</si>
  <si>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</si>
  <si>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</si>
  <si>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</si>
  <si>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</si>
  <si>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</si>
  <si>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</si>
  <si>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山口県</t>
    <phoneticPr fontId="5"/>
  </si>
  <si>
    <t>市町村類型</t>
    <phoneticPr fontId="5"/>
  </si>
  <si>
    <t>Ⅰ－３</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</si>
  <si>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</si>
  <si>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</si>
  <si>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</si>
  <si>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</si>
  <si>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</si>
  <si>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</si>
  <si>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</si>
  <si>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</si>
  <si>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</si>
  <si>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</si>
  <si>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</si>
  <si>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</si>
  <si>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柳井市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</si>
  <si>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</si>
  <si>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</si>
  <si>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</si>
  <si>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</si>
  <si>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</si>
  <si>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</si>
  <si>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</si>
  <si>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</si>
  <si>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</si>
  <si>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</si>
  <si>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</si>
  <si>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</si>
  <si>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</si>
  <si>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</si>
  <si>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</si>
  <si>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</si>
  <si>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</si>
  <si>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</si>
  <si>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</si>
  <si>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</si>
  <si>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</si>
  <si>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</si>
  <si>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</si>
  <si>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-6.5</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</si>
  <si>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</si>
  <si>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</si>
  <si>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</si>
  <si>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</si>
  <si>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</si>
  <si>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</si>
  <si>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</si>
  <si>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</si>
  <si>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</si>
  <si>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</si>
  <si>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</si>
  <si>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</si>
  <si>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</si>
  <si>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</si>
  <si>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</si>
  <si>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</si>
  <si>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</si>
  <si>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</si>
  <si>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</si>
  <si>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</si>
  <si>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</si>
  <si>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</si>
  <si>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</si>
  <si>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26"/>
  </si>
  <si>
    <t>うち日本人(％)</t>
    <phoneticPr fontId="5"/>
  </si>
  <si>
    <t>-1.9</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</si>
  <si>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</si>
  <si>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</si>
  <si>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</si>
  <si>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</si>
  <si>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</si>
  <si>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</si>
  <si>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</si>
  <si>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</si>
  <si>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</si>
  <si>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</si>
  <si>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</si>
  <si>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</si>
  <si>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</si>
  <si>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</si>
  <si>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</si>
  <si>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</si>
  <si>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</si>
  <si>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</si>
  <si>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</si>
  <si>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</si>
  <si>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</si>
  <si>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</si>
  <si>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</si>
  <si>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</si>
  <si>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</si>
  <si>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</si>
  <si>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</si>
  <si>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</si>
  <si>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</si>
  <si>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</si>
  <si>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</si>
  <si>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</si>
  <si>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</si>
  <si>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</si>
  <si>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</si>
  <si>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</si>
  <si>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</si>
  <si>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</si>
  <si>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</si>
  <si>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</si>
  <si>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</si>
  <si>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</si>
  <si>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</si>
  <si>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</si>
  <si>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</si>
  <si>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</si>
  <si>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</si>
  <si>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</si>
  <si>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</si>
  <si>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</si>
  <si>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</si>
  <si>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</si>
  <si>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</si>
  <si>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</si>
  <si>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</si>
  <si>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</si>
  <si>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</si>
  <si>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</si>
  <si>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山口県柳井市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</si>
  <si>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</si>
  <si>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</si>
  <si>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</si>
  <si>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</si>
  <si>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</si>
  <si>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</si>
  <si>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</si>
  <si>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</si>
  <si>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</si>
  <si>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</si>
  <si>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</si>
  <si>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</si>
  <si>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</si>
  <si>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</si>
  <si>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</si>
  <si>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</si>
  <si>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</si>
  <si>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</si>
  <si>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</si>
  <si>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</si>
  <si>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</si>
  <si>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</si>
  <si>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</si>
  <si>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</si>
  <si>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</si>
  <si>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</si>
  <si>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</si>
  <si>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</si>
  <si>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</si>
  <si>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</si>
  <si>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</si>
  <si>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</si>
  <si>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</si>
  <si>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</si>
  <si>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</si>
  <si>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</si>
  <si>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</si>
  <si>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</si>
  <si>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</si>
  <si>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</si>
  <si>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</si>
  <si>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</si>
  <si>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</si>
  <si>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</si>
  <si>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</si>
  <si>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</si>
  <si>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</si>
  <si>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</si>
  <si>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</si>
  <si>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</si>
  <si>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</si>
  <si>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</si>
  <si>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</si>
  <si>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</si>
  <si>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</si>
  <si>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</si>
  <si>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</si>
  <si>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</si>
  <si>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</si>
  <si>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</si>
  <si>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</si>
  <si>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</si>
  <si>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</si>
  <si>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</si>
  <si>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</si>
  <si>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</si>
  <si>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</si>
  <si>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</si>
  <si>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</si>
  <si>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</si>
  <si>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</si>
  <si>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</si>
  <si>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</si>
  <si>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</si>
  <si>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</si>
  <si>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</si>
  <si>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</si>
  <si>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</si>
  <si>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</si>
  <si>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</si>
  <si>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</si>
  <si>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</si>
  <si>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</si>
  <si>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</si>
  <si>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</si>
  <si>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</si>
  <si>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</si>
  <si>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</si>
  <si>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</si>
  <si>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</si>
  <si>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</si>
  <si>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</si>
  <si>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</si>
  <si>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</si>
  <si>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</si>
  <si>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</si>
  <si>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</si>
  <si>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</si>
  <si>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</si>
  <si>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</si>
  <si>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</si>
  <si>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</si>
  <si>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</si>
  <si>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</si>
  <si>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</si>
  <si>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</si>
  <si>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</si>
  <si>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</si>
  <si>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</si>
  <si>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</si>
  <si>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</si>
  <si>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</si>
  <si>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</si>
  <si>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</si>
  <si>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</si>
  <si>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</si>
  <si>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</si>
  <si>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</si>
  <si>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</si>
  <si>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</si>
  <si>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</si>
  <si>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</si>
  <si>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</si>
  <si>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</si>
  <si>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</si>
  <si>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</si>
  <si>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</si>
  <si>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</si>
  <si>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</si>
  <si>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</si>
  <si>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</si>
  <si>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</si>
  <si>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</si>
  <si>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</si>
  <si>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</si>
  <si>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</si>
  <si>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</si>
  <si>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</si>
  <si>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</si>
  <si>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</si>
  <si>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</si>
  <si>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</si>
  <si>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</si>
  <si>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</si>
  <si>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</si>
  <si>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</si>
  <si>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</si>
  <si>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</si>
  <si>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</si>
  <si>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</si>
  <si>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山口県柳井市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</si>
  <si>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</si>
  <si>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</si>
  <si>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</si>
  <si>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</si>
  <si>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</si>
  <si>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</si>
  <si>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</si>
  <si>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</si>
  <si>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</si>
  <si>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</si>
  <si>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</si>
  <si>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</si>
  <si>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</si>
  <si>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</si>
  <si>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</si>
  <si>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</si>
  <si>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</si>
  <si>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</si>
  <si>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</si>
  <si>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</si>
  <si>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市有林野区事業特別会計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</si>
  <si>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</si>
  <si>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</si>
  <si>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</si>
  <si>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</si>
  <si>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</si>
  <si>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</si>
  <si>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</si>
  <si>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</si>
  <si>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</si>
  <si>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</si>
  <si>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</si>
  <si>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</si>
  <si>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</si>
  <si>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</si>
  <si>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</si>
  <si>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</si>
  <si>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</si>
  <si>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</si>
  <si>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</si>
  <si>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</si>
  <si>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</si>
  <si>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</si>
  <si>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</si>
  <si>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</si>
  <si>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</si>
  <si>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</si>
  <si>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</si>
  <si>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</si>
  <si>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</si>
  <si>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</si>
  <si>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</si>
  <si>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</si>
  <si>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</si>
  <si>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</si>
  <si>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</si>
  <si>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</si>
  <si>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</si>
  <si>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</si>
  <si>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</si>
  <si>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</si>
  <si>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</si>
  <si>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</si>
  <si>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</si>
  <si>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</si>
  <si>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</si>
  <si>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</si>
  <si>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</si>
  <si>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</si>
  <si>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</si>
  <si>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</si>
  <si>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</si>
  <si>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</si>
  <si>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</si>
  <si>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</si>
  <si>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</si>
  <si>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</si>
  <si>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</si>
  <si>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</si>
  <si>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</si>
  <si>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</si>
  <si>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</si>
  <si>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</si>
  <si>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</si>
  <si>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</si>
  <si>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</si>
  <si>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</si>
  <si>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</si>
  <si>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</si>
  <si>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</si>
  <si>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</si>
  <si>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</si>
  <si>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</si>
  <si>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</si>
  <si>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</si>
  <si>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</si>
  <si>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</si>
  <si>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</si>
  <si>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</si>
  <si>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</si>
  <si>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</si>
  <si>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</si>
  <si>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</si>
  <si>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</si>
  <si>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</si>
  <si>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</si>
  <si>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</si>
  <si>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</si>
  <si>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</si>
  <si>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</si>
  <si>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</si>
  <si>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</si>
  <si>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</si>
  <si>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</si>
  <si>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</si>
  <si>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</si>
  <si>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</si>
  <si>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</si>
  <si>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</si>
  <si>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</si>
  <si>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</si>
  <si>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</si>
  <si>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</si>
  <si>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</si>
  <si>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</si>
  <si>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</si>
  <si>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</si>
  <si>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</si>
  <si>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</si>
  <si>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</si>
  <si>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</si>
  <si>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</si>
  <si>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</si>
  <si>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</si>
  <si>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</si>
  <si>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</si>
  <si>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</si>
  <si>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</si>
  <si>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</si>
  <si>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</si>
  <si>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</si>
  <si>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</si>
  <si>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</si>
  <si>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</si>
  <si>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</si>
  <si>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</si>
  <si>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</si>
  <si>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</si>
  <si>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</si>
  <si>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</si>
  <si>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</si>
  <si>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</si>
  <si>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</si>
  <si>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</si>
  <si>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</si>
  <si>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</si>
  <si>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</si>
  <si>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</si>
  <si>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</si>
  <si>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</si>
  <si>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</si>
  <si>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</si>
  <si>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</si>
  <si>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</si>
  <si>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</si>
  <si>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</si>
  <si>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</si>
  <si>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</si>
  <si>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</si>
  <si>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</si>
  <si>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</si>
  <si>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</si>
  <si>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</si>
  <si>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</si>
  <si>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0.10</t>
  </si>
  <si>
    <t>水道事業会計</t>
  </si>
  <si>
    <t>下水道事業会計</t>
  </si>
  <si>
    <t>一般会計</t>
  </si>
  <si>
    <t>国民健康保険事業特別会計</t>
  </si>
  <si>
    <t>介護保険事業特別会計</t>
  </si>
  <si>
    <t>後期高齢者医療事業特別会計</t>
  </si>
  <si>
    <t>市有林野区事業特別会計</t>
  </si>
  <si>
    <t>その他会計（赤字）</t>
  </si>
  <si>
    <t>その他会計（黒字）</t>
  </si>
  <si>
    <t>R01</t>
    <phoneticPr fontId="5"/>
  </si>
  <si>
    <t>R02</t>
    <phoneticPr fontId="5"/>
  </si>
  <si>
    <t>R03</t>
    <phoneticPr fontId="5"/>
  </si>
  <si>
    <t>R04</t>
    <phoneticPr fontId="5"/>
  </si>
  <si>
    <t>R05</t>
    <phoneticPr fontId="5"/>
  </si>
  <si>
    <t>法適用企業</t>
  </si>
  <si>
    <t>柳井地区広域消防組合</t>
  </si>
  <si>
    <t>周東環境衛生組合</t>
  </si>
  <si>
    <t>柳井地域広域水道企業団</t>
  </si>
  <si>
    <t>山口県市町総合事務組合
（一般会計）</t>
  </si>
  <si>
    <t>山口県市町総合事務組合
（消防団員補償等特別会計）</t>
  </si>
  <si>
    <t>山口県市町総合事務組合
（非常勤職員公務災害補償特別会計）</t>
  </si>
  <si>
    <t>山口県市町総合事務組合
（山口県市町公平委員会特別会計）</t>
  </si>
  <si>
    <t>山口県市町総合事務組合
（交通災害共済特別会計）</t>
  </si>
  <si>
    <t>山口県市町総合事務組合
（山口県自治会館管理特別会計）</t>
  </si>
  <si>
    <t>山口県後期高齢者医療広域連合
（一般会計）</t>
  </si>
  <si>
    <t>山口県後期高齢者医療広域連合
（後期高齢者医療事業特別会計）</t>
  </si>
  <si>
    <t>平郡航路</t>
  </si>
  <si>
    <t>やない花のまちづくり振興財団</t>
  </si>
  <si>
    <t>〇</t>
    <phoneticPr fontId="2"/>
  </si>
  <si>
    <t>合併地域振興基金</t>
  </si>
  <si>
    <t>公共施設整備基金</t>
  </si>
  <si>
    <t>ふるさと振興基金</t>
  </si>
  <si>
    <t>地域福祉基金</t>
  </si>
  <si>
    <t>教育基金</t>
  </si>
  <si>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</si>
  <si>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</si>
  <si>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</si>
  <si>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</si>
  <si>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</si>
  <si>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</si>
  <si>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</si>
  <si>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</si>
  <si>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将来負担比率は、地方債償還の進展等により年々減少傾向にあるものの、広域水道企業団への出資債残高、下水道事業への繰出金等の負担により類似団体平均より高い水準にある。一方、有形固定資産全体の減価償却率は、類似団体平均より低い水準にある。この主な要因は、山口県から新設された広域農道施設の移譲を受けたことや、近年、学校、公民館、武道館、図書館等の施設整備を進めたことによるものであるが、今後、老朽化した施設の集約化・複合化にあたっては、公共施設等適正管理推進事業債を活用するなど、将来負担比率に配慮しつつ公共施設等総合権利計画に基づき適切に対応していく必要がある。</t>
    <rPh sb="21" eb="23">
      <t>ネンネン</t>
    </rPh>
    <rPh sb="152" eb="154">
      <t>キンネン</t>
    </rPh>
    <rPh sb="155" eb="157">
      <t>ガッコウ</t>
    </rPh>
    <rPh sb="158" eb="161">
      <t>コウミンカン</t>
    </rPh>
    <rPh sb="162" eb="165">
      <t>ブドウカン</t>
    </rPh>
    <rPh sb="166" eb="169">
      <t>トショカン</t>
    </rPh>
    <rPh sb="169" eb="170">
      <t>トウ</t>
    </rPh>
    <rPh sb="171" eb="173">
      <t>シセツ</t>
    </rPh>
    <rPh sb="173" eb="175">
      <t>セイビ</t>
    </rPh>
    <rPh sb="176" eb="177">
      <t>スス</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</si>
  <si>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</si>
  <si>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　実質公債費比率、将来負担比率ともに類似団体と比較して高い水準にあるものの年々減少傾向に推移している。市債の新規発行額を元金償還額以内に抑えるなど市債残高の削減に努めるとともに、交付税算入率の有利な起債を活用するなどの取組により、いずれも減少傾向(平成28年度:分流下水道に係る一般会計からの繰出金の算出基準が変更による影響あり。)にある。</t>
    <rPh sb="37" eb="39">
      <t>ネンネン</t>
    </rPh>
    <rPh sb="39" eb="41">
      <t>ゲンショウ</t>
    </rPh>
    <rPh sb="41" eb="43">
      <t>ケイコウ</t>
    </rPh>
    <rPh sb="44" eb="46">
      <t>スイイ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</si>
</sst>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2">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sz val="11"/>
      <color rgb="FF000000"/>
      <name val="游ゴシック 本文"/>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39" fillId="0" borderId="0">
      <alignment vertical="center"/>
    </xf>
  </cellStyleXfs>
  <cellXfs count="125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40"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7" fillId="0" borderId="0" xfId="19" applyNumberFormat="1" applyAlignment="1">
      <alignment horizontal="right" vertical="center"/>
    </xf>
    <xf numFmtId="177" fontId="17" fillId="0" borderId="0" xfId="19" applyNumberFormat="1" applyAlignment="1">
      <alignment horizontal="right" vertical="center"/>
    </xf>
    <xf numFmtId="178" fontId="17" fillId="0" borderId="0" xfId="18" applyNumberFormat="1" applyAlignment="1">
      <alignment horizontal="center" vertical="center"/>
    </xf>
    <xf numFmtId="178" fontId="17" fillId="0" borderId="0" xfId="18" applyNumberFormat="1" applyAlignment="1">
      <alignment vertical="center"/>
    </xf>
    <xf numFmtId="178" fontId="1" fillId="0" borderId="0" xfId="16" applyNumberFormat="1" applyFont="1">
      <alignment vertical="center"/>
    </xf>
    <xf numFmtId="178" fontId="39"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1" fillId="0" borderId="31" xfId="16" applyFont="1" applyBorder="1">
      <alignment vertical="center"/>
    </xf>
    <xf numFmtId="178" fontId="1" fillId="0" borderId="65" xfId="16" applyNumberFormat="1" applyFont="1" applyBorder="1">
      <alignment vertical="center"/>
    </xf>
    <xf numFmtId="178" fontId="1" fillId="0" borderId="40" xfId="16" applyNumberFormat="1" applyFont="1" applyBorder="1">
      <alignment vertical="center"/>
    </xf>
    <xf numFmtId="189" fontId="1" fillId="0" borderId="56" xfId="16" applyNumberFormat="1" applyFont="1" applyBorder="1">
      <alignment vertical="center"/>
    </xf>
    <xf numFmtId="178" fontId="1" fillId="0" borderId="56"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89" fontId="1" fillId="0" borderId="12" xfId="16" applyNumberFormat="1" applyFont="1" applyBorder="1">
      <alignment vertical="center"/>
    </xf>
    <xf numFmtId="0" fontId="1" fillId="0" borderId="41" xfId="16" applyFont="1" applyBorder="1">
      <alignment vertical="center"/>
    </xf>
    <xf numFmtId="0" fontId="17" fillId="6" borderId="0" xfId="6" applyFill="1" applyAlignment="1">
      <alignment vertical="center"/>
    </xf>
    <xf numFmtId="0" fontId="17" fillId="6" borderId="0" xfId="6" applyFill="1" applyAlignment="1" applyProtection="1">
      <alignment vertical="center"/>
      <protection hidden="1"/>
    </xf>
    <xf numFmtId="0" fontId="0" fillId="6" borderId="0" xfId="6" applyFont="1" applyFill="1" applyAlignment="1">
      <alignment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xf>
    <xf numFmtId="178" fontId="17" fillId="0" borderId="0" xfId="16" applyNumberFormat="1" applyAlignment="1">
      <alignment horizontal="center" vertical="center"/>
    </xf>
    <xf numFmtId="187" fontId="1" fillId="0" borderId="0" xfId="16" applyNumberFormat="1"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0" fontId="4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B82D384-4747-4048-A129-3864DD5F8195}"/>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79288</c:v>
                </c:pt>
                <c:pt idx="1">
                  <c:v>84962</c:v>
                </c:pt>
                <c:pt idx="2">
                  <c:v>71279</c:v>
                </c:pt>
                <c:pt idx="3">
                  <c:v>74994</c:v>
                </c:pt>
                <c:pt idx="4">
                  <c:v>71849</c:v>
                </c:pt>
              </c:numCache>
            </c:numRef>
          </c:val>
          <c:smooth val="0"/>
          <c:extLst>
            <c:ext xmlns:c16="http://schemas.microsoft.com/office/drawing/2014/chart" uri="{C3380CC4-5D6E-409C-BE32-E72D297353CC}">
              <c16:uniqueId val="{00000000-EC08-460F-9B81-24A469954A3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55790</c:v>
                </c:pt>
                <c:pt idx="1">
                  <c:v>63890</c:v>
                </c:pt>
                <c:pt idx="2">
                  <c:v>45979</c:v>
                </c:pt>
                <c:pt idx="3">
                  <c:v>73068</c:v>
                </c:pt>
                <c:pt idx="4">
                  <c:v>114198</c:v>
                </c:pt>
              </c:numCache>
            </c:numRef>
          </c:val>
          <c:smooth val="0"/>
          <c:extLst>
            <c:ext xmlns:c16="http://schemas.microsoft.com/office/drawing/2014/chart" uri="{C3380CC4-5D6E-409C-BE32-E72D297353CC}">
              <c16:uniqueId val="{00000001-EC08-460F-9B81-24A469954A3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2.17</c:v>
                </c:pt>
                <c:pt idx="1">
                  <c:v>2.33</c:v>
                </c:pt>
                <c:pt idx="2">
                  <c:v>6.14</c:v>
                </c:pt>
                <c:pt idx="3">
                  <c:v>3.72</c:v>
                </c:pt>
                <c:pt idx="4">
                  <c:v>2.5499999999999998</c:v>
                </c:pt>
              </c:numCache>
            </c:numRef>
          </c:val>
          <c:extLst>
            <c:ext xmlns:c16="http://schemas.microsoft.com/office/drawing/2014/chart" uri="{C3380CC4-5D6E-409C-BE32-E72D297353CC}">
              <c16:uniqueId val="{00000000-D12B-4B6E-A641-0C0740673CD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23.59</c:v>
                </c:pt>
                <c:pt idx="1">
                  <c:v>22.9</c:v>
                </c:pt>
                <c:pt idx="2">
                  <c:v>24.11</c:v>
                </c:pt>
                <c:pt idx="3">
                  <c:v>27.82</c:v>
                </c:pt>
                <c:pt idx="4">
                  <c:v>29.2</c:v>
                </c:pt>
              </c:numCache>
            </c:numRef>
          </c:val>
          <c:extLst>
            <c:ext xmlns:c16="http://schemas.microsoft.com/office/drawing/2014/chart" uri="{C3380CC4-5D6E-409C-BE32-E72D297353CC}">
              <c16:uniqueId val="{00000001-D12B-4B6E-A641-0C0740673CD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-0.1</c:v>
                </c:pt>
                <c:pt idx="1">
                  <c:v>0.06</c:v>
                </c:pt>
                <c:pt idx="2">
                  <c:v>6.02</c:v>
                </c:pt>
                <c:pt idx="3">
                  <c:v>0.59</c:v>
                </c:pt>
                <c:pt idx="4">
                  <c:v>0.21</c:v>
                </c:pt>
              </c:numCache>
            </c:numRef>
          </c:val>
          <c:smooth val="0"/>
          <c:extLst>
            <c:ext xmlns:c16="http://schemas.microsoft.com/office/drawing/2014/chart" uri="{C3380CC4-5D6E-409C-BE32-E72D297353CC}">
              <c16:uniqueId val="{00000002-D12B-4B6E-A641-0C0740673CD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c:v>
                </c:pt>
                <c:pt idx="2">
                  <c:v>#N/A</c:v>
                </c:pt>
                <c:pt idx="3">
                  <c:v>0</c:v>
                </c:pt>
                <c:pt idx="4">
                  <c:v>#N/A</c:v>
                </c:pt>
                <c:pt idx="5">
                  <c:v>0</c:v>
                </c:pt>
                <c:pt idx="6">
                  <c:v>0</c:v>
                </c:pt>
                <c:pt idx="7">
                  <c:v>0</c:v>
                </c:pt>
                <c:pt idx="8">
                  <c:v>0</c:v>
                </c:pt>
                <c:pt idx="9">
                  <c:v>0</c:v>
                </c:pt>
              </c:numCache>
            </c:numRef>
          </c:val>
          <c:extLst>
            <c:ext xmlns:c16="http://schemas.microsoft.com/office/drawing/2014/chart" uri="{C3380CC4-5D6E-409C-BE32-E72D297353CC}">
              <c16:uniqueId val="{00000000-8803-4C66-9AB8-7D30AE3AEEC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803-4C66-9AB8-7D30AE3AEEC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8803-4C66-9AB8-7D30AE3AEECC}"/>
            </c:ext>
          </c:extLst>
        </c:ser>
        <c:ser>
          <c:idx val="3"/>
          <c:order val="3"/>
          <c:tx>
            <c:strRef>
              <c:f>データシート!$A$30</c:f>
              <c:strCache>
                <c:ptCount val="1"/>
                <c:pt idx="0">
                  <c:v>市有林野区事業特別会計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8803-4C66-9AB8-7D30AE3AEECC}"/>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8803-4C66-9AB8-7D30AE3AEECC}"/>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1.04</c:v>
                </c:pt>
                <c:pt idx="2">
                  <c:v>#N/A</c:v>
                </c:pt>
                <c:pt idx="3">
                  <c:v>0.85</c:v>
                </c:pt>
                <c:pt idx="4">
                  <c:v>#N/A</c:v>
                </c:pt>
                <c:pt idx="5">
                  <c:v>0.74</c:v>
                </c:pt>
                <c:pt idx="6">
                  <c:v>#N/A</c:v>
                </c:pt>
                <c:pt idx="7">
                  <c:v>0.66</c:v>
                </c:pt>
                <c:pt idx="8">
                  <c:v>#N/A</c:v>
                </c:pt>
                <c:pt idx="9">
                  <c:v>0.2</c:v>
                </c:pt>
              </c:numCache>
            </c:numRef>
          </c:val>
          <c:extLst>
            <c:ext xmlns:c16="http://schemas.microsoft.com/office/drawing/2014/chart" uri="{C3380CC4-5D6E-409C-BE32-E72D297353CC}">
              <c16:uniqueId val="{00000005-8803-4C66-9AB8-7D30AE3AEECC}"/>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0.37</c:v>
                </c:pt>
                <c:pt idx="2">
                  <c:v>#N/A</c:v>
                </c:pt>
                <c:pt idx="3">
                  <c:v>1.1599999999999999</c:v>
                </c:pt>
                <c:pt idx="4">
                  <c:v>#N/A</c:v>
                </c:pt>
                <c:pt idx="5">
                  <c:v>0.89</c:v>
                </c:pt>
                <c:pt idx="6">
                  <c:v>#N/A</c:v>
                </c:pt>
                <c:pt idx="7">
                  <c:v>1.1000000000000001</c:v>
                </c:pt>
                <c:pt idx="8">
                  <c:v>#N/A</c:v>
                </c:pt>
                <c:pt idx="9">
                  <c:v>1.37</c:v>
                </c:pt>
              </c:numCache>
            </c:numRef>
          </c:val>
          <c:extLst>
            <c:ext xmlns:c16="http://schemas.microsoft.com/office/drawing/2014/chart" uri="{C3380CC4-5D6E-409C-BE32-E72D297353CC}">
              <c16:uniqueId val="{00000006-8803-4C66-9AB8-7D30AE3AEEC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2.16</c:v>
                </c:pt>
                <c:pt idx="2">
                  <c:v>#N/A</c:v>
                </c:pt>
                <c:pt idx="3">
                  <c:v>2.33</c:v>
                </c:pt>
                <c:pt idx="4">
                  <c:v>#N/A</c:v>
                </c:pt>
                <c:pt idx="5">
                  <c:v>6.14</c:v>
                </c:pt>
                <c:pt idx="6">
                  <c:v>#N/A</c:v>
                </c:pt>
                <c:pt idx="7">
                  <c:v>3.71</c:v>
                </c:pt>
                <c:pt idx="8">
                  <c:v>#N/A</c:v>
                </c:pt>
                <c:pt idx="9">
                  <c:v>2.5499999999999998</c:v>
                </c:pt>
              </c:numCache>
            </c:numRef>
          </c:val>
          <c:extLst>
            <c:ext xmlns:c16="http://schemas.microsoft.com/office/drawing/2014/chart" uri="{C3380CC4-5D6E-409C-BE32-E72D297353CC}">
              <c16:uniqueId val="{00000007-8803-4C66-9AB8-7D30AE3AEECC}"/>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0</c:v>
                </c:pt>
                <c:pt idx="1">
                  <c:v>0</c:v>
                </c:pt>
                <c:pt idx="2">
                  <c:v>#N/A</c:v>
                </c:pt>
                <c:pt idx="3">
                  <c:v>1.01</c:v>
                </c:pt>
                <c:pt idx="4">
                  <c:v>#N/A</c:v>
                </c:pt>
                <c:pt idx="5">
                  <c:v>1.35</c:v>
                </c:pt>
                <c:pt idx="6">
                  <c:v>#N/A</c:v>
                </c:pt>
                <c:pt idx="7">
                  <c:v>1.69</c:v>
                </c:pt>
                <c:pt idx="8">
                  <c:v>#N/A</c:v>
                </c:pt>
                <c:pt idx="9">
                  <c:v>2.87</c:v>
                </c:pt>
              </c:numCache>
            </c:numRef>
          </c:val>
          <c:extLst>
            <c:ext xmlns:c16="http://schemas.microsoft.com/office/drawing/2014/chart" uri="{C3380CC4-5D6E-409C-BE32-E72D297353CC}">
              <c16:uniqueId val="{00000008-8803-4C66-9AB8-7D30AE3AEEC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13.26</c:v>
                </c:pt>
                <c:pt idx="2">
                  <c:v>#N/A</c:v>
                </c:pt>
                <c:pt idx="3">
                  <c:v>13.95</c:v>
                </c:pt>
                <c:pt idx="4">
                  <c:v>#N/A</c:v>
                </c:pt>
                <c:pt idx="5">
                  <c:v>14.1</c:v>
                </c:pt>
                <c:pt idx="6">
                  <c:v>#N/A</c:v>
                </c:pt>
                <c:pt idx="7">
                  <c:v>14.97</c:v>
                </c:pt>
                <c:pt idx="8">
                  <c:v>#N/A</c:v>
                </c:pt>
                <c:pt idx="9">
                  <c:v>15.52</c:v>
                </c:pt>
              </c:numCache>
            </c:numRef>
          </c:val>
          <c:extLst>
            <c:ext xmlns:c16="http://schemas.microsoft.com/office/drawing/2014/chart" uri="{C3380CC4-5D6E-409C-BE32-E72D297353CC}">
              <c16:uniqueId val="{00000009-8803-4C66-9AB8-7D30AE3AEEC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2077</c:v>
                </c:pt>
                <c:pt idx="5">
                  <c:v>1997</c:v>
                </c:pt>
                <c:pt idx="8">
                  <c:v>1974</c:v>
                </c:pt>
                <c:pt idx="11">
                  <c:v>1944</c:v>
                </c:pt>
                <c:pt idx="14">
                  <c:v>1875</c:v>
                </c:pt>
              </c:numCache>
            </c:numRef>
          </c:val>
          <c:extLst>
            <c:ext xmlns:c16="http://schemas.microsoft.com/office/drawing/2014/chart" uri="{C3380CC4-5D6E-409C-BE32-E72D297353CC}">
              <c16:uniqueId val="{00000000-7135-4492-ACC7-501D4486350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135-4492-ACC7-501D4486350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3</c:v>
                </c:pt>
                <c:pt idx="3">
                  <c:v>3</c:v>
                </c:pt>
                <c:pt idx="6">
                  <c:v>2</c:v>
                </c:pt>
                <c:pt idx="9">
                  <c:v>2</c:v>
                </c:pt>
                <c:pt idx="12">
                  <c:v>2</c:v>
                </c:pt>
              </c:numCache>
            </c:numRef>
          </c:val>
          <c:extLst>
            <c:ext xmlns:c16="http://schemas.microsoft.com/office/drawing/2014/chart" uri="{C3380CC4-5D6E-409C-BE32-E72D297353CC}">
              <c16:uniqueId val="{00000002-7135-4492-ACC7-501D4486350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95</c:v>
                </c:pt>
                <c:pt idx="3">
                  <c:v>84</c:v>
                </c:pt>
                <c:pt idx="6">
                  <c:v>85</c:v>
                </c:pt>
                <c:pt idx="9">
                  <c:v>84</c:v>
                </c:pt>
                <c:pt idx="12">
                  <c:v>91</c:v>
                </c:pt>
              </c:numCache>
            </c:numRef>
          </c:val>
          <c:extLst>
            <c:ext xmlns:c16="http://schemas.microsoft.com/office/drawing/2014/chart" uri="{C3380CC4-5D6E-409C-BE32-E72D297353CC}">
              <c16:uniqueId val="{00000003-7135-4492-ACC7-501D4486350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903</c:v>
                </c:pt>
                <c:pt idx="3">
                  <c:v>806</c:v>
                </c:pt>
                <c:pt idx="6">
                  <c:v>739</c:v>
                </c:pt>
                <c:pt idx="9">
                  <c:v>776</c:v>
                </c:pt>
                <c:pt idx="12">
                  <c:v>728</c:v>
                </c:pt>
              </c:numCache>
            </c:numRef>
          </c:val>
          <c:extLst>
            <c:ext xmlns:c16="http://schemas.microsoft.com/office/drawing/2014/chart" uri="{C3380CC4-5D6E-409C-BE32-E72D297353CC}">
              <c16:uniqueId val="{00000004-7135-4492-ACC7-501D4486350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135-4492-ACC7-501D4486350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135-4492-ACC7-501D4486350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1894</c:v>
                </c:pt>
                <c:pt idx="3">
                  <c:v>1867</c:v>
                </c:pt>
                <c:pt idx="6">
                  <c:v>1826</c:v>
                </c:pt>
                <c:pt idx="9">
                  <c:v>1813</c:v>
                </c:pt>
                <c:pt idx="12">
                  <c:v>1789</c:v>
                </c:pt>
              </c:numCache>
            </c:numRef>
          </c:val>
          <c:extLst>
            <c:ext xmlns:c16="http://schemas.microsoft.com/office/drawing/2014/chart" uri="{C3380CC4-5D6E-409C-BE32-E72D297353CC}">
              <c16:uniqueId val="{00000007-7135-4492-ACC7-501D4486350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818</c:v>
                </c:pt>
                <c:pt idx="2">
                  <c:v>#N/A</c:v>
                </c:pt>
                <c:pt idx="3">
                  <c:v>#N/A</c:v>
                </c:pt>
                <c:pt idx="4">
                  <c:v>763</c:v>
                </c:pt>
                <c:pt idx="5">
                  <c:v>#N/A</c:v>
                </c:pt>
                <c:pt idx="6">
                  <c:v>#N/A</c:v>
                </c:pt>
                <c:pt idx="7">
                  <c:v>678</c:v>
                </c:pt>
                <c:pt idx="8">
                  <c:v>#N/A</c:v>
                </c:pt>
                <c:pt idx="9">
                  <c:v>#N/A</c:v>
                </c:pt>
                <c:pt idx="10">
                  <c:v>731</c:v>
                </c:pt>
                <c:pt idx="11">
                  <c:v>#N/A</c:v>
                </c:pt>
                <c:pt idx="12">
                  <c:v>#N/A</c:v>
                </c:pt>
                <c:pt idx="13">
                  <c:v>735</c:v>
                </c:pt>
                <c:pt idx="14">
                  <c:v>#N/A</c:v>
                </c:pt>
              </c:numCache>
            </c:numRef>
          </c:val>
          <c:smooth val="0"/>
          <c:extLst>
            <c:ext xmlns:c16="http://schemas.microsoft.com/office/drawing/2014/chart" uri="{C3380CC4-5D6E-409C-BE32-E72D297353CC}">
              <c16:uniqueId val="{00000008-7135-4492-ACC7-501D4486350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17692</c:v>
                </c:pt>
                <c:pt idx="5">
                  <c:v>17260</c:v>
                </c:pt>
                <c:pt idx="8">
                  <c:v>16571</c:v>
                </c:pt>
                <c:pt idx="11">
                  <c:v>15875</c:v>
                </c:pt>
                <c:pt idx="14">
                  <c:v>16503</c:v>
                </c:pt>
              </c:numCache>
            </c:numRef>
          </c:val>
          <c:extLst>
            <c:ext xmlns:c16="http://schemas.microsoft.com/office/drawing/2014/chart" uri="{C3380CC4-5D6E-409C-BE32-E72D297353CC}">
              <c16:uniqueId val="{00000000-6BE5-4B8F-B2B1-FDD920191B3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2772</c:v>
                </c:pt>
                <c:pt idx="5">
                  <c:v>2487</c:v>
                </c:pt>
                <c:pt idx="8">
                  <c:v>2360</c:v>
                </c:pt>
                <c:pt idx="11">
                  <c:v>2183</c:v>
                </c:pt>
                <c:pt idx="14">
                  <c:v>2317</c:v>
                </c:pt>
              </c:numCache>
            </c:numRef>
          </c:val>
          <c:extLst>
            <c:ext xmlns:c16="http://schemas.microsoft.com/office/drawing/2014/chart" uri="{C3380CC4-5D6E-409C-BE32-E72D297353CC}">
              <c16:uniqueId val="{00000001-6BE5-4B8F-B2B1-FDD920191B3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4852</c:v>
                </c:pt>
                <c:pt idx="5">
                  <c:v>4946</c:v>
                </c:pt>
                <c:pt idx="8">
                  <c:v>5470</c:v>
                </c:pt>
                <c:pt idx="11">
                  <c:v>5862</c:v>
                </c:pt>
                <c:pt idx="14">
                  <c:v>6044</c:v>
                </c:pt>
              </c:numCache>
            </c:numRef>
          </c:val>
          <c:extLst>
            <c:ext xmlns:c16="http://schemas.microsoft.com/office/drawing/2014/chart" uri="{C3380CC4-5D6E-409C-BE32-E72D297353CC}">
              <c16:uniqueId val="{00000002-6BE5-4B8F-B2B1-FDD920191B3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BE5-4B8F-B2B1-FDD920191B3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BE5-4B8F-B2B1-FDD920191B3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32</c:v>
                </c:pt>
                <c:pt idx="3">
                  <c:v>29</c:v>
                </c:pt>
                <c:pt idx="6">
                  <c:v>39</c:v>
                </c:pt>
                <c:pt idx="9">
                  <c:v>39</c:v>
                </c:pt>
                <c:pt idx="12">
                  <c:v>50</c:v>
                </c:pt>
              </c:numCache>
            </c:numRef>
          </c:val>
          <c:extLst>
            <c:ext xmlns:c16="http://schemas.microsoft.com/office/drawing/2014/chart" uri="{C3380CC4-5D6E-409C-BE32-E72D297353CC}">
              <c16:uniqueId val="{00000005-6BE5-4B8F-B2B1-FDD920191B3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2673</c:v>
                </c:pt>
                <c:pt idx="3">
                  <c:v>2643</c:v>
                </c:pt>
                <c:pt idx="6">
                  <c:v>2500</c:v>
                </c:pt>
                <c:pt idx="9">
                  <c:v>2393</c:v>
                </c:pt>
                <c:pt idx="12">
                  <c:v>2419</c:v>
                </c:pt>
              </c:numCache>
            </c:numRef>
          </c:val>
          <c:extLst>
            <c:ext xmlns:c16="http://schemas.microsoft.com/office/drawing/2014/chart" uri="{C3380CC4-5D6E-409C-BE32-E72D297353CC}">
              <c16:uniqueId val="{00000006-6BE5-4B8F-B2B1-FDD920191B3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715</c:v>
                </c:pt>
                <c:pt idx="3">
                  <c:v>598</c:v>
                </c:pt>
                <c:pt idx="6">
                  <c:v>537</c:v>
                </c:pt>
                <c:pt idx="9">
                  <c:v>457</c:v>
                </c:pt>
                <c:pt idx="12">
                  <c:v>642</c:v>
                </c:pt>
              </c:numCache>
            </c:numRef>
          </c:val>
          <c:extLst>
            <c:ext xmlns:c16="http://schemas.microsoft.com/office/drawing/2014/chart" uri="{C3380CC4-5D6E-409C-BE32-E72D297353CC}">
              <c16:uniqueId val="{00000007-6BE5-4B8F-B2B1-FDD920191B3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9201</c:v>
                </c:pt>
                <c:pt idx="3">
                  <c:v>8897</c:v>
                </c:pt>
                <c:pt idx="6">
                  <c:v>9038</c:v>
                </c:pt>
                <c:pt idx="9">
                  <c:v>9049</c:v>
                </c:pt>
                <c:pt idx="12">
                  <c:v>9083</c:v>
                </c:pt>
              </c:numCache>
            </c:numRef>
          </c:val>
          <c:extLst>
            <c:ext xmlns:c16="http://schemas.microsoft.com/office/drawing/2014/chart" uri="{C3380CC4-5D6E-409C-BE32-E72D297353CC}">
              <c16:uniqueId val="{00000008-6BE5-4B8F-B2B1-FDD920191B3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15</c:v>
                </c:pt>
                <c:pt idx="3">
                  <c:v>13</c:v>
                </c:pt>
                <c:pt idx="6">
                  <c:v>12</c:v>
                </c:pt>
                <c:pt idx="9">
                  <c:v>10</c:v>
                </c:pt>
                <c:pt idx="12">
                  <c:v>8</c:v>
                </c:pt>
              </c:numCache>
            </c:numRef>
          </c:val>
          <c:extLst>
            <c:ext xmlns:c16="http://schemas.microsoft.com/office/drawing/2014/chart" uri="{C3380CC4-5D6E-409C-BE32-E72D297353CC}">
              <c16:uniqueId val="{00000009-6BE5-4B8F-B2B1-FDD920191B3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17330</c:v>
                </c:pt>
                <c:pt idx="3">
                  <c:v>17123</c:v>
                </c:pt>
                <c:pt idx="6">
                  <c:v>16375</c:v>
                </c:pt>
                <c:pt idx="9">
                  <c:v>15672</c:v>
                </c:pt>
                <c:pt idx="12">
                  <c:v>15958</c:v>
                </c:pt>
              </c:numCache>
            </c:numRef>
          </c:val>
          <c:extLst>
            <c:ext xmlns:c16="http://schemas.microsoft.com/office/drawing/2014/chart" uri="{C3380CC4-5D6E-409C-BE32-E72D297353CC}">
              <c16:uniqueId val="{0000000A-6BE5-4B8F-B2B1-FDD920191B3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4649</c:v>
                </c:pt>
                <c:pt idx="2">
                  <c:v>#N/A</c:v>
                </c:pt>
                <c:pt idx="3">
                  <c:v>#N/A</c:v>
                </c:pt>
                <c:pt idx="4">
                  <c:v>4611</c:v>
                </c:pt>
                <c:pt idx="5">
                  <c:v>#N/A</c:v>
                </c:pt>
                <c:pt idx="6">
                  <c:v>#N/A</c:v>
                </c:pt>
                <c:pt idx="7">
                  <c:v>4099</c:v>
                </c:pt>
                <c:pt idx="8">
                  <c:v>#N/A</c:v>
                </c:pt>
                <c:pt idx="9">
                  <c:v>#N/A</c:v>
                </c:pt>
                <c:pt idx="10">
                  <c:v>3700</c:v>
                </c:pt>
                <c:pt idx="11">
                  <c:v>#N/A</c:v>
                </c:pt>
                <c:pt idx="12">
                  <c:v>#N/A</c:v>
                </c:pt>
                <c:pt idx="13">
                  <c:v>3296</c:v>
                </c:pt>
                <c:pt idx="14">
                  <c:v>#N/A</c:v>
                </c:pt>
              </c:numCache>
            </c:numRef>
          </c:val>
          <c:smooth val="0"/>
          <c:extLst>
            <c:ext xmlns:c16="http://schemas.microsoft.com/office/drawing/2014/chart" uri="{C3380CC4-5D6E-409C-BE32-E72D297353CC}">
              <c16:uniqueId val="{0000000B-6BE5-4B8F-B2B1-FDD920191B3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2469</c:v>
                </c:pt>
                <c:pt idx="1">
                  <c:v>2785</c:v>
                </c:pt>
                <c:pt idx="2">
                  <c:v>2923</c:v>
                </c:pt>
              </c:numCache>
            </c:numRef>
          </c:val>
          <c:extLst>
            <c:ext xmlns:c16="http://schemas.microsoft.com/office/drawing/2014/chart" uri="{C3380CC4-5D6E-409C-BE32-E72D297353CC}">
              <c16:uniqueId val="{00000000-8925-4D80-96BC-0C1465395E0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277</c:v>
                </c:pt>
                <c:pt idx="1">
                  <c:v>287</c:v>
                </c:pt>
                <c:pt idx="2">
                  <c:v>344</c:v>
                </c:pt>
              </c:numCache>
            </c:numRef>
          </c:val>
          <c:extLst>
            <c:ext xmlns:c16="http://schemas.microsoft.com/office/drawing/2014/chart" uri="{C3380CC4-5D6E-409C-BE32-E72D297353CC}">
              <c16:uniqueId val="{00000001-8925-4D80-96BC-0C1465395E0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3154</c:v>
                </c:pt>
                <c:pt idx="1">
                  <c:v>3191</c:v>
                </c:pt>
                <c:pt idx="2">
                  <c:v>3209</c:v>
                </c:pt>
              </c:numCache>
            </c:numRef>
          </c:val>
          <c:extLst>
            <c:ext xmlns:c16="http://schemas.microsoft.com/office/drawing/2014/chart" uri="{C3380CC4-5D6E-409C-BE32-E72D297353CC}">
              <c16:uniqueId val="{00000002-8925-4D80-96BC-0C1465395E0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{47AE9DCA-3C79-48F3-8424-014CBDB142F0}</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0-4631-4F44-A238-1DC62A68D8D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{9077D39E-58B3-4E79-A7A0-8098ED069853}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631-4F44-A238-1DC62A68D8D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{60FE65B9-7301-4350-A753-198E69F4C73A}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631-4F44-A238-1DC62A68D8D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{51CF68EF-EEE9-4B98-AF1B-1926813BE091}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631-4F44-A238-1DC62A68D8D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{B08A8DB4-0D9E-40F8-8CA2-B04314F9D1B3}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631-4F44-A238-1DC62A68D8DF}"/>
                </c:ext>
              </c:extLst>
            </c:dLbl>
            <c:dLbl>
              <c:idx val="8"/>
              <c:tx>
                <c:strRef>
                  <c:f>公会計指標分析・財政指標組合せ分析表!$BX$50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{5E7555A7-9049-4A1A-93AB-E48B0F99572A}</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5-4631-4F44-A238-1DC62A68D8DF}"/>
                </c:ext>
              </c:extLst>
            </c:dLbl>
            <c:dLbl>
              <c:idx val="16"/>
              <c:tx>
                <c:strRef>
                  <c:f>公会計指標分析・財政指標組合せ分析表!$CF$50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{5E2140FE-4229-4DDF-A69B-BD2203A34A8E}</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06-4631-4F44-A238-1DC62A68D8DF}"/>
                </c:ext>
              </c:extLst>
            </c:dLbl>
            <c:dLbl>
              <c:idx val="24"/>
              <c:tx>
                <c:strRef>
                  <c:f>公会計指標分析・財政指標組合せ分析表!$CN$50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{B4051BBE-13A0-42B1-863E-CDF852EF4B56}</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07-4631-4F44-A238-1DC62A68D8DF}"/>
                </c:ext>
              </c:extLst>
            </c:dLbl>
            <c:dLbl>
              <c:idx val="32"/>
              <c:tx>
                <c:strRef>
                  <c:f>公会計指標分析・財政指標組合せ分析表!$CV$50</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{77561D40-441B-4B85-92D7-E2F4382D2631}</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08-4631-4F44-A238-1DC62A68D8D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57.5</c:v>
                </c:pt>
                <c:pt idx="8">
                  <c:v>58</c:v>
                </c:pt>
                <c:pt idx="16">
                  <c:v>59.5</c:v>
                </c:pt>
                <c:pt idx="24">
                  <c:v>60.7</c:v>
                </c:pt>
                <c:pt idx="32">
                  <c:v>60.6</c:v>
                </c:pt>
              </c:numCache>
            </c:numRef>
          </c:xVal>
          <c:yVal>
            <c:numRef>
              <c:f>公会計指標分析・財政指標組合せ分析表!$BP$51:$DC$51</c:f>
              <c:numCache>
                <c:formatCode>#,##0.0;"▲ "#,##0.0</c:formatCode>
                <c:ptCount val="40"/>
                <c:pt idx="0">
                  <c:v>59</c:v>
                </c:pt>
                <c:pt idx="8">
                  <c:v>56.8</c:v>
                </c:pt>
                <c:pt idx="16">
                  <c:v>47.8</c:v>
                </c:pt>
                <c:pt idx="24">
                  <c:v>44.4</c:v>
                </c:pt>
                <c:pt idx="32">
                  <c:v>39.299999999999997</c:v>
                </c:pt>
              </c:numCache>
            </c:numRef>
          </c:yVal>
          <c:smooth val="0"/>
          <c:extLst>
            <c:ext xmlns:c16="http://schemas.microsoft.com/office/drawing/2014/chart" uri="{C3380CC4-5D6E-409C-BE32-E72D297353CC}">
              <c16:uniqueId val="{00000009-4631-4F44-A238-1DC62A68D8D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R01</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{49C1AD11-4F35-442D-8DB1-B722B9F63CAF}</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A-4631-4F44-A238-1DC62A68D8D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{0DE47334-B703-4575-A2A7-08C9D18E8591}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631-4F44-A238-1DC62A68D8D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{CF5C79F1-487A-4131-885E-F5CDB206E138}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631-4F44-A238-1DC62A68D8D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{CBE626BD-80CF-46F6-B869-F6E9A737CB8A}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631-4F44-A238-1DC62A68D8D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{18EFE4FB-A08C-44B8-8F03-958D5B5FE56B}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631-4F44-A238-1DC62A68D8DF}"/>
                </c:ext>
              </c:extLst>
            </c:dLbl>
            <c:dLbl>
              <c:idx val="8"/>
              <c:tx>
                <c:strRef>
                  <c:f>公会計指標分析・財政指標組合せ分析表!$BX$50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{EE9F6E66-9536-4EB9-9324-0105FA399E6B}</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F-4631-4F44-A238-1DC62A68D8DF}"/>
                </c:ext>
              </c:extLst>
            </c:dLbl>
            <c:dLbl>
              <c:idx val="16"/>
              <c:tx>
                <c:strRef>
                  <c:f>公会計指標分析・財政指標組合せ分析表!$CF$50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{AFFBD22D-54CF-4FAB-A5D2-AD91A21FAC87}</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10-4631-4F44-A238-1DC62A68D8DF}"/>
                </c:ext>
              </c:extLst>
            </c:dLbl>
            <c:dLbl>
              <c:idx val="24"/>
              <c:tx>
                <c:strRef>
                  <c:f>公会計指標分析・財政指標組合せ分析表!$CN$50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{65E7B699-45D0-4322-B014-A522F081F9FC}</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11-4631-4F44-A238-1DC62A68D8DF}"/>
                </c:ext>
              </c:extLst>
            </c:dLbl>
            <c:dLbl>
              <c:idx val="32"/>
              <c:tx>
                <c:strRef>
                  <c:f>公会計指標分析・財政指標組合せ分析表!$CV$50</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{19017231-4FE5-4EE5-9AA8-2CBFAADBB1C6}</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12-4631-4F44-A238-1DC62A68D8D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61.4</c:v>
                </c:pt>
                <c:pt idx="8">
                  <c:v>62.6</c:v>
                </c:pt>
                <c:pt idx="16">
                  <c:v>62.8</c:v>
                </c:pt>
                <c:pt idx="24">
                  <c:v>64</c:v>
                </c:pt>
                <c:pt idx="32">
                  <c:v>64.599999999999994</c:v>
                </c:pt>
              </c:numCache>
            </c:numRef>
          </c:xVal>
          <c:yVal>
            <c:numRef>
              <c:f>公会計指標分析・財政指標組合せ分析表!$BP$55:$DC$55</c:f>
              <c:numCache>
                <c:formatCode>#,##0.0;"▲ "#,##0.0</c:formatCode>
                <c:ptCount val="40"/>
                <c:pt idx="0">
                  <c:v>38.700000000000003</c:v>
                </c:pt>
                <c:pt idx="8">
                  <c:v>32.5</c:v>
                </c:pt>
                <c:pt idx="16">
                  <c:v>23</c:v>
                </c:pt>
                <c:pt idx="24">
                  <c:v>15.5</c:v>
                </c:pt>
                <c:pt idx="32">
                  <c:v>13</c:v>
                </c:pt>
              </c:numCache>
            </c:numRef>
          </c:yVal>
          <c:smooth val="0"/>
          <c:extLst>
            <c:ext xmlns:c16="http://schemas.microsoft.com/office/drawing/2014/chart" uri="{C3380CC4-5D6E-409C-BE32-E72D297353CC}">
              <c16:uniqueId val="{00000013-4631-4F44-A238-1DC62A68D8DF}"/>
            </c:ext>
          </c:extLst>
        </c:ser>
        <c:dLbls>
          <c:showLegendKey val="0"/>
          <c:showVal val="1"/>
          <c:showCatName val="0"/>
          <c:showSerName val="0"/>
          <c:showPercent val="0"/>
          <c:showBubbleSize val="0"/>
        </c:dLbls>
        <c:axId val="46179840"/>
        <c:axId val="46181760"/>
      </c:scatterChart>
      <c:valAx>
        <c:axId val="46179840"/>
        <c:scaling>
          <c:orientation val="maxMin"/>
          <c:max val="66"/>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7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{8DBDE1EB-BD3D-47C7-AFAC-BED9F3000886}</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0-2B70-400A-A889-A6BB53AB4E2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{9655659A-EA7D-4D1D-AA39-8AF261442302}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B70-400A-A889-A6BB53AB4E2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{9C1CAB6F-D8CE-454A-99E4-91735E710D3D}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B70-400A-A889-A6BB53AB4E2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{0581EF46-AE58-47C9-BFA0-8BF6A9353E0D}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B70-400A-A889-A6BB53AB4E2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{DC343B4A-AC52-4A20-B78B-95195C3065AA}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B70-400A-A889-A6BB53AB4E21}"/>
                </c:ext>
              </c:extLst>
            </c:dLbl>
            <c:dLbl>
              <c:idx val="8"/>
              <c:tx>
                <c:strRef>
                  <c:f>公会計指標分析・財政指標組合せ分析表!$BX$72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{AA0FEEFD-4002-4C18-9118-A69C7EB0087C}</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5-2B70-400A-A889-A6BB53AB4E21}"/>
                </c:ext>
              </c:extLst>
            </c:dLbl>
            <c:dLbl>
              <c:idx val="16"/>
              <c:tx>
                <c:strRef>
                  <c:f>公会計指標分析・財政指標組合せ分析表!$CF$72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{26428215-DD5E-4431-8384-2C6A3A77DC91}</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06-2B70-400A-A889-A6BB53AB4E21}"/>
                </c:ext>
              </c:extLst>
            </c:dLbl>
            <c:dLbl>
              <c:idx val="24"/>
              <c:tx>
                <c:strRef>
                  <c:f>公会計指標分析・財政指標組合せ分析表!$CN$72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{164C30BC-C560-4F99-B37E-1FE7062D4814}</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07-2B70-400A-A889-A6BB53AB4E21}"/>
                </c:ext>
              </c:extLst>
            </c:dLbl>
            <c:dLbl>
              <c:idx val="32"/>
              <c:tx>
                <c:strRef>
                  <c:f>公会計指標分析・財政指標組合せ分析表!$CV$72</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{AC73DD32-B96C-48A7-8260-00D6BA51850D}</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08-2B70-400A-A889-A6BB53AB4E2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10.4</c:v>
                </c:pt>
                <c:pt idx="8">
                  <c:v>9.9</c:v>
                </c:pt>
                <c:pt idx="16">
                  <c:v>9.1999999999999993</c:v>
                </c:pt>
                <c:pt idx="24">
                  <c:v>8.6999999999999993</c:v>
                </c:pt>
                <c:pt idx="32">
                  <c:v>8.5</c:v>
                </c:pt>
              </c:numCache>
            </c:numRef>
          </c:xVal>
          <c:yVal>
            <c:numRef>
              <c:f>公会計指標分析・財政指標組合せ分析表!$BP$73:$DC$73</c:f>
              <c:numCache>
                <c:formatCode>#,##0.0;"▲ "#,##0.0</c:formatCode>
                <c:ptCount val="40"/>
                <c:pt idx="0">
                  <c:v>59</c:v>
                </c:pt>
                <c:pt idx="8">
                  <c:v>56.8</c:v>
                </c:pt>
                <c:pt idx="16">
                  <c:v>47.8</c:v>
                </c:pt>
                <c:pt idx="24">
                  <c:v>44.4</c:v>
                </c:pt>
                <c:pt idx="32">
                  <c:v>39.299999999999997</c:v>
                </c:pt>
              </c:numCache>
            </c:numRef>
          </c:yVal>
          <c:smooth val="0"/>
          <c:extLst>
            <c:ext xmlns:c16="http://schemas.microsoft.com/office/drawing/2014/chart" uri="{C3380CC4-5D6E-409C-BE32-E72D297353CC}">
              <c16:uniqueId val="{00000009-2B70-400A-A889-A6BB53AB4E2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R01</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{F21E8CA8-BFED-4D43-9670-57739326D4A0}</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A-2B70-400A-A889-A6BB53AB4E2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{BD4EAD5B-2CC0-4F16-856E-1282727B4CBF}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B70-400A-A889-A6BB53AB4E2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{CDB4403F-4960-468C-BFDC-EA6C6906A555}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B70-400A-A889-A6BB53AB4E2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{2724E49A-2982-4095-A18E-C01B78A65947}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B70-400A-A889-A6BB53AB4E2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{5FCF48CB-8053-4340-80ED-E42FF49E0810}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B70-400A-A889-A6BB53AB4E21}"/>
                </c:ext>
              </c:extLst>
            </c:dLbl>
            <c:dLbl>
              <c:idx val="8"/>
              <c:tx>
                <c:strRef>
                  <c:f>公会計指標分析・財政指標組合せ分析表!$BX$72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{C4A4F717-9A26-4D50-B36F-981D0AADE941}</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F-2B70-400A-A889-A6BB53AB4E21}"/>
                </c:ext>
              </c:extLst>
            </c:dLbl>
            <c:dLbl>
              <c:idx val="16"/>
              <c:tx>
                <c:strRef>
                  <c:f>公会計指標分析・財政指標組合せ分析表!$CF$72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{037F1456-9163-42EE-B43B-36F4C177AB89}</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10-2B70-400A-A889-A6BB53AB4E21}"/>
                </c:ext>
              </c:extLst>
            </c:dLbl>
            <c:dLbl>
              <c:idx val="24"/>
              <c:tx>
                <c:strRef>
                  <c:f>公会計指標分析・財政指標組合せ分析表!$CN$72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{21294726-1B37-4079-9F67-9233F63D1E51}</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11-2B70-400A-A889-A6BB53AB4E21}"/>
                </c:ext>
              </c:extLst>
            </c:dLbl>
            <c:dLbl>
              <c:idx val="32"/>
              <c:tx>
                <c:strRef>
                  <c:f>公会計指標分析・財政指標組合せ分析表!$CV$72</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{770F6B5D-9884-4303-8B5F-BEBE46988D7C}</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12-2B70-400A-A889-A6BB53AB4E2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8.8000000000000007</c:v>
                </c:pt>
                <c:pt idx="8">
                  <c:v>8.6999999999999993</c:v>
                </c:pt>
                <c:pt idx="16">
                  <c:v>8.1999999999999993</c:v>
                </c:pt>
                <c:pt idx="24">
                  <c:v>8</c:v>
                </c:pt>
                <c:pt idx="32">
                  <c:v>8.1999999999999993</c:v>
                </c:pt>
              </c:numCache>
            </c:numRef>
          </c:xVal>
          <c:yVal>
            <c:numRef>
              <c:f>公会計指標分析・財政指標組合せ分析表!$BP$77:$DC$77</c:f>
              <c:numCache>
                <c:formatCode>#,##0.0;"▲ "#,##0.0</c:formatCode>
                <c:ptCount val="40"/>
                <c:pt idx="0">
                  <c:v>38.700000000000003</c:v>
                </c:pt>
                <c:pt idx="8">
                  <c:v>32.5</c:v>
                </c:pt>
                <c:pt idx="16">
                  <c:v>23</c:v>
                </c:pt>
                <c:pt idx="24">
                  <c:v>15.5</c:v>
                </c:pt>
                <c:pt idx="32">
                  <c:v>13</c:v>
                </c:pt>
              </c:numCache>
            </c:numRef>
          </c:yVal>
          <c:smooth val="0"/>
          <c:extLst>
            <c:ext xmlns:c16="http://schemas.microsoft.com/office/drawing/2014/chart" uri="{C3380CC4-5D6E-409C-BE32-E72D297353CC}">
              <c16:uniqueId val="{00000013-2B70-400A-A889-A6BB53AB4E21}"/>
            </c:ext>
          </c:extLst>
        </c:ser>
        <c:dLbls>
          <c:showLegendKey val="0"/>
          <c:showVal val="1"/>
          <c:showCatName val="0"/>
          <c:showSerName val="0"/>
          <c:showPercent val="0"/>
          <c:showBubbleSize val="0"/>
        </c:dLbls>
        <c:axId val="84219776"/>
        <c:axId val="84234240"/>
      </c:scatterChart>
      <c:valAx>
        <c:axId val="84219776"/>
        <c:scaling>
          <c:orientation val="maxMin"/>
          <c:max val="11"/>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7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山口県柳井市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29,683
29,408
140.03
19,794,027
19,344,363
255,685
10,011,524
15,957,622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39.3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市民税所得割や法人税割の減少により基準財政収入額が減少し、臨時財政対策債振替相当額の減少や臨時経済対策費・臨時財政対策償還基金費の追加算定により基準財政需要額が増加したため、前年度から</a:t>
          </a:r>
          <a:r>
            <a:rPr kumimoji="1" lang="en-US" altLang="ja-JP" sz="1100">
              <a:latin typeface="ＭＳ Ｐゴシック" panose="020B0600070205080204" pitchFamily="50" charset="-128"/>
              <a:ea typeface="ＭＳ Ｐゴシック" panose="020B0600070205080204" pitchFamily="50" charset="-128"/>
            </a:rPr>
            <a:t>0.01</a:t>
          </a:r>
          <a:r>
            <a:rPr kumimoji="1" lang="ja-JP" altLang="en-US" sz="1100">
              <a:latin typeface="ＭＳ Ｐゴシック" panose="020B0600070205080204" pitchFamily="50" charset="-128"/>
              <a:ea typeface="ＭＳ Ｐゴシック" panose="020B0600070205080204" pitchFamily="50" charset="-128"/>
            </a:rPr>
            <a:t>ポイント下回った。</a:t>
          </a:r>
        </a:p>
        <a:p>
          <a:r>
            <a:rPr kumimoji="1" lang="ja-JP" altLang="en-US" sz="1100">
              <a:latin typeface="ＭＳ Ｐゴシック" panose="020B0600070205080204" pitchFamily="50" charset="-128"/>
              <a:ea typeface="ＭＳ Ｐゴシック" panose="020B0600070205080204" pitchFamily="50" charset="-128"/>
            </a:rPr>
            <a:t>　類似団体平均より上回って推移しているが、財政基盤の更なる安定化を図るため、引き続き市税等の自主財源の確保に努める。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130628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261100"/>
          <a:ext cx="0" cy="1413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109765</xdr:rowOff>
    </xdr:from>
    <xdr:to>
      <xdr:col>23</xdr:col>
      <xdr:colOff>133350</xdr:colOff>
      <xdr:row>40</xdr:row>
      <xdr:rowOff>127000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6967765"/>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168927</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02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109765</xdr:rowOff>
    </xdr:from>
    <xdr:to>
      <xdr:col>19</xdr:col>
      <xdr:colOff>133350</xdr:colOff>
      <xdr:row>40</xdr:row>
      <xdr:rowOff>109765</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69677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8165</xdr:rowOff>
    </xdr:from>
    <xdr:to>
      <xdr:col>19</xdr:col>
      <xdr:colOff>184150</xdr:colOff>
      <xdr:row>41</xdr:row>
      <xdr:rowOff>109765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94542</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123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92528</xdr:rowOff>
    </xdr:from>
    <xdr:to>
      <xdr:col>15</xdr:col>
      <xdr:colOff>82550</xdr:colOff>
      <xdr:row>40</xdr:row>
      <xdr:rowOff>109765</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695052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162378</xdr:rowOff>
    </xdr:from>
    <xdr:to>
      <xdr:col>15</xdr:col>
      <xdr:colOff>133350</xdr:colOff>
      <xdr:row>41</xdr:row>
      <xdr:rowOff>92528</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02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77305</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106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75293</xdr:rowOff>
    </xdr:from>
    <xdr:to>
      <xdr:col>11</xdr:col>
      <xdr:colOff>31750</xdr:colOff>
      <xdr:row>40</xdr:row>
      <xdr:rowOff>92528</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693329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42635</xdr:rowOff>
    </xdr:from>
    <xdr:to>
      <xdr:col>11</xdr:col>
      <xdr:colOff>82550</xdr:colOff>
      <xdr:row>41</xdr:row>
      <xdr:rowOff>144235</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129012</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59872</xdr:rowOff>
    </xdr:from>
    <xdr:to>
      <xdr:col>7</xdr:col>
      <xdr:colOff>31750</xdr:colOff>
      <xdr:row>41</xdr:row>
      <xdr:rowOff>161472</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146249</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175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92727</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58965</xdr:rowOff>
    </xdr:from>
    <xdr:to>
      <xdr:col>19</xdr:col>
      <xdr:colOff>184150</xdr:colOff>
      <xdr:row>40</xdr:row>
      <xdr:rowOff>160565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691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170742</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66858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58965</xdr:rowOff>
    </xdr:from>
    <xdr:to>
      <xdr:col>15</xdr:col>
      <xdr:colOff>133350</xdr:colOff>
      <xdr:row>40</xdr:row>
      <xdr:rowOff>160565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691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170742</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668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41728</xdr:rowOff>
    </xdr:from>
    <xdr:to>
      <xdr:col>11</xdr:col>
      <xdr:colOff>82550</xdr:colOff>
      <xdr:row>40</xdr:row>
      <xdr:rowOff>143328</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153505</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24493</xdr:rowOff>
    </xdr:from>
    <xdr:to>
      <xdr:col>7</xdr:col>
      <xdr:colOff>31750</xdr:colOff>
      <xdr:row>40</xdr:row>
      <xdr:rowOff>126093</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688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136270</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665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前年度と比較して</a:t>
          </a:r>
          <a:r>
            <a:rPr kumimoji="1" lang="en-US" altLang="ja-JP" sz="1100">
              <a:latin typeface="ＭＳ Ｐゴシック" panose="020B0600070205080204" pitchFamily="50" charset="-128"/>
              <a:ea typeface="ＭＳ Ｐゴシック" panose="020B0600070205080204" pitchFamily="50" charset="-128"/>
            </a:rPr>
            <a:t>2.4</a:t>
          </a:r>
          <a:r>
            <a:rPr kumimoji="1" lang="ja-JP" altLang="en-US" sz="1100">
              <a:latin typeface="ＭＳ Ｐゴシック" panose="020B0600070205080204" pitchFamily="50" charset="-128"/>
              <a:ea typeface="ＭＳ Ｐゴシック" panose="020B0600070205080204" pitchFamily="50" charset="-128"/>
            </a:rPr>
            <a:t>ポイント減となった。これは、主に人件費の減による経常経費充当一般財源の減少に対し、普通交付税の増による経常一般財源歳入額が増加したことが要因である。</a:t>
          </a:r>
        </a:p>
        <a:p>
          <a:r>
            <a:rPr kumimoji="1" lang="ja-JP" altLang="en-US" sz="1100">
              <a:latin typeface="ＭＳ Ｐゴシック" panose="020B0600070205080204" pitchFamily="50" charset="-128"/>
              <a:ea typeface="ＭＳ Ｐゴシック" panose="020B0600070205080204" pitchFamily="50" charset="-128"/>
            </a:rPr>
            <a:t>　補助費等のうち、一部事務組合への負担金や公営企業会計への繰出金の割合が、類似団体と比較して高いため、全体として類似団体平均よりも上回って推移する傾向にある。</a:t>
          </a:r>
        </a:p>
        <a:p>
          <a:r>
            <a:rPr kumimoji="1" lang="ja-JP" altLang="en-US" sz="1100">
              <a:latin typeface="ＭＳ Ｐゴシック" panose="020B0600070205080204" pitchFamily="50" charset="-128"/>
              <a:ea typeface="ＭＳ Ｐゴシック" panose="020B0600070205080204" pitchFamily="50" charset="-128"/>
            </a:rPr>
            <a:t>　今後、扶助費や公債費の増加も見込んでおり、引き続き事務事業の見直し等による経費削減と市税等の自主財源の確保に取り組み、行政改革大綱行動計画に基づく行政改革の実現に努める。</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47244</xdr:rowOff>
    </xdr:from>
    <xdr:to>
      <xdr:col>23</xdr:col>
      <xdr:colOff>133350</xdr:colOff>
      <xdr:row>66</xdr:row>
      <xdr:rowOff>106680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162794"/>
          <a:ext cx="0" cy="12595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78757</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39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106680</xdr:rowOff>
    </xdr:from>
    <xdr:to>
      <xdr:col>24</xdr:col>
      <xdr:colOff>12700</xdr:colOff>
      <xdr:row>66</xdr:row>
      <xdr:rowOff>106680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2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133621</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906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47244</xdr:rowOff>
    </xdr:from>
    <xdr:to>
      <xdr:col>24</xdr:col>
      <xdr:colOff>12700</xdr:colOff>
      <xdr:row>59</xdr:row>
      <xdr:rowOff>47244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162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34798</xdr:rowOff>
    </xdr:from>
    <xdr:to>
      <xdr:col>23</xdr:col>
      <xdr:colOff>133350</xdr:colOff>
      <xdr:row>62</xdr:row>
      <xdr:rowOff>150622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0664698"/>
          <a:ext cx="8382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38117</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668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66040</xdr:rowOff>
    </xdr:from>
    <xdr:to>
      <xdr:col>23</xdr:col>
      <xdr:colOff>184150</xdr:colOff>
      <xdr:row>62</xdr:row>
      <xdr:rowOff>167640</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133858</xdr:rowOff>
    </xdr:from>
    <xdr:to>
      <xdr:col>19</xdr:col>
      <xdr:colOff>133350</xdr:colOff>
      <xdr:row>62</xdr:row>
      <xdr:rowOff>150622</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592308"/>
          <a:ext cx="889000" cy="18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160274</xdr:rowOff>
    </xdr:from>
    <xdr:to>
      <xdr:col>19</xdr:col>
      <xdr:colOff>184150</xdr:colOff>
      <xdr:row>62</xdr:row>
      <xdr:rowOff>90424</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100601</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3876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133858</xdr:rowOff>
    </xdr:from>
    <xdr:to>
      <xdr:col>15</xdr:col>
      <xdr:colOff>82550</xdr:colOff>
      <xdr:row>62</xdr:row>
      <xdr:rowOff>145796</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592308"/>
          <a:ext cx="889000" cy="18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133858</xdr:rowOff>
    </xdr:from>
    <xdr:to>
      <xdr:col>15</xdr:col>
      <xdr:colOff>133350</xdr:colOff>
      <xdr:row>61</xdr:row>
      <xdr:rowOff>64008</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42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74185</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189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145796</xdr:rowOff>
    </xdr:from>
    <xdr:to>
      <xdr:col>11</xdr:col>
      <xdr:colOff>31750</xdr:colOff>
      <xdr:row>63</xdr:row>
      <xdr:rowOff>138430</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0775696"/>
          <a:ext cx="8890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32258</xdr:rowOff>
    </xdr:from>
    <xdr:to>
      <xdr:col>11</xdr:col>
      <xdr:colOff>82550</xdr:colOff>
      <xdr:row>62</xdr:row>
      <xdr:rowOff>133858</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144035</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431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99822</xdr:rowOff>
    </xdr:from>
    <xdr:to>
      <xdr:col>7</xdr:col>
      <xdr:colOff>31750</xdr:colOff>
      <xdr:row>63</xdr:row>
      <xdr:rowOff>29972</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72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40149</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498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155448</xdr:rowOff>
    </xdr:from>
    <xdr:to>
      <xdr:col>23</xdr:col>
      <xdr:colOff>184150</xdr:colOff>
      <xdr:row>62</xdr:row>
      <xdr:rowOff>85598</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61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525</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458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99822</xdr:rowOff>
    </xdr:from>
    <xdr:to>
      <xdr:col>19</xdr:col>
      <xdr:colOff>184150</xdr:colOff>
      <xdr:row>63</xdr:row>
      <xdr:rowOff>29972</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72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14749</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8160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83058</xdr:rowOff>
    </xdr:from>
    <xdr:to>
      <xdr:col>15</xdr:col>
      <xdr:colOff>133350</xdr:colOff>
      <xdr:row>62</xdr:row>
      <xdr:rowOff>13208</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54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169435</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62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94996</xdr:rowOff>
    </xdr:from>
    <xdr:to>
      <xdr:col>11</xdr:col>
      <xdr:colOff>82550</xdr:colOff>
      <xdr:row>63</xdr:row>
      <xdr:rowOff>25146</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72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9923</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81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87630</xdr:rowOff>
    </xdr:from>
    <xdr:to>
      <xdr:col>7</xdr:col>
      <xdr:colOff>31750</xdr:colOff>
      <xdr:row>64</xdr:row>
      <xdr:rowOff>17780</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2557</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97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[152,331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物件費における電算システム改修費の減等により、決算額は前年度と比較して減少した。</a:t>
          </a:r>
        </a:p>
        <a:p>
          <a:r>
            <a:rPr kumimoji="1" lang="ja-JP" altLang="en-US" sz="1100">
              <a:latin typeface="ＭＳ Ｐゴシック" panose="020B0600070205080204" pitchFamily="50" charset="-128"/>
              <a:ea typeface="ＭＳ Ｐゴシック" panose="020B0600070205080204" pitchFamily="50" charset="-128"/>
            </a:rPr>
            <a:t>　類似団体平均を下回って推移しており、今後も引き続き、定員管理計画や行政改革大綱行動計画に基づき、効率的な行政運営に努める。</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79835</xdr:rowOff>
    </xdr:from>
    <xdr:to>
      <xdr:col>23</xdr:col>
      <xdr:colOff>133350</xdr:colOff>
      <xdr:row>89</xdr:row>
      <xdr:rowOff>143230</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795835"/>
          <a:ext cx="0" cy="16064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115307</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3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581,287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143230</xdr:rowOff>
    </xdr:from>
    <xdr:to>
      <xdr:col>24</xdr:col>
      <xdr:colOff>12700</xdr:colOff>
      <xdr:row>89</xdr:row>
      <xdr:rowOff>143230</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402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166212</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539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79835</xdr:rowOff>
    </xdr:from>
    <xdr:to>
      <xdr:col>24</xdr:col>
      <xdr:colOff>12700</xdr:colOff>
      <xdr:row>80</xdr:row>
      <xdr:rowOff>79835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795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35609</xdr:rowOff>
    </xdr:from>
    <xdr:to>
      <xdr:col>23</xdr:col>
      <xdr:colOff>133350</xdr:colOff>
      <xdr:row>81</xdr:row>
      <xdr:rowOff>36157</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3923059"/>
          <a:ext cx="838200" cy="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54075</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39415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81998</xdr:rowOff>
    </xdr:from>
    <xdr:to>
      <xdr:col>23</xdr:col>
      <xdr:colOff>184150</xdr:colOff>
      <xdr:row>82</xdr:row>
      <xdr:rowOff>12148</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3969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871</xdr:rowOff>
    </xdr:from>
    <xdr:to>
      <xdr:col>19</xdr:col>
      <xdr:colOff>133350</xdr:colOff>
      <xdr:row>81</xdr:row>
      <xdr:rowOff>35609</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3888321"/>
          <a:ext cx="889000" cy="34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85306</xdr:rowOff>
    </xdr:from>
    <xdr:to>
      <xdr:col>19</xdr:col>
      <xdr:colOff>184150</xdr:colOff>
      <xdr:row>82</xdr:row>
      <xdr:rowOff>15456</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397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233</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4059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868</xdr:rowOff>
    </xdr:from>
    <xdr:to>
      <xdr:col>15</xdr:col>
      <xdr:colOff>82550</xdr:colOff>
      <xdr:row>81</xdr:row>
      <xdr:rowOff>871</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3888318"/>
          <a:ext cx="889000" cy="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69304</xdr:rowOff>
    </xdr:from>
    <xdr:to>
      <xdr:col>15</xdr:col>
      <xdr:colOff>133350</xdr:colOff>
      <xdr:row>81</xdr:row>
      <xdr:rowOff>170904</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395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155681</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4043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127943</xdr:rowOff>
    </xdr:from>
    <xdr:to>
      <xdr:col>11</xdr:col>
      <xdr:colOff>31750</xdr:colOff>
      <xdr:row>81</xdr:row>
      <xdr:rowOff>868</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3843943"/>
          <a:ext cx="889000" cy="44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87396</xdr:rowOff>
    </xdr:from>
    <xdr:to>
      <xdr:col>11</xdr:col>
      <xdr:colOff>82550</xdr:colOff>
      <xdr:row>82</xdr:row>
      <xdr:rowOff>17546</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3974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2323</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4061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13419</xdr:rowOff>
    </xdr:from>
    <xdr:to>
      <xdr:col>7</xdr:col>
      <xdr:colOff>31750</xdr:colOff>
      <xdr:row>81</xdr:row>
      <xdr:rowOff>115019</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390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99796</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3987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156807</xdr:rowOff>
    </xdr:from>
    <xdr:to>
      <xdr:col>23</xdr:col>
      <xdr:colOff>184150</xdr:colOff>
      <xdr:row>81</xdr:row>
      <xdr:rowOff>86957</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3872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1884</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3717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156259</xdr:rowOff>
    </xdr:from>
    <xdr:to>
      <xdr:col>19</xdr:col>
      <xdr:colOff>184150</xdr:colOff>
      <xdr:row>81</xdr:row>
      <xdr:rowOff>86409</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3872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96586</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36411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121521</xdr:rowOff>
    </xdr:from>
    <xdr:to>
      <xdr:col>15</xdr:col>
      <xdr:colOff>133350</xdr:colOff>
      <xdr:row>81</xdr:row>
      <xdr:rowOff>51671</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3837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61848</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3606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121518</xdr:rowOff>
    </xdr:from>
    <xdr:to>
      <xdr:col>11</xdr:col>
      <xdr:colOff>82550</xdr:colOff>
      <xdr:row>81</xdr:row>
      <xdr:rowOff>51668</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383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61845</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3606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77143</xdr:rowOff>
    </xdr:from>
    <xdr:to>
      <xdr:col>7</xdr:col>
      <xdr:colOff>31750</xdr:colOff>
      <xdr:row>81</xdr:row>
      <xdr:rowOff>7293</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379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17470</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356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近年は類似団体平均とほぼ同水準で推移している。</a:t>
          </a:r>
        </a:p>
        <a:p>
          <a:r>
            <a:rPr kumimoji="1" lang="ja-JP" altLang="en-US" sz="1100">
              <a:latin typeface="ＭＳ Ｐゴシック" panose="020B0600070205080204" pitchFamily="50" charset="-128"/>
              <a:ea typeface="ＭＳ Ｐゴシック" panose="020B0600070205080204" pitchFamily="50" charset="-128"/>
            </a:rPr>
            <a:t>　今後も、国や県、県内市町村等の動向を注視しながら、給与水準の適正化に努める。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95250</xdr:rowOff>
    </xdr:from>
    <xdr:to>
      <xdr:col>81</xdr:col>
      <xdr:colOff>44450</xdr:colOff>
      <xdr:row>89</xdr:row>
      <xdr:rowOff>907</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639800"/>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144434</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23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907</xdr:rowOff>
    </xdr:from>
    <xdr:to>
      <xdr:col>81</xdr:col>
      <xdr:colOff>133350</xdr:colOff>
      <xdr:row>89</xdr:row>
      <xdr:rowOff>907</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25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10177</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95250</xdr:rowOff>
    </xdr:from>
    <xdr:to>
      <xdr:col>81</xdr:col>
      <xdr:colOff>133350</xdr:colOff>
      <xdr:row>79</xdr:row>
      <xdr:rowOff>95250</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63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64407</xdr:rowOff>
    </xdr:from>
    <xdr:to>
      <xdr:col>81</xdr:col>
      <xdr:colOff>44450</xdr:colOff>
      <xdr:row>83</xdr:row>
      <xdr:rowOff>133350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6179800" y="14294757"/>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30134</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089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13607</xdr:rowOff>
    </xdr:from>
    <xdr:to>
      <xdr:col>81</xdr:col>
      <xdr:colOff>95250</xdr:colOff>
      <xdr:row>83</xdr:row>
      <xdr:rowOff>115207</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24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133350</xdr:rowOff>
    </xdr:from>
    <xdr:to>
      <xdr:col>77</xdr:col>
      <xdr:colOff>44450</xdr:colOff>
      <xdr:row>83</xdr:row>
      <xdr:rowOff>133350</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5290800" y="14363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82550</xdr:rowOff>
    </xdr:from>
    <xdr:to>
      <xdr:col>77</xdr:col>
      <xdr:colOff>95250</xdr:colOff>
      <xdr:row>84</xdr:row>
      <xdr:rowOff>12700</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22877</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08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116114</xdr:rowOff>
    </xdr:from>
    <xdr:to>
      <xdr:col>72</xdr:col>
      <xdr:colOff>203200</xdr:colOff>
      <xdr:row>83</xdr:row>
      <xdr:rowOff>133350</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4401800" y="14346464"/>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99786</xdr:rowOff>
    </xdr:from>
    <xdr:to>
      <xdr:col>73</xdr:col>
      <xdr:colOff>44450</xdr:colOff>
      <xdr:row>84</xdr:row>
      <xdr:rowOff>29936</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33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14713</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416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98879</xdr:rowOff>
    </xdr:from>
    <xdr:to>
      <xdr:col>68</xdr:col>
      <xdr:colOff>152400</xdr:colOff>
      <xdr:row>83</xdr:row>
      <xdr:rowOff>116114</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a:off x="13512800" y="14329229"/>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48079</xdr:rowOff>
    </xdr:from>
    <xdr:to>
      <xdr:col>68</xdr:col>
      <xdr:colOff>203200</xdr:colOff>
      <xdr:row>83</xdr:row>
      <xdr:rowOff>149679</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159856</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65314</xdr:rowOff>
    </xdr:from>
    <xdr:to>
      <xdr:col>64</xdr:col>
      <xdr:colOff>152400</xdr:colOff>
      <xdr:row>83</xdr:row>
      <xdr:rowOff>166914</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29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151691</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382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13607</xdr:rowOff>
    </xdr:from>
    <xdr:to>
      <xdr:col>81</xdr:col>
      <xdr:colOff>95250</xdr:colOff>
      <xdr:row>83</xdr:row>
      <xdr:rowOff>115207</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424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157134</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421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82550</xdr:rowOff>
    </xdr:from>
    <xdr:to>
      <xdr:col>77</xdr:col>
      <xdr:colOff>95250</xdr:colOff>
      <xdr:row>84</xdr:row>
      <xdr:rowOff>12700</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168927</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439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82550</xdr:rowOff>
    </xdr:from>
    <xdr:to>
      <xdr:col>73</xdr:col>
      <xdr:colOff>44450</xdr:colOff>
      <xdr:row>84</xdr:row>
      <xdr:rowOff>12700</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22877</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65314</xdr:rowOff>
    </xdr:from>
    <xdr:to>
      <xdr:col>68</xdr:col>
      <xdr:colOff>203200</xdr:colOff>
      <xdr:row>83</xdr:row>
      <xdr:rowOff>166914</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429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151691</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4382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48079</xdr:rowOff>
    </xdr:from>
    <xdr:to>
      <xdr:col>64</xdr:col>
      <xdr:colOff>152400</xdr:colOff>
      <xdr:row>83</xdr:row>
      <xdr:rowOff>149679</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427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159856</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定員適正化計画による適正な職員数を管理し、類似団体平均とほぼ同水準で推移している。</a:t>
          </a:r>
        </a:p>
        <a:p>
          <a:r>
            <a:rPr kumimoji="1" lang="ja-JP" altLang="en-US" sz="1100">
              <a:latin typeface="ＭＳ Ｐゴシック" panose="020B0600070205080204" pitchFamily="50" charset="-128"/>
              <a:ea typeface="ＭＳ Ｐゴシック" panose="020B0600070205080204" pitchFamily="50" charset="-128"/>
            </a:rPr>
            <a:t>　今後も、事務事業の効率化、効率的な職員配置により、職員数の適正管理に努める。</a:t>
          </a: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85048</xdr:rowOff>
    </xdr:from>
    <xdr:to>
      <xdr:col>81</xdr:col>
      <xdr:colOff>44450</xdr:colOff>
      <xdr:row>67</xdr:row>
      <xdr:rowOff>116205</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200598"/>
          <a:ext cx="0" cy="14027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88282</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75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116205</xdr:rowOff>
    </xdr:from>
    <xdr:to>
      <xdr:col>81</xdr:col>
      <xdr:colOff>133350</xdr:colOff>
      <xdr:row>67</xdr:row>
      <xdr:rowOff>116205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603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171425</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944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85048</xdr:rowOff>
    </xdr:from>
    <xdr:to>
      <xdr:col>81</xdr:col>
      <xdr:colOff>133350</xdr:colOff>
      <xdr:row>59</xdr:row>
      <xdr:rowOff>85048</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200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73660</xdr:rowOff>
    </xdr:from>
    <xdr:to>
      <xdr:col>81</xdr:col>
      <xdr:colOff>44450</xdr:colOff>
      <xdr:row>60</xdr:row>
      <xdr:rowOff>82910</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360660"/>
          <a:ext cx="838200" cy="9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38181</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1537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21654</xdr:rowOff>
    </xdr:from>
    <xdr:to>
      <xdr:col>81</xdr:col>
      <xdr:colOff>95250</xdr:colOff>
      <xdr:row>60</xdr:row>
      <xdr:rowOff>123254</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30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73660</xdr:rowOff>
    </xdr:from>
    <xdr:to>
      <xdr:col>77</xdr:col>
      <xdr:colOff>44450</xdr:colOff>
      <xdr:row>60</xdr:row>
      <xdr:rowOff>73660</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3606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20447</xdr:rowOff>
    </xdr:from>
    <xdr:to>
      <xdr:col>77</xdr:col>
      <xdr:colOff>95250</xdr:colOff>
      <xdr:row>60</xdr:row>
      <xdr:rowOff>122047</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30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132224</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0763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67225</xdr:rowOff>
    </xdr:from>
    <xdr:to>
      <xdr:col>72</xdr:col>
      <xdr:colOff>203200</xdr:colOff>
      <xdr:row>60</xdr:row>
      <xdr:rowOff>73660</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354225"/>
          <a:ext cx="889000" cy="6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16023</xdr:rowOff>
    </xdr:from>
    <xdr:to>
      <xdr:col>73</xdr:col>
      <xdr:colOff>44450</xdr:colOff>
      <xdr:row>60</xdr:row>
      <xdr:rowOff>117623</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303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127800</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071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63606</xdr:rowOff>
    </xdr:from>
    <xdr:to>
      <xdr:col>68</xdr:col>
      <xdr:colOff>152400</xdr:colOff>
      <xdr:row>60</xdr:row>
      <xdr:rowOff>67225</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350606"/>
          <a:ext cx="889000" cy="3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39349</xdr:rowOff>
    </xdr:from>
    <xdr:to>
      <xdr:col>68</xdr:col>
      <xdr:colOff>203200</xdr:colOff>
      <xdr:row>60</xdr:row>
      <xdr:rowOff>140949</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32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125726</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412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29294</xdr:rowOff>
    </xdr:from>
    <xdr:to>
      <xdr:col>64</xdr:col>
      <xdr:colOff>152400</xdr:colOff>
      <xdr:row>60</xdr:row>
      <xdr:rowOff>130894</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31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115671</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402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32110</xdr:rowOff>
    </xdr:from>
    <xdr:to>
      <xdr:col>81</xdr:col>
      <xdr:colOff>95250</xdr:colOff>
      <xdr:row>60</xdr:row>
      <xdr:rowOff>133710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31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4187</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291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22860</xdr:rowOff>
    </xdr:from>
    <xdr:to>
      <xdr:col>77</xdr:col>
      <xdr:colOff>95250</xdr:colOff>
      <xdr:row>60</xdr:row>
      <xdr:rowOff>124460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109237</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39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22860</xdr:rowOff>
    </xdr:from>
    <xdr:to>
      <xdr:col>73</xdr:col>
      <xdr:colOff>44450</xdr:colOff>
      <xdr:row>60</xdr:row>
      <xdr:rowOff>124460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109237</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39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16425</xdr:rowOff>
    </xdr:from>
    <xdr:to>
      <xdr:col>68</xdr:col>
      <xdr:colOff>203200</xdr:colOff>
      <xdr:row>60</xdr:row>
      <xdr:rowOff>118025</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30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128202</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072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12806</xdr:rowOff>
    </xdr:from>
    <xdr:to>
      <xdr:col>64</xdr:col>
      <xdr:colOff>152400</xdr:colOff>
      <xdr:row>60</xdr:row>
      <xdr:rowOff>114406</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299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124583</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068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分子においては、元利償還金等が減少したが、基準財政需要額算入額の減少により、全体では前年度と同程度となった。分母においては、標準財政規模は前年度と同程度であったが、基準財政需要額算入額の減少により、全体では前年度と比較して増加した。単年度は前年度と同程度となり、</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か年平均では、前年度と比較して</a:t>
          </a:r>
          <a:r>
            <a:rPr kumimoji="1" lang="en-US" altLang="ja-JP" sz="1100">
              <a:latin typeface="ＭＳ Ｐゴシック" panose="020B0600070205080204" pitchFamily="50" charset="-128"/>
              <a:ea typeface="ＭＳ Ｐゴシック" panose="020B0600070205080204" pitchFamily="50" charset="-128"/>
            </a:rPr>
            <a:t>0.2</a:t>
          </a:r>
          <a:r>
            <a:rPr kumimoji="1" lang="ja-JP" altLang="en-US" sz="1100">
              <a:latin typeface="ＭＳ Ｐゴシック" panose="020B0600070205080204" pitchFamily="50" charset="-128"/>
              <a:ea typeface="ＭＳ Ｐゴシック" panose="020B0600070205080204" pitchFamily="50" charset="-128"/>
            </a:rPr>
            <a:t>ポイント減となった。</a:t>
          </a:r>
        </a:p>
        <a:p>
          <a:r>
            <a:rPr kumimoji="1" lang="ja-JP" altLang="en-US" sz="1100">
              <a:latin typeface="ＭＳ Ｐゴシック" panose="020B0600070205080204" pitchFamily="50" charset="-128"/>
              <a:ea typeface="ＭＳ Ｐゴシック" panose="020B0600070205080204" pitchFamily="50" charset="-128"/>
            </a:rPr>
            <a:t>　類似団体平均を上回って推移しているが、これは、公営企業会計に係る準元利償還金の負担が大きいことが主な要因ある。</a:t>
          </a:r>
        </a:p>
        <a:p>
          <a:r>
            <a:rPr kumimoji="1" lang="ja-JP" altLang="en-US" sz="1100">
              <a:latin typeface="ＭＳ Ｐゴシック" panose="020B0600070205080204" pitchFamily="50" charset="-128"/>
              <a:ea typeface="ＭＳ Ｐゴシック" panose="020B0600070205080204" pitchFamily="50" charset="-128"/>
            </a:rPr>
            <a:t>　令和</a:t>
          </a:r>
          <a:r>
            <a:rPr kumimoji="1" lang="en-US" altLang="ja-JP" sz="1100">
              <a:latin typeface="ＭＳ Ｐゴシック" panose="020B0600070205080204" pitchFamily="50" charset="-128"/>
              <a:ea typeface="ＭＳ Ｐゴシック" panose="020B0600070205080204" pitchFamily="50" charset="-128"/>
            </a:rPr>
            <a:t>6</a:t>
          </a:r>
          <a:r>
            <a:rPr kumimoji="1" lang="ja-JP" altLang="en-US" sz="1100">
              <a:latin typeface="ＭＳ Ｐゴシック" panose="020B0600070205080204" pitchFamily="50" charset="-128"/>
              <a:ea typeface="ＭＳ Ｐゴシック" panose="020B0600070205080204" pitchFamily="50" charset="-128"/>
            </a:rPr>
            <a:t>年度をピークに大規模な普通建設事業実施による公債費の増加が見込まれるため、今後も交付税措置率の高い有利な地方債の活用と市債の新規発行の抑制を図り、公債費負担の軽減に努める。</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a:extLst>
            <a:ext uri="{FF2B5EF4-FFF2-40B4-BE49-F238E27FC236}">
              <a16:creationId xmlns:a16="http://schemas.microsoft.com/office/drawing/2014/main" id="{00000000-0008-0000-0300-00007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65012</xdr:rowOff>
    </xdr:from>
    <xdr:to>
      <xdr:col>81</xdr:col>
      <xdr:colOff>44450</xdr:colOff>
      <xdr:row>45</xdr:row>
      <xdr:rowOff>51102</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7018000" y="6065762"/>
          <a:ext cx="0" cy="1700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23179</xdr:rowOff>
    </xdr:from>
    <xdr:ext cx="762000" cy="259045"/>
    <xdr:sp macro="" textlink="">
      <xdr:nvSpPr>
        <xdr:cNvPr id="382" name="公債費負担の状況最小値テキスト">
          <a:extLst>
            <a:ext uri="{FF2B5EF4-FFF2-40B4-BE49-F238E27FC236}">
              <a16:creationId xmlns:a16="http://schemas.microsoft.com/office/drawing/2014/main" id="{00000000-0008-0000-0300-00007E010000}"/>
            </a:ext>
          </a:extLst>
        </xdr:cNvPr>
        <xdr:cNvSpPr txBox="1"/>
      </xdr:nvSpPr>
      <xdr:spPr>
        <a:xfrm>
          <a:off x="17106900" y="773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51102</xdr:rowOff>
    </xdr:from>
    <xdr:to>
      <xdr:col>81</xdr:col>
      <xdr:colOff>133350</xdr:colOff>
      <xdr:row>45</xdr:row>
      <xdr:rowOff>51102</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776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151389</xdr:rowOff>
    </xdr:from>
    <xdr:ext cx="762000" cy="259045"/>
    <xdr:sp macro="" textlink="">
      <xdr:nvSpPr>
        <xdr:cNvPr id="384" name="公債費負担の状況最大値テキスト">
          <a:extLst>
            <a:ext uri="{FF2B5EF4-FFF2-40B4-BE49-F238E27FC236}">
              <a16:creationId xmlns:a16="http://schemas.microsoft.com/office/drawing/2014/main" id="{00000000-0008-0000-0300-000080010000}"/>
            </a:ext>
          </a:extLst>
        </xdr:cNvPr>
        <xdr:cNvSpPr txBox="1"/>
      </xdr:nvSpPr>
      <xdr:spPr>
        <a:xfrm>
          <a:off x="17106900" y="5809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65012</xdr:rowOff>
    </xdr:from>
    <xdr:to>
      <xdr:col>81</xdr:col>
      <xdr:colOff>133350</xdr:colOff>
      <xdr:row>35</xdr:row>
      <xdr:rowOff>65012</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6065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70455</xdr:rowOff>
    </xdr:from>
    <xdr:to>
      <xdr:col>81</xdr:col>
      <xdr:colOff>44450</xdr:colOff>
      <xdr:row>41</xdr:row>
      <xdr:rowOff>93435</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6179800" y="7099905"/>
          <a:ext cx="8382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1710</xdr:rowOff>
    </xdr:from>
    <xdr:ext cx="762000" cy="259045"/>
    <xdr:sp macro="" textlink="">
      <xdr:nvSpPr>
        <xdr:cNvPr id="387" name="公債費負担の状況平均値テキスト">
          <a:extLst>
            <a:ext uri="{FF2B5EF4-FFF2-40B4-BE49-F238E27FC236}">
              <a16:creationId xmlns:a16="http://schemas.microsoft.com/office/drawing/2014/main" id="{00000000-0008-0000-0300-000083010000}"/>
            </a:ext>
          </a:extLst>
        </xdr:cNvPr>
        <xdr:cNvSpPr txBox="1"/>
      </xdr:nvSpPr>
      <xdr:spPr>
        <a:xfrm>
          <a:off x="17106900" y="6859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156633</xdr:rowOff>
    </xdr:from>
    <xdr:to>
      <xdr:col>81</xdr:col>
      <xdr:colOff>95250</xdr:colOff>
      <xdr:row>41</xdr:row>
      <xdr:rowOff>86783</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9672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93435</xdr:rowOff>
    </xdr:from>
    <xdr:to>
      <xdr:col>77</xdr:col>
      <xdr:colOff>44450</xdr:colOff>
      <xdr:row>41</xdr:row>
      <xdr:rowOff>150888</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5290800" y="7122885"/>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133652</xdr:rowOff>
    </xdr:from>
    <xdr:to>
      <xdr:col>77</xdr:col>
      <xdr:colOff>95250</xdr:colOff>
      <xdr:row>41</xdr:row>
      <xdr:rowOff>63802</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129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73979</xdr:rowOff>
    </xdr:from>
    <xdr:ext cx="7366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798800" y="6760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150888</xdr:rowOff>
    </xdr:from>
    <xdr:to>
      <xdr:col>72</xdr:col>
      <xdr:colOff>203200</xdr:colOff>
      <xdr:row>42</xdr:row>
      <xdr:rowOff>59872</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4401800" y="7180338"/>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156633</xdr:rowOff>
    </xdr:from>
    <xdr:to>
      <xdr:col>73</xdr:col>
      <xdr:colOff>44450</xdr:colOff>
      <xdr:row>41</xdr:row>
      <xdr:rowOff>86783</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5240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96960</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909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59872</xdr:rowOff>
    </xdr:from>
    <xdr:to>
      <xdr:col>68</xdr:col>
      <xdr:colOff>152400</xdr:colOff>
      <xdr:row>42</xdr:row>
      <xdr:rowOff>117324</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flipV="1">
          <a:off x="13512800" y="7260772"/>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42635</xdr:rowOff>
    </xdr:from>
    <xdr:to>
      <xdr:col>68</xdr:col>
      <xdr:colOff>203200</xdr:colOff>
      <xdr:row>41</xdr:row>
      <xdr:rowOff>144235</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4351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154412</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54126</xdr:rowOff>
    </xdr:from>
    <xdr:to>
      <xdr:col>64</xdr:col>
      <xdr:colOff>152400</xdr:colOff>
      <xdr:row>41</xdr:row>
      <xdr:rowOff>155726</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3462000" y="7083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165903</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6852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19655</xdr:rowOff>
    </xdr:from>
    <xdr:to>
      <xdr:col>81</xdr:col>
      <xdr:colOff>95250</xdr:colOff>
      <xdr:row>41</xdr:row>
      <xdr:rowOff>121255</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967200" y="704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163182</xdr:rowOff>
    </xdr:from>
    <xdr:ext cx="762000" cy="259045"/>
    <xdr:sp macro="" textlink="">
      <xdr:nvSpPr>
        <xdr:cNvPr id="406" name="公債費負担の状況該当値テキスト">
          <a:extLst>
            <a:ext uri="{FF2B5EF4-FFF2-40B4-BE49-F238E27FC236}">
              <a16:creationId xmlns:a16="http://schemas.microsoft.com/office/drawing/2014/main" id="{00000000-0008-0000-0300-000096010000}"/>
            </a:ext>
          </a:extLst>
        </xdr:cNvPr>
        <xdr:cNvSpPr txBox="1"/>
      </xdr:nvSpPr>
      <xdr:spPr>
        <a:xfrm>
          <a:off x="17106900" y="7021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42635</xdr:rowOff>
    </xdr:from>
    <xdr:to>
      <xdr:col>77</xdr:col>
      <xdr:colOff>95250</xdr:colOff>
      <xdr:row>41</xdr:row>
      <xdr:rowOff>144235</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129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129012</xdr:rowOff>
    </xdr:from>
    <xdr:ext cx="7366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798800" y="7158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100088</xdr:rowOff>
    </xdr:from>
    <xdr:to>
      <xdr:col>73</xdr:col>
      <xdr:colOff>44450</xdr:colOff>
      <xdr:row>42</xdr:row>
      <xdr:rowOff>30238</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5240000" y="712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15015</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909800" y="721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9072</xdr:rowOff>
    </xdr:from>
    <xdr:to>
      <xdr:col>68</xdr:col>
      <xdr:colOff>203200</xdr:colOff>
      <xdr:row>42</xdr:row>
      <xdr:rowOff>110672</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4351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95449</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020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66524</xdr:rowOff>
    </xdr:from>
    <xdr:to>
      <xdr:col>64</xdr:col>
      <xdr:colOff>152400</xdr:colOff>
      <xdr:row>42</xdr:row>
      <xdr:rowOff>168124</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3462000" y="72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152901</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131800" y="735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大型建設事業の実施による地方債残高の増などにより、将来負担額が増加した。しかし、充当可能基金や基準財政需要額算入見込額の増などにより、充当可能財源等が増加し、将来負担額の増を上回ったため分子全体は減少し、前年度と比較して</a:t>
          </a:r>
          <a:r>
            <a:rPr kumimoji="1" lang="en-US" altLang="ja-JP" sz="1100">
              <a:latin typeface="ＭＳ Ｐゴシック" panose="020B0600070205080204" pitchFamily="50" charset="-128"/>
              <a:ea typeface="ＭＳ Ｐゴシック" panose="020B0600070205080204" pitchFamily="50" charset="-128"/>
            </a:rPr>
            <a:t>5.1</a:t>
          </a:r>
          <a:r>
            <a:rPr kumimoji="1" lang="ja-JP" altLang="en-US" sz="1100">
              <a:latin typeface="ＭＳ Ｐゴシック" panose="020B0600070205080204" pitchFamily="50" charset="-128"/>
              <a:ea typeface="ＭＳ Ｐゴシック" panose="020B0600070205080204" pitchFamily="50" charset="-128"/>
            </a:rPr>
            <a:t>ポイント減となった。</a:t>
          </a:r>
        </a:p>
        <a:p>
          <a:r>
            <a:rPr kumimoji="1" lang="ja-JP" altLang="en-US" sz="1100">
              <a:latin typeface="ＭＳ Ｐゴシック" panose="020B0600070205080204" pitchFamily="50" charset="-128"/>
              <a:ea typeface="ＭＳ Ｐゴシック" panose="020B0600070205080204" pitchFamily="50" charset="-128"/>
            </a:rPr>
            <a:t>　類似団体平均を上回って推移しているが、これは、公営企業債等繰入見込額の負担が大きいことが主な要因である。</a:t>
          </a:r>
        </a:p>
        <a:p>
          <a:r>
            <a:rPr kumimoji="1" lang="ja-JP" altLang="en-US" sz="1100">
              <a:latin typeface="ＭＳ Ｐゴシック" panose="020B0600070205080204" pitchFamily="50" charset="-128"/>
              <a:ea typeface="ＭＳ Ｐゴシック" panose="020B0600070205080204" pitchFamily="50" charset="-128"/>
            </a:rPr>
            <a:t>　令和</a:t>
          </a:r>
          <a:r>
            <a:rPr kumimoji="1" lang="en-US" altLang="ja-JP" sz="1100">
              <a:latin typeface="ＭＳ Ｐゴシック" panose="020B0600070205080204" pitchFamily="50" charset="-128"/>
              <a:ea typeface="ＭＳ Ｐゴシック" panose="020B0600070205080204" pitchFamily="50" charset="-128"/>
            </a:rPr>
            <a:t>6</a:t>
          </a:r>
          <a:r>
            <a:rPr kumimoji="1" lang="ja-JP" altLang="en-US" sz="1100">
              <a:latin typeface="ＭＳ Ｐゴシック" panose="020B0600070205080204" pitchFamily="50" charset="-128"/>
              <a:ea typeface="ＭＳ Ｐゴシック" panose="020B0600070205080204" pitchFamily="50" charset="-128"/>
            </a:rPr>
            <a:t>年度をピークに大規模な普通建設事業実施により地方債現在高が増加する見込みであるが、今後も交付税措置率の高い有利な地方債を活用するとともに、事業の必要性等の精査による市債の新規発行の抑制と基金残高の確保に努め、将来負担の軽減に努める。</a:t>
          </a:r>
        </a:p>
      </xdr:txBody>
    </xdr:sp>
    <xdr:clientData/>
  </xdr:twoCellAnchor>
  <xdr:oneCellAnchor>
    <xdr:from>
      <xdr:col>61</xdr:col>
      <xdr:colOff>6350</xdr:colOff>
      <xdr:row>10</xdr:row>
      <xdr:rowOff>63500</xdr:rowOff>
    </xdr:from>
    <xdr:ext cx="298543" cy="225703"/>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4" name="将来負担の状況グラフ枠">
          <a:extLst>
            <a:ext uri="{FF2B5EF4-FFF2-40B4-BE49-F238E27FC236}">
              <a16:creationId xmlns:a16="http://schemas.microsoft.com/office/drawing/2014/main" id="{00000000-0008-0000-0300-0000BC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17840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7018000" y="2313214"/>
          <a:ext cx="0" cy="14765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161367</xdr:rowOff>
    </xdr:from>
    <xdr:ext cx="762000" cy="259045"/>
    <xdr:sp macro="" textlink="">
      <xdr:nvSpPr>
        <xdr:cNvPr id="446" name="将来負担の状況最小値テキスト">
          <a:extLst>
            <a:ext uri="{FF2B5EF4-FFF2-40B4-BE49-F238E27FC236}">
              <a16:creationId xmlns:a16="http://schemas.microsoft.com/office/drawing/2014/main" id="{00000000-0008-0000-0300-0000BE010000}"/>
            </a:ext>
          </a:extLst>
        </xdr:cNvPr>
        <xdr:cNvSpPr txBox="1"/>
      </xdr:nvSpPr>
      <xdr:spPr>
        <a:xfrm>
          <a:off x="17106900" y="376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17840</xdr:rowOff>
    </xdr:from>
    <xdr:to>
      <xdr:col>81</xdr:col>
      <xdr:colOff>133350</xdr:colOff>
      <xdr:row>22</xdr:row>
      <xdr:rowOff>17840</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378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8" name="将来負担の状況最大値テキスト">
          <a:extLst>
            <a:ext uri="{FF2B5EF4-FFF2-40B4-BE49-F238E27FC236}">
              <a16:creationId xmlns:a16="http://schemas.microsoft.com/office/drawing/2014/main" id="{00000000-0008-0000-0300-0000C0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21590</xdr:rowOff>
    </xdr:from>
    <xdr:to>
      <xdr:col>81</xdr:col>
      <xdr:colOff>44450</xdr:colOff>
      <xdr:row>16</xdr:row>
      <xdr:rowOff>80191</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6179800" y="2764790"/>
          <a:ext cx="838200" cy="5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28017</xdr:rowOff>
    </xdr:from>
    <xdr:ext cx="762000" cy="259045"/>
    <xdr:sp macro="" textlink="">
      <xdr:nvSpPr>
        <xdr:cNvPr id="451" name="将来負担の状況平均値テキスト">
          <a:extLst>
            <a:ext uri="{FF2B5EF4-FFF2-40B4-BE49-F238E27FC236}">
              <a16:creationId xmlns:a16="http://schemas.microsoft.com/office/drawing/2014/main" id="{00000000-0008-0000-0300-0000C3010000}"/>
            </a:ext>
          </a:extLst>
        </xdr:cNvPr>
        <xdr:cNvSpPr txBox="1"/>
      </xdr:nvSpPr>
      <xdr:spPr>
        <a:xfrm>
          <a:off x="17106900" y="22568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11490</xdr:rowOff>
    </xdr:from>
    <xdr:to>
      <xdr:col>81</xdr:col>
      <xdr:colOff>95250</xdr:colOff>
      <xdr:row>14</xdr:row>
      <xdr:rowOff>113090</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6967200" y="241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80191</xdr:rowOff>
    </xdr:from>
    <xdr:to>
      <xdr:col>77</xdr:col>
      <xdr:colOff>44450</xdr:colOff>
      <xdr:row>16</xdr:row>
      <xdr:rowOff>119259</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flipV="1">
          <a:off x="15290800" y="2823391"/>
          <a:ext cx="889000" cy="39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40217</xdr:rowOff>
    </xdr:from>
    <xdr:to>
      <xdr:col>77</xdr:col>
      <xdr:colOff>95250</xdr:colOff>
      <xdr:row>14</xdr:row>
      <xdr:rowOff>141817</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6129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151994</xdr:rowOff>
    </xdr:from>
    <xdr:ext cx="7366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798800" y="2209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119259</xdr:rowOff>
    </xdr:from>
    <xdr:to>
      <xdr:col>72</xdr:col>
      <xdr:colOff>203200</xdr:colOff>
      <xdr:row>17</xdr:row>
      <xdr:rowOff>51223</xdr:rowOff>
    </xdr:to>
    <xdr:cxnSp macro="">
      <xdr:nvCxnSpPr>
        <xdr:cNvPr id="456" name="直線コネクタ 455">
          <a:extLst>
            <a:ext uri="{FF2B5EF4-FFF2-40B4-BE49-F238E27FC236}">
              <a16:creationId xmlns:a16="http://schemas.microsoft.com/office/drawing/2014/main" id="{00000000-0008-0000-0300-0000C8010000}"/>
            </a:ext>
          </a:extLst>
        </xdr:cNvPr>
        <xdr:cNvCxnSpPr/>
      </xdr:nvCxnSpPr>
      <xdr:spPr>
        <a:xfrm flipV="1">
          <a:off x="14401800" y="2862459"/>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126395</xdr:rowOff>
    </xdr:from>
    <xdr:to>
      <xdr:col>73</xdr:col>
      <xdr:colOff>44450</xdr:colOff>
      <xdr:row>15</xdr:row>
      <xdr:rowOff>56545</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5240000" y="252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66722</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909800" y="2295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51223</xdr:rowOff>
    </xdr:from>
    <xdr:to>
      <xdr:col>68</xdr:col>
      <xdr:colOff>152400</xdr:colOff>
      <xdr:row>17</xdr:row>
      <xdr:rowOff>76502</xdr:rowOff>
    </xdr:to>
    <xdr:cxnSp macro="">
      <xdr:nvCxnSpPr>
        <xdr:cNvPr id="459" name="直線コネクタ 458">
          <a:extLst>
            <a:ext uri="{FF2B5EF4-FFF2-40B4-BE49-F238E27FC236}">
              <a16:creationId xmlns:a16="http://schemas.microsoft.com/office/drawing/2014/main" id="{00000000-0008-0000-0300-0000CB010000}"/>
            </a:ext>
          </a:extLst>
        </xdr:cNvPr>
        <xdr:cNvCxnSpPr/>
      </xdr:nvCxnSpPr>
      <xdr:spPr>
        <a:xfrm flipV="1">
          <a:off x="13512800" y="2965873"/>
          <a:ext cx="889000" cy="25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64105</xdr:rowOff>
    </xdr:from>
    <xdr:to>
      <xdr:col>68</xdr:col>
      <xdr:colOff>203200</xdr:colOff>
      <xdr:row>15</xdr:row>
      <xdr:rowOff>165705</xdr:rowOff>
    </xdr:to>
    <xdr:sp macro=""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4351000" y="263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4432</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020800" y="2404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135346</xdr:rowOff>
    </xdr:from>
    <xdr:to>
      <xdr:col>64</xdr:col>
      <xdr:colOff>152400</xdr:colOff>
      <xdr:row>16</xdr:row>
      <xdr:rowOff>65496</xdr:rowOff>
    </xdr:to>
    <xdr:sp macro="" textlink="">
      <xdr:nvSpPr>
        <xdr:cNvPr id="462" name="フローチャート: 判断 461">
          <a:extLst>
            <a:ext uri="{FF2B5EF4-FFF2-40B4-BE49-F238E27FC236}">
              <a16:creationId xmlns:a16="http://schemas.microsoft.com/office/drawing/2014/main" id="{00000000-0008-0000-0300-0000CE010000}"/>
            </a:ext>
          </a:extLst>
        </xdr:cNvPr>
        <xdr:cNvSpPr/>
      </xdr:nvSpPr>
      <xdr:spPr>
        <a:xfrm>
          <a:off x="13462000" y="270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75673</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131800" y="2475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142240</xdr:rowOff>
    </xdr:from>
    <xdr:to>
      <xdr:col>81</xdr:col>
      <xdr:colOff>95250</xdr:colOff>
      <xdr:row>16</xdr:row>
      <xdr:rowOff>72390</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6967200" y="271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114317</xdr:rowOff>
    </xdr:from>
    <xdr:ext cx="762000" cy="259045"/>
    <xdr:sp macro="" textlink="">
      <xdr:nvSpPr>
        <xdr:cNvPr id="470" name="将来負担の状況該当値テキスト">
          <a:extLst>
            <a:ext uri="{FF2B5EF4-FFF2-40B4-BE49-F238E27FC236}">
              <a16:creationId xmlns:a16="http://schemas.microsoft.com/office/drawing/2014/main" id="{00000000-0008-0000-0300-0000D6010000}"/>
            </a:ext>
          </a:extLst>
        </xdr:cNvPr>
        <xdr:cNvSpPr txBox="1"/>
      </xdr:nvSpPr>
      <xdr:spPr>
        <a:xfrm>
          <a:off x="17106900" y="268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29391</xdr:rowOff>
    </xdr:from>
    <xdr:to>
      <xdr:col>77</xdr:col>
      <xdr:colOff>95250</xdr:colOff>
      <xdr:row>16</xdr:row>
      <xdr:rowOff>130991</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6129000" y="277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115768</xdr:rowOff>
    </xdr:from>
    <xdr:ext cx="7366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5798800" y="28589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68459</xdr:rowOff>
    </xdr:from>
    <xdr:to>
      <xdr:col>73</xdr:col>
      <xdr:colOff>44450</xdr:colOff>
      <xdr:row>16</xdr:row>
      <xdr:rowOff>170059</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5240000" y="2811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154836</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4909800" y="2898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423</xdr:rowOff>
    </xdr:from>
    <xdr:to>
      <xdr:col>68</xdr:col>
      <xdr:colOff>203200</xdr:colOff>
      <xdr:row>17</xdr:row>
      <xdr:rowOff>102023</xdr:rowOff>
    </xdr:to>
    <xdr:sp macro="" textlink="">
      <xdr:nvSpPr>
        <xdr:cNvPr id="475" name="楕円 474">
          <a:extLst>
            <a:ext uri="{FF2B5EF4-FFF2-40B4-BE49-F238E27FC236}">
              <a16:creationId xmlns:a16="http://schemas.microsoft.com/office/drawing/2014/main" id="{00000000-0008-0000-0300-0000DB010000}"/>
            </a:ext>
          </a:extLst>
        </xdr:cNvPr>
        <xdr:cNvSpPr/>
      </xdr:nvSpPr>
      <xdr:spPr>
        <a:xfrm>
          <a:off x="14351000" y="291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86800</xdr:rowOff>
    </xdr:from>
    <xdr:ext cx="762000" cy="259045"/>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4020800" y="3001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25702</xdr:rowOff>
    </xdr:from>
    <xdr:to>
      <xdr:col>64</xdr:col>
      <xdr:colOff>152400</xdr:colOff>
      <xdr:row>17</xdr:row>
      <xdr:rowOff>127302</xdr:rowOff>
    </xdr:to>
    <xdr:sp macro="" textlink="">
      <xdr:nvSpPr>
        <xdr:cNvPr id="477" name="楕円 476">
          <a:extLst>
            <a:ext uri="{FF2B5EF4-FFF2-40B4-BE49-F238E27FC236}">
              <a16:creationId xmlns:a16="http://schemas.microsoft.com/office/drawing/2014/main" id="{00000000-0008-0000-0300-0000DD010000}"/>
            </a:ext>
          </a:extLst>
        </xdr:cNvPr>
        <xdr:cNvSpPr/>
      </xdr:nvSpPr>
      <xdr:spPr>
        <a:xfrm>
          <a:off x="13462000" y="294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112079</xdr:rowOff>
    </xdr:from>
    <xdr:ext cx="762000" cy="259045"/>
    <xdr:sp macro="" textlink="">
      <xdr:nvSpPr>
        <xdr:cNvPr id="478" name="テキスト ボックス 477">
          <a:extLst>
            <a:ext uri="{FF2B5EF4-FFF2-40B4-BE49-F238E27FC236}">
              <a16:creationId xmlns:a16="http://schemas.microsoft.com/office/drawing/2014/main" id="{00000000-0008-0000-0300-0000DE010000}"/>
            </a:ext>
          </a:extLst>
        </xdr:cNvPr>
        <xdr:cNvSpPr txBox="1"/>
      </xdr:nvSpPr>
      <xdr:spPr>
        <a:xfrm>
          <a:off x="13131800" y="3026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山口県柳井市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29,683
29,408
140.03
19,794,027
19,344,363
255,685
10,011,524
15,957,622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39.3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前年度と比較して</a:t>
          </a:r>
          <a:r>
            <a:rPr kumimoji="1" lang="en-US" altLang="ja-JP" sz="1100">
              <a:latin typeface="ＭＳ Ｐゴシック" panose="020B0600070205080204" pitchFamily="50" charset="-128"/>
              <a:ea typeface="ＭＳ Ｐゴシック" panose="020B0600070205080204" pitchFamily="50" charset="-128"/>
            </a:rPr>
            <a:t>2.5</a:t>
          </a:r>
          <a:r>
            <a:rPr kumimoji="1" lang="ja-JP" altLang="en-US" sz="1100">
              <a:latin typeface="ＭＳ Ｐゴシック" panose="020B0600070205080204" pitchFamily="50" charset="-128"/>
              <a:ea typeface="ＭＳ Ｐゴシック" panose="020B0600070205080204" pitchFamily="50" charset="-128"/>
            </a:rPr>
            <a:t>ポイント減となった。これは、退職者数の減による経常経費一般財源の減少に対し、普通交付税の増による経常一般財源歳入額が増加したことが要因である。</a:t>
          </a:r>
        </a:p>
        <a:p>
          <a:r>
            <a:rPr kumimoji="1" lang="ja-JP" altLang="en-US" sz="1100">
              <a:latin typeface="ＭＳ Ｐゴシック" panose="020B0600070205080204" pitchFamily="50" charset="-128"/>
              <a:ea typeface="ＭＳ Ｐゴシック" panose="020B0600070205080204" pitchFamily="50" charset="-128"/>
            </a:rPr>
            <a:t>　類似団体平均よりも下回って推移しているが、今後も引き続き定員管理計画に基づき職員の適正な配置に努める。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131572</xdr:rowOff>
    </xdr:from>
    <xdr:to>
      <xdr:col>24</xdr:col>
      <xdr:colOff>25400</xdr:colOff>
      <xdr:row>40</xdr:row>
      <xdr:rowOff>44704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60872"/>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16781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87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44704</xdr:rowOff>
    </xdr:from>
    <xdr:to>
      <xdr:col>24</xdr:col>
      <xdr:colOff>114300</xdr:colOff>
      <xdr:row>40</xdr:row>
      <xdr:rowOff>44704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02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46499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04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131572</xdr:rowOff>
    </xdr:from>
    <xdr:to>
      <xdr:col>24</xdr:col>
      <xdr:colOff>114300</xdr:colOff>
      <xdr:row>34</xdr:row>
      <xdr:rowOff>131572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60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67564</xdr:rowOff>
    </xdr:from>
    <xdr:to>
      <xdr:col>24</xdr:col>
      <xdr:colOff>25400</xdr:colOff>
      <xdr:row>37</xdr:row>
      <xdr:rowOff>10414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239764"/>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126001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140716</xdr:rowOff>
    </xdr:from>
    <xdr:to>
      <xdr:col>19</xdr:col>
      <xdr:colOff>187325</xdr:colOff>
      <xdr:row>37</xdr:row>
      <xdr:rowOff>10414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31291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153924</xdr:rowOff>
    </xdr:from>
    <xdr:to>
      <xdr:col>20</xdr:col>
      <xdr:colOff>38100</xdr:colOff>
      <xdr:row>37</xdr:row>
      <xdr:rowOff>84074</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68851</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140716</xdr:rowOff>
    </xdr:from>
    <xdr:to>
      <xdr:col>15</xdr:col>
      <xdr:colOff>98425</xdr:colOff>
      <xdr:row>36</xdr:row>
      <xdr:rowOff>168148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31291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121920</xdr:rowOff>
    </xdr:from>
    <xdr:to>
      <xdr:col>15</xdr:col>
      <xdr:colOff>149225</xdr:colOff>
      <xdr:row>37</xdr:row>
      <xdr:rowOff>52070</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36847</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163576</xdr:rowOff>
    </xdr:from>
    <xdr:to>
      <xdr:col>11</xdr:col>
      <xdr:colOff>9525</xdr:colOff>
      <xdr:row>36</xdr:row>
      <xdr:rowOff>168148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3357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19050</xdr:rowOff>
    </xdr:from>
    <xdr:to>
      <xdr:col>11</xdr:col>
      <xdr:colOff>60325</xdr:colOff>
      <xdr:row>37</xdr:row>
      <xdr:rowOff>120650</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105427</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163068</xdr:rowOff>
    </xdr:from>
    <xdr:to>
      <xdr:col>6</xdr:col>
      <xdr:colOff>171450</xdr:colOff>
      <xdr:row>37</xdr:row>
      <xdr:rowOff>93218</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77995</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16764</xdr:rowOff>
    </xdr:from>
    <xdr:to>
      <xdr:col>24</xdr:col>
      <xdr:colOff>76200</xdr:colOff>
      <xdr:row>36</xdr:row>
      <xdr:rowOff>118364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33291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034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131064</xdr:rowOff>
    </xdr:from>
    <xdr:to>
      <xdr:col>20</xdr:col>
      <xdr:colOff>38100</xdr:colOff>
      <xdr:row>37</xdr:row>
      <xdr:rowOff>61214</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71391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072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89916</xdr:rowOff>
    </xdr:from>
    <xdr:to>
      <xdr:col>15</xdr:col>
      <xdr:colOff>149225</xdr:colOff>
      <xdr:row>37</xdr:row>
      <xdr:rowOff>20066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30243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117348</xdr:rowOff>
    </xdr:from>
    <xdr:to>
      <xdr:col>11</xdr:col>
      <xdr:colOff>60325</xdr:colOff>
      <xdr:row>37</xdr:row>
      <xdr:rowOff>47498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57675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112776</xdr:rowOff>
    </xdr:from>
    <xdr:to>
      <xdr:col>6</xdr:col>
      <xdr:colOff>171450</xdr:colOff>
      <xdr:row>37</xdr:row>
      <xdr:rowOff>42926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53103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前年度と比較して</a:t>
          </a:r>
          <a:r>
            <a:rPr kumimoji="1" lang="en-US" altLang="ja-JP" sz="1100">
              <a:latin typeface="ＭＳ Ｐゴシック" panose="020B0600070205080204" pitchFamily="50" charset="-128"/>
              <a:ea typeface="ＭＳ Ｐゴシック" panose="020B0600070205080204" pitchFamily="50" charset="-128"/>
            </a:rPr>
            <a:t>0.5</a:t>
          </a:r>
          <a:r>
            <a:rPr kumimoji="1" lang="ja-JP" altLang="en-US" sz="1100">
              <a:latin typeface="ＭＳ Ｐゴシック" panose="020B0600070205080204" pitchFamily="50" charset="-128"/>
              <a:ea typeface="ＭＳ Ｐゴシック" panose="020B0600070205080204" pitchFamily="50" charset="-128"/>
            </a:rPr>
            <a:t>ポイント増となった。これは、可燃ごみ収集業務委託料の増などにより、経常経費一般財源が増加したことが要因である。</a:t>
          </a:r>
        </a:p>
        <a:p>
          <a:r>
            <a:rPr kumimoji="1" lang="ja-JP" altLang="en-US" sz="1100">
              <a:latin typeface="ＭＳ Ｐゴシック" panose="020B0600070205080204" pitchFamily="50" charset="-128"/>
              <a:ea typeface="ＭＳ Ｐゴシック" panose="020B0600070205080204" pitchFamily="50" charset="-128"/>
            </a:rPr>
            <a:t>　類似団体平均よりも下回って推移しているが、今後も物件費のみならず経費全般について事務事業の統廃合を含め徹底的な見直しを行い、行政改革大綱行動計画に基づく行政改革の更なる実施・実現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50800</xdr:rowOff>
    </xdr:from>
    <xdr:to>
      <xdr:col>82</xdr:col>
      <xdr:colOff>107950</xdr:colOff>
      <xdr:row>21</xdr:row>
      <xdr:rowOff>31750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45110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3827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31750</xdr:rowOff>
    </xdr:from>
    <xdr:to>
      <xdr:col>82</xdr:col>
      <xdr:colOff>196850</xdr:colOff>
      <xdr:row>21</xdr:row>
      <xdr:rowOff>31750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32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137177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50800</xdr:rowOff>
    </xdr:from>
    <xdr:to>
      <xdr:col>82</xdr:col>
      <xdr:colOff>196850</xdr:colOff>
      <xdr:row>14</xdr:row>
      <xdr:rowOff>50800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161290</xdr:rowOff>
    </xdr:from>
    <xdr:to>
      <xdr:col>82</xdr:col>
      <xdr:colOff>107950</xdr:colOff>
      <xdr:row>16</xdr:row>
      <xdr:rowOff>27940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73304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71137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814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99060</xdr:rowOff>
    </xdr:from>
    <xdr:to>
      <xdr:col>82</xdr:col>
      <xdr:colOff>158750</xdr:colOff>
      <xdr:row>17</xdr:row>
      <xdr:rowOff>29210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107950</xdr:rowOff>
    </xdr:from>
    <xdr:to>
      <xdr:col>78</xdr:col>
      <xdr:colOff>69850</xdr:colOff>
      <xdr:row>15</xdr:row>
      <xdr:rowOff>161290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6797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76200</xdr:rowOff>
    </xdr:from>
    <xdr:to>
      <xdr:col>78</xdr:col>
      <xdr:colOff>120650</xdr:colOff>
      <xdr:row>17</xdr:row>
      <xdr:rowOff>6350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162577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90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100330</xdr:rowOff>
    </xdr:from>
    <xdr:to>
      <xdr:col>73</xdr:col>
      <xdr:colOff>180975</xdr:colOff>
      <xdr:row>15</xdr:row>
      <xdr:rowOff>107950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6720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156210</xdr:rowOff>
    </xdr:from>
    <xdr:to>
      <xdr:col>74</xdr:col>
      <xdr:colOff>31750</xdr:colOff>
      <xdr:row>16</xdr:row>
      <xdr:rowOff>86360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71137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81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100330</xdr:rowOff>
    </xdr:from>
    <xdr:to>
      <xdr:col>69</xdr:col>
      <xdr:colOff>92075</xdr:colOff>
      <xdr:row>15</xdr:row>
      <xdr:rowOff>130810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6720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163830</xdr:rowOff>
    </xdr:from>
    <xdr:to>
      <xdr:col>69</xdr:col>
      <xdr:colOff>142875</xdr:colOff>
      <xdr:row>16</xdr:row>
      <xdr:rowOff>93980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78757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82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45720</xdr:rowOff>
    </xdr:from>
    <xdr:to>
      <xdr:col>65</xdr:col>
      <xdr:colOff>53975</xdr:colOff>
      <xdr:row>16</xdr:row>
      <xdr:rowOff>147320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132097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87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148590</xdr:rowOff>
    </xdr:from>
    <xdr:to>
      <xdr:col>82</xdr:col>
      <xdr:colOff>158750</xdr:colOff>
      <xdr:row>16</xdr:row>
      <xdr:rowOff>78740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72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165117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110490</xdr:rowOff>
    </xdr:from>
    <xdr:to>
      <xdr:col>78</xdr:col>
      <xdr:colOff>120650</xdr:colOff>
      <xdr:row>16</xdr:row>
      <xdr:rowOff>40640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6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50817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451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57150</xdr:rowOff>
    </xdr:from>
    <xdr:to>
      <xdr:col>74</xdr:col>
      <xdr:colOff>31750</xdr:colOff>
      <xdr:row>15</xdr:row>
      <xdr:rowOff>158750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49530</xdr:rowOff>
    </xdr:from>
    <xdr:to>
      <xdr:col>69</xdr:col>
      <xdr:colOff>142875</xdr:colOff>
      <xdr:row>15</xdr:row>
      <xdr:rowOff>151130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62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161307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80010</xdr:rowOff>
    </xdr:from>
    <xdr:to>
      <xdr:col>65</xdr:col>
      <xdr:colOff>53975</xdr:colOff>
      <xdr:row>16</xdr:row>
      <xdr:rowOff>10160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65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20337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42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前年度と比較して</a:t>
          </a:r>
          <a:r>
            <a:rPr kumimoji="1" lang="en-US" altLang="ja-JP" sz="1100">
              <a:latin typeface="ＭＳ Ｐゴシック" panose="020B0600070205080204" pitchFamily="50" charset="-128"/>
              <a:ea typeface="ＭＳ Ｐゴシック" panose="020B0600070205080204" pitchFamily="50" charset="-128"/>
            </a:rPr>
            <a:t>0.2</a:t>
          </a:r>
          <a:r>
            <a:rPr kumimoji="1" lang="ja-JP" altLang="en-US" sz="1100">
              <a:latin typeface="ＭＳ Ｐゴシック" panose="020B0600070205080204" pitchFamily="50" charset="-128"/>
              <a:ea typeface="ＭＳ Ｐゴシック" panose="020B0600070205080204" pitchFamily="50" charset="-128"/>
            </a:rPr>
            <a:t>ポイント減となった。これは、普通交付税の増による経常一般財源歳入額が増加したことが要因である。</a:t>
          </a:r>
        </a:p>
        <a:p>
          <a:r>
            <a:rPr kumimoji="1" lang="ja-JP" altLang="en-US" sz="1100">
              <a:latin typeface="ＭＳ Ｐゴシック" panose="020B0600070205080204" pitchFamily="50" charset="-128"/>
              <a:ea typeface="ＭＳ Ｐゴシック" panose="020B0600070205080204" pitchFamily="50" charset="-128"/>
            </a:rPr>
            <a:t>　類似団体平均と同水準で推移しているが、今後も扶助費は増加傾向で推移することが見込まれることから、引き続き適正な執行に努める。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48078</xdr:rowOff>
    </xdr:from>
    <xdr:to>
      <xdr:col>24</xdr:col>
      <xdr:colOff>25400</xdr:colOff>
      <xdr:row>62</xdr:row>
      <xdr:rowOff>50800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34928"/>
          <a:ext cx="0" cy="1545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134455</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7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48078</xdr:rowOff>
    </xdr:from>
    <xdr:to>
      <xdr:col>24</xdr:col>
      <xdr:colOff>114300</xdr:colOff>
      <xdr:row>53</xdr:row>
      <xdr:rowOff>48078</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3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121557</xdr:rowOff>
    </xdr:from>
    <xdr:to>
      <xdr:col>24</xdr:col>
      <xdr:colOff>25400</xdr:colOff>
      <xdr:row>56</xdr:row>
      <xdr:rowOff>143328</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722757"/>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2012</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7746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29935</xdr:rowOff>
    </xdr:from>
    <xdr:to>
      <xdr:col>24</xdr:col>
      <xdr:colOff>76200</xdr:colOff>
      <xdr:row>57</xdr:row>
      <xdr:rowOff>131535</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80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110672</xdr:rowOff>
    </xdr:from>
    <xdr:to>
      <xdr:col>19</xdr:col>
      <xdr:colOff>187325</xdr:colOff>
      <xdr:row>56</xdr:row>
      <xdr:rowOff>143328</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7118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125185</xdr:rowOff>
    </xdr:from>
    <xdr:to>
      <xdr:col>20</xdr:col>
      <xdr:colOff>38100</xdr:colOff>
      <xdr:row>57</xdr:row>
      <xdr:rowOff>55335</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40112</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812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110672</xdr:rowOff>
    </xdr:from>
    <xdr:to>
      <xdr:col>15</xdr:col>
      <xdr:colOff>98425</xdr:colOff>
      <xdr:row>56</xdr:row>
      <xdr:rowOff>121557</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7118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81643</xdr:rowOff>
    </xdr:from>
    <xdr:to>
      <xdr:col>15</xdr:col>
      <xdr:colOff>149225</xdr:colOff>
      <xdr:row>57</xdr:row>
      <xdr:rowOff>11793</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168020</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769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121557</xdr:rowOff>
    </xdr:from>
    <xdr:to>
      <xdr:col>11</xdr:col>
      <xdr:colOff>9525</xdr:colOff>
      <xdr:row>57</xdr:row>
      <xdr:rowOff>4535</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722757"/>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157843</xdr:rowOff>
    </xdr:from>
    <xdr:to>
      <xdr:col>11</xdr:col>
      <xdr:colOff>60325</xdr:colOff>
      <xdr:row>57</xdr:row>
      <xdr:rowOff>87993</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72770</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95250</xdr:rowOff>
    </xdr:from>
    <xdr:to>
      <xdr:col>6</xdr:col>
      <xdr:colOff>171450</xdr:colOff>
      <xdr:row>58</xdr:row>
      <xdr:rowOff>25400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70757</xdr:rowOff>
    </xdr:from>
    <xdr:to>
      <xdr:col>24</xdr:col>
      <xdr:colOff>76200</xdr:colOff>
      <xdr:row>57</xdr:row>
      <xdr:rowOff>907</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87284</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51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92528</xdr:rowOff>
    </xdr:from>
    <xdr:to>
      <xdr:col>20</xdr:col>
      <xdr:colOff>38100</xdr:colOff>
      <xdr:row>57</xdr:row>
      <xdr:rowOff>22678</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32855</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462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59872</xdr:rowOff>
    </xdr:from>
    <xdr:to>
      <xdr:col>15</xdr:col>
      <xdr:colOff>149225</xdr:colOff>
      <xdr:row>56</xdr:row>
      <xdr:rowOff>161472</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199</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70757</xdr:rowOff>
    </xdr:from>
    <xdr:to>
      <xdr:col>11</xdr:col>
      <xdr:colOff>60325</xdr:colOff>
      <xdr:row>57</xdr:row>
      <xdr:rowOff>907</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11084</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44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125185</xdr:rowOff>
    </xdr:from>
    <xdr:to>
      <xdr:col>6</xdr:col>
      <xdr:colOff>171450</xdr:colOff>
      <xdr:row>57</xdr:row>
      <xdr:rowOff>55335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65512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前年度と比較して</a:t>
          </a:r>
          <a:r>
            <a:rPr kumimoji="1" lang="en-US" altLang="ja-JP" sz="1100">
              <a:latin typeface="ＭＳ Ｐゴシック" panose="020B0600070205080204" pitchFamily="50" charset="-128"/>
              <a:ea typeface="ＭＳ Ｐゴシック" panose="020B0600070205080204" pitchFamily="50" charset="-128"/>
            </a:rPr>
            <a:t>1.2</a:t>
          </a:r>
          <a:r>
            <a:rPr kumimoji="1" lang="ja-JP" altLang="en-US" sz="1100">
              <a:latin typeface="ＭＳ Ｐゴシック" panose="020B0600070205080204" pitchFamily="50" charset="-128"/>
              <a:ea typeface="ＭＳ Ｐゴシック" panose="020B0600070205080204" pitchFamily="50" charset="-128"/>
            </a:rPr>
            <a:t>ポイント増となった。これは、公営企業会計への繰出金（投資・出資金）の増などにより、経常経費一般財源が増加したことが要因である。</a:t>
          </a:r>
        </a:p>
        <a:p>
          <a:r>
            <a:rPr kumimoji="1" lang="ja-JP" altLang="en-US" sz="1100">
              <a:latin typeface="ＭＳ Ｐゴシック" panose="020B0600070205080204" pitchFamily="50" charset="-128"/>
              <a:ea typeface="ＭＳ Ｐゴシック" panose="020B0600070205080204" pitchFamily="50" charset="-128"/>
            </a:rPr>
            <a:t>　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年度より簡易水道事業、公共下水道事業及び農業集落排水事業の公営企業化に伴い、繰出金の性質を補助費等へ一部振替えたため、数値が低下した。</a:t>
          </a:r>
        </a:p>
        <a:p>
          <a:r>
            <a:rPr kumimoji="1" lang="ja-JP" altLang="en-US" sz="1100">
              <a:latin typeface="ＭＳ Ｐゴシック" panose="020B0600070205080204" pitchFamily="50" charset="-128"/>
              <a:ea typeface="ＭＳ Ｐゴシック" panose="020B0600070205080204" pitchFamily="50" charset="-128"/>
            </a:rPr>
            <a:t>　類似団体平均を下回って推移しているが、今後も特別会計・企業会計において、独立採算の原則による経営の健全化を図り、普通会計負担額の縮減に努める。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26307</xdr:rowOff>
    </xdr:from>
    <xdr:to>
      <xdr:col>82</xdr:col>
      <xdr:colOff>107950</xdr:colOff>
      <xdr:row>62</xdr:row>
      <xdr:rowOff>61685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13157"/>
          <a:ext cx="0" cy="157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33762</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63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61685</xdr:rowOff>
    </xdr:from>
    <xdr:to>
      <xdr:col>82</xdr:col>
      <xdr:colOff>196850</xdr:colOff>
      <xdr:row>62</xdr:row>
      <xdr:rowOff>61685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691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112684</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5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26307</xdr:rowOff>
    </xdr:from>
    <xdr:to>
      <xdr:col>82</xdr:col>
      <xdr:colOff>196850</xdr:colOff>
      <xdr:row>53</xdr:row>
      <xdr:rowOff>26307</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1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88900</xdr:rowOff>
    </xdr:from>
    <xdr:to>
      <xdr:col>82</xdr:col>
      <xdr:colOff>107950</xdr:colOff>
      <xdr:row>57</xdr:row>
      <xdr:rowOff>48078</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690100"/>
          <a:ext cx="8382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2920</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604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157843</xdr:rowOff>
    </xdr:from>
    <xdr:to>
      <xdr:col>82</xdr:col>
      <xdr:colOff>158750</xdr:colOff>
      <xdr:row>57</xdr:row>
      <xdr:rowOff>87993</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45357</xdr:rowOff>
    </xdr:from>
    <xdr:to>
      <xdr:col>78</xdr:col>
      <xdr:colOff>69850</xdr:colOff>
      <xdr:row>56</xdr:row>
      <xdr:rowOff>88900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6465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168728</xdr:rowOff>
    </xdr:from>
    <xdr:to>
      <xdr:col>78</xdr:col>
      <xdr:colOff>120650</xdr:colOff>
      <xdr:row>57</xdr:row>
      <xdr:rowOff>98878</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6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83655</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856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45357</xdr:rowOff>
    </xdr:from>
    <xdr:to>
      <xdr:col>73</xdr:col>
      <xdr:colOff>180975</xdr:colOff>
      <xdr:row>56</xdr:row>
      <xdr:rowOff>121557</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646557"/>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103415</xdr:rowOff>
    </xdr:from>
    <xdr:to>
      <xdr:col>74</xdr:col>
      <xdr:colOff>31750</xdr:colOff>
      <xdr:row>57</xdr:row>
      <xdr:rowOff>33565</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18342</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121557</xdr:rowOff>
    </xdr:from>
    <xdr:to>
      <xdr:col>69</xdr:col>
      <xdr:colOff>92075</xdr:colOff>
      <xdr:row>61</xdr:row>
      <xdr:rowOff>124278</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722757"/>
          <a:ext cx="889000" cy="859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73478</xdr:rowOff>
    </xdr:from>
    <xdr:to>
      <xdr:col>69</xdr:col>
      <xdr:colOff>142875</xdr:colOff>
      <xdr:row>58</xdr:row>
      <xdr:rowOff>3628</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159855</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93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65315</xdr:rowOff>
    </xdr:from>
    <xdr:to>
      <xdr:col>65</xdr:col>
      <xdr:colOff>53975</xdr:colOff>
      <xdr:row>58</xdr:row>
      <xdr:rowOff>166915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10009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5642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778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168728</xdr:rowOff>
    </xdr:from>
    <xdr:to>
      <xdr:col>82</xdr:col>
      <xdr:colOff>158750</xdr:colOff>
      <xdr:row>57</xdr:row>
      <xdr:rowOff>98878</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76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140805</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742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38100</xdr:rowOff>
    </xdr:from>
    <xdr:to>
      <xdr:col>78</xdr:col>
      <xdr:colOff>120650</xdr:colOff>
      <xdr:row>56</xdr:row>
      <xdr:rowOff>139700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149877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166007</xdr:rowOff>
    </xdr:from>
    <xdr:to>
      <xdr:col>74</xdr:col>
      <xdr:colOff>31750</xdr:colOff>
      <xdr:row>56</xdr:row>
      <xdr:rowOff>96157</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106334</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70757</xdr:rowOff>
    </xdr:from>
    <xdr:to>
      <xdr:col>69</xdr:col>
      <xdr:colOff>142875</xdr:colOff>
      <xdr:row>57</xdr:row>
      <xdr:rowOff>907</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11084</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44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61</xdr:row>
      <xdr:rowOff>73478</xdr:rowOff>
    </xdr:from>
    <xdr:to>
      <xdr:col>65</xdr:col>
      <xdr:colOff>53975</xdr:colOff>
      <xdr:row>62</xdr:row>
      <xdr:rowOff>3628</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53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159855</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61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前年度と比較して</a:t>
          </a:r>
          <a:r>
            <a:rPr kumimoji="1" lang="en-US" altLang="ja-JP" sz="1050">
              <a:latin typeface="ＭＳ Ｐゴシック" panose="020B0600070205080204" pitchFamily="50" charset="-128"/>
              <a:ea typeface="ＭＳ Ｐゴシック" panose="020B0600070205080204" pitchFamily="50" charset="-128"/>
            </a:rPr>
            <a:t>1.1</a:t>
          </a:r>
          <a:r>
            <a:rPr kumimoji="1" lang="ja-JP" altLang="en-US" sz="1050">
              <a:latin typeface="ＭＳ Ｐゴシック" panose="020B0600070205080204" pitchFamily="50" charset="-128"/>
              <a:ea typeface="ＭＳ Ｐゴシック" panose="020B0600070205080204" pitchFamily="50" charset="-128"/>
            </a:rPr>
            <a:t>ポイント減となった。これは、公営企業会計への繰出金の減による経常経費一般財源の減少に対し、普通交付税の増による経常一般財源歳入額が増加したことが要因である。</a:t>
          </a:r>
        </a:p>
        <a:p>
          <a:r>
            <a:rPr kumimoji="1" lang="ja-JP" altLang="en-US" sz="1050">
              <a:latin typeface="ＭＳ Ｐゴシック" panose="020B0600070205080204" pitchFamily="50" charset="-128"/>
              <a:ea typeface="ＭＳ Ｐゴシック" panose="020B0600070205080204" pitchFamily="50" charset="-128"/>
            </a:rPr>
            <a:t>　依然として公営企業会計への繰出金や一部事務組合への負担金の割合が高く、類似団体平均よりも上回って推移している。</a:t>
          </a:r>
        </a:p>
        <a:p>
          <a:r>
            <a:rPr kumimoji="1" lang="ja-JP" altLang="en-US" sz="1050">
              <a:latin typeface="ＭＳ Ｐゴシック" panose="020B0600070205080204" pitchFamily="50" charset="-128"/>
              <a:ea typeface="ＭＳ Ｐゴシック" panose="020B0600070205080204" pitchFamily="50" charset="-128"/>
            </a:rPr>
            <a:t>　今後も各種団体への補助費等について、必要性や効果の検証や見直しを進め、適正な執行に努める。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76708</xdr:rowOff>
    </xdr:from>
    <xdr:to>
      <xdr:col>82</xdr:col>
      <xdr:colOff>107950</xdr:colOff>
      <xdr:row>40</xdr:row>
      <xdr:rowOff>131572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06008"/>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163085</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649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76708</xdr:rowOff>
    </xdr:from>
    <xdr:to>
      <xdr:col>82</xdr:col>
      <xdr:colOff>196850</xdr:colOff>
      <xdr:row>34</xdr:row>
      <xdr:rowOff>76708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06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85852</xdr:rowOff>
    </xdr:from>
    <xdr:to>
      <xdr:col>82</xdr:col>
      <xdr:colOff>107950</xdr:colOff>
      <xdr:row>38</xdr:row>
      <xdr:rowOff>136144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5671800" y="6600952"/>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26433</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198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9906</xdr:rowOff>
    </xdr:from>
    <xdr:to>
      <xdr:col>82</xdr:col>
      <xdr:colOff>158750</xdr:colOff>
      <xdr:row>37</xdr:row>
      <xdr:rowOff>111506</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81280</xdr:rowOff>
    </xdr:from>
    <xdr:to>
      <xdr:col>78</xdr:col>
      <xdr:colOff>69850</xdr:colOff>
      <xdr:row>38</xdr:row>
      <xdr:rowOff>136144</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659638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153924</xdr:rowOff>
    </xdr:from>
    <xdr:to>
      <xdr:col>78</xdr:col>
      <xdr:colOff>120650</xdr:colOff>
      <xdr:row>37</xdr:row>
      <xdr:rowOff>84074</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94251</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81280</xdr:rowOff>
    </xdr:from>
    <xdr:to>
      <xdr:col>73</xdr:col>
      <xdr:colOff>180975</xdr:colOff>
      <xdr:row>38</xdr:row>
      <xdr:rowOff>140716</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659638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131064</xdr:rowOff>
    </xdr:from>
    <xdr:to>
      <xdr:col>74</xdr:col>
      <xdr:colOff>31750</xdr:colOff>
      <xdr:row>37</xdr:row>
      <xdr:rowOff>61214</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71391</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56134</xdr:rowOff>
    </xdr:from>
    <xdr:to>
      <xdr:col>69</xdr:col>
      <xdr:colOff>92075</xdr:colOff>
      <xdr:row>38</xdr:row>
      <xdr:rowOff>140716</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399784"/>
          <a:ext cx="889000" cy="25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85107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76200</xdr:rowOff>
    </xdr:from>
    <xdr:to>
      <xdr:col>65</xdr:col>
      <xdr:colOff>53975</xdr:colOff>
      <xdr:row>37</xdr:row>
      <xdr:rowOff>6350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16527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35052</xdr:rowOff>
    </xdr:from>
    <xdr:to>
      <xdr:col>82</xdr:col>
      <xdr:colOff>158750</xdr:colOff>
      <xdr:row>38</xdr:row>
      <xdr:rowOff>136652</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55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7129</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52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85344</xdr:rowOff>
    </xdr:from>
    <xdr:to>
      <xdr:col>78</xdr:col>
      <xdr:colOff>120650</xdr:colOff>
      <xdr:row>39</xdr:row>
      <xdr:rowOff>15494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60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271</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686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30480</xdr:rowOff>
    </xdr:from>
    <xdr:to>
      <xdr:col>74</xdr:col>
      <xdr:colOff>31750</xdr:colOff>
      <xdr:row>38</xdr:row>
      <xdr:rowOff>132080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116857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89916</xdr:rowOff>
    </xdr:from>
    <xdr:to>
      <xdr:col>69</xdr:col>
      <xdr:colOff>142875</xdr:colOff>
      <xdr:row>39</xdr:row>
      <xdr:rowOff>20066</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60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4843</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691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5334</xdr:rowOff>
    </xdr:from>
    <xdr:to>
      <xdr:col>65</xdr:col>
      <xdr:colOff>53975</xdr:colOff>
      <xdr:row>37</xdr:row>
      <xdr:rowOff>106934</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91711</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実質的な長期債残高は減少し、公債費は逓減している。また、普通交付税の増による経常一般財源歳入額が増加したことにより、前年度と比較して</a:t>
          </a:r>
          <a:r>
            <a:rPr kumimoji="1" lang="en-US" altLang="ja-JP" sz="1100">
              <a:latin typeface="ＭＳ Ｐゴシック" panose="020B0600070205080204" pitchFamily="50" charset="-128"/>
              <a:ea typeface="ＭＳ Ｐゴシック" panose="020B0600070205080204" pitchFamily="50" charset="-128"/>
            </a:rPr>
            <a:t>0.3</a:t>
          </a:r>
          <a:r>
            <a:rPr kumimoji="1" lang="ja-JP" altLang="en-US" sz="1100">
              <a:latin typeface="ＭＳ Ｐゴシック" panose="020B0600070205080204" pitchFamily="50" charset="-128"/>
              <a:ea typeface="ＭＳ Ｐゴシック" panose="020B0600070205080204" pitchFamily="50" charset="-128"/>
            </a:rPr>
            <a:t>ポイント減となった。</a:t>
          </a:r>
        </a:p>
        <a:p>
          <a:r>
            <a:rPr kumimoji="1" lang="ja-JP" altLang="en-US" sz="1100">
              <a:latin typeface="ＭＳ Ｐゴシック" panose="020B0600070205080204" pitchFamily="50" charset="-128"/>
              <a:ea typeface="ＭＳ Ｐゴシック" panose="020B0600070205080204" pitchFamily="50" charset="-128"/>
            </a:rPr>
            <a:t>　令和</a:t>
          </a:r>
          <a:r>
            <a:rPr kumimoji="1" lang="en-US" altLang="ja-JP" sz="1100">
              <a:latin typeface="ＭＳ Ｐゴシック" panose="020B0600070205080204" pitchFamily="50" charset="-128"/>
              <a:ea typeface="ＭＳ Ｐゴシック" panose="020B0600070205080204" pitchFamily="50" charset="-128"/>
            </a:rPr>
            <a:t>6</a:t>
          </a:r>
          <a:r>
            <a:rPr kumimoji="1" lang="ja-JP" altLang="en-US" sz="1100">
              <a:latin typeface="ＭＳ Ｐゴシック" panose="020B0600070205080204" pitchFamily="50" charset="-128"/>
              <a:ea typeface="ＭＳ Ｐゴシック" panose="020B0600070205080204" pitchFamily="50" charset="-128"/>
            </a:rPr>
            <a:t>年度をピークに大規模な普通建設事業が実施され、公債費が増加し中期的には指数の悪化が見込まれるため、引き続き事業の必要性等を精査し、市債の新規発行の抑制に努める。</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a:extLst>
            <a:ext uri="{FF2B5EF4-FFF2-40B4-BE49-F238E27FC236}">
              <a16:creationId xmlns:a16="http://schemas.microsoft.com/office/drawing/2014/main" id="{00000000-0008-0000-0400-00006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58965</xdr:rowOff>
    </xdr:from>
    <xdr:to>
      <xdr:col>24</xdr:col>
      <xdr:colOff>25400</xdr:colOff>
      <xdr:row>82</xdr:row>
      <xdr:rowOff>83457</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4826000" y="12574815"/>
          <a:ext cx="0" cy="1567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55534</xdr:rowOff>
    </xdr:from>
    <xdr:ext cx="762000" cy="259045"/>
    <xdr:sp macro="" textlink="">
      <xdr:nvSpPr>
        <xdr:cNvPr id="368" name="公債費最小値テキスト">
          <a:extLst>
            <a:ext uri="{FF2B5EF4-FFF2-40B4-BE49-F238E27FC236}">
              <a16:creationId xmlns:a16="http://schemas.microsoft.com/office/drawing/2014/main" id="{00000000-0008-0000-0400-000070010000}"/>
            </a:ext>
          </a:extLst>
        </xdr:cNvPr>
        <xdr:cNvSpPr txBox="1"/>
      </xdr:nvSpPr>
      <xdr:spPr>
        <a:xfrm>
          <a:off x="4914900" y="14114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83457</xdr:rowOff>
    </xdr:from>
    <xdr:to>
      <xdr:col>24</xdr:col>
      <xdr:colOff>114300</xdr:colOff>
      <xdr:row>82</xdr:row>
      <xdr:rowOff>83457</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4142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145342</xdr:rowOff>
    </xdr:from>
    <xdr:ext cx="762000" cy="259045"/>
    <xdr:sp macro="" textlink="">
      <xdr:nvSpPr>
        <xdr:cNvPr id="370" name="公債費最大値テキスト">
          <a:extLst>
            <a:ext uri="{FF2B5EF4-FFF2-40B4-BE49-F238E27FC236}">
              <a16:creationId xmlns:a16="http://schemas.microsoft.com/office/drawing/2014/main" id="{00000000-0008-0000-0400-000072010000}"/>
            </a:ext>
          </a:extLst>
        </xdr:cNvPr>
        <xdr:cNvSpPr txBox="1"/>
      </xdr:nvSpPr>
      <xdr:spPr>
        <a:xfrm>
          <a:off x="4914900" y="12318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58965</xdr:rowOff>
    </xdr:from>
    <xdr:to>
      <xdr:col>24</xdr:col>
      <xdr:colOff>114300</xdr:colOff>
      <xdr:row>73</xdr:row>
      <xdr:rowOff>58965</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2574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135164</xdr:rowOff>
    </xdr:from>
    <xdr:to>
      <xdr:col>24</xdr:col>
      <xdr:colOff>25400</xdr:colOff>
      <xdr:row>77</xdr:row>
      <xdr:rowOff>167821</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987800" y="1333681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89098</xdr:rowOff>
    </xdr:from>
    <xdr:ext cx="762000" cy="259045"/>
    <xdr:sp macro="" textlink="">
      <xdr:nvSpPr>
        <xdr:cNvPr id="373" name="公債費平均値テキスト">
          <a:extLst>
            <a:ext uri="{FF2B5EF4-FFF2-40B4-BE49-F238E27FC236}">
              <a16:creationId xmlns:a16="http://schemas.microsoft.com/office/drawing/2014/main" id="{00000000-0008-0000-0400-000075010000}"/>
            </a:ext>
          </a:extLst>
        </xdr:cNvPr>
        <xdr:cNvSpPr txBox="1"/>
      </xdr:nvSpPr>
      <xdr:spPr>
        <a:xfrm>
          <a:off x="4914900" y="13290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117021</xdr:rowOff>
    </xdr:from>
    <xdr:to>
      <xdr:col>24</xdr:col>
      <xdr:colOff>76200</xdr:colOff>
      <xdr:row>78</xdr:row>
      <xdr:rowOff>47171</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4775200" y="1331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124279</xdr:rowOff>
    </xdr:from>
    <xdr:to>
      <xdr:col>19</xdr:col>
      <xdr:colOff>187325</xdr:colOff>
      <xdr:row>77</xdr:row>
      <xdr:rowOff>167821</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3098800" y="13325929"/>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106136</xdr:rowOff>
    </xdr:from>
    <xdr:to>
      <xdr:col>20</xdr:col>
      <xdr:colOff>38100</xdr:colOff>
      <xdr:row>78</xdr:row>
      <xdr:rowOff>36286</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937000" y="13307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46463</xdr:rowOff>
    </xdr:from>
    <xdr:ext cx="7366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606800" y="13076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124279</xdr:rowOff>
    </xdr:from>
    <xdr:to>
      <xdr:col>15</xdr:col>
      <xdr:colOff>98425</xdr:colOff>
      <xdr:row>78</xdr:row>
      <xdr:rowOff>83457</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2209800" y="13325929"/>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29936</xdr:rowOff>
    </xdr:from>
    <xdr:to>
      <xdr:col>15</xdr:col>
      <xdr:colOff>149225</xdr:colOff>
      <xdr:row>77</xdr:row>
      <xdr:rowOff>131536</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048000" y="1323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141713</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3000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83457</xdr:rowOff>
    </xdr:from>
    <xdr:to>
      <xdr:col>11</xdr:col>
      <xdr:colOff>9525</xdr:colOff>
      <xdr:row>78</xdr:row>
      <xdr:rowOff>116114</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flipV="1">
          <a:off x="1320800" y="134565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149679</xdr:rowOff>
    </xdr:from>
    <xdr:to>
      <xdr:col>11</xdr:col>
      <xdr:colOff>60325</xdr:colOff>
      <xdr:row>78</xdr:row>
      <xdr:rowOff>79829</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2159000" y="1335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90006</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828800" y="13120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10886</xdr:rowOff>
    </xdr:from>
    <xdr:to>
      <xdr:col>6</xdr:col>
      <xdr:colOff>171450</xdr:colOff>
      <xdr:row>78</xdr:row>
      <xdr:rowOff>112486</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1270000" y="13383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122663</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939800" y="13152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84364</xdr:rowOff>
    </xdr:from>
    <xdr:to>
      <xdr:col>24</xdr:col>
      <xdr:colOff>76200</xdr:colOff>
      <xdr:row>78</xdr:row>
      <xdr:rowOff>14514</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4775200" y="1328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100891</xdr:rowOff>
    </xdr:from>
    <xdr:ext cx="762000" cy="259045"/>
    <xdr:sp macro="" textlink="">
      <xdr:nvSpPr>
        <xdr:cNvPr id="392" name="公債費該当値テキスト">
          <a:extLst>
            <a:ext uri="{FF2B5EF4-FFF2-40B4-BE49-F238E27FC236}">
              <a16:creationId xmlns:a16="http://schemas.microsoft.com/office/drawing/2014/main" id="{00000000-0008-0000-0400-000088010000}"/>
            </a:ext>
          </a:extLst>
        </xdr:cNvPr>
        <xdr:cNvSpPr txBox="1"/>
      </xdr:nvSpPr>
      <xdr:spPr>
        <a:xfrm>
          <a:off x="4914900" y="13131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117021</xdr:rowOff>
    </xdr:from>
    <xdr:to>
      <xdr:col>20</xdr:col>
      <xdr:colOff>38100</xdr:colOff>
      <xdr:row>78</xdr:row>
      <xdr:rowOff>47171</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937000" y="1331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31948</xdr:rowOff>
    </xdr:from>
    <xdr:ext cx="7366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606800" y="13405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73479</xdr:rowOff>
    </xdr:from>
    <xdr:to>
      <xdr:col>15</xdr:col>
      <xdr:colOff>149225</xdr:colOff>
      <xdr:row>78</xdr:row>
      <xdr:rowOff>3629</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048000" y="13275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159856</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2717800" y="13361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32657</xdr:rowOff>
    </xdr:from>
    <xdr:to>
      <xdr:col>11</xdr:col>
      <xdr:colOff>60325</xdr:colOff>
      <xdr:row>78</xdr:row>
      <xdr:rowOff>134257</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2159000" y="1340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119034</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828800" y="1349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65314</xdr:rowOff>
    </xdr:from>
    <xdr:to>
      <xdr:col>6</xdr:col>
      <xdr:colOff>171450</xdr:colOff>
      <xdr:row>78</xdr:row>
      <xdr:rowOff>166914</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1270000" y="1343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151691</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939800" y="13524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補助費等の数値が高いことから、類似団体平均を上回って推移してきている。</a:t>
          </a:r>
        </a:p>
        <a:p>
          <a:r>
            <a:rPr kumimoji="1" lang="ja-JP" altLang="en-US" sz="1100">
              <a:latin typeface="ＭＳ Ｐゴシック" panose="020B0600070205080204" pitchFamily="50" charset="-128"/>
              <a:ea typeface="ＭＳ Ｐゴシック" panose="020B0600070205080204" pitchFamily="50" charset="-128"/>
            </a:rPr>
            <a:t>　今後も事務事業の見直し等による経費削減に努めるとともに、行政改革大綱行動計画に基づく行政改革の更なる実施・実現に努める。</a:t>
          </a:r>
        </a:p>
      </xdr:txBody>
    </xdr:sp>
    <xdr:clientData/>
  </xdr:twoCellAnchor>
  <xdr:oneCellAnchor>
    <xdr:from>
      <xdr:col>62</xdr:col>
      <xdr:colOff>6350</xdr:colOff>
      <xdr:row>69</xdr:row>
      <xdr:rowOff>107950</xdr:rowOff>
    </xdr:from>
    <xdr:ext cx="298543" cy="225703"/>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a:extLst>
            <a:ext uri="{FF2B5EF4-FFF2-40B4-BE49-F238E27FC236}">
              <a16:creationId xmlns:a16="http://schemas.microsoft.com/office/drawing/2014/main" id="{00000000-0008-0000-0400-0000A9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92710</xdr:rowOff>
    </xdr:from>
    <xdr:to>
      <xdr:col>82</xdr:col>
      <xdr:colOff>107950</xdr:colOff>
      <xdr:row>81</xdr:row>
      <xdr:rowOff>143002</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6510000" y="12608560"/>
          <a:ext cx="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115079</xdr:rowOff>
    </xdr:from>
    <xdr:ext cx="762000" cy="259045"/>
    <xdr:sp macro="" textlink="">
      <xdr:nvSpPr>
        <xdr:cNvPr id="427" name="公債費以外最小値テキスト">
          <a:extLst>
            <a:ext uri="{FF2B5EF4-FFF2-40B4-BE49-F238E27FC236}">
              <a16:creationId xmlns:a16="http://schemas.microsoft.com/office/drawing/2014/main" id="{00000000-0008-0000-0400-0000AB010000}"/>
            </a:ext>
          </a:extLst>
        </xdr:cNvPr>
        <xdr:cNvSpPr txBox="1"/>
      </xdr:nvSpPr>
      <xdr:spPr>
        <a:xfrm>
          <a:off x="16598900" y="14002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143002</xdr:rowOff>
    </xdr:from>
    <xdr:to>
      <xdr:col>82</xdr:col>
      <xdr:colOff>196850</xdr:colOff>
      <xdr:row>81</xdr:row>
      <xdr:rowOff>143002</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4030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7637</xdr:rowOff>
    </xdr:from>
    <xdr:ext cx="762000" cy="259045"/>
    <xdr:sp macro="" textlink="">
      <xdr:nvSpPr>
        <xdr:cNvPr id="429" name="公債費以外最大値テキスト">
          <a:extLst>
            <a:ext uri="{FF2B5EF4-FFF2-40B4-BE49-F238E27FC236}">
              <a16:creationId xmlns:a16="http://schemas.microsoft.com/office/drawing/2014/main" id="{00000000-0008-0000-0400-0000AD010000}"/>
            </a:ext>
          </a:extLst>
        </xdr:cNvPr>
        <xdr:cNvSpPr txBox="1"/>
      </xdr:nvSpPr>
      <xdr:spPr>
        <a:xfrm>
          <a:off x="16598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92710</xdr:rowOff>
    </xdr:from>
    <xdr:to>
      <xdr:col>82</xdr:col>
      <xdr:colOff>196850</xdr:colOff>
      <xdr:row>73</xdr:row>
      <xdr:rowOff>92710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78994</xdr:rowOff>
    </xdr:from>
    <xdr:to>
      <xdr:col>82</xdr:col>
      <xdr:colOff>107950</xdr:colOff>
      <xdr:row>78</xdr:row>
      <xdr:rowOff>3556</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5671800" y="13280644"/>
          <a:ext cx="8382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64279</xdr:rowOff>
    </xdr:from>
    <xdr:ext cx="762000" cy="259045"/>
    <xdr:sp macro="" textlink="">
      <xdr:nvSpPr>
        <xdr:cNvPr id="432" name="公債費以外平均値テキスト">
          <a:extLst>
            <a:ext uri="{FF2B5EF4-FFF2-40B4-BE49-F238E27FC236}">
              <a16:creationId xmlns:a16="http://schemas.microsoft.com/office/drawing/2014/main" id="{00000000-0008-0000-0400-0000B0010000}"/>
            </a:ext>
          </a:extLst>
        </xdr:cNvPr>
        <xdr:cNvSpPr txBox="1"/>
      </xdr:nvSpPr>
      <xdr:spPr>
        <a:xfrm>
          <a:off x="16598900" y="132659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92202</xdr:rowOff>
    </xdr:from>
    <xdr:to>
      <xdr:col>82</xdr:col>
      <xdr:colOff>158750</xdr:colOff>
      <xdr:row>78</xdr:row>
      <xdr:rowOff>22352</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64592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14987</xdr:rowOff>
    </xdr:from>
    <xdr:to>
      <xdr:col>78</xdr:col>
      <xdr:colOff>69850</xdr:colOff>
      <xdr:row>78</xdr:row>
      <xdr:rowOff>3556</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4782800" y="13216637"/>
          <a:ext cx="889000" cy="16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23622</xdr:rowOff>
    </xdr:from>
    <xdr:to>
      <xdr:col>78</xdr:col>
      <xdr:colOff>120650</xdr:colOff>
      <xdr:row>77</xdr:row>
      <xdr:rowOff>125222</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5621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135399</xdr:rowOff>
    </xdr:from>
    <xdr:ext cx="7366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290800" y="12994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14987</xdr:rowOff>
    </xdr:from>
    <xdr:to>
      <xdr:col>73</xdr:col>
      <xdr:colOff>180975</xdr:colOff>
      <xdr:row>77</xdr:row>
      <xdr:rowOff>133858</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3893800" y="13216637"/>
          <a:ext cx="889000" cy="118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39624</xdr:rowOff>
    </xdr:from>
    <xdr:to>
      <xdr:col>74</xdr:col>
      <xdr:colOff>31750</xdr:colOff>
      <xdr:row>76</xdr:row>
      <xdr:rowOff>141224</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4732000" y="13069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151401</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401800" y="12838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133858</xdr:rowOff>
    </xdr:from>
    <xdr:to>
      <xdr:col>69</xdr:col>
      <xdr:colOff>92075</xdr:colOff>
      <xdr:row>78</xdr:row>
      <xdr:rowOff>104139</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flipV="1">
          <a:off x="13004800" y="13335508"/>
          <a:ext cx="889000" cy="141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46482</xdr:rowOff>
    </xdr:from>
    <xdr:to>
      <xdr:col>69</xdr:col>
      <xdr:colOff>142875</xdr:colOff>
      <xdr:row>77</xdr:row>
      <xdr:rowOff>148082</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3843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158259</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512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96774</xdr:rowOff>
    </xdr:from>
    <xdr:to>
      <xdr:col>65</xdr:col>
      <xdr:colOff>53975</xdr:colOff>
      <xdr:row>78</xdr:row>
      <xdr:rowOff>26924</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2954000" y="132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37101</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623800" y="13067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28194</xdr:rowOff>
    </xdr:from>
    <xdr:to>
      <xdr:col>82</xdr:col>
      <xdr:colOff>158750</xdr:colOff>
      <xdr:row>77</xdr:row>
      <xdr:rowOff>129794</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64592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44721</xdr:rowOff>
    </xdr:from>
    <xdr:ext cx="762000" cy="259045"/>
    <xdr:sp macro="" textlink="">
      <xdr:nvSpPr>
        <xdr:cNvPr id="451" name="公債費以外該当値テキスト">
          <a:extLst>
            <a:ext uri="{FF2B5EF4-FFF2-40B4-BE49-F238E27FC236}">
              <a16:creationId xmlns:a16="http://schemas.microsoft.com/office/drawing/2014/main" id="{00000000-0008-0000-0400-0000C3010000}"/>
            </a:ext>
          </a:extLst>
        </xdr:cNvPr>
        <xdr:cNvSpPr txBox="1"/>
      </xdr:nvSpPr>
      <xdr:spPr>
        <a:xfrm>
          <a:off x="16598900" y="13074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124206</xdr:rowOff>
    </xdr:from>
    <xdr:to>
      <xdr:col>78</xdr:col>
      <xdr:colOff>120650</xdr:colOff>
      <xdr:row>78</xdr:row>
      <xdr:rowOff>54356</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5621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39133</xdr:rowOff>
    </xdr:from>
    <xdr:ext cx="7366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5290800" y="13412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135637</xdr:rowOff>
    </xdr:from>
    <xdr:to>
      <xdr:col>74</xdr:col>
      <xdr:colOff>31750</xdr:colOff>
      <xdr:row>77</xdr:row>
      <xdr:rowOff>65787</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4732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50564</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44018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83058</xdr:rowOff>
    </xdr:from>
    <xdr:to>
      <xdr:col>69</xdr:col>
      <xdr:colOff>142875</xdr:colOff>
      <xdr:row>78</xdr:row>
      <xdr:rowOff>13208</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38430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169435</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3512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53339</xdr:rowOff>
    </xdr:from>
    <xdr:to>
      <xdr:col>65</xdr:col>
      <xdr:colOff>53975</xdr:colOff>
      <xdr:row>78</xdr:row>
      <xdr:rowOff>154939</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2954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139716</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2623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山口県柳井市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116267</xdr:rowOff>
    </xdr:from>
    <xdr:to>
      <xdr:col>29</xdr:col>
      <xdr:colOff>127000</xdr:colOff>
      <xdr:row>18</xdr:row>
      <xdr:rowOff>165816</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221292"/>
          <a:ext cx="0" cy="107824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137893</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271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165816</xdr:rowOff>
    </xdr:from>
    <xdr:to>
      <xdr:col>30</xdr:col>
      <xdr:colOff>25400</xdr:colOff>
      <xdr:row>18</xdr:row>
      <xdr:rowOff>165816</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2995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31194</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964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116267</xdr:rowOff>
    </xdr:from>
    <xdr:to>
      <xdr:col>30</xdr:col>
      <xdr:colOff>25400</xdr:colOff>
      <xdr:row>12</xdr:row>
      <xdr:rowOff>116267</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2212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18240</xdr:rowOff>
    </xdr:from>
    <xdr:to>
      <xdr:col>29</xdr:col>
      <xdr:colOff>127000</xdr:colOff>
      <xdr:row>18</xdr:row>
      <xdr:rowOff>29342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3151965"/>
          <a:ext cx="647700" cy="111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18</xdr:row>
      <xdr:rowOff>3016</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31367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148464</xdr:rowOff>
    </xdr:from>
    <xdr:to>
      <xdr:col>29</xdr:col>
      <xdr:colOff>177800</xdr:colOff>
      <xdr:row>18</xdr:row>
      <xdr:rowOff>78614</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3110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29342</xdr:rowOff>
    </xdr:from>
    <xdr:to>
      <xdr:col>26</xdr:col>
      <xdr:colOff>50800</xdr:colOff>
      <xdr:row>18</xdr:row>
      <xdr:rowOff>33960</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3163067"/>
          <a:ext cx="698500" cy="46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157037</xdr:rowOff>
    </xdr:from>
    <xdr:to>
      <xdr:col>26</xdr:col>
      <xdr:colOff>101600</xdr:colOff>
      <xdr:row>18</xdr:row>
      <xdr:rowOff>87187</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1193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71964</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3205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33064</xdr:rowOff>
    </xdr:from>
    <xdr:to>
      <xdr:col>22</xdr:col>
      <xdr:colOff>114300</xdr:colOff>
      <xdr:row>18</xdr:row>
      <xdr:rowOff>33960</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3606800" y="3166789"/>
          <a:ext cx="698500" cy="8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161620</xdr:rowOff>
    </xdr:from>
    <xdr:to>
      <xdr:col>22</xdr:col>
      <xdr:colOff>165100</xdr:colOff>
      <xdr:row>18</xdr:row>
      <xdr:rowOff>91770</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1238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76547</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3210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33064</xdr:rowOff>
    </xdr:from>
    <xdr:to>
      <xdr:col>18</xdr:col>
      <xdr:colOff>177800</xdr:colOff>
      <xdr:row>18</xdr:row>
      <xdr:rowOff>40243</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3166789"/>
          <a:ext cx="698500" cy="71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142406</xdr:rowOff>
    </xdr:from>
    <xdr:to>
      <xdr:col>19</xdr:col>
      <xdr:colOff>38100</xdr:colOff>
      <xdr:row>18</xdr:row>
      <xdr:rowOff>72556</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1046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82733</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2873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150914</xdr:rowOff>
    </xdr:from>
    <xdr:to>
      <xdr:col>15</xdr:col>
      <xdr:colOff>101600</xdr:colOff>
      <xdr:row>18</xdr:row>
      <xdr:rowOff>81064</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1131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91241</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2882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138890</xdr:rowOff>
    </xdr:from>
    <xdr:to>
      <xdr:col>29</xdr:col>
      <xdr:colOff>177800</xdr:colOff>
      <xdr:row>18</xdr:row>
      <xdr:rowOff>69040</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31011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155417</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2946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149992</xdr:rowOff>
    </xdr:from>
    <xdr:to>
      <xdr:col>26</xdr:col>
      <xdr:colOff>101600</xdr:colOff>
      <xdr:row>18</xdr:row>
      <xdr:rowOff>80142</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31122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90319</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2881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154610</xdr:rowOff>
    </xdr:from>
    <xdr:to>
      <xdr:col>22</xdr:col>
      <xdr:colOff>165100</xdr:colOff>
      <xdr:row>18</xdr:row>
      <xdr:rowOff>84760</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31168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94937</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2885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153714</xdr:rowOff>
    </xdr:from>
    <xdr:to>
      <xdr:col>19</xdr:col>
      <xdr:colOff>38100</xdr:colOff>
      <xdr:row>18</xdr:row>
      <xdr:rowOff>83864</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31159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68641</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3202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160893</xdr:rowOff>
    </xdr:from>
    <xdr:to>
      <xdr:col>15</xdr:col>
      <xdr:colOff>101600</xdr:colOff>
      <xdr:row>18</xdr:row>
      <xdr:rowOff>91043</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31231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75820</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3209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229718</xdr:rowOff>
    </xdr:from>
    <xdr:to>
      <xdr:col>29</xdr:col>
      <xdr:colOff>127000</xdr:colOff>
      <xdr:row>38</xdr:row>
      <xdr:rowOff>86652</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154268"/>
          <a:ext cx="0" cy="139998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58729</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526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86652</xdr:rowOff>
    </xdr:from>
    <xdr:to>
      <xdr:col>30</xdr:col>
      <xdr:colOff>25400</xdr:colOff>
      <xdr:row>38</xdr:row>
      <xdr:rowOff>86652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5542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144645</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97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229718</xdr:rowOff>
    </xdr:from>
    <xdr:to>
      <xdr:col>30</xdr:col>
      <xdr:colOff>25400</xdr:colOff>
      <xdr:row>33</xdr:row>
      <xdr:rowOff>229718</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1542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131610</xdr:rowOff>
    </xdr:from>
    <xdr:to>
      <xdr:col>29</xdr:col>
      <xdr:colOff>127000</xdr:colOff>
      <xdr:row>36</xdr:row>
      <xdr:rowOff>141230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7084860"/>
          <a:ext cx="647700" cy="96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116387</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7069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116091</xdr:rowOff>
    </xdr:from>
    <xdr:to>
      <xdr:col>29</xdr:col>
      <xdr:colOff>177800</xdr:colOff>
      <xdr:row>37</xdr:row>
      <xdr:rowOff>46241</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7069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141230</xdr:rowOff>
    </xdr:from>
    <xdr:to>
      <xdr:col>26</xdr:col>
      <xdr:colOff>50800</xdr:colOff>
      <xdr:row>37</xdr:row>
      <xdr:rowOff>8013</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7094480"/>
          <a:ext cx="698500" cy="382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134512</xdr:rowOff>
    </xdr:from>
    <xdr:to>
      <xdr:col>26</xdr:col>
      <xdr:colOff>101600</xdr:colOff>
      <xdr:row>37</xdr:row>
      <xdr:rowOff>64662</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7087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49439</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7174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136220</xdr:rowOff>
    </xdr:from>
    <xdr:to>
      <xdr:col>22</xdr:col>
      <xdr:colOff>114300</xdr:colOff>
      <xdr:row>37</xdr:row>
      <xdr:rowOff>8013</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3606800" y="7089470"/>
          <a:ext cx="698500" cy="432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144856</xdr:rowOff>
    </xdr:from>
    <xdr:to>
      <xdr:col>22</xdr:col>
      <xdr:colOff>165100</xdr:colOff>
      <xdr:row>37</xdr:row>
      <xdr:rowOff>75006</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70981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59783</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7184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110503</xdr:rowOff>
    </xdr:from>
    <xdr:to>
      <xdr:col>18</xdr:col>
      <xdr:colOff>177800</xdr:colOff>
      <xdr:row>36</xdr:row>
      <xdr:rowOff>136220</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7063753"/>
          <a:ext cx="698500" cy="257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129940</xdr:rowOff>
    </xdr:from>
    <xdr:to>
      <xdr:col>19</xdr:col>
      <xdr:colOff>38100</xdr:colOff>
      <xdr:row>37</xdr:row>
      <xdr:rowOff>60090</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7083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44867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716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129369</xdr:rowOff>
    </xdr:from>
    <xdr:to>
      <xdr:col>15</xdr:col>
      <xdr:colOff>101600</xdr:colOff>
      <xdr:row>37</xdr:row>
      <xdr:rowOff>59519</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7082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44296</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7168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80810</xdr:rowOff>
    </xdr:from>
    <xdr:to>
      <xdr:col>29</xdr:col>
      <xdr:colOff>177800</xdr:colOff>
      <xdr:row>37</xdr:row>
      <xdr:rowOff>10960</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70340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268787</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87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90430</xdr:rowOff>
    </xdr:from>
    <xdr:to>
      <xdr:col>26</xdr:col>
      <xdr:colOff>101600</xdr:colOff>
      <xdr:row>37</xdr:row>
      <xdr:rowOff>20580</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70436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202207</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812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128663</xdr:rowOff>
    </xdr:from>
    <xdr:to>
      <xdr:col>22</xdr:col>
      <xdr:colOff>165100</xdr:colOff>
      <xdr:row>37</xdr:row>
      <xdr:rowOff>58813</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70819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240440</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850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85420</xdr:rowOff>
    </xdr:from>
    <xdr:to>
      <xdr:col>19</xdr:col>
      <xdr:colOff>38100</xdr:colOff>
      <xdr:row>37</xdr:row>
      <xdr:rowOff>15570</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70386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197197</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80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59703</xdr:rowOff>
    </xdr:from>
    <xdr:to>
      <xdr:col>15</xdr:col>
      <xdr:colOff>101600</xdr:colOff>
      <xdr:row>36</xdr:row>
      <xdr:rowOff>161303</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70129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171480</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781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山口県柳井市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29,683
29,408
140.03
19,794,027
19,344,363
255,685
10,011,524
15,957,622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39.3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98339</xdr:rowOff>
    </xdr:from>
    <xdr:to>
      <xdr:col>24</xdr:col>
      <xdr:colOff>62865</xdr:colOff>
      <xdr:row>38</xdr:row>
      <xdr:rowOff>20870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413289"/>
          <a:ext cx="1270" cy="1122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24697</xdr:rowOff>
    </xdr:from>
    <xdr:ext cx="534377"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3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20870</xdr:rowOff>
    </xdr:from>
    <xdr:to>
      <xdr:col>24</xdr:col>
      <xdr:colOff>152400</xdr:colOff>
      <xdr:row>38</xdr:row>
      <xdr:rowOff>20870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3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45016</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188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98339</xdr:rowOff>
    </xdr:from>
    <xdr:to>
      <xdr:col>24</xdr:col>
      <xdr:colOff>152400</xdr:colOff>
      <xdr:row>31</xdr:row>
      <xdr:rowOff>98339</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413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49612</xdr:rowOff>
    </xdr:from>
    <xdr:to>
      <xdr:col>24</xdr:col>
      <xdr:colOff>63500</xdr:colOff>
      <xdr:row>37</xdr:row>
      <xdr:rowOff>63329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3797300" y="6393262"/>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13769</xdr:rowOff>
    </xdr:from>
    <xdr:ext cx="534377"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1859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162342</xdr:rowOff>
    </xdr:from>
    <xdr:to>
      <xdr:col>24</xdr:col>
      <xdr:colOff>114300</xdr:colOff>
      <xdr:row>37</xdr:row>
      <xdr:rowOff>92492</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334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43669</xdr:rowOff>
    </xdr:from>
    <xdr:to>
      <xdr:col>19</xdr:col>
      <xdr:colOff>177800</xdr:colOff>
      <xdr:row>37</xdr:row>
      <xdr:rowOff>49612</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2908300" y="6387319"/>
          <a:ext cx="889000" cy="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165020</xdr:rowOff>
    </xdr:from>
    <xdr:to>
      <xdr:col>20</xdr:col>
      <xdr:colOff>38100</xdr:colOff>
      <xdr:row>37</xdr:row>
      <xdr:rowOff>95170</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33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111697</xdr:rowOff>
    </xdr:from>
    <xdr:ext cx="534377"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530111" y="6112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43669</xdr:rowOff>
    </xdr:from>
    <xdr:to>
      <xdr:col>15</xdr:col>
      <xdr:colOff>50800</xdr:colOff>
      <xdr:row>37</xdr:row>
      <xdr:rowOff>59126</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387319"/>
          <a:ext cx="889000" cy="15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167950</xdr:rowOff>
    </xdr:from>
    <xdr:to>
      <xdr:col>15</xdr:col>
      <xdr:colOff>101600</xdr:colOff>
      <xdr:row>37</xdr:row>
      <xdr:rowOff>98100</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34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89227</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41111" y="6432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59126</xdr:rowOff>
    </xdr:from>
    <xdr:to>
      <xdr:col>10</xdr:col>
      <xdr:colOff>114300</xdr:colOff>
      <xdr:row>37</xdr:row>
      <xdr:rowOff>81533</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402776"/>
          <a:ext cx="889000" cy="22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151948</xdr:rowOff>
    </xdr:from>
    <xdr:to>
      <xdr:col>10</xdr:col>
      <xdr:colOff>165100</xdr:colOff>
      <xdr:row>37</xdr:row>
      <xdr:rowOff>82098</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24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98625</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52111" y="6099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12026</xdr:rowOff>
    </xdr:from>
    <xdr:to>
      <xdr:col>6</xdr:col>
      <xdr:colOff>38100</xdr:colOff>
      <xdr:row>37</xdr:row>
      <xdr:rowOff>113626</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5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130153</xdr:rowOff>
    </xdr:from>
    <xdr:ext cx="534377"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63111" y="6130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12529</xdr:rowOff>
    </xdr:from>
    <xdr:to>
      <xdr:col>24</xdr:col>
      <xdr:colOff>114300</xdr:colOff>
      <xdr:row>37</xdr:row>
      <xdr:rowOff>114129</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356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162406</xdr:rowOff>
    </xdr:from>
    <xdr:ext cx="534377"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334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170262</xdr:rowOff>
    </xdr:from>
    <xdr:to>
      <xdr:col>20</xdr:col>
      <xdr:colOff>38100</xdr:colOff>
      <xdr:row>37</xdr:row>
      <xdr:rowOff>100412</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342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91539</xdr:rowOff>
    </xdr:from>
    <xdr:ext cx="534377"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530111" y="6435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164319</xdr:rowOff>
    </xdr:from>
    <xdr:to>
      <xdr:col>15</xdr:col>
      <xdr:colOff>101600</xdr:colOff>
      <xdr:row>37</xdr:row>
      <xdr:rowOff>94469</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336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110996</xdr:rowOff>
    </xdr:from>
    <xdr:ext cx="534377"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41111" y="6111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8326</xdr:rowOff>
    </xdr:from>
    <xdr:to>
      <xdr:col>10</xdr:col>
      <xdr:colOff>165100</xdr:colOff>
      <xdr:row>37</xdr:row>
      <xdr:rowOff>109926</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351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101053</xdr:rowOff>
    </xdr:from>
    <xdr:ext cx="534377"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52111" y="6444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30733</xdr:rowOff>
    </xdr:from>
    <xdr:to>
      <xdr:col>6</xdr:col>
      <xdr:colOff>38100</xdr:colOff>
      <xdr:row>37</xdr:row>
      <xdr:rowOff>132333</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374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123460</xdr:rowOff>
    </xdr:from>
    <xdr:ext cx="534377"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63111" y="646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108071</xdr:rowOff>
    </xdr:from>
    <xdr:to>
      <xdr:col>24</xdr:col>
      <xdr:colOff>62865</xdr:colOff>
      <xdr:row>57</xdr:row>
      <xdr:rowOff>113498</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680571"/>
          <a:ext cx="1270" cy="12055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117325</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9889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113498</xdr:rowOff>
    </xdr:from>
    <xdr:to>
      <xdr:col>24</xdr:col>
      <xdr:colOff>152400</xdr:colOff>
      <xdr:row>57</xdr:row>
      <xdr:rowOff>113498</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9886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54748</xdr:rowOff>
    </xdr:from>
    <xdr:ext cx="599010"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455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108071</xdr:rowOff>
    </xdr:from>
    <xdr:to>
      <xdr:col>24</xdr:col>
      <xdr:colOff>152400</xdr:colOff>
      <xdr:row>50</xdr:row>
      <xdr:rowOff>108071</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6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8429</xdr:rowOff>
    </xdr:from>
    <xdr:to>
      <xdr:col>24</xdr:col>
      <xdr:colOff>63500</xdr:colOff>
      <xdr:row>57</xdr:row>
      <xdr:rowOff>28875</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3797300" y="9781079"/>
          <a:ext cx="838200" cy="20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64603</xdr:rowOff>
    </xdr:from>
    <xdr:ext cx="534377"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4943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41726</xdr:rowOff>
    </xdr:from>
    <xdr:to>
      <xdr:col>24</xdr:col>
      <xdr:colOff>114300</xdr:colOff>
      <xdr:row>56</xdr:row>
      <xdr:rowOff>143326</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642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8429</xdr:rowOff>
    </xdr:from>
    <xdr:to>
      <xdr:col>19</xdr:col>
      <xdr:colOff>177800</xdr:colOff>
      <xdr:row>57</xdr:row>
      <xdr:rowOff>49659</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908300" y="9781079"/>
          <a:ext cx="889000" cy="41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26835</xdr:rowOff>
    </xdr:from>
    <xdr:to>
      <xdr:col>20</xdr:col>
      <xdr:colOff>38100</xdr:colOff>
      <xdr:row>56</xdr:row>
      <xdr:rowOff>128435</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62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144962</xdr:rowOff>
    </xdr:from>
    <xdr:ext cx="534377"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530111" y="9403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49151</xdr:rowOff>
    </xdr:from>
    <xdr:to>
      <xdr:col>15</xdr:col>
      <xdr:colOff>50800</xdr:colOff>
      <xdr:row>57</xdr:row>
      <xdr:rowOff>49659</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2019300" y="9821801"/>
          <a:ext cx="889000" cy="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43422</xdr:rowOff>
    </xdr:from>
    <xdr:to>
      <xdr:col>15</xdr:col>
      <xdr:colOff>101600</xdr:colOff>
      <xdr:row>56</xdr:row>
      <xdr:rowOff>145022</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64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161549</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41111" y="9419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49151</xdr:rowOff>
    </xdr:from>
    <xdr:to>
      <xdr:col>10</xdr:col>
      <xdr:colOff>114300</xdr:colOff>
      <xdr:row>57</xdr:row>
      <xdr:rowOff>77246</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1130300" y="9821801"/>
          <a:ext cx="889000" cy="28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43884</xdr:rowOff>
    </xdr:from>
    <xdr:to>
      <xdr:col>10</xdr:col>
      <xdr:colOff>165100</xdr:colOff>
      <xdr:row>56</xdr:row>
      <xdr:rowOff>145484</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645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162011</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52111" y="9420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91922</xdr:rowOff>
    </xdr:from>
    <xdr:to>
      <xdr:col>6</xdr:col>
      <xdr:colOff>38100</xdr:colOff>
      <xdr:row>57</xdr:row>
      <xdr:rowOff>22072</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69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38599</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63111" y="9468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149525</xdr:rowOff>
    </xdr:from>
    <xdr:to>
      <xdr:col>24</xdr:col>
      <xdr:colOff>114300</xdr:colOff>
      <xdr:row>57</xdr:row>
      <xdr:rowOff>79675</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75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64452</xdr:rowOff>
    </xdr:from>
    <xdr:ext cx="534377"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665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129079</xdr:rowOff>
    </xdr:from>
    <xdr:to>
      <xdr:col>20</xdr:col>
      <xdr:colOff>38100</xdr:colOff>
      <xdr:row>57</xdr:row>
      <xdr:rowOff>59229</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730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50356</xdr:rowOff>
    </xdr:from>
    <xdr:ext cx="534377"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530111" y="9823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170309</xdr:rowOff>
    </xdr:from>
    <xdr:to>
      <xdr:col>15</xdr:col>
      <xdr:colOff>101600</xdr:colOff>
      <xdr:row>57</xdr:row>
      <xdr:rowOff>100459</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771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91586</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41111" y="9864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169801</xdr:rowOff>
    </xdr:from>
    <xdr:to>
      <xdr:col>10</xdr:col>
      <xdr:colOff>165100</xdr:colOff>
      <xdr:row>57</xdr:row>
      <xdr:rowOff>99951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771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91078</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52111" y="9863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26446</xdr:rowOff>
    </xdr:from>
    <xdr:to>
      <xdr:col>6</xdr:col>
      <xdr:colOff>38100</xdr:colOff>
      <xdr:row>57</xdr:row>
      <xdr:rowOff>128046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799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119173</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63111" y="9891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120017</xdr:rowOff>
    </xdr:from>
    <xdr:to>
      <xdr:col>24</xdr:col>
      <xdr:colOff>62865</xdr:colOff>
      <xdr:row>78</xdr:row>
      <xdr:rowOff>133848</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121517"/>
          <a:ext cx="1270" cy="1385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137675</xdr:rowOff>
    </xdr:from>
    <xdr:ext cx="378565"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5107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133848</xdr:rowOff>
    </xdr:from>
    <xdr:to>
      <xdr:col>24</xdr:col>
      <xdr:colOff>152400</xdr:colOff>
      <xdr:row>78</xdr:row>
      <xdr:rowOff>133848</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506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66694</xdr:rowOff>
    </xdr:from>
    <xdr:ext cx="534377"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189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120017</xdr:rowOff>
    </xdr:from>
    <xdr:to>
      <xdr:col>24</xdr:col>
      <xdr:colOff>152400</xdr:colOff>
      <xdr:row>70</xdr:row>
      <xdr:rowOff>120017</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121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154307</xdr:rowOff>
    </xdr:from>
    <xdr:to>
      <xdr:col>24</xdr:col>
      <xdr:colOff>63500</xdr:colOff>
      <xdr:row>78</xdr:row>
      <xdr:rowOff>45310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3797300" y="13355957"/>
          <a:ext cx="838200" cy="6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110565</xdr:rowOff>
    </xdr:from>
    <xdr:ext cx="469744"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1407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87688</xdr:rowOff>
    </xdr:from>
    <xdr:to>
      <xdr:col>24</xdr:col>
      <xdr:colOff>114300</xdr:colOff>
      <xdr:row>78</xdr:row>
      <xdr:rowOff>17838</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289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45310</xdr:rowOff>
    </xdr:from>
    <xdr:to>
      <xdr:col>19</xdr:col>
      <xdr:colOff>177800</xdr:colOff>
      <xdr:row>78</xdr:row>
      <xdr:rowOff>56100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2908300" y="13418410"/>
          <a:ext cx="889000" cy="10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86751</xdr:rowOff>
    </xdr:from>
    <xdr:to>
      <xdr:col>20</xdr:col>
      <xdr:colOff>38100</xdr:colOff>
      <xdr:row>78</xdr:row>
      <xdr:rowOff>16901</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288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33428</xdr:rowOff>
    </xdr:from>
    <xdr:ext cx="469744"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62428" y="13063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56100</xdr:rowOff>
    </xdr:from>
    <xdr:to>
      <xdr:col>15</xdr:col>
      <xdr:colOff>50800</xdr:colOff>
      <xdr:row>78</xdr:row>
      <xdr:rowOff>69703</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019300" y="13429200"/>
          <a:ext cx="889000" cy="13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87849</xdr:rowOff>
    </xdr:from>
    <xdr:to>
      <xdr:col>15</xdr:col>
      <xdr:colOff>101600</xdr:colOff>
      <xdr:row>78</xdr:row>
      <xdr:rowOff>17999</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289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34526</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73428" y="13064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69703</xdr:rowOff>
    </xdr:from>
    <xdr:to>
      <xdr:col>10</xdr:col>
      <xdr:colOff>114300</xdr:colOff>
      <xdr:row>78</xdr:row>
      <xdr:rowOff>93980</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1130300" y="13442803"/>
          <a:ext cx="889000" cy="24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75161</xdr:rowOff>
    </xdr:from>
    <xdr:to>
      <xdr:col>10</xdr:col>
      <xdr:colOff>165100</xdr:colOff>
      <xdr:row>78</xdr:row>
      <xdr:rowOff>5311</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276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21838</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84428" y="13052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121064</xdr:rowOff>
    </xdr:from>
    <xdr:to>
      <xdr:col>6</xdr:col>
      <xdr:colOff>38100</xdr:colOff>
      <xdr:row>78</xdr:row>
      <xdr:rowOff>51214</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32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67741</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95428" y="13097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103507</xdr:rowOff>
    </xdr:from>
    <xdr:to>
      <xdr:col>24</xdr:col>
      <xdr:colOff>114300</xdr:colOff>
      <xdr:row>78</xdr:row>
      <xdr:rowOff>33657</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305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81934</xdr:rowOff>
    </xdr:from>
    <xdr:ext cx="469744"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283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165960</xdr:rowOff>
    </xdr:from>
    <xdr:to>
      <xdr:col>20</xdr:col>
      <xdr:colOff>38100</xdr:colOff>
      <xdr:row>78</xdr:row>
      <xdr:rowOff>96110</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36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87237</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62428" y="13460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5300</xdr:rowOff>
    </xdr:from>
    <xdr:to>
      <xdr:col>15</xdr:col>
      <xdr:colOff>101600</xdr:colOff>
      <xdr:row>78</xdr:row>
      <xdr:rowOff>106900</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37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98027</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73428" y="1347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18903</xdr:rowOff>
    </xdr:from>
    <xdr:to>
      <xdr:col>10</xdr:col>
      <xdr:colOff>165100</xdr:colOff>
      <xdr:row>78</xdr:row>
      <xdr:rowOff>120503</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392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111630</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84428" y="13484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43180</xdr:rowOff>
    </xdr:from>
    <xdr:to>
      <xdr:col>6</xdr:col>
      <xdr:colOff>38100</xdr:colOff>
      <xdr:row>78</xdr:row>
      <xdr:rowOff>144780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41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135907</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95428" y="1350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49240</xdr:rowOff>
    </xdr:from>
    <xdr:to>
      <xdr:col>24</xdr:col>
      <xdr:colOff>62865</xdr:colOff>
      <xdr:row>98</xdr:row>
      <xdr:rowOff>30606</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651190"/>
          <a:ext cx="1270" cy="1181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34433</xdr:rowOff>
    </xdr:from>
    <xdr:ext cx="534377" cy="259045"/>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6836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30606</xdr:rowOff>
    </xdr:from>
    <xdr:to>
      <xdr:col>24</xdr:col>
      <xdr:colOff>152400</xdr:colOff>
      <xdr:row>98</xdr:row>
      <xdr:rowOff>30606</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6832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167367</xdr:rowOff>
    </xdr:from>
    <xdr:ext cx="599010" cy="259045"/>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426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267,600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49240</xdr:rowOff>
    </xdr:from>
    <xdr:to>
      <xdr:col>24</xdr:col>
      <xdr:colOff>152400</xdr:colOff>
      <xdr:row>91</xdr:row>
      <xdr:rowOff>49240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65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102412</xdr:rowOff>
    </xdr:from>
    <xdr:to>
      <xdr:col>24</xdr:col>
      <xdr:colOff>63500</xdr:colOff>
      <xdr:row>96</xdr:row>
      <xdr:rowOff>145500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3797300" y="16561612"/>
          <a:ext cx="838200" cy="43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1821</xdr:rowOff>
    </xdr:from>
    <xdr:ext cx="599010" cy="259045"/>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62895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150394</xdr:rowOff>
    </xdr:from>
    <xdr:to>
      <xdr:col>24</xdr:col>
      <xdr:colOff>114300</xdr:colOff>
      <xdr:row>96</xdr:row>
      <xdr:rowOff>80544</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438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82164</xdr:rowOff>
    </xdr:from>
    <xdr:to>
      <xdr:col>19</xdr:col>
      <xdr:colOff>177800</xdr:colOff>
      <xdr:row>96</xdr:row>
      <xdr:rowOff>145500</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2908300" y="16541364"/>
          <a:ext cx="889000" cy="6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62480</xdr:rowOff>
    </xdr:from>
    <xdr:to>
      <xdr:col>20</xdr:col>
      <xdr:colOff>38100</xdr:colOff>
      <xdr:row>96</xdr:row>
      <xdr:rowOff>164080</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52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9157</xdr:rowOff>
    </xdr:from>
    <xdr:ext cx="599010"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497795" y="16296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82164</xdr:rowOff>
    </xdr:from>
    <xdr:to>
      <xdr:col>15</xdr:col>
      <xdr:colOff>50800</xdr:colOff>
      <xdr:row>97</xdr:row>
      <xdr:rowOff>81865</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019300" y="16541364"/>
          <a:ext cx="889000" cy="171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161765</xdr:rowOff>
    </xdr:from>
    <xdr:to>
      <xdr:col>15</xdr:col>
      <xdr:colOff>101600</xdr:colOff>
      <xdr:row>96</xdr:row>
      <xdr:rowOff>91915</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44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108442</xdr:rowOff>
    </xdr:from>
    <xdr:ext cx="599010"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08795" y="16224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81865</xdr:rowOff>
    </xdr:from>
    <xdr:to>
      <xdr:col>10</xdr:col>
      <xdr:colOff>114300</xdr:colOff>
      <xdr:row>97</xdr:row>
      <xdr:rowOff>125214</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1130300" y="16712515"/>
          <a:ext cx="889000" cy="43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113340</xdr:rowOff>
    </xdr:from>
    <xdr:to>
      <xdr:col>10</xdr:col>
      <xdr:colOff>165100</xdr:colOff>
      <xdr:row>97</xdr:row>
      <xdr:rowOff>43490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57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60017</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19795" y="16347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111852</xdr:rowOff>
    </xdr:from>
    <xdr:to>
      <xdr:col>6</xdr:col>
      <xdr:colOff>38100</xdr:colOff>
      <xdr:row>97</xdr:row>
      <xdr:rowOff>42002</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571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58529</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30795" y="16346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51612</xdr:rowOff>
    </xdr:from>
    <xdr:to>
      <xdr:col>24</xdr:col>
      <xdr:colOff>114300</xdr:colOff>
      <xdr:row>96</xdr:row>
      <xdr:rowOff>153212</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584700" y="1651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30039</xdr:rowOff>
    </xdr:from>
    <xdr:ext cx="599010" cy="259045"/>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6489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94700</xdr:rowOff>
    </xdr:from>
    <xdr:to>
      <xdr:col>20</xdr:col>
      <xdr:colOff>38100</xdr:colOff>
      <xdr:row>97</xdr:row>
      <xdr:rowOff>24850</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746500" y="1655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15977</xdr:rowOff>
    </xdr:from>
    <xdr:ext cx="59901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497795" y="16646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31364</xdr:rowOff>
    </xdr:from>
    <xdr:to>
      <xdr:col>15</xdr:col>
      <xdr:colOff>101600</xdr:colOff>
      <xdr:row>96</xdr:row>
      <xdr:rowOff>132964</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857500" y="1649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124091</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08795" y="16583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31065</xdr:rowOff>
    </xdr:from>
    <xdr:to>
      <xdr:col>10</xdr:col>
      <xdr:colOff>165100</xdr:colOff>
      <xdr:row>97</xdr:row>
      <xdr:rowOff>132665</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968500" y="1666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123792</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19795" y="16754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74414</xdr:rowOff>
    </xdr:from>
    <xdr:to>
      <xdr:col>6</xdr:col>
      <xdr:colOff>38100</xdr:colOff>
      <xdr:row>98</xdr:row>
      <xdr:rowOff>4564</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079500" y="16705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167141</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63111" y="16797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補助費等グラフ枠">
          <a:extLst>
            <a:ext uri="{FF2B5EF4-FFF2-40B4-BE49-F238E27FC236}">
              <a16:creationId xmlns:a16="http://schemas.microsoft.com/office/drawing/2014/main" id="{00000000-0008-0000-06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148410</xdr:rowOff>
    </xdr:from>
    <xdr:to>
      <xdr:col>54</xdr:col>
      <xdr:colOff>189865</xdr:colOff>
      <xdr:row>38</xdr:row>
      <xdr:rowOff>66522</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flipV="1">
          <a:off x="10475595" y="5463360"/>
          <a:ext cx="1270" cy="1118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70349</xdr:rowOff>
    </xdr:from>
    <xdr:ext cx="534377" cy="259045"/>
    <xdr:sp macro="" textlink="">
      <xdr:nvSpPr>
        <xdr:cNvPr id="283" name="補助費等最小値テキスト">
          <a:extLst>
            <a:ext uri="{FF2B5EF4-FFF2-40B4-BE49-F238E27FC236}">
              <a16:creationId xmlns:a16="http://schemas.microsoft.com/office/drawing/2014/main" id="{00000000-0008-0000-0600-00001B010000}"/>
            </a:ext>
          </a:extLst>
        </xdr:cNvPr>
        <xdr:cNvSpPr txBox="1"/>
      </xdr:nvSpPr>
      <xdr:spPr>
        <a:xfrm>
          <a:off x="10528300" y="6585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66522</xdr:rowOff>
    </xdr:from>
    <xdr:to>
      <xdr:col>55</xdr:col>
      <xdr:colOff>88900</xdr:colOff>
      <xdr:row>38</xdr:row>
      <xdr:rowOff>66522</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6581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95087</xdr:rowOff>
    </xdr:from>
    <xdr:ext cx="599010" cy="259045"/>
    <xdr:sp macro="" textlink="">
      <xdr:nvSpPr>
        <xdr:cNvPr id="285" name="補助費等最大値テキスト">
          <a:extLst>
            <a:ext uri="{FF2B5EF4-FFF2-40B4-BE49-F238E27FC236}">
              <a16:creationId xmlns:a16="http://schemas.microsoft.com/office/drawing/2014/main" id="{00000000-0008-0000-0600-00001D010000}"/>
            </a:ext>
          </a:extLst>
        </xdr:cNvPr>
        <xdr:cNvSpPr txBox="1"/>
      </xdr:nvSpPr>
      <xdr:spPr>
        <a:xfrm>
          <a:off x="10528300" y="5238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148410</xdr:rowOff>
    </xdr:from>
    <xdr:to>
      <xdr:col>55</xdr:col>
      <xdr:colOff>88900</xdr:colOff>
      <xdr:row>31</xdr:row>
      <xdr:rowOff>148410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5463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86314</xdr:rowOff>
    </xdr:from>
    <xdr:to>
      <xdr:col>55</xdr:col>
      <xdr:colOff>0</xdr:colOff>
      <xdr:row>36</xdr:row>
      <xdr:rowOff>169345</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9639300" y="6258514"/>
          <a:ext cx="838200" cy="83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145661</xdr:rowOff>
    </xdr:from>
    <xdr:ext cx="534377" cy="259045"/>
    <xdr:sp macro="" textlink="">
      <xdr:nvSpPr>
        <xdr:cNvPr id="288" name="補助費等平均値テキスト">
          <a:extLst>
            <a:ext uri="{FF2B5EF4-FFF2-40B4-BE49-F238E27FC236}">
              <a16:creationId xmlns:a16="http://schemas.microsoft.com/office/drawing/2014/main" id="{00000000-0008-0000-0600-000020010000}"/>
            </a:ext>
          </a:extLst>
        </xdr:cNvPr>
        <xdr:cNvSpPr txBox="1"/>
      </xdr:nvSpPr>
      <xdr:spPr>
        <a:xfrm>
          <a:off x="10528300" y="63178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167234</xdr:rowOff>
    </xdr:from>
    <xdr:to>
      <xdr:col>55</xdr:col>
      <xdr:colOff>50800</xdr:colOff>
      <xdr:row>37</xdr:row>
      <xdr:rowOff>97384</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10426700" y="6339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86314</xdr:rowOff>
    </xdr:from>
    <xdr:to>
      <xdr:col>50</xdr:col>
      <xdr:colOff>114300</xdr:colOff>
      <xdr:row>36</xdr:row>
      <xdr:rowOff>159458</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8750300" y="6258514"/>
          <a:ext cx="889000" cy="73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162525</xdr:rowOff>
    </xdr:from>
    <xdr:to>
      <xdr:col>50</xdr:col>
      <xdr:colOff>165100</xdr:colOff>
      <xdr:row>37</xdr:row>
      <xdr:rowOff>92675</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9588500" y="633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83802</xdr:rowOff>
    </xdr:from>
    <xdr:ext cx="534377"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9372111" y="6427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101432</xdr:rowOff>
    </xdr:from>
    <xdr:to>
      <xdr:col>45</xdr:col>
      <xdr:colOff>177800</xdr:colOff>
      <xdr:row>36</xdr:row>
      <xdr:rowOff>159458</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7861300" y="5930732"/>
          <a:ext cx="889000" cy="400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6040</xdr:rowOff>
    </xdr:from>
    <xdr:to>
      <xdr:col>46</xdr:col>
      <xdr:colOff>38100</xdr:colOff>
      <xdr:row>37</xdr:row>
      <xdr:rowOff>107640</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8699500" y="6349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98767</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8483111" y="6442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101432</xdr:rowOff>
    </xdr:from>
    <xdr:to>
      <xdr:col>41</xdr:col>
      <xdr:colOff>50800</xdr:colOff>
      <xdr:row>37</xdr:row>
      <xdr:rowOff>133928</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6972300" y="5930732"/>
          <a:ext cx="889000" cy="546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118401</xdr:rowOff>
    </xdr:from>
    <xdr:to>
      <xdr:col>41</xdr:col>
      <xdr:colOff>101600</xdr:colOff>
      <xdr:row>35</xdr:row>
      <xdr:rowOff>48551</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7810500" y="594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39678</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7561795" y="6040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79600</xdr:rowOff>
    </xdr:from>
    <xdr:to>
      <xdr:col>36</xdr:col>
      <xdr:colOff>165100</xdr:colOff>
      <xdr:row>38</xdr:row>
      <xdr:rowOff>9750</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6921500" y="642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26277</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6705111" y="6198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118545</xdr:rowOff>
    </xdr:from>
    <xdr:to>
      <xdr:col>55</xdr:col>
      <xdr:colOff>50800</xdr:colOff>
      <xdr:row>37</xdr:row>
      <xdr:rowOff>48695</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10426700" y="6290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141422</xdr:rowOff>
    </xdr:from>
    <xdr:ext cx="599010" cy="259045"/>
    <xdr:sp macro="" textlink="">
      <xdr:nvSpPr>
        <xdr:cNvPr id="307" name="補助費等該当値テキスト">
          <a:extLst>
            <a:ext uri="{FF2B5EF4-FFF2-40B4-BE49-F238E27FC236}">
              <a16:creationId xmlns:a16="http://schemas.microsoft.com/office/drawing/2014/main" id="{00000000-0008-0000-0600-000033010000}"/>
            </a:ext>
          </a:extLst>
        </xdr:cNvPr>
        <xdr:cNvSpPr txBox="1"/>
      </xdr:nvSpPr>
      <xdr:spPr>
        <a:xfrm>
          <a:off x="10528300" y="6142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35514</xdr:rowOff>
    </xdr:from>
    <xdr:to>
      <xdr:col>50</xdr:col>
      <xdr:colOff>165100</xdr:colOff>
      <xdr:row>36</xdr:row>
      <xdr:rowOff>137114</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9588500" y="6207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153641</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339795" y="5982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108658</xdr:rowOff>
    </xdr:from>
    <xdr:to>
      <xdr:col>46</xdr:col>
      <xdr:colOff>38100</xdr:colOff>
      <xdr:row>37</xdr:row>
      <xdr:rowOff>38808</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8699500" y="628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55335</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450795" y="6056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50632</xdr:rowOff>
    </xdr:from>
    <xdr:to>
      <xdr:col>41</xdr:col>
      <xdr:colOff>101600</xdr:colOff>
      <xdr:row>34</xdr:row>
      <xdr:rowOff>152232</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7810500" y="587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168759</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561795" y="5655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83128</xdr:rowOff>
    </xdr:from>
    <xdr:to>
      <xdr:col>36</xdr:col>
      <xdr:colOff>165100</xdr:colOff>
      <xdr:row>38</xdr:row>
      <xdr:rowOff>13278</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6921500" y="6426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4404</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705111" y="6519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4" name="普通建設事業費グラフ枠">
          <a:extLst>
            <a:ext uri="{FF2B5EF4-FFF2-40B4-BE49-F238E27FC236}">
              <a16:creationId xmlns:a16="http://schemas.microsoft.com/office/drawing/2014/main" id="{00000000-0008-0000-0600-00004E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29732</xdr:rowOff>
    </xdr:from>
    <xdr:to>
      <xdr:col>54</xdr:col>
      <xdr:colOff>189865</xdr:colOff>
      <xdr:row>57</xdr:row>
      <xdr:rowOff>159177</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flipV="1">
          <a:off x="10475595" y="8773682"/>
          <a:ext cx="1270" cy="1158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163004</xdr:rowOff>
    </xdr:from>
    <xdr:ext cx="469744" cy="259045"/>
    <xdr:sp macro="" textlink="">
      <xdr:nvSpPr>
        <xdr:cNvPr id="336" name="普通建設事業費最小値テキスト">
          <a:extLst>
            <a:ext uri="{FF2B5EF4-FFF2-40B4-BE49-F238E27FC236}">
              <a16:creationId xmlns:a16="http://schemas.microsoft.com/office/drawing/2014/main" id="{00000000-0008-0000-0600-000050010000}"/>
            </a:ext>
          </a:extLst>
        </xdr:cNvPr>
        <xdr:cNvSpPr txBox="1"/>
      </xdr:nvSpPr>
      <xdr:spPr>
        <a:xfrm>
          <a:off x="10528300" y="9935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159177</xdr:rowOff>
    </xdr:from>
    <xdr:to>
      <xdr:col>55</xdr:col>
      <xdr:colOff>88900</xdr:colOff>
      <xdr:row>57</xdr:row>
      <xdr:rowOff>159177</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10388600" y="9931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147859</xdr:rowOff>
    </xdr:from>
    <xdr:ext cx="599010" cy="259045"/>
    <xdr:sp macro="" textlink="">
      <xdr:nvSpPr>
        <xdr:cNvPr id="338" name="普通建設事業費最大値テキスト">
          <a:extLst>
            <a:ext uri="{FF2B5EF4-FFF2-40B4-BE49-F238E27FC236}">
              <a16:creationId xmlns:a16="http://schemas.microsoft.com/office/drawing/2014/main" id="{00000000-0008-0000-0600-000052010000}"/>
            </a:ext>
          </a:extLst>
        </xdr:cNvPr>
        <xdr:cNvSpPr txBox="1"/>
      </xdr:nvSpPr>
      <xdr:spPr>
        <a:xfrm>
          <a:off x="10528300" y="8548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29732</xdr:rowOff>
    </xdr:from>
    <xdr:to>
      <xdr:col>55</xdr:col>
      <xdr:colOff>88900</xdr:colOff>
      <xdr:row>51</xdr:row>
      <xdr:rowOff>29732</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8773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58558</xdr:rowOff>
    </xdr:from>
    <xdr:to>
      <xdr:col>55</xdr:col>
      <xdr:colOff>0</xdr:colOff>
      <xdr:row>55</xdr:row>
      <xdr:rowOff>122166</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9639300" y="9316858"/>
          <a:ext cx="838200" cy="235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56760</xdr:rowOff>
    </xdr:from>
    <xdr:ext cx="534377" cy="259045"/>
    <xdr:sp macro="" textlink="">
      <xdr:nvSpPr>
        <xdr:cNvPr id="341" name="普通建設事業費平均値テキスト">
          <a:extLst>
            <a:ext uri="{FF2B5EF4-FFF2-40B4-BE49-F238E27FC236}">
              <a16:creationId xmlns:a16="http://schemas.microsoft.com/office/drawing/2014/main" id="{00000000-0008-0000-0600-000055010000}"/>
            </a:ext>
          </a:extLst>
        </xdr:cNvPr>
        <xdr:cNvSpPr txBox="1"/>
      </xdr:nvSpPr>
      <xdr:spPr>
        <a:xfrm>
          <a:off x="10528300" y="9486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78333</xdr:rowOff>
    </xdr:from>
    <xdr:to>
      <xdr:col>55</xdr:col>
      <xdr:colOff>50800</xdr:colOff>
      <xdr:row>56</xdr:row>
      <xdr:rowOff>8483</xdr:rowOff>
    </xdr:to>
    <xdr:sp macro="" textlink="">
      <xdr:nvSpPr>
        <xdr:cNvPr id="342" name="フローチャート: 判断 341">
          <a:extLst>
            <a:ext uri="{FF2B5EF4-FFF2-40B4-BE49-F238E27FC236}">
              <a16:creationId xmlns:a16="http://schemas.microsoft.com/office/drawing/2014/main" id="{00000000-0008-0000-0600-000056010000}"/>
            </a:ext>
          </a:extLst>
        </xdr:cNvPr>
        <xdr:cNvSpPr/>
      </xdr:nvSpPr>
      <xdr:spPr>
        <a:xfrm>
          <a:off x="10426700" y="9508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122166</xdr:rowOff>
    </xdr:from>
    <xdr:to>
      <xdr:col>50</xdr:col>
      <xdr:colOff>114300</xdr:colOff>
      <xdr:row>56</xdr:row>
      <xdr:rowOff>105530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8750300" y="9551916"/>
          <a:ext cx="889000" cy="154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60359</xdr:rowOff>
    </xdr:from>
    <xdr:to>
      <xdr:col>50</xdr:col>
      <xdr:colOff>165100</xdr:colOff>
      <xdr:row>55</xdr:row>
      <xdr:rowOff>161959</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9588500" y="949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7036</xdr:rowOff>
    </xdr:from>
    <xdr:ext cx="534377"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9372111" y="9265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3169</xdr:rowOff>
    </xdr:from>
    <xdr:to>
      <xdr:col>45</xdr:col>
      <xdr:colOff>177800</xdr:colOff>
      <xdr:row>56</xdr:row>
      <xdr:rowOff>105530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7861300" y="9604369"/>
          <a:ext cx="889000" cy="102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81590</xdr:rowOff>
    </xdr:from>
    <xdr:to>
      <xdr:col>46</xdr:col>
      <xdr:colOff>38100</xdr:colOff>
      <xdr:row>56</xdr:row>
      <xdr:rowOff>11740</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8699500" y="951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28267</xdr:rowOff>
    </xdr:from>
    <xdr:ext cx="534377"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8483111" y="9286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3169</xdr:rowOff>
    </xdr:from>
    <xdr:to>
      <xdr:col>41</xdr:col>
      <xdr:colOff>50800</xdr:colOff>
      <xdr:row>56</xdr:row>
      <xdr:rowOff>49460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6972300" y="9604369"/>
          <a:ext cx="889000" cy="46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3392</xdr:rowOff>
    </xdr:from>
    <xdr:to>
      <xdr:col>41</xdr:col>
      <xdr:colOff>101600</xdr:colOff>
      <xdr:row>55</xdr:row>
      <xdr:rowOff>104992</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7810500" y="9433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121519</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7594111" y="920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35819</xdr:rowOff>
    </xdr:from>
    <xdr:to>
      <xdr:col>36</xdr:col>
      <xdr:colOff>165100</xdr:colOff>
      <xdr:row>55</xdr:row>
      <xdr:rowOff>137419</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6921500" y="9465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153946</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6705111" y="9240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7758</xdr:rowOff>
    </xdr:from>
    <xdr:to>
      <xdr:col>55</xdr:col>
      <xdr:colOff>50800</xdr:colOff>
      <xdr:row>54</xdr:row>
      <xdr:rowOff>109358</xdr:rowOff>
    </xdr:to>
    <xdr:sp macro="" textlink="">
      <xdr:nvSpPr>
        <xdr:cNvPr id="359" name="楕円 358">
          <a:extLst>
            <a:ext uri="{FF2B5EF4-FFF2-40B4-BE49-F238E27FC236}">
              <a16:creationId xmlns:a16="http://schemas.microsoft.com/office/drawing/2014/main" id="{00000000-0008-0000-0600-000067010000}"/>
            </a:ext>
          </a:extLst>
        </xdr:cNvPr>
        <xdr:cNvSpPr/>
      </xdr:nvSpPr>
      <xdr:spPr>
        <a:xfrm>
          <a:off x="10426700" y="9266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30635</xdr:rowOff>
    </xdr:from>
    <xdr:ext cx="599010" cy="259045"/>
    <xdr:sp macro="" textlink="">
      <xdr:nvSpPr>
        <xdr:cNvPr id="360" name="普通建設事業費該当値テキスト">
          <a:extLst>
            <a:ext uri="{FF2B5EF4-FFF2-40B4-BE49-F238E27FC236}">
              <a16:creationId xmlns:a16="http://schemas.microsoft.com/office/drawing/2014/main" id="{00000000-0008-0000-0600-000068010000}"/>
            </a:ext>
          </a:extLst>
        </xdr:cNvPr>
        <xdr:cNvSpPr txBox="1"/>
      </xdr:nvSpPr>
      <xdr:spPr>
        <a:xfrm>
          <a:off x="10528300" y="9117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71366</xdr:rowOff>
    </xdr:from>
    <xdr:to>
      <xdr:col>50</xdr:col>
      <xdr:colOff>165100</xdr:colOff>
      <xdr:row>56</xdr:row>
      <xdr:rowOff>1516</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9588500" y="9501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164093</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372111" y="9593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54730</xdr:rowOff>
    </xdr:from>
    <xdr:to>
      <xdr:col>46</xdr:col>
      <xdr:colOff>38100</xdr:colOff>
      <xdr:row>56</xdr:row>
      <xdr:rowOff>156330</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8699500" y="965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147457</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483111" y="9748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123819</xdr:rowOff>
    </xdr:from>
    <xdr:to>
      <xdr:col>41</xdr:col>
      <xdr:colOff>101600</xdr:colOff>
      <xdr:row>56</xdr:row>
      <xdr:rowOff>53969</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7810500" y="9553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45096</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594111" y="9646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170110</xdr:rowOff>
    </xdr:from>
    <xdr:to>
      <xdr:col>36</xdr:col>
      <xdr:colOff>165100</xdr:colOff>
      <xdr:row>56</xdr:row>
      <xdr:rowOff>100260</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6921500" y="95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91387</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05111" y="9692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9" name="直線コネクタ 378">
          <a:extLst>
            <a:ext uri="{FF2B5EF4-FFF2-40B4-BE49-F238E27FC236}">
              <a16:creationId xmlns:a16="http://schemas.microsoft.com/office/drawing/2014/main" id="{00000000-0008-0000-0600-00007B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89243</xdr:rowOff>
    </xdr:from>
    <xdr:to>
      <xdr:col>54</xdr:col>
      <xdr:colOff>189865</xdr:colOff>
      <xdr:row>79</xdr:row>
      <xdr:rowOff>43599</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flipV="1">
          <a:off x="10475595" y="12090743"/>
          <a:ext cx="1270" cy="1497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47426</xdr:rowOff>
    </xdr:from>
    <xdr:ext cx="313932" cy="259045"/>
    <xdr:sp macro="" textlink="">
      <xdr:nvSpPr>
        <xdr:cNvPr id="393" name="普通建設事業費 （ うち新規整備　）最小値テキスト">
          <a:extLst>
            <a:ext uri="{FF2B5EF4-FFF2-40B4-BE49-F238E27FC236}">
              <a16:creationId xmlns:a16="http://schemas.microsoft.com/office/drawing/2014/main" id="{00000000-0008-0000-0600-000089010000}"/>
            </a:ext>
          </a:extLst>
        </xdr:cNvPr>
        <xdr:cNvSpPr txBox="1"/>
      </xdr:nvSpPr>
      <xdr:spPr>
        <a:xfrm>
          <a:off x="10528300" y="135919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43599</xdr:rowOff>
    </xdr:from>
    <xdr:to>
      <xdr:col>55</xdr:col>
      <xdr:colOff>88900</xdr:colOff>
      <xdr:row>79</xdr:row>
      <xdr:rowOff>43599</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10388600" y="13588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35920</xdr:rowOff>
    </xdr:from>
    <xdr:ext cx="599010" cy="259045"/>
    <xdr:sp macro="" textlink="">
      <xdr:nvSpPr>
        <xdr:cNvPr id="395" name="普通建設事業費 （ うち新規整備　）最大値テキスト">
          <a:extLst>
            <a:ext uri="{FF2B5EF4-FFF2-40B4-BE49-F238E27FC236}">
              <a16:creationId xmlns:a16="http://schemas.microsoft.com/office/drawing/2014/main" id="{00000000-0008-0000-0600-00008B010000}"/>
            </a:ext>
          </a:extLst>
        </xdr:cNvPr>
        <xdr:cNvSpPr txBox="1"/>
      </xdr:nvSpPr>
      <xdr:spPr>
        <a:xfrm>
          <a:off x="10528300" y="11865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89243</xdr:rowOff>
    </xdr:from>
    <xdr:to>
      <xdr:col>55</xdr:col>
      <xdr:colOff>88900</xdr:colOff>
      <xdr:row>70</xdr:row>
      <xdr:rowOff>89243</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2090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93599</xdr:rowOff>
    </xdr:from>
    <xdr:to>
      <xdr:col>55</xdr:col>
      <xdr:colOff>0</xdr:colOff>
      <xdr:row>77</xdr:row>
      <xdr:rowOff>153366</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9639300" y="12952349"/>
          <a:ext cx="838200" cy="40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58107</xdr:rowOff>
    </xdr:from>
    <xdr:ext cx="534377" cy="259045"/>
    <xdr:sp macro="" textlink="">
      <xdr:nvSpPr>
        <xdr:cNvPr id="398" name="普通建設事業費 （ うち新規整備　）平均値テキスト">
          <a:extLst>
            <a:ext uri="{FF2B5EF4-FFF2-40B4-BE49-F238E27FC236}">
              <a16:creationId xmlns:a16="http://schemas.microsoft.com/office/drawing/2014/main" id="{00000000-0008-0000-0600-00008E010000}"/>
            </a:ext>
          </a:extLst>
        </xdr:cNvPr>
        <xdr:cNvSpPr txBox="1"/>
      </xdr:nvSpPr>
      <xdr:spPr>
        <a:xfrm>
          <a:off x="10528300" y="13259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79680</xdr:rowOff>
    </xdr:from>
    <xdr:to>
      <xdr:col>55</xdr:col>
      <xdr:colOff>50800</xdr:colOff>
      <xdr:row>78</xdr:row>
      <xdr:rowOff>9830</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10426700" y="1328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153366</xdr:rowOff>
    </xdr:from>
    <xdr:to>
      <xdr:col>50</xdr:col>
      <xdr:colOff>114300</xdr:colOff>
      <xdr:row>78</xdr:row>
      <xdr:rowOff>112027</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8750300" y="13355016"/>
          <a:ext cx="889000" cy="130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120041</xdr:rowOff>
    </xdr:from>
    <xdr:to>
      <xdr:col>50</xdr:col>
      <xdr:colOff>165100</xdr:colOff>
      <xdr:row>78</xdr:row>
      <xdr:rowOff>50191</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9588500" y="13321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41318</xdr:rowOff>
    </xdr:from>
    <xdr:ext cx="534377"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9372111" y="13414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112027</xdr:rowOff>
    </xdr:from>
    <xdr:to>
      <xdr:col>45</xdr:col>
      <xdr:colOff>177800</xdr:colOff>
      <xdr:row>78</xdr:row>
      <xdr:rowOff>123444</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7861300" y="13485127"/>
          <a:ext cx="889000" cy="11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103163</xdr:rowOff>
    </xdr:from>
    <xdr:to>
      <xdr:col>46</xdr:col>
      <xdr:colOff>38100</xdr:colOff>
      <xdr:row>78</xdr:row>
      <xdr:rowOff>33313</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8699500" y="1330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49840</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8483111" y="13080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9334</xdr:rowOff>
    </xdr:from>
    <xdr:to>
      <xdr:col>41</xdr:col>
      <xdr:colOff>50800</xdr:colOff>
      <xdr:row>78</xdr:row>
      <xdr:rowOff>123444</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6972300" y="13382434"/>
          <a:ext cx="889000" cy="114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102412</xdr:rowOff>
    </xdr:from>
    <xdr:to>
      <xdr:col>41</xdr:col>
      <xdr:colOff>101600</xdr:colOff>
      <xdr:row>78</xdr:row>
      <xdr:rowOff>32562</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7810500" y="1330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49089</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7594111" y="13079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86525</xdr:rowOff>
    </xdr:from>
    <xdr:to>
      <xdr:col>36</xdr:col>
      <xdr:colOff>165100</xdr:colOff>
      <xdr:row>78</xdr:row>
      <xdr:rowOff>16675</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6921500" y="13288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33202</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05111" y="13063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42799</xdr:rowOff>
    </xdr:from>
    <xdr:to>
      <xdr:col>55</xdr:col>
      <xdr:colOff>50800</xdr:colOff>
      <xdr:row>75</xdr:row>
      <xdr:rowOff>144399</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10426700" y="12901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65676</xdr:rowOff>
    </xdr:from>
    <xdr:ext cx="534377" cy="259045"/>
    <xdr:sp macro="" textlink="">
      <xdr:nvSpPr>
        <xdr:cNvPr id="417" name="普通建設事業費 （ うち新規整備　）該当値テキスト">
          <a:extLst>
            <a:ext uri="{FF2B5EF4-FFF2-40B4-BE49-F238E27FC236}">
              <a16:creationId xmlns:a16="http://schemas.microsoft.com/office/drawing/2014/main" id="{00000000-0008-0000-0600-0000A1010000}"/>
            </a:ext>
          </a:extLst>
        </xdr:cNvPr>
        <xdr:cNvSpPr txBox="1"/>
      </xdr:nvSpPr>
      <xdr:spPr>
        <a:xfrm>
          <a:off x="10528300" y="12752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102566</xdr:rowOff>
    </xdr:from>
    <xdr:to>
      <xdr:col>50</xdr:col>
      <xdr:colOff>165100</xdr:colOff>
      <xdr:row>78</xdr:row>
      <xdr:rowOff>32716</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9588500" y="13304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49243</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372111" y="13079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61227</xdr:rowOff>
    </xdr:from>
    <xdr:to>
      <xdr:col>46</xdr:col>
      <xdr:colOff>38100</xdr:colOff>
      <xdr:row>78</xdr:row>
      <xdr:rowOff>162827</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8699500" y="13434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153954</xdr:rowOff>
    </xdr:from>
    <xdr:ext cx="469744"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15428" y="13527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72644</xdr:rowOff>
    </xdr:from>
    <xdr:to>
      <xdr:col>41</xdr:col>
      <xdr:colOff>101600</xdr:colOff>
      <xdr:row>79</xdr:row>
      <xdr:rowOff>2794</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7810500" y="13445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165371</xdr:rowOff>
    </xdr:from>
    <xdr:ext cx="469744"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26428" y="13538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129984</xdr:rowOff>
    </xdr:from>
    <xdr:to>
      <xdr:col>36</xdr:col>
      <xdr:colOff>165100</xdr:colOff>
      <xdr:row>78</xdr:row>
      <xdr:rowOff>60134</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6921500" y="13331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51261</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3424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29204</xdr:rowOff>
    </xdr:from>
    <xdr:to>
      <xdr:col>54</xdr:col>
      <xdr:colOff>189865</xdr:colOff>
      <xdr:row>98</xdr:row>
      <xdr:rowOff>107055</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flipV="1">
          <a:off x="10475595" y="15459704"/>
          <a:ext cx="1270" cy="1449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110882</xdr:rowOff>
    </xdr:from>
    <xdr:ext cx="469744" cy="259045"/>
    <xdr:sp macro="" textlink="">
      <xdr:nvSpPr>
        <xdr:cNvPr id="448" name="普通建設事業費 （ うち更新整備　）最小値テキスト">
          <a:extLst>
            <a:ext uri="{FF2B5EF4-FFF2-40B4-BE49-F238E27FC236}">
              <a16:creationId xmlns:a16="http://schemas.microsoft.com/office/drawing/2014/main" id="{00000000-0008-0000-0600-0000C0010000}"/>
            </a:ext>
          </a:extLst>
        </xdr:cNvPr>
        <xdr:cNvSpPr txBox="1"/>
      </xdr:nvSpPr>
      <xdr:spPr>
        <a:xfrm>
          <a:off x="10528300" y="16912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107055</xdr:rowOff>
    </xdr:from>
    <xdr:to>
      <xdr:col>55</xdr:col>
      <xdr:colOff>88900</xdr:colOff>
      <xdr:row>98</xdr:row>
      <xdr:rowOff>107055</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10388600" y="16909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147331</xdr:rowOff>
    </xdr:from>
    <xdr:ext cx="599010" cy="259045"/>
    <xdr:sp macro="" textlink="">
      <xdr:nvSpPr>
        <xdr:cNvPr id="450" name="普通建設事業費 （ うち更新整備　）最大値テキスト">
          <a:extLst>
            <a:ext uri="{FF2B5EF4-FFF2-40B4-BE49-F238E27FC236}">
              <a16:creationId xmlns:a16="http://schemas.microsoft.com/office/drawing/2014/main" id="{00000000-0008-0000-0600-0000C2010000}"/>
            </a:ext>
          </a:extLst>
        </xdr:cNvPr>
        <xdr:cNvSpPr txBox="1"/>
      </xdr:nvSpPr>
      <xdr:spPr>
        <a:xfrm>
          <a:off x="10528300" y="15234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29204</xdr:rowOff>
    </xdr:from>
    <xdr:to>
      <xdr:col>55</xdr:col>
      <xdr:colOff>88900</xdr:colOff>
      <xdr:row>90</xdr:row>
      <xdr:rowOff>29204</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10388600" y="15459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109141</xdr:rowOff>
    </xdr:from>
    <xdr:to>
      <xdr:col>55</xdr:col>
      <xdr:colOff>0</xdr:colOff>
      <xdr:row>96</xdr:row>
      <xdr:rowOff>160668</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9639300" y="16568341"/>
          <a:ext cx="838200" cy="51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64493</xdr:rowOff>
    </xdr:from>
    <xdr:ext cx="534377" cy="259045"/>
    <xdr:sp macro="" textlink="">
      <xdr:nvSpPr>
        <xdr:cNvPr id="453" name="普通建設事業費 （ うち更新整備　）平均値テキスト">
          <a:extLst>
            <a:ext uri="{FF2B5EF4-FFF2-40B4-BE49-F238E27FC236}">
              <a16:creationId xmlns:a16="http://schemas.microsoft.com/office/drawing/2014/main" id="{00000000-0008-0000-0600-0000C5010000}"/>
            </a:ext>
          </a:extLst>
        </xdr:cNvPr>
        <xdr:cNvSpPr txBox="1"/>
      </xdr:nvSpPr>
      <xdr:spPr>
        <a:xfrm>
          <a:off x="10528300" y="163522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41616</xdr:rowOff>
    </xdr:from>
    <xdr:to>
      <xdr:col>55</xdr:col>
      <xdr:colOff>50800</xdr:colOff>
      <xdr:row>96</xdr:row>
      <xdr:rowOff>143216</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10426700" y="16500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160668</xdr:rowOff>
    </xdr:from>
    <xdr:to>
      <xdr:col>50</xdr:col>
      <xdr:colOff>114300</xdr:colOff>
      <xdr:row>97</xdr:row>
      <xdr:rowOff>35796</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8750300" y="16619868"/>
          <a:ext cx="889000" cy="46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165700</xdr:rowOff>
    </xdr:from>
    <xdr:to>
      <xdr:col>50</xdr:col>
      <xdr:colOff>165100</xdr:colOff>
      <xdr:row>96</xdr:row>
      <xdr:rowOff>95850</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9588500" y="16453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112377</xdr:rowOff>
    </xdr:from>
    <xdr:ext cx="534377"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9372111" y="16228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30127</xdr:rowOff>
    </xdr:from>
    <xdr:to>
      <xdr:col>45</xdr:col>
      <xdr:colOff>177800</xdr:colOff>
      <xdr:row>97</xdr:row>
      <xdr:rowOff>35796</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7861300" y="16489327"/>
          <a:ext cx="889000" cy="177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26456</xdr:rowOff>
    </xdr:from>
    <xdr:to>
      <xdr:col>46</xdr:col>
      <xdr:colOff>38100</xdr:colOff>
      <xdr:row>96</xdr:row>
      <xdr:rowOff>128056</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8699500" y="1648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144583</xdr:rowOff>
    </xdr:from>
    <xdr:ext cx="534377"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8483111" y="16260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30127</xdr:rowOff>
    </xdr:from>
    <xdr:to>
      <xdr:col>41</xdr:col>
      <xdr:colOff>50800</xdr:colOff>
      <xdr:row>97</xdr:row>
      <xdr:rowOff>24659</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6972300" y="16489327"/>
          <a:ext cx="889000" cy="165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84410</xdr:rowOff>
    </xdr:from>
    <xdr:to>
      <xdr:col>41</xdr:col>
      <xdr:colOff>101600</xdr:colOff>
      <xdr:row>96</xdr:row>
      <xdr:rowOff>14560</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7810500" y="1637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31087</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7594111" y="16147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150019</xdr:rowOff>
    </xdr:from>
    <xdr:to>
      <xdr:col>36</xdr:col>
      <xdr:colOff>165100</xdr:colOff>
      <xdr:row>96</xdr:row>
      <xdr:rowOff>80169</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6921500" y="16437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96696</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705111" y="16212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58341</xdr:rowOff>
    </xdr:from>
    <xdr:to>
      <xdr:col>55</xdr:col>
      <xdr:colOff>50800</xdr:colOff>
      <xdr:row>96</xdr:row>
      <xdr:rowOff>159941</xdr:rowOff>
    </xdr:to>
    <xdr:sp macro="" textlink="">
      <xdr:nvSpPr>
        <xdr:cNvPr id="471" name="楕円 470">
          <a:extLst>
            <a:ext uri="{FF2B5EF4-FFF2-40B4-BE49-F238E27FC236}">
              <a16:creationId xmlns:a16="http://schemas.microsoft.com/office/drawing/2014/main" id="{00000000-0008-0000-0600-0000D7010000}"/>
            </a:ext>
          </a:extLst>
        </xdr:cNvPr>
        <xdr:cNvSpPr/>
      </xdr:nvSpPr>
      <xdr:spPr>
        <a:xfrm>
          <a:off x="10426700" y="16517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36768</xdr:rowOff>
    </xdr:from>
    <xdr:ext cx="534377" cy="259045"/>
    <xdr:sp macro="" textlink="">
      <xdr:nvSpPr>
        <xdr:cNvPr id="472" name="普通建設事業費 （ うち更新整備　）該当値テキスト">
          <a:extLst>
            <a:ext uri="{FF2B5EF4-FFF2-40B4-BE49-F238E27FC236}">
              <a16:creationId xmlns:a16="http://schemas.microsoft.com/office/drawing/2014/main" id="{00000000-0008-0000-0600-0000D8010000}"/>
            </a:ext>
          </a:extLst>
        </xdr:cNvPr>
        <xdr:cNvSpPr txBox="1"/>
      </xdr:nvSpPr>
      <xdr:spPr>
        <a:xfrm>
          <a:off x="10528300" y="16495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109868</xdr:rowOff>
    </xdr:from>
    <xdr:to>
      <xdr:col>50</xdr:col>
      <xdr:colOff>165100</xdr:colOff>
      <xdr:row>97</xdr:row>
      <xdr:rowOff>40018</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9588500" y="1656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31145</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372111" y="16661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156446</xdr:rowOff>
    </xdr:from>
    <xdr:to>
      <xdr:col>46</xdr:col>
      <xdr:colOff>38100</xdr:colOff>
      <xdr:row>97</xdr:row>
      <xdr:rowOff>86596</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8699500" y="1661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77723</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83111" y="16708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150777</xdr:rowOff>
    </xdr:from>
    <xdr:to>
      <xdr:col>41</xdr:col>
      <xdr:colOff>101600</xdr:colOff>
      <xdr:row>96</xdr:row>
      <xdr:rowOff>80927</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7810500" y="16438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72054</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4111" y="16531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145309</xdr:rowOff>
    </xdr:from>
    <xdr:to>
      <xdr:col>36</xdr:col>
      <xdr:colOff>165100</xdr:colOff>
      <xdr:row>97</xdr:row>
      <xdr:rowOff>75459</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6921500" y="1660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66586</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5111" y="16697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55804</xdr:rowOff>
    </xdr:from>
    <xdr:to>
      <xdr:col>85</xdr:col>
      <xdr:colOff>126364</xdr:colOff>
      <xdr:row>39</xdr:row>
      <xdr:rowOff>44450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flipV="1">
          <a:off x="16317595" y="5199304"/>
          <a:ext cx="1269" cy="1531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5" name="災害復旧事業費最小値テキスト">
          <a:extLst>
            <a:ext uri="{FF2B5EF4-FFF2-40B4-BE49-F238E27FC236}">
              <a16:creationId xmlns:a16="http://schemas.microsoft.com/office/drawing/2014/main" id="{00000000-0008-0000-0600-0000F9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2481</xdr:rowOff>
    </xdr:from>
    <xdr:ext cx="534377" cy="259045"/>
    <xdr:sp macro="" textlink="">
      <xdr:nvSpPr>
        <xdr:cNvPr id="507" name="災害復旧事業費最大値テキスト">
          <a:extLst>
            <a:ext uri="{FF2B5EF4-FFF2-40B4-BE49-F238E27FC236}">
              <a16:creationId xmlns:a16="http://schemas.microsoft.com/office/drawing/2014/main" id="{00000000-0008-0000-0600-0000FB010000}"/>
            </a:ext>
          </a:extLst>
        </xdr:cNvPr>
        <xdr:cNvSpPr txBox="1"/>
      </xdr:nvSpPr>
      <xdr:spPr>
        <a:xfrm>
          <a:off x="16370300" y="497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55804</xdr:rowOff>
    </xdr:from>
    <xdr:to>
      <xdr:col>86</xdr:col>
      <xdr:colOff>25400</xdr:colOff>
      <xdr:row>30</xdr:row>
      <xdr:rowOff>55804</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6230600" y="519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37935</xdr:rowOff>
    </xdr:from>
    <xdr:to>
      <xdr:col>85</xdr:col>
      <xdr:colOff>127000</xdr:colOff>
      <xdr:row>38</xdr:row>
      <xdr:rowOff>16142</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5481300" y="6381585"/>
          <a:ext cx="838200" cy="149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162653</xdr:rowOff>
    </xdr:from>
    <xdr:ext cx="469744" cy="259045"/>
    <xdr:sp macro="" textlink="">
      <xdr:nvSpPr>
        <xdr:cNvPr id="510" name="災害復旧事業費平均値テキスト">
          <a:extLst>
            <a:ext uri="{FF2B5EF4-FFF2-40B4-BE49-F238E27FC236}">
              <a16:creationId xmlns:a16="http://schemas.microsoft.com/office/drawing/2014/main" id="{00000000-0008-0000-0600-0000FE010000}"/>
            </a:ext>
          </a:extLst>
        </xdr:cNvPr>
        <xdr:cNvSpPr txBox="1"/>
      </xdr:nvSpPr>
      <xdr:spPr>
        <a:xfrm>
          <a:off x="16370300" y="65063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12776</xdr:rowOff>
    </xdr:from>
    <xdr:to>
      <xdr:col>85</xdr:col>
      <xdr:colOff>177800</xdr:colOff>
      <xdr:row>38</xdr:row>
      <xdr:rowOff>114376</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6268700" y="6527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103200</xdr:rowOff>
    </xdr:from>
    <xdr:to>
      <xdr:col>81</xdr:col>
      <xdr:colOff>50800</xdr:colOff>
      <xdr:row>37</xdr:row>
      <xdr:rowOff>37935</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4592300" y="6275400"/>
          <a:ext cx="889000" cy="106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113170</xdr:rowOff>
    </xdr:from>
    <xdr:to>
      <xdr:col>81</xdr:col>
      <xdr:colOff>101600</xdr:colOff>
      <xdr:row>38</xdr:row>
      <xdr:rowOff>43320</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5430500" y="645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34447</xdr:rowOff>
    </xdr:from>
    <xdr:ext cx="469744"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5246428" y="654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103200</xdr:rowOff>
    </xdr:from>
    <xdr:to>
      <xdr:col>76</xdr:col>
      <xdr:colOff>114300</xdr:colOff>
      <xdr:row>36</xdr:row>
      <xdr:rowOff>126555</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3703300" y="6275400"/>
          <a:ext cx="889000" cy="2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40132</xdr:rowOff>
    </xdr:from>
    <xdr:to>
      <xdr:col>76</xdr:col>
      <xdr:colOff>165100</xdr:colOff>
      <xdr:row>37</xdr:row>
      <xdr:rowOff>141732</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4541500" y="638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132859</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4357428" y="6476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40259</xdr:rowOff>
    </xdr:from>
    <xdr:to>
      <xdr:col>71</xdr:col>
      <xdr:colOff>177800</xdr:colOff>
      <xdr:row>36</xdr:row>
      <xdr:rowOff>126555</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814300" y="6041009"/>
          <a:ext cx="889000" cy="257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151041</xdr:rowOff>
    </xdr:from>
    <xdr:to>
      <xdr:col>72</xdr:col>
      <xdr:colOff>38100</xdr:colOff>
      <xdr:row>36</xdr:row>
      <xdr:rowOff>81191</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3652500" y="615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97718</xdr:rowOff>
    </xdr:from>
    <xdr:ext cx="534377"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3436111" y="592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33045</xdr:rowOff>
    </xdr:from>
    <xdr:to>
      <xdr:col>67</xdr:col>
      <xdr:colOff>101600</xdr:colOff>
      <xdr:row>37</xdr:row>
      <xdr:rowOff>134645</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2763500" y="63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125772</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2579428" y="6469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136792</xdr:rowOff>
    </xdr:from>
    <xdr:to>
      <xdr:col>85</xdr:col>
      <xdr:colOff>177800</xdr:colOff>
      <xdr:row>38</xdr:row>
      <xdr:rowOff>66942</xdr:rowOff>
    </xdr:to>
    <xdr:sp macro="" textlink="">
      <xdr:nvSpPr>
        <xdr:cNvPr id="528" name="楕円 527">
          <a:extLst>
            <a:ext uri="{FF2B5EF4-FFF2-40B4-BE49-F238E27FC236}">
              <a16:creationId xmlns:a16="http://schemas.microsoft.com/office/drawing/2014/main" id="{00000000-0008-0000-0600-000010020000}"/>
            </a:ext>
          </a:extLst>
        </xdr:cNvPr>
        <xdr:cNvSpPr/>
      </xdr:nvSpPr>
      <xdr:spPr>
        <a:xfrm>
          <a:off x="16268700" y="6480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159669</xdr:rowOff>
    </xdr:from>
    <xdr:ext cx="469744" cy="259045"/>
    <xdr:sp macro="" textlink="">
      <xdr:nvSpPr>
        <xdr:cNvPr id="529" name="災害復旧事業費該当値テキスト">
          <a:extLst>
            <a:ext uri="{FF2B5EF4-FFF2-40B4-BE49-F238E27FC236}">
              <a16:creationId xmlns:a16="http://schemas.microsoft.com/office/drawing/2014/main" id="{00000000-0008-0000-0600-000011020000}"/>
            </a:ext>
          </a:extLst>
        </xdr:cNvPr>
        <xdr:cNvSpPr txBox="1"/>
      </xdr:nvSpPr>
      <xdr:spPr>
        <a:xfrm>
          <a:off x="16370300" y="6331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158585</xdr:rowOff>
    </xdr:from>
    <xdr:to>
      <xdr:col>81</xdr:col>
      <xdr:colOff>101600</xdr:colOff>
      <xdr:row>37</xdr:row>
      <xdr:rowOff>88735</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5430500" y="63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35</xdr:row>
      <xdr:rowOff>105262</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46428" y="6106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52400</xdr:rowOff>
    </xdr:from>
    <xdr:to>
      <xdr:col>76</xdr:col>
      <xdr:colOff>165100</xdr:colOff>
      <xdr:row>36</xdr:row>
      <xdr:rowOff>154000</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4541500" y="62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170527</xdr:rowOff>
    </xdr:from>
    <xdr:ext cx="534377"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325111" y="5999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75755</xdr:rowOff>
    </xdr:from>
    <xdr:to>
      <xdr:col>72</xdr:col>
      <xdr:colOff>38100</xdr:colOff>
      <xdr:row>37</xdr:row>
      <xdr:rowOff>5905</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3652500" y="6247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168482</xdr:rowOff>
    </xdr:from>
    <xdr:ext cx="534377"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436111" y="6340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160909</xdr:rowOff>
    </xdr:from>
    <xdr:to>
      <xdr:col>67</xdr:col>
      <xdr:colOff>101600</xdr:colOff>
      <xdr:row>35</xdr:row>
      <xdr:rowOff>91059</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2763500" y="5990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107586</xdr:rowOff>
    </xdr:from>
    <xdr:ext cx="534377"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547111" y="5765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2" name="失業対策事業費グラフ枠">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4" name="失業対策事業費最小値テキスト">
          <a:extLst>
            <a:ext uri="{FF2B5EF4-FFF2-40B4-BE49-F238E27FC236}">
              <a16:creationId xmlns:a16="http://schemas.microsoft.com/office/drawing/2014/main" id="{00000000-0008-0000-0600-00002A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6" name="失業対策事業費最大値テキスト">
          <a:extLst>
            <a:ext uri="{FF2B5EF4-FFF2-40B4-BE49-F238E27FC236}">
              <a16:creationId xmlns:a16="http://schemas.microsoft.com/office/drawing/2014/main" id="{00000000-0008-0000-0600-00002C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9" name="失業対策事業費平均値テキスト">
          <a:extLst>
            <a:ext uri="{FF2B5EF4-FFF2-40B4-BE49-F238E27FC236}">
              <a16:creationId xmlns:a16="http://schemas.microsoft.com/office/drawing/2014/main" id="{00000000-0008-0000-0600-00002F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0" name="フローチャート: 判断 559">
          <a:extLst>
            <a:ext uri="{FF2B5EF4-FFF2-40B4-BE49-F238E27FC236}">
              <a16:creationId xmlns:a16="http://schemas.microsoft.com/office/drawing/2014/main" id="{00000000-0008-0000-0600-00003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楕円 576">
          <a:extLst>
            <a:ext uri="{FF2B5EF4-FFF2-40B4-BE49-F238E27FC236}">
              <a16:creationId xmlns:a16="http://schemas.microsoft.com/office/drawing/2014/main" id="{00000000-0008-0000-0600-00004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8" name="失業対策事業費該当値テキスト">
          <a:extLst>
            <a:ext uri="{FF2B5EF4-FFF2-40B4-BE49-F238E27FC236}">
              <a16:creationId xmlns:a16="http://schemas.microsoft.com/office/drawing/2014/main" id="{00000000-0008-0000-0600-000042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29997</xdr:rowOff>
    </xdr:from>
    <xdr:to>
      <xdr:col>85</xdr:col>
      <xdr:colOff>126364</xdr:colOff>
      <xdr:row>79</xdr:row>
      <xdr:rowOff>99237</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flipV="1">
          <a:off x="16317595" y="12031497"/>
          <a:ext cx="1269" cy="1612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103064</xdr:rowOff>
    </xdr:from>
    <xdr:ext cx="534377" cy="259045"/>
    <xdr:sp macro="" textlink="">
      <xdr:nvSpPr>
        <xdr:cNvPr id="612" name="公債費最小値テキスト">
          <a:extLst>
            <a:ext uri="{FF2B5EF4-FFF2-40B4-BE49-F238E27FC236}">
              <a16:creationId xmlns:a16="http://schemas.microsoft.com/office/drawing/2014/main" id="{00000000-0008-0000-0600-000064020000}"/>
            </a:ext>
          </a:extLst>
        </xdr:cNvPr>
        <xdr:cNvSpPr txBox="1"/>
      </xdr:nvSpPr>
      <xdr:spPr>
        <a:xfrm>
          <a:off x="16370300" y="13647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99237</xdr:rowOff>
    </xdr:from>
    <xdr:to>
      <xdr:col>86</xdr:col>
      <xdr:colOff>25400</xdr:colOff>
      <xdr:row>79</xdr:row>
      <xdr:rowOff>99237</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6230600" y="13643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148124</xdr:rowOff>
    </xdr:from>
    <xdr:ext cx="599010" cy="259045"/>
    <xdr:sp macro="" textlink="">
      <xdr:nvSpPr>
        <xdr:cNvPr id="614" name="公債費最大値テキスト">
          <a:extLst>
            <a:ext uri="{FF2B5EF4-FFF2-40B4-BE49-F238E27FC236}">
              <a16:creationId xmlns:a16="http://schemas.microsoft.com/office/drawing/2014/main" id="{00000000-0008-0000-0600-000066020000}"/>
            </a:ext>
          </a:extLst>
        </xdr:cNvPr>
        <xdr:cNvSpPr txBox="1"/>
      </xdr:nvSpPr>
      <xdr:spPr>
        <a:xfrm>
          <a:off x="16370300" y="11806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29997</xdr:rowOff>
    </xdr:from>
    <xdr:to>
      <xdr:col>86</xdr:col>
      <xdr:colOff>25400</xdr:colOff>
      <xdr:row>70</xdr:row>
      <xdr:rowOff>29997</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2031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3099</xdr:rowOff>
    </xdr:from>
    <xdr:to>
      <xdr:col>85</xdr:col>
      <xdr:colOff>127000</xdr:colOff>
      <xdr:row>77</xdr:row>
      <xdr:rowOff>6135</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5481300" y="13204749"/>
          <a:ext cx="838200" cy="3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124186</xdr:rowOff>
    </xdr:from>
    <xdr:ext cx="534377" cy="259045"/>
    <xdr:sp macro="" textlink="">
      <xdr:nvSpPr>
        <xdr:cNvPr id="617" name="公債費平均値テキスト">
          <a:extLst>
            <a:ext uri="{FF2B5EF4-FFF2-40B4-BE49-F238E27FC236}">
              <a16:creationId xmlns:a16="http://schemas.microsoft.com/office/drawing/2014/main" id="{00000000-0008-0000-0600-000069020000}"/>
            </a:ext>
          </a:extLst>
        </xdr:cNvPr>
        <xdr:cNvSpPr txBox="1"/>
      </xdr:nvSpPr>
      <xdr:spPr>
        <a:xfrm>
          <a:off x="16370300" y="129829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101309</xdr:rowOff>
    </xdr:from>
    <xdr:to>
      <xdr:col>85</xdr:col>
      <xdr:colOff>177800</xdr:colOff>
      <xdr:row>77</xdr:row>
      <xdr:rowOff>31459</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6268700" y="13131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6135</xdr:rowOff>
    </xdr:from>
    <xdr:to>
      <xdr:col>81</xdr:col>
      <xdr:colOff>50800</xdr:colOff>
      <xdr:row>77</xdr:row>
      <xdr:rowOff>9106</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4592300" y="13207785"/>
          <a:ext cx="889000" cy="2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138010</xdr:rowOff>
    </xdr:from>
    <xdr:to>
      <xdr:col>81</xdr:col>
      <xdr:colOff>101600</xdr:colOff>
      <xdr:row>77</xdr:row>
      <xdr:rowOff>68160</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5430500" y="13168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59287</xdr:rowOff>
    </xdr:from>
    <xdr:ext cx="534377"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5214111" y="13260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5601</xdr:rowOff>
    </xdr:from>
    <xdr:to>
      <xdr:col>76</xdr:col>
      <xdr:colOff>114300</xdr:colOff>
      <xdr:row>77</xdr:row>
      <xdr:rowOff>9106</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3703300" y="13207251"/>
          <a:ext cx="889000" cy="3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149949</xdr:rowOff>
    </xdr:from>
    <xdr:to>
      <xdr:col>76</xdr:col>
      <xdr:colOff>165100</xdr:colOff>
      <xdr:row>77</xdr:row>
      <xdr:rowOff>80099</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4541500" y="13180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71226</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4325111" y="13272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5601</xdr:rowOff>
    </xdr:from>
    <xdr:to>
      <xdr:col>71</xdr:col>
      <xdr:colOff>177800</xdr:colOff>
      <xdr:row>77</xdr:row>
      <xdr:rowOff>8179</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2814300" y="13207251"/>
          <a:ext cx="889000" cy="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121958</xdr:rowOff>
    </xdr:from>
    <xdr:to>
      <xdr:col>72</xdr:col>
      <xdr:colOff>38100</xdr:colOff>
      <xdr:row>77</xdr:row>
      <xdr:rowOff>52108</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3652500" y="1315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68635</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436111" y="12927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115024</xdr:rowOff>
    </xdr:from>
    <xdr:to>
      <xdr:col>67</xdr:col>
      <xdr:colOff>101600</xdr:colOff>
      <xdr:row>77</xdr:row>
      <xdr:rowOff>45174</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2763500" y="13145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61701</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2547111" y="12920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123749</xdr:rowOff>
    </xdr:from>
    <xdr:to>
      <xdr:col>85</xdr:col>
      <xdr:colOff>177800</xdr:colOff>
      <xdr:row>77</xdr:row>
      <xdr:rowOff>53899</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6268700" y="1315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102176</xdr:rowOff>
    </xdr:from>
    <xdr:ext cx="534377" cy="259045"/>
    <xdr:sp macro="" textlink="">
      <xdr:nvSpPr>
        <xdr:cNvPr id="636" name="公債費該当値テキスト">
          <a:extLst>
            <a:ext uri="{FF2B5EF4-FFF2-40B4-BE49-F238E27FC236}">
              <a16:creationId xmlns:a16="http://schemas.microsoft.com/office/drawing/2014/main" id="{00000000-0008-0000-0600-00007C020000}"/>
            </a:ext>
          </a:extLst>
        </xdr:cNvPr>
        <xdr:cNvSpPr txBox="1"/>
      </xdr:nvSpPr>
      <xdr:spPr>
        <a:xfrm>
          <a:off x="16370300" y="13132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126785</xdr:rowOff>
    </xdr:from>
    <xdr:to>
      <xdr:col>81</xdr:col>
      <xdr:colOff>101600</xdr:colOff>
      <xdr:row>77</xdr:row>
      <xdr:rowOff>56935</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5430500" y="1315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73461</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14111" y="1293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129756</xdr:rowOff>
    </xdr:from>
    <xdr:to>
      <xdr:col>76</xdr:col>
      <xdr:colOff>165100</xdr:colOff>
      <xdr:row>77</xdr:row>
      <xdr:rowOff>59906</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4541500" y="1315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76433</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325111" y="12935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126251</xdr:rowOff>
    </xdr:from>
    <xdr:to>
      <xdr:col>72</xdr:col>
      <xdr:colOff>38100</xdr:colOff>
      <xdr:row>77</xdr:row>
      <xdr:rowOff>56401</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3652500" y="13156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47528</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3249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128829</xdr:rowOff>
    </xdr:from>
    <xdr:to>
      <xdr:col>67</xdr:col>
      <xdr:colOff>101600</xdr:colOff>
      <xdr:row>77</xdr:row>
      <xdr:rowOff>58979</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2763500" y="13159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50106</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3251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91842</xdr:rowOff>
    </xdr:from>
    <xdr:to>
      <xdr:col>85</xdr:col>
      <xdr:colOff>126364</xdr:colOff>
      <xdr:row>99</xdr:row>
      <xdr:rowOff>43870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flipV="1">
          <a:off x="16317595" y="15522342"/>
          <a:ext cx="1269" cy="1495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47697</xdr:rowOff>
    </xdr:from>
    <xdr:ext cx="378565" cy="259045"/>
    <xdr:sp macro="" textlink="">
      <xdr:nvSpPr>
        <xdr:cNvPr id="669" name="積立金最小値テキスト">
          <a:extLst>
            <a:ext uri="{FF2B5EF4-FFF2-40B4-BE49-F238E27FC236}">
              <a16:creationId xmlns:a16="http://schemas.microsoft.com/office/drawing/2014/main" id="{00000000-0008-0000-0600-00009D020000}"/>
            </a:ext>
          </a:extLst>
        </xdr:cNvPr>
        <xdr:cNvSpPr txBox="1"/>
      </xdr:nvSpPr>
      <xdr:spPr>
        <a:xfrm>
          <a:off x="16370300" y="170212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43870</xdr:rowOff>
    </xdr:from>
    <xdr:to>
      <xdr:col>86</xdr:col>
      <xdr:colOff>25400</xdr:colOff>
      <xdr:row>99</xdr:row>
      <xdr:rowOff>43870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701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38519</xdr:rowOff>
    </xdr:from>
    <xdr:ext cx="599010" cy="259045"/>
    <xdr:sp macro="" textlink="">
      <xdr:nvSpPr>
        <xdr:cNvPr id="671" name="積立金最大値テキスト">
          <a:extLst>
            <a:ext uri="{FF2B5EF4-FFF2-40B4-BE49-F238E27FC236}">
              <a16:creationId xmlns:a16="http://schemas.microsoft.com/office/drawing/2014/main" id="{00000000-0008-0000-0600-00009F020000}"/>
            </a:ext>
          </a:extLst>
        </xdr:cNvPr>
        <xdr:cNvSpPr txBox="1"/>
      </xdr:nvSpPr>
      <xdr:spPr>
        <a:xfrm>
          <a:off x="16370300" y="15297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91842</xdr:rowOff>
    </xdr:from>
    <xdr:to>
      <xdr:col>86</xdr:col>
      <xdr:colOff>25400</xdr:colOff>
      <xdr:row>90</xdr:row>
      <xdr:rowOff>91842</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5522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161542</xdr:rowOff>
    </xdr:from>
    <xdr:to>
      <xdr:col>85</xdr:col>
      <xdr:colOff>127000</xdr:colOff>
      <xdr:row>98</xdr:row>
      <xdr:rowOff>169726</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5481300" y="16963642"/>
          <a:ext cx="838200" cy="8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78112</xdr:rowOff>
    </xdr:from>
    <xdr:ext cx="534377" cy="259045"/>
    <xdr:sp macro="" textlink="">
      <xdr:nvSpPr>
        <xdr:cNvPr id="674" name="積立金平均値テキスト">
          <a:extLst>
            <a:ext uri="{FF2B5EF4-FFF2-40B4-BE49-F238E27FC236}">
              <a16:creationId xmlns:a16="http://schemas.microsoft.com/office/drawing/2014/main" id="{00000000-0008-0000-0600-0000A2020000}"/>
            </a:ext>
          </a:extLst>
        </xdr:cNvPr>
        <xdr:cNvSpPr txBox="1"/>
      </xdr:nvSpPr>
      <xdr:spPr>
        <a:xfrm>
          <a:off x="16370300" y="167087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55235</xdr:rowOff>
    </xdr:from>
    <xdr:to>
      <xdr:col>85</xdr:col>
      <xdr:colOff>177800</xdr:colOff>
      <xdr:row>98</xdr:row>
      <xdr:rowOff>156835</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6268700" y="1685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152101</xdr:rowOff>
    </xdr:from>
    <xdr:to>
      <xdr:col>81</xdr:col>
      <xdr:colOff>50800</xdr:colOff>
      <xdr:row>98</xdr:row>
      <xdr:rowOff>161542</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4592300" y="16954201"/>
          <a:ext cx="889000" cy="9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40673</xdr:rowOff>
    </xdr:from>
    <xdr:to>
      <xdr:col>81</xdr:col>
      <xdr:colOff>101600</xdr:colOff>
      <xdr:row>98</xdr:row>
      <xdr:rowOff>142273</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5430500" y="16842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158800</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5214111" y="16618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152101</xdr:rowOff>
    </xdr:from>
    <xdr:to>
      <xdr:col>76</xdr:col>
      <xdr:colOff>114300</xdr:colOff>
      <xdr:row>99</xdr:row>
      <xdr:rowOff>17901</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3703300" y="16954201"/>
          <a:ext cx="889000" cy="37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26366</xdr:rowOff>
    </xdr:from>
    <xdr:to>
      <xdr:col>76</xdr:col>
      <xdr:colOff>165100</xdr:colOff>
      <xdr:row>98</xdr:row>
      <xdr:rowOff>127966</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4541500" y="1682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144493</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4325111" y="16603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17901</xdr:rowOff>
    </xdr:from>
    <xdr:to>
      <xdr:col>71</xdr:col>
      <xdr:colOff>177800</xdr:colOff>
      <xdr:row>99</xdr:row>
      <xdr:rowOff>26406</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2814300" y="16991451"/>
          <a:ext cx="889000" cy="8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52980</xdr:rowOff>
    </xdr:from>
    <xdr:to>
      <xdr:col>72</xdr:col>
      <xdr:colOff>38100</xdr:colOff>
      <xdr:row>98</xdr:row>
      <xdr:rowOff>154580</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3652500" y="168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171107</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436111" y="16630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83810</xdr:rowOff>
    </xdr:from>
    <xdr:to>
      <xdr:col>67</xdr:col>
      <xdr:colOff>101600</xdr:colOff>
      <xdr:row>99</xdr:row>
      <xdr:rowOff>13960</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2763500" y="1688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30487</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2547111" y="16661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118926</xdr:rowOff>
    </xdr:from>
    <xdr:to>
      <xdr:col>85</xdr:col>
      <xdr:colOff>177800</xdr:colOff>
      <xdr:row>99</xdr:row>
      <xdr:rowOff>49076</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6268700" y="16921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33853</xdr:rowOff>
    </xdr:from>
    <xdr:ext cx="534377" cy="259045"/>
    <xdr:sp macro="" textlink="">
      <xdr:nvSpPr>
        <xdr:cNvPr id="693" name="積立金該当値テキスト">
          <a:extLst>
            <a:ext uri="{FF2B5EF4-FFF2-40B4-BE49-F238E27FC236}">
              <a16:creationId xmlns:a16="http://schemas.microsoft.com/office/drawing/2014/main" id="{00000000-0008-0000-0600-0000B5020000}"/>
            </a:ext>
          </a:extLst>
        </xdr:cNvPr>
        <xdr:cNvSpPr txBox="1"/>
      </xdr:nvSpPr>
      <xdr:spPr>
        <a:xfrm>
          <a:off x="16370300" y="16835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110742</xdr:rowOff>
    </xdr:from>
    <xdr:to>
      <xdr:col>81</xdr:col>
      <xdr:colOff>101600</xdr:colOff>
      <xdr:row>99</xdr:row>
      <xdr:rowOff>40892</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5430500" y="16912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32019</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14111" y="17005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101301</xdr:rowOff>
    </xdr:from>
    <xdr:to>
      <xdr:col>76</xdr:col>
      <xdr:colOff>165100</xdr:colOff>
      <xdr:row>99</xdr:row>
      <xdr:rowOff>31451</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4541500" y="16903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22578</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25111" y="16996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138551</xdr:rowOff>
    </xdr:from>
    <xdr:to>
      <xdr:col>72</xdr:col>
      <xdr:colOff>38100</xdr:colOff>
      <xdr:row>99</xdr:row>
      <xdr:rowOff>68701</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3652500" y="16940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59828</xdr:rowOff>
    </xdr:from>
    <xdr:ext cx="469744"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68428" y="17033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147056</xdr:rowOff>
    </xdr:from>
    <xdr:to>
      <xdr:col>67</xdr:col>
      <xdr:colOff>101600</xdr:colOff>
      <xdr:row>99</xdr:row>
      <xdr:rowOff>77206</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2763500" y="16949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68333</xdr:rowOff>
    </xdr:from>
    <xdr:ext cx="469744"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79428" y="17041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投資及び出資金グラフ枠">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89248</xdr:rowOff>
    </xdr:from>
    <xdr:to>
      <xdr:col>116</xdr:col>
      <xdr:colOff>62864</xdr:colOff>
      <xdr:row>38</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flipV="1">
          <a:off x="22159595" y="5404198"/>
          <a:ext cx="1269" cy="1250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4" name="投資及び出資金最小値テキスト">
          <a:extLst>
            <a:ext uri="{FF2B5EF4-FFF2-40B4-BE49-F238E27FC236}">
              <a16:creationId xmlns:a16="http://schemas.microsoft.com/office/drawing/2014/main" id="{00000000-0008-0000-0600-0000D4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35925</xdr:rowOff>
    </xdr:from>
    <xdr:ext cx="534377" cy="259045"/>
    <xdr:sp macro="" textlink="">
      <xdr:nvSpPr>
        <xdr:cNvPr id="726" name="投資及び出資金最大値テキスト">
          <a:extLst>
            <a:ext uri="{FF2B5EF4-FFF2-40B4-BE49-F238E27FC236}">
              <a16:creationId xmlns:a16="http://schemas.microsoft.com/office/drawing/2014/main" id="{00000000-0008-0000-0600-0000D6020000}"/>
            </a:ext>
          </a:extLst>
        </xdr:cNvPr>
        <xdr:cNvSpPr txBox="1"/>
      </xdr:nvSpPr>
      <xdr:spPr>
        <a:xfrm>
          <a:off x="22212300" y="5179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89248</xdr:rowOff>
    </xdr:from>
    <xdr:to>
      <xdr:col>116</xdr:col>
      <xdr:colOff>152400</xdr:colOff>
      <xdr:row>31</xdr:row>
      <xdr:rowOff>89248</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5404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84242</xdr:rowOff>
    </xdr:from>
    <xdr:to>
      <xdr:col>116</xdr:col>
      <xdr:colOff>63500</xdr:colOff>
      <xdr:row>37</xdr:row>
      <xdr:rowOff>135037</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1323300" y="6427892"/>
          <a:ext cx="838200" cy="5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137348</xdr:rowOff>
    </xdr:from>
    <xdr:ext cx="469744" cy="259045"/>
    <xdr:sp macro="" textlink="">
      <xdr:nvSpPr>
        <xdr:cNvPr id="729" name="投資及び出資金平均値テキスト">
          <a:extLst>
            <a:ext uri="{FF2B5EF4-FFF2-40B4-BE49-F238E27FC236}">
              <a16:creationId xmlns:a16="http://schemas.microsoft.com/office/drawing/2014/main" id="{00000000-0008-0000-0600-0000D9020000}"/>
            </a:ext>
          </a:extLst>
        </xdr:cNvPr>
        <xdr:cNvSpPr txBox="1"/>
      </xdr:nvSpPr>
      <xdr:spPr>
        <a:xfrm>
          <a:off x="22212300" y="64809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158921</xdr:rowOff>
    </xdr:from>
    <xdr:to>
      <xdr:col>116</xdr:col>
      <xdr:colOff>114300</xdr:colOff>
      <xdr:row>38</xdr:row>
      <xdr:rowOff>89071</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22110700" y="6502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135037</xdr:rowOff>
    </xdr:from>
    <xdr:to>
      <xdr:col>111</xdr:col>
      <xdr:colOff>177800</xdr:colOff>
      <xdr:row>37</xdr:row>
      <xdr:rowOff>158811</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0434300" y="6478687"/>
          <a:ext cx="889000" cy="23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162738</xdr:rowOff>
    </xdr:from>
    <xdr:to>
      <xdr:col>112</xdr:col>
      <xdr:colOff>38100</xdr:colOff>
      <xdr:row>38</xdr:row>
      <xdr:rowOff>92888</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1272500" y="650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84015</xdr:rowOff>
    </xdr:from>
    <xdr:ext cx="469744"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21088428" y="6599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126464</xdr:rowOff>
    </xdr:from>
    <xdr:to>
      <xdr:col>107</xdr:col>
      <xdr:colOff>50800</xdr:colOff>
      <xdr:row>37</xdr:row>
      <xdr:rowOff>158811</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9545300" y="6470114"/>
          <a:ext cx="889000" cy="32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4021</xdr:rowOff>
    </xdr:from>
    <xdr:to>
      <xdr:col>107</xdr:col>
      <xdr:colOff>101600</xdr:colOff>
      <xdr:row>38</xdr:row>
      <xdr:rowOff>105621</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0383500" y="6519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96748</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0199428" y="6611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126464</xdr:rowOff>
    </xdr:from>
    <xdr:to>
      <xdr:col>102</xdr:col>
      <xdr:colOff>114300</xdr:colOff>
      <xdr:row>38</xdr:row>
      <xdr:rowOff>107833</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18656300" y="6470114"/>
          <a:ext cx="889000" cy="152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163264</xdr:rowOff>
    </xdr:from>
    <xdr:to>
      <xdr:col>102</xdr:col>
      <xdr:colOff>165100</xdr:colOff>
      <xdr:row>38</xdr:row>
      <xdr:rowOff>93414</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19494500" y="650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84541</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9310428" y="6599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13576</xdr:rowOff>
    </xdr:from>
    <xdr:to>
      <xdr:col>98</xdr:col>
      <xdr:colOff>38100</xdr:colOff>
      <xdr:row>38</xdr:row>
      <xdr:rowOff>115176</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8605500" y="652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131703</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8421428" y="6303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33442</xdr:rowOff>
    </xdr:from>
    <xdr:to>
      <xdr:col>116</xdr:col>
      <xdr:colOff>114300</xdr:colOff>
      <xdr:row>37</xdr:row>
      <xdr:rowOff>135042</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2110700" y="637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56319</xdr:rowOff>
    </xdr:from>
    <xdr:ext cx="469744" cy="259045"/>
    <xdr:sp macro="" textlink="">
      <xdr:nvSpPr>
        <xdr:cNvPr id="748" name="投資及び出資金該当値テキスト">
          <a:extLst>
            <a:ext uri="{FF2B5EF4-FFF2-40B4-BE49-F238E27FC236}">
              <a16:creationId xmlns:a16="http://schemas.microsoft.com/office/drawing/2014/main" id="{00000000-0008-0000-0600-0000EC020000}"/>
            </a:ext>
          </a:extLst>
        </xdr:cNvPr>
        <xdr:cNvSpPr txBox="1"/>
      </xdr:nvSpPr>
      <xdr:spPr>
        <a:xfrm>
          <a:off x="22212300" y="6228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84237</xdr:rowOff>
    </xdr:from>
    <xdr:to>
      <xdr:col>112</xdr:col>
      <xdr:colOff>38100</xdr:colOff>
      <xdr:row>38</xdr:row>
      <xdr:rowOff>14387</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1272500" y="6427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30914</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088428" y="6203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108011</xdr:rowOff>
    </xdr:from>
    <xdr:to>
      <xdr:col>107</xdr:col>
      <xdr:colOff>101600</xdr:colOff>
      <xdr:row>38</xdr:row>
      <xdr:rowOff>38160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0383500" y="645166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54688</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9428" y="6226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75664</xdr:rowOff>
    </xdr:from>
    <xdr:to>
      <xdr:col>102</xdr:col>
      <xdr:colOff>165100</xdr:colOff>
      <xdr:row>38</xdr:row>
      <xdr:rowOff>5814</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19494500" y="6419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22341</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10428" y="6194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57033</xdr:rowOff>
    </xdr:from>
    <xdr:to>
      <xdr:col>98</xdr:col>
      <xdr:colOff>38100</xdr:colOff>
      <xdr:row>38</xdr:row>
      <xdr:rowOff>158633</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8605500" y="657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149760</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21428" y="6664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114897</xdr:rowOff>
    </xdr:from>
    <xdr:to>
      <xdr:col>116</xdr:col>
      <xdr:colOff>62864</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flipV="1">
          <a:off x="22159595" y="8858847"/>
          <a:ext cx="1269" cy="1301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1" name="貸付金最小値テキスト">
          <a:extLst>
            <a:ext uri="{FF2B5EF4-FFF2-40B4-BE49-F238E27FC236}">
              <a16:creationId xmlns:a16="http://schemas.microsoft.com/office/drawing/2014/main" id="{00000000-0008-0000-0600-00000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61574</xdr:rowOff>
    </xdr:from>
    <xdr:ext cx="534377" cy="259045"/>
    <xdr:sp macro="" textlink="">
      <xdr:nvSpPr>
        <xdr:cNvPr id="783" name="貸付金最大値テキスト">
          <a:extLst>
            <a:ext uri="{FF2B5EF4-FFF2-40B4-BE49-F238E27FC236}">
              <a16:creationId xmlns:a16="http://schemas.microsoft.com/office/drawing/2014/main" id="{00000000-0008-0000-0600-00000F030000}"/>
            </a:ext>
          </a:extLst>
        </xdr:cNvPr>
        <xdr:cNvSpPr txBox="1"/>
      </xdr:nvSpPr>
      <xdr:spPr>
        <a:xfrm>
          <a:off x="22212300" y="8634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114897</xdr:rowOff>
    </xdr:from>
    <xdr:to>
      <xdr:col>116</xdr:col>
      <xdr:colOff>152400</xdr:colOff>
      <xdr:row>51</xdr:row>
      <xdr:rowOff>114897</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8858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133261</xdr:rowOff>
    </xdr:from>
    <xdr:to>
      <xdr:col>116</xdr:col>
      <xdr:colOff>63500</xdr:colOff>
      <xdr:row>57</xdr:row>
      <xdr:rowOff>137623</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1323300" y="9905911"/>
          <a:ext cx="838200" cy="4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38428</xdr:rowOff>
    </xdr:from>
    <xdr:ext cx="469744" cy="259045"/>
    <xdr:sp macro="" textlink="">
      <xdr:nvSpPr>
        <xdr:cNvPr id="786" name="貸付金平均値テキスト">
          <a:extLst>
            <a:ext uri="{FF2B5EF4-FFF2-40B4-BE49-F238E27FC236}">
              <a16:creationId xmlns:a16="http://schemas.microsoft.com/office/drawing/2014/main" id="{00000000-0008-0000-0600-000012030000}"/>
            </a:ext>
          </a:extLst>
        </xdr:cNvPr>
        <xdr:cNvSpPr txBox="1"/>
      </xdr:nvSpPr>
      <xdr:spPr>
        <a:xfrm>
          <a:off x="22212300" y="99825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60001</xdr:rowOff>
    </xdr:from>
    <xdr:to>
      <xdr:col>116</xdr:col>
      <xdr:colOff>114300</xdr:colOff>
      <xdr:row>58</xdr:row>
      <xdr:rowOff>161601</xdr:rowOff>
    </xdr:to>
    <xdr:sp macro="" textlink="">
      <xdr:nvSpPr>
        <xdr:cNvPr id="787" name="フローチャート: 判断 786">
          <a:extLst>
            <a:ext uri="{FF2B5EF4-FFF2-40B4-BE49-F238E27FC236}">
              <a16:creationId xmlns:a16="http://schemas.microsoft.com/office/drawing/2014/main" id="{00000000-0008-0000-0600-000013030000}"/>
            </a:ext>
          </a:extLst>
        </xdr:cNvPr>
        <xdr:cNvSpPr/>
      </xdr:nvSpPr>
      <xdr:spPr>
        <a:xfrm>
          <a:off x="22110700" y="10004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137623</xdr:rowOff>
    </xdr:from>
    <xdr:to>
      <xdr:col>111</xdr:col>
      <xdr:colOff>177800</xdr:colOff>
      <xdr:row>57</xdr:row>
      <xdr:rowOff>140481</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0434300" y="9910273"/>
          <a:ext cx="8890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67678</xdr:rowOff>
    </xdr:from>
    <xdr:to>
      <xdr:col>112</xdr:col>
      <xdr:colOff>38100</xdr:colOff>
      <xdr:row>58</xdr:row>
      <xdr:rowOff>169278</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1272500" y="1001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160405</xdr:rowOff>
    </xdr:from>
    <xdr:ext cx="469744"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1088428" y="10104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140481</xdr:rowOff>
    </xdr:from>
    <xdr:to>
      <xdr:col>107</xdr:col>
      <xdr:colOff>50800</xdr:colOff>
      <xdr:row>57</xdr:row>
      <xdr:rowOff>144443</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19545300" y="9913131"/>
          <a:ext cx="889000" cy="3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65525</xdr:rowOff>
    </xdr:from>
    <xdr:to>
      <xdr:col>107</xdr:col>
      <xdr:colOff>101600</xdr:colOff>
      <xdr:row>58</xdr:row>
      <xdr:rowOff>167125</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0383500" y="1000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158252</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0199428" y="10102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144443</xdr:rowOff>
    </xdr:from>
    <xdr:to>
      <xdr:col>102</xdr:col>
      <xdr:colOff>114300</xdr:colOff>
      <xdr:row>57</xdr:row>
      <xdr:rowOff>148939</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18656300" y="9917093"/>
          <a:ext cx="889000" cy="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31541</xdr:rowOff>
    </xdr:from>
    <xdr:to>
      <xdr:col>102</xdr:col>
      <xdr:colOff>165100</xdr:colOff>
      <xdr:row>58</xdr:row>
      <xdr:rowOff>133141</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19494500" y="997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124268</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9310428" y="10068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72898</xdr:rowOff>
    </xdr:from>
    <xdr:to>
      <xdr:col>98</xdr:col>
      <xdr:colOff>38100</xdr:colOff>
      <xdr:row>59</xdr:row>
      <xdr:rowOff>3048</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86055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165625</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8421428" y="10109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82461</xdr:rowOff>
    </xdr:from>
    <xdr:to>
      <xdr:col>116</xdr:col>
      <xdr:colOff>114300</xdr:colOff>
      <xdr:row>58</xdr:row>
      <xdr:rowOff>12611</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2110700" y="9855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105338</xdr:rowOff>
    </xdr:from>
    <xdr:ext cx="534377" cy="259045"/>
    <xdr:sp macro="" textlink="">
      <xdr:nvSpPr>
        <xdr:cNvPr id="805" name="貸付金該当値テキスト">
          <a:extLst>
            <a:ext uri="{FF2B5EF4-FFF2-40B4-BE49-F238E27FC236}">
              <a16:creationId xmlns:a16="http://schemas.microsoft.com/office/drawing/2014/main" id="{00000000-0008-0000-0600-000025030000}"/>
            </a:ext>
          </a:extLst>
        </xdr:cNvPr>
        <xdr:cNvSpPr txBox="1"/>
      </xdr:nvSpPr>
      <xdr:spPr>
        <a:xfrm>
          <a:off x="22212300" y="9706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86823</xdr:rowOff>
    </xdr:from>
    <xdr:to>
      <xdr:col>112</xdr:col>
      <xdr:colOff>38100</xdr:colOff>
      <xdr:row>58</xdr:row>
      <xdr:rowOff>16973</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1272500" y="9859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33500</xdr:rowOff>
    </xdr:from>
    <xdr:ext cx="534377"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056111" y="963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89681</xdr:rowOff>
    </xdr:from>
    <xdr:to>
      <xdr:col>107</xdr:col>
      <xdr:colOff>101600</xdr:colOff>
      <xdr:row>58</xdr:row>
      <xdr:rowOff>19831</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0383500" y="9862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36358</xdr:rowOff>
    </xdr:from>
    <xdr:ext cx="534377"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67111" y="9637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93643</xdr:rowOff>
    </xdr:from>
    <xdr:to>
      <xdr:col>102</xdr:col>
      <xdr:colOff>165100</xdr:colOff>
      <xdr:row>58</xdr:row>
      <xdr:rowOff>23793</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19494500" y="9866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40320</xdr:rowOff>
    </xdr:from>
    <xdr:ext cx="534377"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278111" y="964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98139</xdr:rowOff>
    </xdr:from>
    <xdr:to>
      <xdr:col>98</xdr:col>
      <xdr:colOff>38100</xdr:colOff>
      <xdr:row>58</xdr:row>
      <xdr:rowOff>28289</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8605500" y="9870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44816</xdr:rowOff>
    </xdr:from>
    <xdr:ext cx="534377"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389111" y="9646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7" name="繰出金グラフ枠">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73044</xdr:rowOff>
    </xdr:from>
    <xdr:to>
      <xdr:col>116</xdr:col>
      <xdr:colOff>62864</xdr:colOff>
      <xdr:row>78</xdr:row>
      <xdr:rowOff>35440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flipV="1">
          <a:off x="22159595" y="12245994"/>
          <a:ext cx="1269" cy="1162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39267</xdr:rowOff>
    </xdr:from>
    <xdr:ext cx="534377" cy="259045"/>
    <xdr:sp macro="" textlink="">
      <xdr:nvSpPr>
        <xdr:cNvPr id="839" name="繰出金最小値テキスト">
          <a:extLst>
            <a:ext uri="{FF2B5EF4-FFF2-40B4-BE49-F238E27FC236}">
              <a16:creationId xmlns:a16="http://schemas.microsoft.com/office/drawing/2014/main" id="{00000000-0008-0000-0600-000047030000}"/>
            </a:ext>
          </a:extLst>
        </xdr:cNvPr>
        <xdr:cNvSpPr txBox="1"/>
      </xdr:nvSpPr>
      <xdr:spPr>
        <a:xfrm>
          <a:off x="22212300" y="13412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35440</xdr:rowOff>
    </xdr:from>
    <xdr:to>
      <xdr:col>116</xdr:col>
      <xdr:colOff>152400</xdr:colOff>
      <xdr:row>78</xdr:row>
      <xdr:rowOff>35440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22072600" y="1340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19721</xdr:rowOff>
    </xdr:from>
    <xdr:ext cx="534377" cy="259045"/>
    <xdr:sp macro="" textlink="">
      <xdr:nvSpPr>
        <xdr:cNvPr id="841" name="繰出金最大値テキスト">
          <a:extLst>
            <a:ext uri="{FF2B5EF4-FFF2-40B4-BE49-F238E27FC236}">
              <a16:creationId xmlns:a16="http://schemas.microsoft.com/office/drawing/2014/main" id="{00000000-0008-0000-0600-000049030000}"/>
            </a:ext>
          </a:extLst>
        </xdr:cNvPr>
        <xdr:cNvSpPr txBox="1"/>
      </xdr:nvSpPr>
      <xdr:spPr>
        <a:xfrm>
          <a:off x="22212300" y="12021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73044</xdr:rowOff>
    </xdr:from>
    <xdr:to>
      <xdr:col>116</xdr:col>
      <xdr:colOff>152400</xdr:colOff>
      <xdr:row>71</xdr:row>
      <xdr:rowOff>73044</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2245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110268</xdr:rowOff>
    </xdr:from>
    <xdr:to>
      <xdr:col>116</xdr:col>
      <xdr:colOff>63500</xdr:colOff>
      <xdr:row>75</xdr:row>
      <xdr:rowOff>141586</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1323300" y="12969018"/>
          <a:ext cx="838200" cy="31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90092</xdr:rowOff>
    </xdr:from>
    <xdr:ext cx="534377" cy="259045"/>
    <xdr:sp macro="" textlink="">
      <xdr:nvSpPr>
        <xdr:cNvPr id="844" name="繰出金平均値テキスト">
          <a:extLst>
            <a:ext uri="{FF2B5EF4-FFF2-40B4-BE49-F238E27FC236}">
              <a16:creationId xmlns:a16="http://schemas.microsoft.com/office/drawing/2014/main" id="{00000000-0008-0000-0600-00004C030000}"/>
            </a:ext>
          </a:extLst>
        </xdr:cNvPr>
        <xdr:cNvSpPr txBox="1"/>
      </xdr:nvSpPr>
      <xdr:spPr>
        <a:xfrm>
          <a:off x="22212300" y="129488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111665</xdr:rowOff>
    </xdr:from>
    <xdr:to>
      <xdr:col>116</xdr:col>
      <xdr:colOff>114300</xdr:colOff>
      <xdr:row>76</xdr:row>
      <xdr:rowOff>41815</xdr:rowOff>
    </xdr:to>
    <xdr:sp macro="" textlink="">
      <xdr:nvSpPr>
        <xdr:cNvPr id="845" name="フローチャート: 判断 844">
          <a:extLst>
            <a:ext uri="{FF2B5EF4-FFF2-40B4-BE49-F238E27FC236}">
              <a16:creationId xmlns:a16="http://schemas.microsoft.com/office/drawing/2014/main" id="{00000000-0008-0000-0600-00004D030000}"/>
            </a:ext>
          </a:extLst>
        </xdr:cNvPr>
        <xdr:cNvSpPr/>
      </xdr:nvSpPr>
      <xdr:spPr>
        <a:xfrm>
          <a:off x="22110700" y="1297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141586</xdr:rowOff>
    </xdr:from>
    <xdr:to>
      <xdr:col>111</xdr:col>
      <xdr:colOff>177800</xdr:colOff>
      <xdr:row>75</xdr:row>
      <xdr:rowOff>143243</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0434300" y="13000336"/>
          <a:ext cx="889000" cy="1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120638</xdr:rowOff>
    </xdr:from>
    <xdr:to>
      <xdr:col>112</xdr:col>
      <xdr:colOff>38100</xdr:colOff>
      <xdr:row>76</xdr:row>
      <xdr:rowOff>50788</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1272500" y="12979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41915</xdr:rowOff>
    </xdr:from>
    <xdr:ext cx="534377"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21056111" y="13072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143243</xdr:rowOff>
    </xdr:from>
    <xdr:to>
      <xdr:col>107</xdr:col>
      <xdr:colOff>50800</xdr:colOff>
      <xdr:row>75</xdr:row>
      <xdr:rowOff>153530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19545300" y="13001993"/>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123952</xdr:rowOff>
    </xdr:from>
    <xdr:to>
      <xdr:col>107</xdr:col>
      <xdr:colOff>101600</xdr:colOff>
      <xdr:row>76</xdr:row>
      <xdr:rowOff>54102</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0383500" y="1298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45229</xdr:rowOff>
    </xdr:from>
    <xdr:ext cx="534377"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0167111" y="1307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133927</xdr:rowOff>
    </xdr:from>
    <xdr:to>
      <xdr:col>102</xdr:col>
      <xdr:colOff>114300</xdr:colOff>
      <xdr:row>75</xdr:row>
      <xdr:rowOff>153530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656300" y="12478327"/>
          <a:ext cx="889000" cy="533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62325</xdr:rowOff>
    </xdr:from>
    <xdr:to>
      <xdr:col>102</xdr:col>
      <xdr:colOff>165100</xdr:colOff>
      <xdr:row>75</xdr:row>
      <xdr:rowOff>163925</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19494500" y="12921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9002</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9278111" y="12696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120466</xdr:rowOff>
    </xdr:from>
    <xdr:to>
      <xdr:col>98</xdr:col>
      <xdr:colOff>38100</xdr:colOff>
      <xdr:row>75</xdr:row>
      <xdr:rowOff>50616</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8605500" y="12807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41743</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8389111" y="12900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59468</xdr:rowOff>
    </xdr:from>
    <xdr:to>
      <xdr:col>116</xdr:col>
      <xdr:colOff>114300</xdr:colOff>
      <xdr:row>75</xdr:row>
      <xdr:rowOff>161068</xdr:rowOff>
    </xdr:to>
    <xdr:sp macro="" textlink="">
      <xdr:nvSpPr>
        <xdr:cNvPr id="862" name="楕円 861">
          <a:extLst>
            <a:ext uri="{FF2B5EF4-FFF2-40B4-BE49-F238E27FC236}">
              <a16:creationId xmlns:a16="http://schemas.microsoft.com/office/drawing/2014/main" id="{00000000-0008-0000-0600-00005E030000}"/>
            </a:ext>
          </a:extLst>
        </xdr:cNvPr>
        <xdr:cNvSpPr/>
      </xdr:nvSpPr>
      <xdr:spPr>
        <a:xfrm>
          <a:off x="22110700" y="12918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82345</xdr:rowOff>
    </xdr:from>
    <xdr:ext cx="534377" cy="259045"/>
    <xdr:sp macro="" textlink="">
      <xdr:nvSpPr>
        <xdr:cNvPr id="863" name="繰出金該当値テキスト">
          <a:extLst>
            <a:ext uri="{FF2B5EF4-FFF2-40B4-BE49-F238E27FC236}">
              <a16:creationId xmlns:a16="http://schemas.microsoft.com/office/drawing/2014/main" id="{00000000-0008-0000-0600-00005F030000}"/>
            </a:ext>
          </a:extLst>
        </xdr:cNvPr>
        <xdr:cNvSpPr txBox="1"/>
      </xdr:nvSpPr>
      <xdr:spPr>
        <a:xfrm>
          <a:off x="22212300" y="12769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90786</xdr:rowOff>
    </xdr:from>
    <xdr:to>
      <xdr:col>112</xdr:col>
      <xdr:colOff>38100</xdr:colOff>
      <xdr:row>76</xdr:row>
      <xdr:rowOff>20935</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1272500" y="129495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37463</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056111" y="12724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92443</xdr:rowOff>
    </xdr:from>
    <xdr:to>
      <xdr:col>107</xdr:col>
      <xdr:colOff>101600</xdr:colOff>
      <xdr:row>76</xdr:row>
      <xdr:rowOff>22594</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0383500" y="1295119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39120</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67111" y="12726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102730</xdr:rowOff>
    </xdr:from>
    <xdr:to>
      <xdr:col>102</xdr:col>
      <xdr:colOff>165100</xdr:colOff>
      <xdr:row>76</xdr:row>
      <xdr:rowOff>32880</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19494500" y="1296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24007</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78111" y="13054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83127</xdr:rowOff>
    </xdr:from>
    <xdr:to>
      <xdr:col>98</xdr:col>
      <xdr:colOff>38100</xdr:colOff>
      <xdr:row>73</xdr:row>
      <xdr:rowOff>13277</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8605500" y="12427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29804</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89111" y="12202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6" name="前年度繰上充用金グラフ枠">
          <a:extLst>
            <a:ext uri="{FF2B5EF4-FFF2-40B4-BE49-F238E27FC236}">
              <a16:creationId xmlns:a16="http://schemas.microsoft.com/office/drawing/2014/main" id="{00000000-0008-0000-0600-00007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8" name="前年度繰上充用金最小値テキスト">
          <a:extLst>
            <a:ext uri="{FF2B5EF4-FFF2-40B4-BE49-F238E27FC236}">
              <a16:creationId xmlns:a16="http://schemas.microsoft.com/office/drawing/2014/main" id="{00000000-0008-0000-0600-00007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0" name="前年度繰上充用金最大値テキスト">
          <a:extLst>
            <a:ext uri="{FF2B5EF4-FFF2-40B4-BE49-F238E27FC236}">
              <a16:creationId xmlns:a16="http://schemas.microsoft.com/office/drawing/2014/main" id="{00000000-0008-0000-0600-00007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3" name="前年度繰上充用金平均値テキスト">
          <a:extLst>
            <a:ext uri="{FF2B5EF4-FFF2-40B4-BE49-F238E27FC236}">
              <a16:creationId xmlns:a16="http://schemas.microsoft.com/office/drawing/2014/main" id="{00000000-0008-0000-0600-00007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4" name="フローチャート: 判断 893">
          <a:extLst>
            <a:ext uri="{FF2B5EF4-FFF2-40B4-BE49-F238E27FC236}">
              <a16:creationId xmlns:a16="http://schemas.microsoft.com/office/drawing/2014/main" id="{00000000-0008-0000-0600-00007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1" name="楕円 910">
          <a:extLst>
            <a:ext uri="{FF2B5EF4-FFF2-40B4-BE49-F238E27FC236}">
              <a16:creationId xmlns:a16="http://schemas.microsoft.com/office/drawing/2014/main" id="{00000000-0008-0000-0600-00008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2" name="前年度繰上充用金該当値テキスト">
          <a:extLst>
            <a:ext uri="{FF2B5EF4-FFF2-40B4-BE49-F238E27FC236}">
              <a16:creationId xmlns:a16="http://schemas.microsoft.com/office/drawing/2014/main" id="{00000000-0008-0000-0600-00009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1" name="正方形/長方形 920">
          <a:extLst>
            <a:ext uri="{FF2B5EF4-FFF2-40B4-BE49-F238E27FC236}">
              <a16:creationId xmlns:a16="http://schemas.microsoft.com/office/drawing/2014/main" id="{00000000-0008-0000-0600-00009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2" name="正方形/長方形 921">
          <a:extLst>
            <a:ext uri="{FF2B5EF4-FFF2-40B4-BE49-F238E27FC236}">
              <a16:creationId xmlns:a16="http://schemas.microsoft.com/office/drawing/2014/main" id="{00000000-0008-0000-0600-00009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歳出決算総額は、普通建設事業費の大幅な増加により、住民一人当たり</a:t>
          </a:r>
          <a:r>
            <a:rPr kumimoji="1" lang="en-US" altLang="ja-JP" sz="1300">
              <a:latin typeface="ＭＳ Ｐゴシック" panose="020B0600070205080204" pitchFamily="50" charset="-128"/>
              <a:ea typeface="ＭＳ Ｐゴシック" panose="020B0600070205080204" pitchFamily="50" charset="-128"/>
            </a:rPr>
            <a:t>651,698</a:t>
          </a:r>
          <a:r>
            <a:rPr kumimoji="1" lang="ja-JP" altLang="en-US" sz="1300">
              <a:latin typeface="ＭＳ Ｐゴシック" panose="020B0600070205080204" pitchFamily="50" charset="-128"/>
              <a:ea typeface="ＭＳ Ｐゴシック" panose="020B0600070205080204" pitchFamily="50" charset="-128"/>
            </a:rPr>
            <a:t>円となっている。</a:t>
          </a:r>
        </a:p>
        <a:p>
          <a:r>
            <a:rPr kumimoji="1" lang="ja-JP" altLang="en-US" sz="1300">
              <a:latin typeface="ＭＳ Ｐゴシック" panose="020B0600070205080204" pitchFamily="50" charset="-128"/>
              <a:ea typeface="ＭＳ Ｐゴシック" panose="020B0600070205080204" pitchFamily="50" charset="-128"/>
            </a:rPr>
            <a:t>　人件費は、住民一人当たり</a:t>
          </a:r>
          <a:r>
            <a:rPr kumimoji="1" lang="en-US" altLang="ja-JP" sz="1300">
              <a:latin typeface="ＭＳ Ｐゴシック" panose="020B0600070205080204" pitchFamily="50" charset="-128"/>
              <a:ea typeface="ＭＳ Ｐゴシック" panose="020B0600070205080204" pitchFamily="50" charset="-128"/>
            </a:rPr>
            <a:t>85,045</a:t>
          </a:r>
          <a:r>
            <a:rPr kumimoji="1" lang="ja-JP" altLang="en-US" sz="1300">
              <a:latin typeface="ＭＳ Ｐゴシック" panose="020B0600070205080204" pitchFamily="50" charset="-128"/>
              <a:ea typeface="ＭＳ Ｐゴシック" panose="020B0600070205080204" pitchFamily="50" charset="-128"/>
            </a:rPr>
            <a:t>円で、退職手当の減少により、前年度と比較して</a:t>
          </a:r>
          <a:r>
            <a:rPr kumimoji="1" lang="en-US" altLang="ja-JP" sz="1300">
              <a:latin typeface="ＭＳ Ｐゴシック" panose="020B0600070205080204" pitchFamily="50" charset="-128"/>
              <a:ea typeface="ＭＳ Ｐゴシック" panose="020B0600070205080204" pitchFamily="50" charset="-128"/>
            </a:rPr>
            <a:t>3,600</a:t>
          </a:r>
          <a:r>
            <a:rPr kumimoji="1" lang="ja-JP" altLang="en-US" sz="1300">
              <a:latin typeface="ＭＳ Ｐゴシック" panose="020B0600070205080204" pitchFamily="50" charset="-128"/>
              <a:ea typeface="ＭＳ Ｐゴシック" panose="020B0600070205080204" pitchFamily="50" charset="-128"/>
            </a:rPr>
            <a:t>円減少している。</a:t>
          </a:r>
        </a:p>
        <a:p>
          <a:r>
            <a:rPr kumimoji="1" lang="ja-JP" altLang="en-US" sz="1300">
              <a:latin typeface="ＭＳ Ｐゴシック" panose="020B0600070205080204" pitchFamily="50" charset="-128"/>
              <a:ea typeface="ＭＳ Ｐゴシック" panose="020B0600070205080204" pitchFamily="50" charset="-128"/>
            </a:rPr>
            <a:t>　物件費は、住民一人当たり</a:t>
          </a:r>
          <a:r>
            <a:rPr kumimoji="1" lang="en-US" altLang="ja-JP" sz="1300">
              <a:latin typeface="ＭＳ Ｐゴシック" panose="020B0600070205080204" pitchFamily="50" charset="-128"/>
              <a:ea typeface="ＭＳ Ｐゴシック" panose="020B0600070205080204" pitchFamily="50" charset="-128"/>
            </a:rPr>
            <a:t>61,740</a:t>
          </a:r>
          <a:r>
            <a:rPr kumimoji="1" lang="ja-JP" altLang="en-US" sz="1300">
              <a:latin typeface="ＭＳ Ｐゴシック" panose="020B0600070205080204" pitchFamily="50" charset="-128"/>
              <a:ea typeface="ＭＳ Ｐゴシック" panose="020B0600070205080204" pitchFamily="50" charset="-128"/>
            </a:rPr>
            <a:t>円で、電算システム改修費の減少などにより、前年度と比較して</a:t>
          </a:r>
          <a:r>
            <a:rPr kumimoji="1" lang="en-US" altLang="ja-JP" sz="1300">
              <a:latin typeface="ＭＳ Ｐゴシック" panose="020B0600070205080204" pitchFamily="50" charset="-128"/>
              <a:ea typeface="ＭＳ Ｐゴシック" panose="020B0600070205080204" pitchFamily="50" charset="-128"/>
            </a:rPr>
            <a:t>4,472</a:t>
          </a:r>
          <a:r>
            <a:rPr kumimoji="1" lang="ja-JP" altLang="en-US" sz="1300">
              <a:latin typeface="ＭＳ Ｐゴシック" panose="020B0600070205080204" pitchFamily="50" charset="-128"/>
              <a:ea typeface="ＭＳ Ｐゴシック" panose="020B0600070205080204" pitchFamily="50" charset="-128"/>
            </a:rPr>
            <a:t>円減少している。</a:t>
          </a:r>
        </a:p>
        <a:p>
          <a:r>
            <a:rPr kumimoji="1" lang="ja-JP" altLang="en-US" sz="1300">
              <a:latin typeface="ＭＳ Ｐゴシック" panose="020B0600070205080204" pitchFamily="50" charset="-128"/>
              <a:ea typeface="ＭＳ Ｐゴシック" panose="020B0600070205080204" pitchFamily="50" charset="-128"/>
            </a:rPr>
            <a:t>　扶助費は、住民一人当たり</a:t>
          </a:r>
          <a:r>
            <a:rPr kumimoji="1" lang="en-US" altLang="ja-JP" sz="1300">
              <a:latin typeface="ＭＳ Ｐゴシック" panose="020B0600070205080204" pitchFamily="50" charset="-128"/>
              <a:ea typeface="ＭＳ Ｐゴシック" panose="020B0600070205080204" pitchFamily="50" charset="-128"/>
            </a:rPr>
            <a:t>128,209</a:t>
          </a:r>
          <a:r>
            <a:rPr kumimoji="1" lang="ja-JP" altLang="en-US" sz="1300">
              <a:latin typeface="ＭＳ Ｐゴシック" panose="020B0600070205080204" pitchFamily="50" charset="-128"/>
              <a:ea typeface="ＭＳ Ｐゴシック" panose="020B0600070205080204" pitchFamily="50" charset="-128"/>
            </a:rPr>
            <a:t>円で、物価高騰対応重点支援給付金事業の実施などにより、前年度と比較して</a:t>
          </a:r>
          <a:r>
            <a:rPr kumimoji="1" lang="en-US" altLang="ja-JP" sz="1300">
              <a:latin typeface="ＭＳ Ｐゴシック" panose="020B0600070205080204" pitchFamily="50" charset="-128"/>
              <a:ea typeface="ＭＳ Ｐゴシック" panose="020B0600070205080204" pitchFamily="50" charset="-128"/>
            </a:rPr>
            <a:t>6,597</a:t>
          </a:r>
          <a:r>
            <a:rPr kumimoji="1" lang="ja-JP" altLang="en-US" sz="1300">
              <a:latin typeface="ＭＳ Ｐゴシック" panose="020B0600070205080204" pitchFamily="50" charset="-128"/>
              <a:ea typeface="ＭＳ Ｐゴシック" panose="020B0600070205080204" pitchFamily="50" charset="-128"/>
            </a:rPr>
            <a:t>円増加している。</a:t>
          </a:r>
        </a:p>
        <a:p>
          <a:r>
            <a:rPr kumimoji="1" lang="ja-JP" altLang="en-US" sz="1300">
              <a:latin typeface="ＭＳ Ｐゴシック" panose="020B0600070205080204" pitchFamily="50" charset="-128"/>
              <a:ea typeface="ＭＳ Ｐゴシック" panose="020B0600070205080204" pitchFamily="50" charset="-128"/>
            </a:rPr>
            <a:t>　補助費等は、住民一人当たり</a:t>
          </a:r>
          <a:r>
            <a:rPr kumimoji="1" lang="en-US" altLang="ja-JP" sz="1300">
              <a:latin typeface="ＭＳ Ｐゴシック" panose="020B0600070205080204" pitchFamily="50" charset="-128"/>
              <a:ea typeface="ＭＳ Ｐゴシック" panose="020B0600070205080204" pitchFamily="50" charset="-128"/>
            </a:rPr>
            <a:t>102,219</a:t>
          </a:r>
          <a:r>
            <a:rPr kumimoji="1" lang="ja-JP" altLang="en-US" sz="1300">
              <a:latin typeface="ＭＳ Ｐゴシック" panose="020B0600070205080204" pitchFamily="50" charset="-128"/>
              <a:ea typeface="ＭＳ Ｐゴシック" panose="020B0600070205080204" pitchFamily="50" charset="-128"/>
            </a:rPr>
            <a:t>円で、マイナンバーカード普及促進事業費、やない暮らし応援買物券事業費の減少などにより、前年度と比較して</a:t>
          </a:r>
          <a:r>
            <a:rPr kumimoji="1" lang="en-US" altLang="ja-JP" sz="1300">
              <a:latin typeface="ＭＳ Ｐゴシック" panose="020B0600070205080204" pitchFamily="50" charset="-128"/>
              <a:ea typeface="ＭＳ Ｐゴシック" panose="020B0600070205080204" pitchFamily="50" charset="-128"/>
            </a:rPr>
            <a:t>21,793</a:t>
          </a:r>
          <a:r>
            <a:rPr kumimoji="1" lang="ja-JP" altLang="en-US" sz="1300">
              <a:latin typeface="ＭＳ Ｐゴシック" panose="020B0600070205080204" pitchFamily="50" charset="-128"/>
              <a:ea typeface="ＭＳ Ｐゴシック" panose="020B0600070205080204" pitchFamily="50" charset="-128"/>
            </a:rPr>
            <a:t>円減少している。</a:t>
          </a:r>
        </a:p>
        <a:p>
          <a:r>
            <a:rPr kumimoji="1" lang="ja-JP" altLang="en-US" sz="1300">
              <a:latin typeface="ＭＳ Ｐゴシック" panose="020B0600070205080204" pitchFamily="50" charset="-128"/>
              <a:ea typeface="ＭＳ Ｐゴシック" panose="020B0600070205080204" pitchFamily="50" charset="-128"/>
            </a:rPr>
            <a:t>　普通建設事業費は、住民一人当たり</a:t>
          </a:r>
          <a:r>
            <a:rPr kumimoji="1" lang="en-US" altLang="ja-JP" sz="1300">
              <a:latin typeface="ＭＳ Ｐゴシック" panose="020B0600070205080204" pitchFamily="50" charset="-128"/>
              <a:ea typeface="ＭＳ Ｐゴシック" panose="020B0600070205080204" pitchFamily="50" charset="-128"/>
            </a:rPr>
            <a:t>114,198</a:t>
          </a:r>
          <a:r>
            <a:rPr kumimoji="1" lang="ja-JP" altLang="en-US" sz="1300">
              <a:latin typeface="ＭＳ Ｐゴシック" panose="020B0600070205080204" pitchFamily="50" charset="-128"/>
              <a:ea typeface="ＭＳ Ｐゴシック" panose="020B0600070205080204" pitchFamily="50" charset="-128"/>
            </a:rPr>
            <a:t>円で、柳井商業高等学校跡地整備事業費（新規整備）の増加などにより前年度と比較して、</a:t>
          </a:r>
          <a:r>
            <a:rPr kumimoji="1" lang="en-US" altLang="ja-JP" sz="1300">
              <a:latin typeface="ＭＳ Ｐゴシック" panose="020B0600070205080204" pitchFamily="50" charset="-128"/>
              <a:ea typeface="ＭＳ Ｐゴシック" panose="020B0600070205080204" pitchFamily="50" charset="-128"/>
            </a:rPr>
            <a:t>41,130</a:t>
          </a:r>
          <a:r>
            <a:rPr kumimoji="1" lang="ja-JP" altLang="en-US" sz="1300">
              <a:latin typeface="ＭＳ Ｐゴシック" panose="020B0600070205080204" pitchFamily="50" charset="-128"/>
              <a:ea typeface="ＭＳ Ｐゴシック" panose="020B0600070205080204" pitchFamily="50" charset="-128"/>
            </a:rPr>
            <a:t>円増加している。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山口県柳井市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29,683
29,408
140.03
19,794,027
19,344,363
255,685
10,011,524
15,957,622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39.3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a:extLst>
            <a:ext uri="{FF2B5EF4-FFF2-40B4-BE49-F238E27FC236}">
              <a16:creationId xmlns:a16="http://schemas.microsoft.com/office/drawing/2014/main" id="{00000000-0008-0000-07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17889</xdr:rowOff>
    </xdr:from>
    <xdr:to>
      <xdr:col>24</xdr:col>
      <xdr:colOff>62865</xdr:colOff>
      <xdr:row>38</xdr:row>
      <xdr:rowOff>61845</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flipV="1">
          <a:off x="4633595" y="5332839"/>
          <a:ext cx="1270" cy="1244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65672</xdr:rowOff>
    </xdr:from>
    <xdr:ext cx="469744" cy="259045"/>
    <xdr:sp macro="" textlink="">
      <xdr:nvSpPr>
        <xdr:cNvPr id="58" name="議会費最小値テキスト">
          <a:extLst>
            <a:ext uri="{FF2B5EF4-FFF2-40B4-BE49-F238E27FC236}">
              <a16:creationId xmlns:a16="http://schemas.microsoft.com/office/drawing/2014/main" id="{00000000-0008-0000-0700-00003A000000}"/>
            </a:ext>
          </a:extLst>
        </xdr:cNvPr>
        <xdr:cNvSpPr txBox="1"/>
      </xdr:nvSpPr>
      <xdr:spPr>
        <a:xfrm>
          <a:off x="4686300" y="6580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61845</xdr:rowOff>
    </xdr:from>
    <xdr:to>
      <xdr:col>24</xdr:col>
      <xdr:colOff>152400</xdr:colOff>
      <xdr:row>38</xdr:row>
      <xdr:rowOff>61845</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6576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136016</xdr:rowOff>
    </xdr:from>
    <xdr:ext cx="534377" cy="259045"/>
    <xdr:sp macro="" textlink="">
      <xdr:nvSpPr>
        <xdr:cNvPr id="60" name="議会費最大値テキスト">
          <a:extLst>
            <a:ext uri="{FF2B5EF4-FFF2-40B4-BE49-F238E27FC236}">
              <a16:creationId xmlns:a16="http://schemas.microsoft.com/office/drawing/2014/main" id="{00000000-0008-0000-0700-00003C000000}"/>
            </a:ext>
          </a:extLst>
        </xdr:cNvPr>
        <xdr:cNvSpPr txBox="1"/>
      </xdr:nvSpPr>
      <xdr:spPr>
        <a:xfrm>
          <a:off x="4686300" y="5108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22,240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17889</xdr:rowOff>
    </xdr:from>
    <xdr:to>
      <xdr:col>24</xdr:col>
      <xdr:colOff>152400</xdr:colOff>
      <xdr:row>31</xdr:row>
      <xdr:rowOff>17889</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5332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87579</xdr:rowOff>
    </xdr:from>
    <xdr:to>
      <xdr:col>24</xdr:col>
      <xdr:colOff>63500</xdr:colOff>
      <xdr:row>37</xdr:row>
      <xdr:rowOff>106194</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3797300" y="6431229"/>
          <a:ext cx="838200" cy="18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48908</xdr:rowOff>
    </xdr:from>
    <xdr:ext cx="469744" cy="259045"/>
    <xdr:sp macro="" textlink="">
      <xdr:nvSpPr>
        <xdr:cNvPr id="63" name="議会費平均値テキスト">
          <a:extLst>
            <a:ext uri="{FF2B5EF4-FFF2-40B4-BE49-F238E27FC236}">
              <a16:creationId xmlns:a16="http://schemas.microsoft.com/office/drawing/2014/main" id="{00000000-0008-0000-0700-00003F000000}"/>
            </a:ext>
          </a:extLst>
        </xdr:cNvPr>
        <xdr:cNvSpPr txBox="1"/>
      </xdr:nvSpPr>
      <xdr:spPr>
        <a:xfrm>
          <a:off x="4686300" y="63925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70481</xdr:rowOff>
    </xdr:from>
    <xdr:to>
      <xdr:col>24</xdr:col>
      <xdr:colOff>114300</xdr:colOff>
      <xdr:row>38</xdr:row>
      <xdr:rowOff>631</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4584700" y="6414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78174</xdr:rowOff>
    </xdr:from>
    <xdr:to>
      <xdr:col>19</xdr:col>
      <xdr:colOff>177800</xdr:colOff>
      <xdr:row>37</xdr:row>
      <xdr:rowOff>106194</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908300" y="6421824"/>
          <a:ext cx="889000" cy="28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74531</xdr:rowOff>
    </xdr:from>
    <xdr:to>
      <xdr:col>20</xdr:col>
      <xdr:colOff>38100</xdr:colOff>
      <xdr:row>38</xdr:row>
      <xdr:rowOff>4680</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3746500" y="641818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167258</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3562428" y="6510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78174</xdr:rowOff>
    </xdr:from>
    <xdr:to>
      <xdr:col>15</xdr:col>
      <xdr:colOff>50800</xdr:colOff>
      <xdr:row>37</xdr:row>
      <xdr:rowOff>89800</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2019300" y="6421824"/>
          <a:ext cx="889000" cy="11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76882</xdr:rowOff>
    </xdr:from>
    <xdr:to>
      <xdr:col>15</xdr:col>
      <xdr:colOff>101600</xdr:colOff>
      <xdr:row>38</xdr:row>
      <xdr:rowOff>7032</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2857500" y="642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169609</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2673428" y="6513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86469</xdr:rowOff>
    </xdr:from>
    <xdr:to>
      <xdr:col>10</xdr:col>
      <xdr:colOff>114300</xdr:colOff>
      <xdr:row>37</xdr:row>
      <xdr:rowOff>89800</xdr:rowOff>
    </xdr:to>
    <xdr:cxnSp macro="">
      <xdr:nvCxnSpPr>
        <xdr:cNvPr id="71" name="直線コネクタ 70">
          <a:extLst>
            <a:ext uri="{FF2B5EF4-FFF2-40B4-BE49-F238E27FC236}">
              <a16:creationId xmlns:a16="http://schemas.microsoft.com/office/drawing/2014/main" id="{00000000-0008-0000-0700-000047000000}"/>
            </a:ext>
          </a:extLst>
        </xdr:cNvPr>
        <xdr:cNvCxnSpPr/>
      </xdr:nvCxnSpPr>
      <xdr:spPr>
        <a:xfrm>
          <a:off x="1130300" y="6430119"/>
          <a:ext cx="889000" cy="3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63166</xdr:rowOff>
    </xdr:from>
    <xdr:to>
      <xdr:col>10</xdr:col>
      <xdr:colOff>165100</xdr:colOff>
      <xdr:row>37</xdr:row>
      <xdr:rowOff>164767</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968500" y="64068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155893</xdr:rowOff>
    </xdr:from>
    <xdr:ext cx="469744"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1784428" y="6499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50103</xdr:rowOff>
    </xdr:from>
    <xdr:to>
      <xdr:col>6</xdr:col>
      <xdr:colOff>38100</xdr:colOff>
      <xdr:row>37</xdr:row>
      <xdr:rowOff>151703</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079500" y="6393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142830</xdr:rowOff>
    </xdr:from>
    <xdr:ext cx="469744"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895428" y="6486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36779</xdr:rowOff>
    </xdr:from>
    <xdr:to>
      <xdr:col>24</xdr:col>
      <xdr:colOff>114300</xdr:colOff>
      <xdr:row>37</xdr:row>
      <xdr:rowOff>138379</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4584700" y="6380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59656</xdr:rowOff>
    </xdr:from>
    <xdr:ext cx="469744" cy="259045"/>
    <xdr:sp macro="" textlink="">
      <xdr:nvSpPr>
        <xdr:cNvPr id="82" name="議会費該当値テキスト">
          <a:extLst>
            <a:ext uri="{FF2B5EF4-FFF2-40B4-BE49-F238E27FC236}">
              <a16:creationId xmlns:a16="http://schemas.microsoft.com/office/drawing/2014/main" id="{00000000-0008-0000-0700-000052000000}"/>
            </a:ext>
          </a:extLst>
        </xdr:cNvPr>
        <xdr:cNvSpPr txBox="1"/>
      </xdr:nvSpPr>
      <xdr:spPr>
        <a:xfrm>
          <a:off x="4686300" y="6231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55394</xdr:rowOff>
    </xdr:from>
    <xdr:to>
      <xdr:col>20</xdr:col>
      <xdr:colOff>38100</xdr:colOff>
      <xdr:row>37</xdr:row>
      <xdr:rowOff>156994</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3746500" y="6399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2071</xdr:rowOff>
    </xdr:from>
    <xdr:ext cx="469744"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3562428" y="6174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27374</xdr:rowOff>
    </xdr:from>
    <xdr:to>
      <xdr:col>15</xdr:col>
      <xdr:colOff>101600</xdr:colOff>
      <xdr:row>37</xdr:row>
      <xdr:rowOff>128974</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2857500" y="637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145501</xdr:rowOff>
    </xdr:from>
    <xdr:ext cx="469744"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2673428" y="6146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39000</xdr:rowOff>
    </xdr:from>
    <xdr:to>
      <xdr:col>10</xdr:col>
      <xdr:colOff>165100</xdr:colOff>
      <xdr:row>37</xdr:row>
      <xdr:rowOff>140600</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968500" y="638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157127</xdr:rowOff>
    </xdr:from>
    <xdr:ext cx="469744"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1784428" y="6157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35669</xdr:rowOff>
    </xdr:from>
    <xdr:to>
      <xdr:col>6</xdr:col>
      <xdr:colOff>38100</xdr:colOff>
      <xdr:row>37</xdr:row>
      <xdr:rowOff>137269</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079500" y="6379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153796</xdr:rowOff>
    </xdr:from>
    <xdr:ext cx="469744"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895428" y="6154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138447</xdr:rowOff>
    </xdr:from>
    <xdr:to>
      <xdr:col>24</xdr:col>
      <xdr:colOff>62865</xdr:colOff>
      <xdr:row>58</xdr:row>
      <xdr:rowOff>141456</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882397"/>
          <a:ext cx="1270" cy="1203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145283</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089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141456</xdr:rowOff>
    </xdr:from>
    <xdr:to>
      <xdr:col>24</xdr:col>
      <xdr:colOff>152400</xdr:colOff>
      <xdr:row>58</xdr:row>
      <xdr:rowOff>141456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085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85124</xdr:rowOff>
    </xdr:from>
    <xdr:ext cx="599010"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657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670,658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138447</xdr:rowOff>
    </xdr:from>
    <xdr:to>
      <xdr:col>24</xdr:col>
      <xdr:colOff>152400</xdr:colOff>
      <xdr:row>51</xdr:row>
      <xdr:rowOff>138447</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882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152584</xdr:rowOff>
    </xdr:from>
    <xdr:to>
      <xdr:col>24</xdr:col>
      <xdr:colOff>63500</xdr:colOff>
      <xdr:row>58</xdr:row>
      <xdr:rowOff>17111</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3797300" y="9925234"/>
          <a:ext cx="838200" cy="35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130573</xdr:rowOff>
    </xdr:from>
    <xdr:ext cx="534377"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9032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152146</xdr:rowOff>
    </xdr:from>
    <xdr:to>
      <xdr:col>24</xdr:col>
      <xdr:colOff>114300</xdr:colOff>
      <xdr:row>58</xdr:row>
      <xdr:rowOff>82296</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924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17111</xdr:rowOff>
    </xdr:from>
    <xdr:to>
      <xdr:col>19</xdr:col>
      <xdr:colOff>177800</xdr:colOff>
      <xdr:row>58</xdr:row>
      <xdr:rowOff>67302</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908300" y="9961211"/>
          <a:ext cx="889000" cy="50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142350</xdr:rowOff>
    </xdr:from>
    <xdr:to>
      <xdr:col>20</xdr:col>
      <xdr:colOff>38100</xdr:colOff>
      <xdr:row>58</xdr:row>
      <xdr:rowOff>72500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91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63627</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497795" y="10007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71196</xdr:rowOff>
    </xdr:from>
    <xdr:to>
      <xdr:col>15</xdr:col>
      <xdr:colOff>50800</xdr:colOff>
      <xdr:row>58</xdr:row>
      <xdr:rowOff>67302</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019300" y="9843846"/>
          <a:ext cx="889000" cy="16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138409</xdr:rowOff>
    </xdr:from>
    <xdr:to>
      <xdr:col>15</xdr:col>
      <xdr:colOff>101600</xdr:colOff>
      <xdr:row>58</xdr:row>
      <xdr:rowOff>68559</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911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85086</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08795" y="9686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71196</xdr:rowOff>
    </xdr:from>
    <xdr:to>
      <xdr:col>10</xdr:col>
      <xdr:colOff>114300</xdr:colOff>
      <xdr:row>58</xdr:row>
      <xdr:rowOff>96765</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9843846"/>
          <a:ext cx="889000" cy="197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118144</xdr:rowOff>
    </xdr:from>
    <xdr:to>
      <xdr:col>10</xdr:col>
      <xdr:colOff>165100</xdr:colOff>
      <xdr:row>57</xdr:row>
      <xdr:rowOff>48294</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719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64821</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19795" y="9494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1733</xdr:rowOff>
    </xdr:from>
    <xdr:to>
      <xdr:col>6</xdr:col>
      <xdr:colOff>38100</xdr:colOff>
      <xdr:row>58</xdr:row>
      <xdr:rowOff>103333</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945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119860</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9721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101784</xdr:rowOff>
    </xdr:from>
    <xdr:to>
      <xdr:col>24</xdr:col>
      <xdr:colOff>114300</xdr:colOff>
      <xdr:row>58</xdr:row>
      <xdr:rowOff>31934</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87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124661</xdr:rowOff>
    </xdr:from>
    <xdr:ext cx="599010"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725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137761</xdr:rowOff>
    </xdr:from>
    <xdr:to>
      <xdr:col>20</xdr:col>
      <xdr:colOff>38100</xdr:colOff>
      <xdr:row>58</xdr:row>
      <xdr:rowOff>67911</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91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84438</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497795" y="9685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16502</xdr:rowOff>
    </xdr:from>
    <xdr:to>
      <xdr:col>15</xdr:col>
      <xdr:colOff>101600</xdr:colOff>
      <xdr:row>58</xdr:row>
      <xdr:rowOff>118102</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960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109229</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41111" y="10053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20396</xdr:rowOff>
    </xdr:from>
    <xdr:to>
      <xdr:col>10</xdr:col>
      <xdr:colOff>165100</xdr:colOff>
      <xdr:row>57</xdr:row>
      <xdr:rowOff>121996</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793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113123</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19795" y="9885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45965</xdr:rowOff>
    </xdr:from>
    <xdr:to>
      <xdr:col>6</xdr:col>
      <xdr:colOff>38100</xdr:colOff>
      <xdr:row>58</xdr:row>
      <xdr:rowOff>147565</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99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138692</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10082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62121</xdr:rowOff>
    </xdr:from>
    <xdr:to>
      <xdr:col>24</xdr:col>
      <xdr:colOff>62865</xdr:colOff>
      <xdr:row>78</xdr:row>
      <xdr:rowOff>21456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235071"/>
          <a:ext cx="1270" cy="1159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25283</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398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21456</xdr:rowOff>
    </xdr:from>
    <xdr:to>
      <xdr:col>24</xdr:col>
      <xdr:colOff>152400</xdr:colOff>
      <xdr:row>78</xdr:row>
      <xdr:rowOff>21456</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394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8798</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2010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455,362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62121</xdr:rowOff>
    </xdr:from>
    <xdr:to>
      <xdr:col>24</xdr:col>
      <xdr:colOff>152400</xdr:colOff>
      <xdr:row>71</xdr:row>
      <xdr:rowOff>62121</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235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8102</xdr:rowOff>
    </xdr:from>
    <xdr:to>
      <xdr:col>24</xdr:col>
      <xdr:colOff>63500</xdr:colOff>
      <xdr:row>77</xdr:row>
      <xdr:rowOff>29237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3209752"/>
          <a:ext cx="838200" cy="21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61256</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9200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38379</xdr:rowOff>
    </xdr:from>
    <xdr:to>
      <xdr:col>24</xdr:col>
      <xdr:colOff>114300</xdr:colOff>
      <xdr:row>76</xdr:row>
      <xdr:rowOff>139979</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3068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5469</xdr:rowOff>
    </xdr:from>
    <xdr:to>
      <xdr:col>19</xdr:col>
      <xdr:colOff>177800</xdr:colOff>
      <xdr:row>77</xdr:row>
      <xdr:rowOff>29237</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2908300" y="13207119"/>
          <a:ext cx="889000" cy="23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93804</xdr:rowOff>
    </xdr:from>
    <xdr:to>
      <xdr:col>20</xdr:col>
      <xdr:colOff>38100</xdr:colOff>
      <xdr:row>77</xdr:row>
      <xdr:rowOff>23954</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124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40481</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2899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5469</xdr:rowOff>
    </xdr:from>
    <xdr:to>
      <xdr:col>15</xdr:col>
      <xdr:colOff>50800</xdr:colOff>
      <xdr:row>77</xdr:row>
      <xdr:rowOff>105220</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207119"/>
          <a:ext cx="889000" cy="99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60996</xdr:rowOff>
    </xdr:from>
    <xdr:to>
      <xdr:col>15</xdr:col>
      <xdr:colOff>101600</xdr:colOff>
      <xdr:row>76</xdr:row>
      <xdr:rowOff>162596</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091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7673</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2866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105220</xdr:rowOff>
    </xdr:from>
    <xdr:to>
      <xdr:col>10</xdr:col>
      <xdr:colOff>114300</xdr:colOff>
      <xdr:row>77</xdr:row>
      <xdr:rowOff>129814</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306870"/>
          <a:ext cx="889000" cy="24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114725</xdr:rowOff>
    </xdr:from>
    <xdr:to>
      <xdr:col>10</xdr:col>
      <xdr:colOff>165100</xdr:colOff>
      <xdr:row>77</xdr:row>
      <xdr:rowOff>44875</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144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61401</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2920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132468</xdr:rowOff>
    </xdr:from>
    <xdr:to>
      <xdr:col>6</xdr:col>
      <xdr:colOff>38100</xdr:colOff>
      <xdr:row>77</xdr:row>
      <xdr:rowOff>62618</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162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79144</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2937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128752</xdr:rowOff>
    </xdr:from>
    <xdr:to>
      <xdr:col>24</xdr:col>
      <xdr:colOff>114300</xdr:colOff>
      <xdr:row>77</xdr:row>
      <xdr:rowOff>58902</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3158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107179</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3137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149887</xdr:rowOff>
    </xdr:from>
    <xdr:to>
      <xdr:col>20</xdr:col>
      <xdr:colOff>38100</xdr:colOff>
      <xdr:row>77</xdr:row>
      <xdr:rowOff>80037</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180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71164</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3272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126119</xdr:rowOff>
    </xdr:from>
    <xdr:to>
      <xdr:col>15</xdr:col>
      <xdr:colOff>101600</xdr:colOff>
      <xdr:row>77</xdr:row>
      <xdr:rowOff>56269</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156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47396</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3249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54420</xdr:rowOff>
    </xdr:from>
    <xdr:to>
      <xdr:col>10</xdr:col>
      <xdr:colOff>165100</xdr:colOff>
      <xdr:row>77</xdr:row>
      <xdr:rowOff>156020</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256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147147</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3348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79014</xdr:rowOff>
    </xdr:from>
    <xdr:to>
      <xdr:col>6</xdr:col>
      <xdr:colOff>38100</xdr:colOff>
      <xdr:row>78</xdr:row>
      <xdr:rowOff>9164</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280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291</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3373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129231</xdr:rowOff>
    </xdr:from>
    <xdr:to>
      <xdr:col>24</xdr:col>
      <xdr:colOff>62865</xdr:colOff>
      <xdr:row>98</xdr:row>
      <xdr:rowOff>13109</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388281"/>
          <a:ext cx="1270" cy="1426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16936</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819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13109</xdr:rowOff>
    </xdr:from>
    <xdr:to>
      <xdr:col>24</xdr:col>
      <xdr:colOff>152400</xdr:colOff>
      <xdr:row>98</xdr:row>
      <xdr:rowOff>13109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815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75908</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163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213,874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129231</xdr:rowOff>
    </xdr:from>
    <xdr:to>
      <xdr:col>24</xdr:col>
      <xdr:colOff>152400</xdr:colOff>
      <xdr:row>89</xdr:row>
      <xdr:rowOff>129231</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388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155276</xdr:rowOff>
    </xdr:from>
    <xdr:to>
      <xdr:col>24</xdr:col>
      <xdr:colOff>63500</xdr:colOff>
      <xdr:row>96</xdr:row>
      <xdr:rowOff>161882</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6614476"/>
          <a:ext cx="838200" cy="6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73097</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3608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50220</xdr:rowOff>
    </xdr:from>
    <xdr:to>
      <xdr:col>24</xdr:col>
      <xdr:colOff>114300</xdr:colOff>
      <xdr:row>96</xdr:row>
      <xdr:rowOff>151820</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50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161882</xdr:rowOff>
    </xdr:from>
    <xdr:to>
      <xdr:col>19</xdr:col>
      <xdr:colOff>177800</xdr:colOff>
      <xdr:row>97</xdr:row>
      <xdr:rowOff>9657</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621082"/>
          <a:ext cx="889000" cy="19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24923</xdr:rowOff>
    </xdr:from>
    <xdr:to>
      <xdr:col>20</xdr:col>
      <xdr:colOff>38100</xdr:colOff>
      <xdr:row>96</xdr:row>
      <xdr:rowOff>126523</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484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143050</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259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9657</xdr:rowOff>
    </xdr:from>
    <xdr:to>
      <xdr:col>15</xdr:col>
      <xdr:colOff>50800</xdr:colOff>
      <xdr:row>97</xdr:row>
      <xdr:rowOff>54660</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640307"/>
          <a:ext cx="889000" cy="45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18492</xdr:rowOff>
    </xdr:from>
    <xdr:to>
      <xdr:col>15</xdr:col>
      <xdr:colOff>101600</xdr:colOff>
      <xdr:row>96</xdr:row>
      <xdr:rowOff>120092</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47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136619</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252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51293</xdr:rowOff>
    </xdr:from>
    <xdr:to>
      <xdr:col>10</xdr:col>
      <xdr:colOff>114300</xdr:colOff>
      <xdr:row>97</xdr:row>
      <xdr:rowOff>54660</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1130300" y="16681943"/>
          <a:ext cx="889000" cy="3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28511</xdr:rowOff>
    </xdr:from>
    <xdr:to>
      <xdr:col>10</xdr:col>
      <xdr:colOff>165100</xdr:colOff>
      <xdr:row>96</xdr:row>
      <xdr:rowOff>130111</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48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146638</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262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89381</xdr:rowOff>
    </xdr:from>
    <xdr:to>
      <xdr:col>6</xdr:col>
      <xdr:colOff>38100</xdr:colOff>
      <xdr:row>97</xdr:row>
      <xdr:rowOff>19531</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548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36058</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323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104476</xdr:rowOff>
    </xdr:from>
    <xdr:to>
      <xdr:col>24</xdr:col>
      <xdr:colOff>114300</xdr:colOff>
      <xdr:row>97</xdr:row>
      <xdr:rowOff>34626</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563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82903</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542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111082</xdr:rowOff>
    </xdr:from>
    <xdr:to>
      <xdr:col>20</xdr:col>
      <xdr:colOff>38100</xdr:colOff>
      <xdr:row>97</xdr:row>
      <xdr:rowOff>41232</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570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32359</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6663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130307</xdr:rowOff>
    </xdr:from>
    <xdr:to>
      <xdr:col>15</xdr:col>
      <xdr:colOff>101600</xdr:colOff>
      <xdr:row>97</xdr:row>
      <xdr:rowOff>60457</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589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51584</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682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3860</xdr:rowOff>
    </xdr:from>
    <xdr:to>
      <xdr:col>10</xdr:col>
      <xdr:colOff>165100</xdr:colOff>
      <xdr:row>97</xdr:row>
      <xdr:rowOff>105460</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634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96587</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727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493</xdr:rowOff>
    </xdr:from>
    <xdr:to>
      <xdr:col>6</xdr:col>
      <xdr:colOff>38100</xdr:colOff>
      <xdr:row>97</xdr:row>
      <xdr:rowOff>102093</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631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93220</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723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146101</xdr:rowOff>
    </xdr:from>
    <xdr:to>
      <xdr:col>54</xdr:col>
      <xdr:colOff>189865</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461051"/>
          <a:ext cx="1270" cy="1193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92778</xdr:rowOff>
    </xdr:from>
    <xdr:ext cx="469744"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5236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146101</xdr:rowOff>
    </xdr:from>
    <xdr:to>
      <xdr:col>55</xdr:col>
      <xdr:colOff>88900</xdr:colOff>
      <xdr:row>31</xdr:row>
      <xdr:rowOff>146101</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461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118440</xdr:rowOff>
    </xdr:from>
    <xdr:to>
      <xdr:col>55</xdr:col>
      <xdr:colOff>0</xdr:colOff>
      <xdr:row>37</xdr:row>
      <xdr:rowOff>11684</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9639300" y="6290640"/>
          <a:ext cx="838200" cy="64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98417</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44206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119990</xdr:rowOff>
    </xdr:from>
    <xdr:to>
      <xdr:col>55</xdr:col>
      <xdr:colOff>50800</xdr:colOff>
      <xdr:row>38</xdr:row>
      <xdr:rowOff>50140</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4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164160</xdr:rowOff>
    </xdr:from>
    <xdr:to>
      <xdr:col>50</xdr:col>
      <xdr:colOff>114300</xdr:colOff>
      <xdr:row>37</xdr:row>
      <xdr:rowOff>11684</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8750300" y="6336360"/>
          <a:ext cx="889000" cy="18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115418</xdr:rowOff>
    </xdr:from>
    <xdr:to>
      <xdr:col>50</xdr:col>
      <xdr:colOff>165100</xdr:colOff>
      <xdr:row>38</xdr:row>
      <xdr:rowOff>45568</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459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36695</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50017" y="65517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164160</xdr:rowOff>
    </xdr:from>
    <xdr:to>
      <xdr:col>45</xdr:col>
      <xdr:colOff>177800</xdr:colOff>
      <xdr:row>37</xdr:row>
      <xdr:rowOff>38888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7861300" y="6336360"/>
          <a:ext cx="889000" cy="4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89129</xdr:rowOff>
    </xdr:from>
    <xdr:to>
      <xdr:col>46</xdr:col>
      <xdr:colOff>38100</xdr:colOff>
      <xdr:row>38</xdr:row>
      <xdr:rowOff>19279</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43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10406</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61017" y="65255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38888</xdr:rowOff>
    </xdr:from>
    <xdr:to>
      <xdr:col>41</xdr:col>
      <xdr:colOff>50800</xdr:colOff>
      <xdr:row>37</xdr:row>
      <xdr:rowOff>39116</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6972300" y="6382538"/>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83871</xdr:rowOff>
    </xdr:from>
    <xdr:to>
      <xdr:col>41</xdr:col>
      <xdr:colOff>101600</xdr:colOff>
      <xdr:row>38</xdr:row>
      <xdr:rowOff>14021</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427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5148</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2017" y="65202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79070</xdr:rowOff>
    </xdr:from>
    <xdr:to>
      <xdr:col>36</xdr:col>
      <xdr:colOff>165100</xdr:colOff>
      <xdr:row>38</xdr:row>
      <xdr:rowOff>9220</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4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347</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3017" y="65154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67640</xdr:rowOff>
    </xdr:from>
    <xdr:to>
      <xdr:col>55</xdr:col>
      <xdr:colOff>50800</xdr:colOff>
      <xdr:row>36</xdr:row>
      <xdr:rowOff>169240</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2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90517</xdr:rowOff>
    </xdr:from>
    <xdr:ext cx="469744"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091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132334</xdr:rowOff>
    </xdr:from>
    <xdr:to>
      <xdr:col>50</xdr:col>
      <xdr:colOff>165100</xdr:colOff>
      <xdr:row>37</xdr:row>
      <xdr:rowOff>62484</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304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79011</xdr:rowOff>
    </xdr:from>
    <xdr:ext cx="469744"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04428" y="6079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113360</xdr:rowOff>
    </xdr:from>
    <xdr:to>
      <xdr:col>46</xdr:col>
      <xdr:colOff>38100</xdr:colOff>
      <xdr:row>37</xdr:row>
      <xdr:rowOff>43510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2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60037</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15428" y="6060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159538</xdr:rowOff>
    </xdr:from>
    <xdr:to>
      <xdr:col>41</xdr:col>
      <xdr:colOff>101600</xdr:colOff>
      <xdr:row>37</xdr:row>
      <xdr:rowOff>89688</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331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106215</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26428" y="6106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159766</xdr:rowOff>
    </xdr:from>
    <xdr:to>
      <xdr:col>36</xdr:col>
      <xdr:colOff>165100</xdr:colOff>
      <xdr:row>37</xdr:row>
      <xdr:rowOff>89916</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331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106443</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737428" y="6107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34830</xdr:rowOff>
    </xdr:from>
    <xdr:to>
      <xdr:col>54</xdr:col>
      <xdr:colOff>189865</xdr:colOff>
      <xdr:row>59</xdr:row>
      <xdr:rowOff>13322</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778780"/>
          <a:ext cx="1270" cy="1350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17149</xdr:rowOff>
    </xdr:from>
    <xdr:ext cx="469744"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132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13322</xdr:rowOff>
    </xdr:from>
    <xdr:to>
      <xdr:col>55</xdr:col>
      <xdr:colOff>88900</xdr:colOff>
      <xdr:row>59</xdr:row>
      <xdr:rowOff>13322</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12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152957</xdr:rowOff>
    </xdr:from>
    <xdr:ext cx="534377"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554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72,505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34830</xdr:rowOff>
    </xdr:from>
    <xdr:to>
      <xdr:col>55</xdr:col>
      <xdr:colOff>88900</xdr:colOff>
      <xdr:row>51</xdr:row>
      <xdr:rowOff>34830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778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15304</xdr:rowOff>
    </xdr:from>
    <xdr:to>
      <xdr:col>55</xdr:col>
      <xdr:colOff>0</xdr:colOff>
      <xdr:row>54</xdr:row>
      <xdr:rowOff>109925</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9273604"/>
          <a:ext cx="838200" cy="94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84167</xdr:rowOff>
    </xdr:from>
    <xdr:ext cx="534377"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6853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105740</xdr:rowOff>
    </xdr:from>
    <xdr:to>
      <xdr:col>55</xdr:col>
      <xdr:colOff>50800</xdr:colOff>
      <xdr:row>57</xdr:row>
      <xdr:rowOff>35890</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7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109925</xdr:rowOff>
    </xdr:from>
    <xdr:to>
      <xdr:col>50</xdr:col>
      <xdr:colOff>114300</xdr:colOff>
      <xdr:row>55</xdr:row>
      <xdr:rowOff>56356</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0300" y="9368225"/>
          <a:ext cx="889000" cy="117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132372</xdr:rowOff>
    </xdr:from>
    <xdr:to>
      <xdr:col>50</xdr:col>
      <xdr:colOff>165100</xdr:colOff>
      <xdr:row>57</xdr:row>
      <xdr:rowOff>62522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73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53649</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72111" y="9826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56356</xdr:rowOff>
    </xdr:from>
    <xdr:to>
      <xdr:col>45</xdr:col>
      <xdr:colOff>177800</xdr:colOff>
      <xdr:row>55</xdr:row>
      <xdr:rowOff>128727</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9486106"/>
          <a:ext cx="889000" cy="72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138087</xdr:rowOff>
    </xdr:from>
    <xdr:to>
      <xdr:col>46</xdr:col>
      <xdr:colOff>38100</xdr:colOff>
      <xdr:row>57</xdr:row>
      <xdr:rowOff>68237</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739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59364</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83111" y="9832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115050</xdr:rowOff>
    </xdr:from>
    <xdr:to>
      <xdr:col>41</xdr:col>
      <xdr:colOff>50800</xdr:colOff>
      <xdr:row>55</xdr:row>
      <xdr:rowOff>128727</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6972300" y="9544800"/>
          <a:ext cx="889000" cy="13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143345</xdr:rowOff>
    </xdr:from>
    <xdr:to>
      <xdr:col>41</xdr:col>
      <xdr:colOff>101600</xdr:colOff>
      <xdr:row>57</xdr:row>
      <xdr:rowOff>73495</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74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64622</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94111" y="9837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168643</xdr:rowOff>
    </xdr:from>
    <xdr:to>
      <xdr:col>36</xdr:col>
      <xdr:colOff>165100</xdr:colOff>
      <xdr:row>57</xdr:row>
      <xdr:rowOff>98793</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769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89920</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05111" y="9862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135954</xdr:rowOff>
    </xdr:from>
    <xdr:to>
      <xdr:col>55</xdr:col>
      <xdr:colOff>50800</xdr:colOff>
      <xdr:row>54</xdr:row>
      <xdr:rowOff>66104</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222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158831</xdr:rowOff>
    </xdr:from>
    <xdr:ext cx="534377"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074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59125</xdr:rowOff>
    </xdr:from>
    <xdr:to>
      <xdr:col>50</xdr:col>
      <xdr:colOff>165100</xdr:colOff>
      <xdr:row>54</xdr:row>
      <xdr:rowOff>160725</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31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5802</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72111" y="909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5556</xdr:rowOff>
    </xdr:from>
    <xdr:to>
      <xdr:col>46</xdr:col>
      <xdr:colOff>38100</xdr:colOff>
      <xdr:row>55</xdr:row>
      <xdr:rowOff>107156</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435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123683</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83111" y="9210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77927</xdr:rowOff>
    </xdr:from>
    <xdr:to>
      <xdr:col>41</xdr:col>
      <xdr:colOff>101600</xdr:colOff>
      <xdr:row>56</xdr:row>
      <xdr:rowOff>8077</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507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24604</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94111" y="9282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64250</xdr:rowOff>
    </xdr:from>
    <xdr:to>
      <xdr:col>36</xdr:col>
      <xdr:colOff>165100</xdr:colOff>
      <xdr:row>55</xdr:row>
      <xdr:rowOff>165850</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49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10927</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05111" y="9269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34227</xdr:rowOff>
    </xdr:from>
    <xdr:to>
      <xdr:col>54</xdr:col>
      <xdr:colOff>189865</xdr:colOff>
      <xdr:row>79</xdr:row>
      <xdr:rowOff>21768</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207177"/>
          <a:ext cx="1270" cy="1359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25595</xdr:rowOff>
    </xdr:from>
    <xdr:ext cx="469744"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57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21768</xdr:rowOff>
    </xdr:from>
    <xdr:to>
      <xdr:col>55</xdr:col>
      <xdr:colOff>88900</xdr:colOff>
      <xdr:row>79</xdr:row>
      <xdr:rowOff>21768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566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152354</xdr:rowOff>
    </xdr:from>
    <xdr:ext cx="599010"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1982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108,805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34227</xdr:rowOff>
    </xdr:from>
    <xdr:to>
      <xdr:col>55</xdr:col>
      <xdr:colOff>88900</xdr:colOff>
      <xdr:row>71</xdr:row>
      <xdr:rowOff>34227</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207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121780</xdr:rowOff>
    </xdr:from>
    <xdr:to>
      <xdr:col>55</xdr:col>
      <xdr:colOff>0</xdr:colOff>
      <xdr:row>77</xdr:row>
      <xdr:rowOff>133172</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9639300" y="13151980"/>
          <a:ext cx="838200" cy="182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94721</xdr:rowOff>
    </xdr:from>
    <xdr:ext cx="534377"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31249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71844</xdr:rowOff>
    </xdr:from>
    <xdr:to>
      <xdr:col>55</xdr:col>
      <xdr:colOff>50800</xdr:colOff>
      <xdr:row>78</xdr:row>
      <xdr:rowOff>1994</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273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114033</xdr:rowOff>
    </xdr:from>
    <xdr:to>
      <xdr:col>50</xdr:col>
      <xdr:colOff>114300</xdr:colOff>
      <xdr:row>76</xdr:row>
      <xdr:rowOff>121780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8750300" y="13144233"/>
          <a:ext cx="889000" cy="7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23661</xdr:rowOff>
    </xdr:from>
    <xdr:to>
      <xdr:col>50</xdr:col>
      <xdr:colOff>165100</xdr:colOff>
      <xdr:row>77</xdr:row>
      <xdr:rowOff>125261</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22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116388</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3318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70307</xdr:rowOff>
    </xdr:from>
    <xdr:to>
      <xdr:col>45</xdr:col>
      <xdr:colOff>177800</xdr:colOff>
      <xdr:row>76</xdr:row>
      <xdr:rowOff>114033</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7861300" y="13100507"/>
          <a:ext cx="889000" cy="4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56338</xdr:rowOff>
    </xdr:from>
    <xdr:to>
      <xdr:col>46</xdr:col>
      <xdr:colOff>38100</xdr:colOff>
      <xdr:row>77</xdr:row>
      <xdr:rowOff>157938</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25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149065</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83111" y="13350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70307</xdr:rowOff>
    </xdr:from>
    <xdr:to>
      <xdr:col>41</xdr:col>
      <xdr:colOff>50800</xdr:colOff>
      <xdr:row>77</xdr:row>
      <xdr:rowOff>101231</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6972300" y="13100507"/>
          <a:ext cx="889000" cy="202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135153</xdr:rowOff>
    </xdr:from>
    <xdr:to>
      <xdr:col>41</xdr:col>
      <xdr:colOff>101600</xdr:colOff>
      <xdr:row>77</xdr:row>
      <xdr:rowOff>65303</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165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56430</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4111" y="13258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90399</xdr:rowOff>
    </xdr:from>
    <xdr:to>
      <xdr:col>36</xdr:col>
      <xdr:colOff>165100</xdr:colOff>
      <xdr:row>78</xdr:row>
      <xdr:rowOff>20549</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292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11676</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05111" y="13384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82372</xdr:rowOff>
    </xdr:from>
    <xdr:to>
      <xdr:col>55</xdr:col>
      <xdr:colOff>50800</xdr:colOff>
      <xdr:row>78</xdr:row>
      <xdr:rowOff>12522</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3284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60799</xdr:rowOff>
    </xdr:from>
    <xdr:ext cx="534377"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3262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70980</xdr:rowOff>
    </xdr:from>
    <xdr:to>
      <xdr:col>50</xdr:col>
      <xdr:colOff>165100</xdr:colOff>
      <xdr:row>77</xdr:row>
      <xdr:rowOff>1130</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310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17657</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372111" y="12876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63233</xdr:rowOff>
    </xdr:from>
    <xdr:to>
      <xdr:col>46</xdr:col>
      <xdr:colOff>38100</xdr:colOff>
      <xdr:row>76</xdr:row>
      <xdr:rowOff>164833</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3093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9910</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483111" y="12868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19507</xdr:rowOff>
    </xdr:from>
    <xdr:to>
      <xdr:col>41</xdr:col>
      <xdr:colOff>101600</xdr:colOff>
      <xdr:row>76</xdr:row>
      <xdr:rowOff>121107</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3049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137634</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594111" y="12824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50431</xdr:rowOff>
    </xdr:from>
    <xdr:to>
      <xdr:col>36</xdr:col>
      <xdr:colOff>165100</xdr:colOff>
      <xdr:row>77</xdr:row>
      <xdr:rowOff>152031</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252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168558</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05111" y="13027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57043</xdr:rowOff>
    </xdr:from>
    <xdr:to>
      <xdr:col>54</xdr:col>
      <xdr:colOff>189865</xdr:colOff>
      <xdr:row>98</xdr:row>
      <xdr:rowOff>46655</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830443"/>
          <a:ext cx="1270" cy="1018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50482</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852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46655</xdr:rowOff>
    </xdr:from>
    <xdr:to>
      <xdr:col>55</xdr:col>
      <xdr:colOff>88900</xdr:colOff>
      <xdr:row>98</xdr:row>
      <xdr:rowOff>46655</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848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3720</xdr:rowOff>
    </xdr:from>
    <xdr:ext cx="599010"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605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243,079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57043</xdr:rowOff>
    </xdr:from>
    <xdr:to>
      <xdr:col>55</xdr:col>
      <xdr:colOff>88900</xdr:colOff>
      <xdr:row>92</xdr:row>
      <xdr:rowOff>57043</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830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32043</xdr:rowOff>
    </xdr:from>
    <xdr:to>
      <xdr:col>55</xdr:col>
      <xdr:colOff>0</xdr:colOff>
      <xdr:row>97</xdr:row>
      <xdr:rowOff>49412</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9639300" y="16662693"/>
          <a:ext cx="838200" cy="17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15046</xdr:rowOff>
    </xdr:from>
    <xdr:ext cx="534377"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4742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163619</xdr:rowOff>
    </xdr:from>
    <xdr:to>
      <xdr:col>55</xdr:col>
      <xdr:colOff>50800</xdr:colOff>
      <xdr:row>97</xdr:row>
      <xdr:rowOff>93769</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622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32043</xdr:rowOff>
    </xdr:from>
    <xdr:to>
      <xdr:col>50</xdr:col>
      <xdr:colOff>114300</xdr:colOff>
      <xdr:row>97</xdr:row>
      <xdr:rowOff>91529</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8750300" y="16662693"/>
          <a:ext cx="889000" cy="59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3121</xdr:rowOff>
    </xdr:from>
    <xdr:to>
      <xdr:col>50</xdr:col>
      <xdr:colOff>165100</xdr:colOff>
      <xdr:row>97</xdr:row>
      <xdr:rowOff>104721</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63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95848</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72111" y="16726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65767</xdr:rowOff>
    </xdr:from>
    <xdr:to>
      <xdr:col>45</xdr:col>
      <xdr:colOff>177800</xdr:colOff>
      <xdr:row>97</xdr:row>
      <xdr:rowOff>91529</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7861300" y="16696417"/>
          <a:ext cx="889000" cy="25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15286</xdr:rowOff>
    </xdr:from>
    <xdr:to>
      <xdr:col>46</xdr:col>
      <xdr:colOff>38100</xdr:colOff>
      <xdr:row>97</xdr:row>
      <xdr:rowOff>116886</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645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133413</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83111" y="16421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65767</xdr:rowOff>
    </xdr:from>
    <xdr:to>
      <xdr:col>41</xdr:col>
      <xdr:colOff>50800</xdr:colOff>
      <xdr:row>97</xdr:row>
      <xdr:rowOff>89897</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6972300" y="16696417"/>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147540</xdr:rowOff>
    </xdr:from>
    <xdr:to>
      <xdr:col>41</xdr:col>
      <xdr:colOff>101600</xdr:colOff>
      <xdr:row>97</xdr:row>
      <xdr:rowOff>77690</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60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94217</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94111" y="16381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3088</xdr:rowOff>
    </xdr:from>
    <xdr:to>
      <xdr:col>36</xdr:col>
      <xdr:colOff>165100</xdr:colOff>
      <xdr:row>97</xdr:row>
      <xdr:rowOff>104688</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633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121215</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05111" y="1640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170062</xdr:rowOff>
    </xdr:from>
    <xdr:to>
      <xdr:col>55</xdr:col>
      <xdr:colOff>50800</xdr:colOff>
      <xdr:row>97</xdr:row>
      <xdr:rowOff>100212</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629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148489</xdr:rowOff>
    </xdr:from>
    <xdr:ext cx="534377"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607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152693</xdr:rowOff>
    </xdr:from>
    <xdr:to>
      <xdr:col>50</xdr:col>
      <xdr:colOff>165100</xdr:colOff>
      <xdr:row>97</xdr:row>
      <xdr:rowOff>82843</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611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99370</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72111" y="16387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40729</xdr:rowOff>
    </xdr:from>
    <xdr:to>
      <xdr:col>46</xdr:col>
      <xdr:colOff>38100</xdr:colOff>
      <xdr:row>97</xdr:row>
      <xdr:rowOff>142329</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671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133456</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83111" y="16764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14967</xdr:rowOff>
    </xdr:from>
    <xdr:to>
      <xdr:col>41</xdr:col>
      <xdr:colOff>101600</xdr:colOff>
      <xdr:row>97</xdr:row>
      <xdr:rowOff>116567</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645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107694</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738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39097</xdr:rowOff>
    </xdr:from>
    <xdr:to>
      <xdr:col>36</xdr:col>
      <xdr:colOff>165100</xdr:colOff>
      <xdr:row>97</xdr:row>
      <xdr:rowOff>140697</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669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131824</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6762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85046</xdr:rowOff>
    </xdr:from>
    <xdr:to>
      <xdr:col>85</xdr:col>
      <xdr:colOff>126364</xdr:colOff>
      <xdr:row>37</xdr:row>
      <xdr:rowOff>142158</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399996"/>
          <a:ext cx="1269" cy="1085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145984</xdr:rowOff>
    </xdr:from>
    <xdr:ext cx="534377"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489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142158</xdr:rowOff>
    </xdr:from>
    <xdr:to>
      <xdr:col>86</xdr:col>
      <xdr:colOff>25400</xdr:colOff>
      <xdr:row>37</xdr:row>
      <xdr:rowOff>142158</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485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31723</xdr:rowOff>
    </xdr:from>
    <xdr:ext cx="534377"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5175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69,869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85046</xdr:rowOff>
    </xdr:from>
    <xdr:to>
      <xdr:col>86</xdr:col>
      <xdr:colOff>25400</xdr:colOff>
      <xdr:row>31</xdr:row>
      <xdr:rowOff>85046</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399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75235</xdr:rowOff>
    </xdr:from>
    <xdr:to>
      <xdr:col>85</xdr:col>
      <xdr:colOff>127000</xdr:colOff>
      <xdr:row>36</xdr:row>
      <xdr:rowOff>77788</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5481300" y="6247435"/>
          <a:ext cx="838200" cy="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17206</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1894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38779</xdr:rowOff>
    </xdr:from>
    <xdr:to>
      <xdr:col>85</xdr:col>
      <xdr:colOff>177800</xdr:colOff>
      <xdr:row>36</xdr:row>
      <xdr:rowOff>140379</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210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75235</xdr:rowOff>
    </xdr:from>
    <xdr:to>
      <xdr:col>81</xdr:col>
      <xdr:colOff>50800</xdr:colOff>
      <xdr:row>36</xdr:row>
      <xdr:rowOff>98800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4592300" y="6247435"/>
          <a:ext cx="889000" cy="23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62459</xdr:rowOff>
    </xdr:from>
    <xdr:to>
      <xdr:col>81</xdr:col>
      <xdr:colOff>101600</xdr:colOff>
      <xdr:row>36</xdr:row>
      <xdr:rowOff>164059</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234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155186</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327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98800</xdr:rowOff>
    </xdr:from>
    <xdr:to>
      <xdr:col>76</xdr:col>
      <xdr:colOff>114300</xdr:colOff>
      <xdr:row>36</xdr:row>
      <xdr:rowOff>101905</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3703300" y="6271000"/>
          <a:ext cx="889000" cy="3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68936</xdr:rowOff>
    </xdr:from>
    <xdr:to>
      <xdr:col>76</xdr:col>
      <xdr:colOff>165100</xdr:colOff>
      <xdr:row>36</xdr:row>
      <xdr:rowOff>170536</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241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161663</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333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101905</xdr:rowOff>
    </xdr:from>
    <xdr:to>
      <xdr:col>71</xdr:col>
      <xdr:colOff>177800</xdr:colOff>
      <xdr:row>36</xdr:row>
      <xdr:rowOff>116231</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2814300" y="6274105"/>
          <a:ext cx="889000" cy="14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32779</xdr:rowOff>
    </xdr:from>
    <xdr:to>
      <xdr:col>72</xdr:col>
      <xdr:colOff>38100</xdr:colOff>
      <xdr:row>36</xdr:row>
      <xdr:rowOff>134379</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204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150906</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5980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70688</xdr:rowOff>
    </xdr:from>
    <xdr:to>
      <xdr:col>67</xdr:col>
      <xdr:colOff>101600</xdr:colOff>
      <xdr:row>37</xdr:row>
      <xdr:rowOff>838</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242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163415</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335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26988</xdr:rowOff>
    </xdr:from>
    <xdr:to>
      <xdr:col>85</xdr:col>
      <xdr:colOff>177800</xdr:colOff>
      <xdr:row>36</xdr:row>
      <xdr:rowOff>128588</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199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49865</xdr:rowOff>
    </xdr:from>
    <xdr:ext cx="534377"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6050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24435</xdr:rowOff>
    </xdr:from>
    <xdr:to>
      <xdr:col>81</xdr:col>
      <xdr:colOff>101600</xdr:colOff>
      <xdr:row>36</xdr:row>
      <xdr:rowOff>126035</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19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142562</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597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48000</xdr:rowOff>
    </xdr:from>
    <xdr:to>
      <xdr:col>76</xdr:col>
      <xdr:colOff>165100</xdr:colOff>
      <xdr:row>36</xdr:row>
      <xdr:rowOff>149600</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166127</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5995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51105</xdr:rowOff>
    </xdr:from>
    <xdr:to>
      <xdr:col>72</xdr:col>
      <xdr:colOff>38100</xdr:colOff>
      <xdr:row>36</xdr:row>
      <xdr:rowOff>152705</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622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143832</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6316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65431</xdr:rowOff>
    </xdr:from>
    <xdr:to>
      <xdr:col>67</xdr:col>
      <xdr:colOff>101600</xdr:colOff>
      <xdr:row>36</xdr:row>
      <xdr:rowOff>167031</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237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12108</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6012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84699</xdr:rowOff>
    </xdr:from>
    <xdr:to>
      <xdr:col>85</xdr:col>
      <xdr:colOff>126364</xdr:colOff>
      <xdr:row>57</xdr:row>
      <xdr:rowOff>150924</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657199"/>
          <a:ext cx="1269" cy="126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154751</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9927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150924</xdr:rowOff>
    </xdr:from>
    <xdr:to>
      <xdr:col>86</xdr:col>
      <xdr:colOff>25400</xdr:colOff>
      <xdr:row>57</xdr:row>
      <xdr:rowOff>150924</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9923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31376</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432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197,218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84699</xdr:rowOff>
    </xdr:from>
    <xdr:to>
      <xdr:col>86</xdr:col>
      <xdr:colOff>25400</xdr:colOff>
      <xdr:row>50</xdr:row>
      <xdr:rowOff>84699</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657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144211</xdr:rowOff>
    </xdr:from>
    <xdr:to>
      <xdr:col>85</xdr:col>
      <xdr:colOff>127000</xdr:colOff>
      <xdr:row>57</xdr:row>
      <xdr:rowOff>49228</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5481300" y="9745411"/>
          <a:ext cx="838200" cy="76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59412</xdr:rowOff>
    </xdr:from>
    <xdr:ext cx="534377"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4891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36535</xdr:rowOff>
    </xdr:from>
    <xdr:to>
      <xdr:col>85</xdr:col>
      <xdr:colOff>177800</xdr:colOff>
      <xdr:row>56</xdr:row>
      <xdr:rowOff>138135</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63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49228</xdr:rowOff>
    </xdr:from>
    <xdr:to>
      <xdr:col>81</xdr:col>
      <xdr:colOff>50800</xdr:colOff>
      <xdr:row>57</xdr:row>
      <xdr:rowOff>59682</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4592300" y="9821878"/>
          <a:ext cx="889000" cy="10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3511</xdr:rowOff>
    </xdr:from>
    <xdr:to>
      <xdr:col>81</xdr:col>
      <xdr:colOff>101600</xdr:colOff>
      <xdr:row>56</xdr:row>
      <xdr:rowOff>105111</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60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121638</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214111" y="9379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58318</xdr:rowOff>
    </xdr:from>
    <xdr:to>
      <xdr:col>76</xdr:col>
      <xdr:colOff>114300</xdr:colOff>
      <xdr:row>57</xdr:row>
      <xdr:rowOff>59682</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3703300" y="9659518"/>
          <a:ext cx="889000" cy="172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31285</xdr:rowOff>
    </xdr:from>
    <xdr:to>
      <xdr:col>76</xdr:col>
      <xdr:colOff>165100</xdr:colOff>
      <xdr:row>56</xdr:row>
      <xdr:rowOff>132885</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63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149412</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325111" y="9407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58318</xdr:rowOff>
    </xdr:from>
    <xdr:to>
      <xdr:col>71</xdr:col>
      <xdr:colOff>177800</xdr:colOff>
      <xdr:row>57</xdr:row>
      <xdr:rowOff>53335</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2814300" y="9659518"/>
          <a:ext cx="889000" cy="166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26416</xdr:rowOff>
    </xdr:from>
    <xdr:to>
      <xdr:col>72</xdr:col>
      <xdr:colOff>38100</xdr:colOff>
      <xdr:row>56</xdr:row>
      <xdr:rowOff>128016</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62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119143</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36111" y="9720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71221</xdr:rowOff>
    </xdr:from>
    <xdr:to>
      <xdr:col>67</xdr:col>
      <xdr:colOff>101600</xdr:colOff>
      <xdr:row>57</xdr:row>
      <xdr:rowOff>1371</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672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17898</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447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93411</xdr:rowOff>
    </xdr:from>
    <xdr:to>
      <xdr:col>85</xdr:col>
      <xdr:colOff>177800</xdr:colOff>
      <xdr:row>57</xdr:row>
      <xdr:rowOff>23561</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694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71838</xdr:rowOff>
    </xdr:from>
    <xdr:ext cx="534377"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673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169878</xdr:rowOff>
    </xdr:from>
    <xdr:to>
      <xdr:col>81</xdr:col>
      <xdr:colOff>101600</xdr:colOff>
      <xdr:row>57</xdr:row>
      <xdr:rowOff>100028</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77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91155</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14111" y="9863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8882</xdr:rowOff>
    </xdr:from>
    <xdr:to>
      <xdr:col>76</xdr:col>
      <xdr:colOff>165100</xdr:colOff>
      <xdr:row>57</xdr:row>
      <xdr:rowOff>110482</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78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101609</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9874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7518</xdr:rowOff>
    </xdr:from>
    <xdr:to>
      <xdr:col>72</xdr:col>
      <xdr:colOff>38100</xdr:colOff>
      <xdr:row>56</xdr:row>
      <xdr:rowOff>109118</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608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125645</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383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2535</xdr:rowOff>
    </xdr:from>
    <xdr:to>
      <xdr:col>67</xdr:col>
      <xdr:colOff>101600</xdr:colOff>
      <xdr:row>57</xdr:row>
      <xdr:rowOff>104135</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977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95262</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867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55652</xdr:rowOff>
    </xdr:from>
    <xdr:to>
      <xdr:col>85</xdr:col>
      <xdr:colOff>126364</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6317595" y="12057152"/>
          <a:ext cx="1269" cy="1531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5" name="災害復旧費最小値テキスト">
          <a:extLst>
            <a:ext uri="{FF2B5EF4-FFF2-40B4-BE49-F238E27FC236}">
              <a16:creationId xmlns:a16="http://schemas.microsoft.com/office/drawing/2014/main" id="{00000000-0008-0000-0700-000071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2329</xdr:rowOff>
    </xdr:from>
    <xdr:ext cx="534377" cy="259045"/>
    <xdr:sp macro="" textlink="">
      <xdr:nvSpPr>
        <xdr:cNvPr id="627" name="災害復旧費最大値テキスト">
          <a:extLst>
            <a:ext uri="{FF2B5EF4-FFF2-40B4-BE49-F238E27FC236}">
              <a16:creationId xmlns:a16="http://schemas.microsoft.com/office/drawing/2014/main" id="{00000000-0008-0000-0700-000073020000}"/>
            </a:ext>
          </a:extLst>
        </xdr:cNvPr>
        <xdr:cNvSpPr txBox="1"/>
      </xdr:nvSpPr>
      <xdr:spPr>
        <a:xfrm>
          <a:off x="16370300" y="11832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40,206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55652</xdr:rowOff>
    </xdr:from>
    <xdr:to>
      <xdr:col>86</xdr:col>
      <xdr:colOff>25400</xdr:colOff>
      <xdr:row>70</xdr:row>
      <xdr:rowOff>55652</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2057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37936</xdr:rowOff>
    </xdr:from>
    <xdr:to>
      <xdr:col>85</xdr:col>
      <xdr:colOff>127000</xdr:colOff>
      <xdr:row>78</xdr:row>
      <xdr:rowOff>16142</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5481300" y="13239586"/>
          <a:ext cx="838200" cy="149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162349</xdr:rowOff>
    </xdr:from>
    <xdr:ext cx="469744" cy="259045"/>
    <xdr:sp macro="" textlink="">
      <xdr:nvSpPr>
        <xdr:cNvPr id="630" name="災害復旧費平均値テキスト">
          <a:extLst>
            <a:ext uri="{FF2B5EF4-FFF2-40B4-BE49-F238E27FC236}">
              <a16:creationId xmlns:a16="http://schemas.microsoft.com/office/drawing/2014/main" id="{00000000-0008-0000-0700-000076020000}"/>
            </a:ext>
          </a:extLst>
        </xdr:cNvPr>
        <xdr:cNvSpPr txBox="1"/>
      </xdr:nvSpPr>
      <xdr:spPr>
        <a:xfrm>
          <a:off x="16370300" y="133639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12472</xdr:rowOff>
    </xdr:from>
    <xdr:to>
      <xdr:col>85</xdr:col>
      <xdr:colOff>177800</xdr:colOff>
      <xdr:row>78</xdr:row>
      <xdr:rowOff>114072</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6268700" y="1338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103200</xdr:rowOff>
    </xdr:from>
    <xdr:to>
      <xdr:col>81</xdr:col>
      <xdr:colOff>50800</xdr:colOff>
      <xdr:row>77</xdr:row>
      <xdr:rowOff>37936</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4592300" y="13133400"/>
          <a:ext cx="889000" cy="106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113170</xdr:rowOff>
    </xdr:from>
    <xdr:to>
      <xdr:col>81</xdr:col>
      <xdr:colOff>101600</xdr:colOff>
      <xdr:row>78</xdr:row>
      <xdr:rowOff>43320</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5430500" y="1331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34447</xdr:rowOff>
    </xdr:from>
    <xdr:ext cx="469744"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46428" y="1340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103200</xdr:rowOff>
    </xdr:from>
    <xdr:to>
      <xdr:col>76</xdr:col>
      <xdr:colOff>114300</xdr:colOff>
      <xdr:row>76</xdr:row>
      <xdr:rowOff>126555</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3703300" y="13133400"/>
          <a:ext cx="889000" cy="2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40132</xdr:rowOff>
    </xdr:from>
    <xdr:to>
      <xdr:col>76</xdr:col>
      <xdr:colOff>165100</xdr:colOff>
      <xdr:row>77</xdr:row>
      <xdr:rowOff>141732</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4541500" y="1324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132859</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357428" y="13334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40259</xdr:rowOff>
    </xdr:from>
    <xdr:to>
      <xdr:col>71</xdr:col>
      <xdr:colOff>177800</xdr:colOff>
      <xdr:row>76</xdr:row>
      <xdr:rowOff>126555</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2814300" y="12899009"/>
          <a:ext cx="889000" cy="257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151040</xdr:rowOff>
    </xdr:from>
    <xdr:to>
      <xdr:col>72</xdr:col>
      <xdr:colOff>38100</xdr:colOff>
      <xdr:row>76</xdr:row>
      <xdr:rowOff>81190</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3652500" y="13009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97718</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436111" y="12785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33046</xdr:rowOff>
    </xdr:from>
    <xdr:to>
      <xdr:col>67</xdr:col>
      <xdr:colOff>101600</xdr:colOff>
      <xdr:row>77</xdr:row>
      <xdr:rowOff>134646</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2763500" y="1323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125773</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579428" y="13327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136792</xdr:rowOff>
    </xdr:from>
    <xdr:to>
      <xdr:col>85</xdr:col>
      <xdr:colOff>177800</xdr:colOff>
      <xdr:row>78</xdr:row>
      <xdr:rowOff>66942</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6268700" y="1333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159669</xdr:rowOff>
    </xdr:from>
    <xdr:ext cx="469744" cy="259045"/>
    <xdr:sp macro="" textlink="">
      <xdr:nvSpPr>
        <xdr:cNvPr id="649" name="災害復旧費該当値テキスト">
          <a:extLst>
            <a:ext uri="{FF2B5EF4-FFF2-40B4-BE49-F238E27FC236}">
              <a16:creationId xmlns:a16="http://schemas.microsoft.com/office/drawing/2014/main" id="{00000000-0008-0000-0700-000089020000}"/>
            </a:ext>
          </a:extLst>
        </xdr:cNvPr>
        <xdr:cNvSpPr txBox="1"/>
      </xdr:nvSpPr>
      <xdr:spPr>
        <a:xfrm>
          <a:off x="16370300" y="13189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158586</xdr:rowOff>
    </xdr:from>
    <xdr:to>
      <xdr:col>81</xdr:col>
      <xdr:colOff>101600</xdr:colOff>
      <xdr:row>77</xdr:row>
      <xdr:rowOff>88736</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5430500" y="1318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105262</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46428" y="12964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52400</xdr:rowOff>
    </xdr:from>
    <xdr:to>
      <xdr:col>76</xdr:col>
      <xdr:colOff>165100</xdr:colOff>
      <xdr:row>76</xdr:row>
      <xdr:rowOff>154000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4541500" y="130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170527</xdr:rowOff>
    </xdr:from>
    <xdr:ext cx="534377"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325111" y="12857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75755</xdr:rowOff>
    </xdr:from>
    <xdr:to>
      <xdr:col>72</xdr:col>
      <xdr:colOff>38100</xdr:colOff>
      <xdr:row>77</xdr:row>
      <xdr:rowOff>5905</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3652500" y="13105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168482</xdr:rowOff>
    </xdr:from>
    <xdr:ext cx="534377"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436111" y="13198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160909</xdr:rowOff>
    </xdr:from>
    <xdr:to>
      <xdr:col>67</xdr:col>
      <xdr:colOff>101600</xdr:colOff>
      <xdr:row>75</xdr:row>
      <xdr:rowOff>91059</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2763500" y="12848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107586</xdr:rowOff>
    </xdr:from>
    <xdr:ext cx="534377"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547111" y="12623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a:extLst>
            <a:ext uri="{FF2B5EF4-FFF2-40B4-BE49-F238E27FC236}">
              <a16:creationId xmlns:a16="http://schemas.microsoft.com/office/drawing/2014/main" id="{00000000-0008-0000-07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29998</xdr:rowOff>
    </xdr:from>
    <xdr:to>
      <xdr:col>85</xdr:col>
      <xdr:colOff>126364</xdr:colOff>
      <xdr:row>99</xdr:row>
      <xdr:rowOff>99237</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6317595" y="15460498"/>
          <a:ext cx="1269" cy="1612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103064</xdr:rowOff>
    </xdr:from>
    <xdr:ext cx="534377" cy="259045"/>
    <xdr:sp macro="" textlink="">
      <xdr:nvSpPr>
        <xdr:cNvPr id="683" name="公債費最小値テキスト">
          <a:extLst>
            <a:ext uri="{FF2B5EF4-FFF2-40B4-BE49-F238E27FC236}">
              <a16:creationId xmlns:a16="http://schemas.microsoft.com/office/drawing/2014/main" id="{00000000-0008-0000-0700-0000AB020000}"/>
            </a:ext>
          </a:extLst>
        </xdr:cNvPr>
        <xdr:cNvSpPr txBox="1"/>
      </xdr:nvSpPr>
      <xdr:spPr>
        <a:xfrm>
          <a:off x="16370300" y="17076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99237</xdr:rowOff>
    </xdr:from>
    <xdr:to>
      <xdr:col>86</xdr:col>
      <xdr:colOff>25400</xdr:colOff>
      <xdr:row>99</xdr:row>
      <xdr:rowOff>99237</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7072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148125</xdr:rowOff>
    </xdr:from>
    <xdr:ext cx="599010" cy="259045"/>
    <xdr:sp macro="" textlink="">
      <xdr:nvSpPr>
        <xdr:cNvPr id="685" name="公債費最大値テキスト">
          <a:extLst>
            <a:ext uri="{FF2B5EF4-FFF2-40B4-BE49-F238E27FC236}">
              <a16:creationId xmlns:a16="http://schemas.microsoft.com/office/drawing/2014/main" id="{00000000-0008-0000-0700-0000AD020000}"/>
            </a:ext>
          </a:extLst>
        </xdr:cNvPr>
        <xdr:cNvSpPr txBox="1"/>
      </xdr:nvSpPr>
      <xdr:spPr>
        <a:xfrm>
          <a:off x="16370300" y="15235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152,638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29998</xdr:rowOff>
    </xdr:from>
    <xdr:to>
      <xdr:col>86</xdr:col>
      <xdr:colOff>25400</xdr:colOff>
      <xdr:row>90</xdr:row>
      <xdr:rowOff>29998</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5460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3099</xdr:rowOff>
    </xdr:from>
    <xdr:to>
      <xdr:col>85</xdr:col>
      <xdr:colOff>127000</xdr:colOff>
      <xdr:row>97</xdr:row>
      <xdr:rowOff>6135</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5481300" y="16633749"/>
          <a:ext cx="838200" cy="3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124186</xdr:rowOff>
    </xdr:from>
    <xdr:ext cx="534377" cy="259045"/>
    <xdr:sp macro="" textlink="">
      <xdr:nvSpPr>
        <xdr:cNvPr id="688" name="公債費平均値テキスト">
          <a:extLst>
            <a:ext uri="{FF2B5EF4-FFF2-40B4-BE49-F238E27FC236}">
              <a16:creationId xmlns:a16="http://schemas.microsoft.com/office/drawing/2014/main" id="{00000000-0008-0000-0700-0000B0020000}"/>
            </a:ext>
          </a:extLst>
        </xdr:cNvPr>
        <xdr:cNvSpPr txBox="1"/>
      </xdr:nvSpPr>
      <xdr:spPr>
        <a:xfrm>
          <a:off x="16370300" y="164119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101309</xdr:rowOff>
    </xdr:from>
    <xdr:to>
      <xdr:col>85</xdr:col>
      <xdr:colOff>177800</xdr:colOff>
      <xdr:row>97</xdr:row>
      <xdr:rowOff>31459</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6268700" y="16560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6135</xdr:rowOff>
    </xdr:from>
    <xdr:to>
      <xdr:col>81</xdr:col>
      <xdr:colOff>50800</xdr:colOff>
      <xdr:row>97</xdr:row>
      <xdr:rowOff>9106</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4592300" y="16636785"/>
          <a:ext cx="889000" cy="2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138010</xdr:rowOff>
    </xdr:from>
    <xdr:to>
      <xdr:col>81</xdr:col>
      <xdr:colOff>101600</xdr:colOff>
      <xdr:row>97</xdr:row>
      <xdr:rowOff>68160</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5430500" y="1659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59287</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5214111" y="16689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5601</xdr:rowOff>
    </xdr:from>
    <xdr:to>
      <xdr:col>76</xdr:col>
      <xdr:colOff>114300</xdr:colOff>
      <xdr:row>97</xdr:row>
      <xdr:rowOff>9106</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3703300" y="16636251"/>
          <a:ext cx="889000" cy="3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149937</xdr:rowOff>
    </xdr:from>
    <xdr:to>
      <xdr:col>76</xdr:col>
      <xdr:colOff>165100</xdr:colOff>
      <xdr:row>97</xdr:row>
      <xdr:rowOff>80087</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4541500" y="16609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71214</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325111" y="16701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5601</xdr:rowOff>
    </xdr:from>
    <xdr:to>
      <xdr:col>71</xdr:col>
      <xdr:colOff>177800</xdr:colOff>
      <xdr:row>97</xdr:row>
      <xdr:rowOff>8179</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2814300" y="16636251"/>
          <a:ext cx="889000" cy="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121958</xdr:rowOff>
    </xdr:from>
    <xdr:to>
      <xdr:col>72</xdr:col>
      <xdr:colOff>38100</xdr:colOff>
      <xdr:row>97</xdr:row>
      <xdr:rowOff>52108</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3652500" y="1658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68635</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436111" y="1635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114275</xdr:rowOff>
    </xdr:from>
    <xdr:to>
      <xdr:col>67</xdr:col>
      <xdr:colOff>101600</xdr:colOff>
      <xdr:row>97</xdr:row>
      <xdr:rowOff>44425</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2763500" y="16573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60952</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547111" y="16348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123749</xdr:rowOff>
    </xdr:from>
    <xdr:to>
      <xdr:col>85</xdr:col>
      <xdr:colOff>177800</xdr:colOff>
      <xdr:row>97</xdr:row>
      <xdr:rowOff>53899</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6268700" y="16582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102176</xdr:rowOff>
    </xdr:from>
    <xdr:ext cx="534377" cy="259045"/>
    <xdr:sp macro="" textlink="">
      <xdr:nvSpPr>
        <xdr:cNvPr id="707" name="公債費該当値テキスト">
          <a:extLst>
            <a:ext uri="{FF2B5EF4-FFF2-40B4-BE49-F238E27FC236}">
              <a16:creationId xmlns:a16="http://schemas.microsoft.com/office/drawing/2014/main" id="{00000000-0008-0000-0700-0000C3020000}"/>
            </a:ext>
          </a:extLst>
        </xdr:cNvPr>
        <xdr:cNvSpPr txBox="1"/>
      </xdr:nvSpPr>
      <xdr:spPr>
        <a:xfrm>
          <a:off x="16370300" y="16561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126785</xdr:rowOff>
    </xdr:from>
    <xdr:to>
      <xdr:col>81</xdr:col>
      <xdr:colOff>101600</xdr:colOff>
      <xdr:row>97</xdr:row>
      <xdr:rowOff>56935</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5430500" y="1658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73462</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14111" y="16361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129756</xdr:rowOff>
    </xdr:from>
    <xdr:to>
      <xdr:col>76</xdr:col>
      <xdr:colOff>165100</xdr:colOff>
      <xdr:row>97</xdr:row>
      <xdr:rowOff>59906</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4541500" y="16588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76433</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325111" y="1636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126251</xdr:rowOff>
    </xdr:from>
    <xdr:to>
      <xdr:col>72</xdr:col>
      <xdr:colOff>38100</xdr:colOff>
      <xdr:row>97</xdr:row>
      <xdr:rowOff>56401</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3652500" y="16585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47528</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36111" y="16678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128829</xdr:rowOff>
    </xdr:from>
    <xdr:to>
      <xdr:col>67</xdr:col>
      <xdr:colOff>101600</xdr:colOff>
      <xdr:row>97</xdr:row>
      <xdr:rowOff>58979</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2763500" y="16588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50106</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47111" y="16680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諸支出金グラフ枠">
          <a:extLst>
            <a:ext uri="{FF2B5EF4-FFF2-40B4-BE49-F238E27FC236}">
              <a16:creationId xmlns:a16="http://schemas.microsoft.com/office/drawing/2014/main" id="{00000000-0008-0000-07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88036</xdr:rowOff>
    </xdr:from>
    <xdr:to>
      <xdr:col>116</xdr:col>
      <xdr:colOff>62864</xdr:colOff>
      <xdr:row>38</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flipV="1">
          <a:off x="22159595" y="5574436"/>
          <a:ext cx="1269" cy="1080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9618</xdr:rowOff>
    </xdr:from>
    <xdr:ext cx="249299" cy="259045"/>
    <xdr:sp macro="" textlink="">
      <xdr:nvSpPr>
        <xdr:cNvPr id="738" name="諸支出金最小値テキスト">
          <a:extLst>
            <a:ext uri="{FF2B5EF4-FFF2-40B4-BE49-F238E27FC236}">
              <a16:creationId xmlns:a16="http://schemas.microsoft.com/office/drawing/2014/main" id="{00000000-0008-0000-0700-0000E2020000}"/>
            </a:ext>
          </a:extLst>
        </xdr:cNvPr>
        <xdr:cNvSpPr txBox="1"/>
      </xdr:nvSpPr>
      <xdr:spPr>
        <a:xfrm>
          <a:off x="22212300" y="66961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34713</xdr:rowOff>
    </xdr:from>
    <xdr:ext cx="469744" cy="259045"/>
    <xdr:sp macro="" textlink="">
      <xdr:nvSpPr>
        <xdr:cNvPr id="740" name="諸支出金最大値テキスト">
          <a:extLst>
            <a:ext uri="{FF2B5EF4-FFF2-40B4-BE49-F238E27FC236}">
              <a16:creationId xmlns:a16="http://schemas.microsoft.com/office/drawing/2014/main" id="{00000000-0008-0000-0700-0000E4020000}"/>
            </a:ext>
          </a:extLst>
        </xdr:cNvPr>
        <xdr:cNvSpPr txBox="1"/>
      </xdr:nvSpPr>
      <xdr:spPr>
        <a:xfrm>
          <a:off x="22212300" y="5349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88036</xdr:rowOff>
    </xdr:from>
    <xdr:to>
      <xdr:col>116</xdr:col>
      <xdr:colOff>152400</xdr:colOff>
      <xdr:row>32</xdr:row>
      <xdr:rowOff>88036</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5574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98518</xdr:rowOff>
    </xdr:from>
    <xdr:ext cx="313932" cy="259045"/>
    <xdr:sp macro="" textlink="">
      <xdr:nvSpPr>
        <xdr:cNvPr id="743" name="諸支出金平均値テキスト">
          <a:extLst>
            <a:ext uri="{FF2B5EF4-FFF2-40B4-BE49-F238E27FC236}">
              <a16:creationId xmlns:a16="http://schemas.microsoft.com/office/drawing/2014/main" id="{00000000-0008-0000-0700-0000E7020000}"/>
            </a:ext>
          </a:extLst>
        </xdr:cNvPr>
        <xdr:cNvSpPr txBox="1"/>
      </xdr:nvSpPr>
      <xdr:spPr>
        <a:xfrm>
          <a:off x="22212300" y="644216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75641</xdr:rowOff>
    </xdr:from>
    <xdr:to>
      <xdr:col>116</xdr:col>
      <xdr:colOff>114300</xdr:colOff>
      <xdr:row>39</xdr:row>
      <xdr:rowOff>5791</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2110700" y="6590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70155</xdr:rowOff>
    </xdr:from>
    <xdr:to>
      <xdr:col>112</xdr:col>
      <xdr:colOff>38100</xdr:colOff>
      <xdr:row>39</xdr:row>
      <xdr:rowOff>305</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1272500" y="658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16832</xdr:rowOff>
    </xdr:from>
    <xdr:ext cx="313932"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1166333" y="63604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64212</xdr:rowOff>
    </xdr:from>
    <xdr:to>
      <xdr:col>107</xdr:col>
      <xdr:colOff>101600</xdr:colOff>
      <xdr:row>38</xdr:row>
      <xdr:rowOff>165812</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0383500" y="65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10888</xdr:rowOff>
    </xdr:from>
    <xdr:ext cx="313932"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0277333" y="63545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66040</xdr:rowOff>
    </xdr:from>
    <xdr:to>
      <xdr:col>102</xdr:col>
      <xdr:colOff>165100</xdr:colOff>
      <xdr:row>38</xdr:row>
      <xdr:rowOff>167640</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19494500" y="658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12717</xdr:rowOff>
    </xdr:from>
    <xdr:ext cx="313932"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9388333" y="63563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57353</xdr:rowOff>
    </xdr:from>
    <xdr:to>
      <xdr:col>98</xdr:col>
      <xdr:colOff>38100</xdr:colOff>
      <xdr:row>38</xdr:row>
      <xdr:rowOff>158953</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8605500" y="657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4030</xdr:rowOff>
    </xdr:from>
    <xdr:ext cx="313932"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8499333" y="6347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54068</xdr:rowOff>
    </xdr:from>
    <xdr:ext cx="249299" cy="259045"/>
    <xdr:sp macro="" textlink="">
      <xdr:nvSpPr>
        <xdr:cNvPr id="762" name="諸支出金該当値テキスト">
          <a:extLst>
            <a:ext uri="{FF2B5EF4-FFF2-40B4-BE49-F238E27FC236}">
              <a16:creationId xmlns:a16="http://schemas.microsoft.com/office/drawing/2014/main" id="{00000000-0008-0000-0700-0000FA020000}"/>
            </a:ext>
          </a:extLst>
        </xdr:cNvPr>
        <xdr:cNvSpPr txBox="1"/>
      </xdr:nvSpPr>
      <xdr:spPr>
        <a:xfrm>
          <a:off x="22212300" y="65691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7" name="前年度繰上充用金最小値テキスト">
          <a:extLst>
            <a:ext uri="{FF2B5EF4-FFF2-40B4-BE49-F238E27FC236}">
              <a16:creationId xmlns:a16="http://schemas.microsoft.com/office/drawing/2014/main" id="{00000000-0008-0000-0700-000013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9" name="前年度繰上充用金最大値テキスト">
          <a:extLst>
            <a:ext uri="{FF2B5EF4-FFF2-40B4-BE49-F238E27FC236}">
              <a16:creationId xmlns:a16="http://schemas.microsoft.com/office/drawing/2014/main" id="{00000000-0008-0000-0700-000015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2" name="前年度繰上充用金平均値テキスト">
          <a:extLst>
            <a:ext uri="{FF2B5EF4-FFF2-40B4-BE49-F238E27FC236}">
              <a16:creationId xmlns:a16="http://schemas.microsoft.com/office/drawing/2014/main" id="{00000000-0008-0000-0700-000018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1" name="前年度繰上充用金該当値テキスト">
          <a:extLst>
            <a:ext uri="{FF2B5EF4-FFF2-40B4-BE49-F238E27FC236}">
              <a16:creationId xmlns:a16="http://schemas.microsoft.com/office/drawing/2014/main" id="{00000000-0008-0000-0700-00002B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総務費は、住民一人当たり</a:t>
          </a:r>
          <a:r>
            <a:rPr kumimoji="1" lang="en-US" altLang="ja-JP" sz="1300">
              <a:latin typeface="ＭＳ Ｐゴシック" panose="020B0600070205080204" pitchFamily="50" charset="-128"/>
              <a:ea typeface="ＭＳ Ｐゴシック" panose="020B0600070205080204" pitchFamily="50" charset="-128"/>
            </a:rPr>
            <a:t>123,237</a:t>
          </a:r>
          <a:r>
            <a:rPr kumimoji="1" lang="ja-JP" altLang="en-US" sz="1300">
              <a:latin typeface="ＭＳ Ｐゴシック" panose="020B0600070205080204" pitchFamily="50" charset="-128"/>
              <a:ea typeface="ＭＳ Ｐゴシック" panose="020B0600070205080204" pitchFamily="50" charset="-128"/>
            </a:rPr>
            <a:t>円で、前年度と比較して</a:t>
          </a:r>
          <a:r>
            <a:rPr kumimoji="1" lang="en-US" altLang="ja-JP" sz="1300">
              <a:latin typeface="ＭＳ Ｐゴシック" panose="020B0600070205080204" pitchFamily="50" charset="-128"/>
              <a:ea typeface="ＭＳ Ｐゴシック" panose="020B0600070205080204" pitchFamily="50" charset="-128"/>
            </a:rPr>
            <a:t>18,886</a:t>
          </a:r>
          <a:r>
            <a:rPr kumimoji="1" lang="ja-JP" altLang="en-US" sz="1300">
              <a:latin typeface="ＭＳ Ｐゴシック" panose="020B0600070205080204" pitchFamily="50" charset="-128"/>
              <a:ea typeface="ＭＳ Ｐゴシック" panose="020B0600070205080204" pitchFamily="50" charset="-128"/>
            </a:rPr>
            <a:t>円増加している。これは、柳井商業高等学校跡地整備事業費の増加などが要因である。</a:t>
          </a:r>
        </a:p>
        <a:p>
          <a:r>
            <a:rPr kumimoji="1" lang="ja-JP" altLang="en-US" sz="1300">
              <a:latin typeface="ＭＳ Ｐゴシック" panose="020B0600070205080204" pitchFamily="50" charset="-128"/>
              <a:ea typeface="ＭＳ Ｐゴシック" panose="020B0600070205080204" pitchFamily="50" charset="-128"/>
            </a:rPr>
            <a:t>　民生費は、住民一人当たり</a:t>
          </a:r>
          <a:r>
            <a:rPr kumimoji="1" lang="en-US" altLang="ja-JP" sz="1300">
              <a:latin typeface="ＭＳ Ｐゴシック" panose="020B0600070205080204" pitchFamily="50" charset="-128"/>
              <a:ea typeface="ＭＳ Ｐゴシック" panose="020B0600070205080204" pitchFamily="50" charset="-128"/>
            </a:rPr>
            <a:t>199,540</a:t>
          </a:r>
          <a:r>
            <a:rPr kumimoji="1" lang="ja-JP" altLang="en-US" sz="1300">
              <a:latin typeface="ＭＳ Ｐゴシック" panose="020B0600070205080204" pitchFamily="50" charset="-128"/>
              <a:ea typeface="ＭＳ Ｐゴシック" panose="020B0600070205080204" pitchFamily="50" charset="-128"/>
            </a:rPr>
            <a:t>円で、前年度と比較して</a:t>
          </a:r>
          <a:r>
            <a:rPr kumimoji="1" lang="en-US" altLang="ja-JP" sz="1300">
              <a:latin typeface="ＭＳ Ｐゴシック" panose="020B0600070205080204" pitchFamily="50" charset="-128"/>
              <a:ea typeface="ＭＳ Ｐゴシック" panose="020B0600070205080204" pitchFamily="50" charset="-128"/>
            </a:rPr>
            <a:t>5,547</a:t>
          </a:r>
          <a:r>
            <a:rPr kumimoji="1" lang="ja-JP" altLang="en-US" sz="1300">
              <a:latin typeface="ＭＳ Ｐゴシック" panose="020B0600070205080204" pitchFamily="50" charset="-128"/>
              <a:ea typeface="ＭＳ Ｐゴシック" panose="020B0600070205080204" pitchFamily="50" charset="-128"/>
            </a:rPr>
            <a:t>円増加している。これは、物価高騰対応重点支援給付金事業の実施などが要因である。</a:t>
          </a:r>
        </a:p>
        <a:p>
          <a:r>
            <a:rPr kumimoji="1" lang="ja-JP" altLang="en-US" sz="1300">
              <a:latin typeface="ＭＳ Ｐゴシック" panose="020B0600070205080204" pitchFamily="50" charset="-128"/>
              <a:ea typeface="ＭＳ Ｐゴシック" panose="020B0600070205080204" pitchFamily="50" charset="-128"/>
            </a:rPr>
            <a:t>　農林水産業費は、住民一人当たり</a:t>
          </a:r>
          <a:r>
            <a:rPr kumimoji="1" lang="en-US" altLang="ja-JP" sz="1300">
              <a:latin typeface="ＭＳ Ｐゴシック" panose="020B0600070205080204" pitchFamily="50" charset="-128"/>
              <a:ea typeface="ＭＳ Ｐゴシック" panose="020B0600070205080204" pitchFamily="50" charset="-128"/>
            </a:rPr>
            <a:t>46,530</a:t>
          </a:r>
          <a:r>
            <a:rPr kumimoji="1" lang="ja-JP" altLang="en-US" sz="1300">
              <a:latin typeface="ＭＳ Ｐゴシック" panose="020B0600070205080204" pitchFamily="50" charset="-128"/>
              <a:ea typeface="ＭＳ Ｐゴシック" panose="020B0600070205080204" pitchFamily="50" charset="-128"/>
            </a:rPr>
            <a:t>円で、前年度と比較して</a:t>
          </a:r>
          <a:r>
            <a:rPr kumimoji="1" lang="en-US" altLang="ja-JP" sz="1300">
              <a:latin typeface="ＭＳ Ｐゴシック" panose="020B0600070205080204" pitchFamily="50" charset="-128"/>
              <a:ea typeface="ＭＳ Ｐゴシック" panose="020B0600070205080204" pitchFamily="50" charset="-128"/>
            </a:rPr>
            <a:t>4,967</a:t>
          </a:r>
          <a:r>
            <a:rPr kumimoji="1" lang="ja-JP" altLang="en-US" sz="1300">
              <a:latin typeface="ＭＳ Ｐゴシック" panose="020B0600070205080204" pitchFamily="50" charset="-128"/>
              <a:ea typeface="ＭＳ Ｐゴシック" panose="020B0600070205080204" pitchFamily="50" charset="-128"/>
            </a:rPr>
            <a:t>円増加している。　これは、農業法人産地拡大支援事業の増加などが要因である。</a:t>
          </a:r>
        </a:p>
        <a:p>
          <a:r>
            <a:rPr kumimoji="1" lang="ja-JP" altLang="en-US" sz="1300">
              <a:latin typeface="ＭＳ Ｐゴシック" panose="020B0600070205080204" pitchFamily="50" charset="-128"/>
              <a:ea typeface="ＭＳ Ｐゴシック" panose="020B0600070205080204" pitchFamily="50" charset="-128"/>
            </a:rPr>
            <a:t>　商工費は、住民一人当たり</a:t>
          </a:r>
          <a:r>
            <a:rPr kumimoji="1" lang="en-US" altLang="ja-JP" sz="1300">
              <a:latin typeface="ＭＳ Ｐゴシック" panose="020B0600070205080204" pitchFamily="50" charset="-128"/>
              <a:ea typeface="ＭＳ Ｐゴシック" panose="020B0600070205080204" pitchFamily="50" charset="-128"/>
            </a:rPr>
            <a:t>20,014</a:t>
          </a:r>
          <a:r>
            <a:rPr kumimoji="1" lang="ja-JP" altLang="en-US" sz="1300">
              <a:latin typeface="ＭＳ Ｐゴシック" panose="020B0600070205080204" pitchFamily="50" charset="-128"/>
              <a:ea typeface="ＭＳ Ｐゴシック" panose="020B0600070205080204" pitchFamily="50" charset="-128"/>
            </a:rPr>
            <a:t>円で、前年度と比較して</a:t>
          </a:r>
          <a:r>
            <a:rPr kumimoji="1" lang="en-US" altLang="ja-JP" sz="1300">
              <a:latin typeface="ＭＳ Ｐゴシック" panose="020B0600070205080204" pitchFamily="50" charset="-128"/>
              <a:ea typeface="ＭＳ Ｐゴシック" panose="020B0600070205080204" pitchFamily="50" charset="-128"/>
            </a:rPr>
            <a:t>14,397</a:t>
          </a:r>
          <a:r>
            <a:rPr kumimoji="1" lang="ja-JP" altLang="en-US" sz="1300">
              <a:latin typeface="ＭＳ Ｐゴシック" panose="020B0600070205080204" pitchFamily="50" charset="-128"/>
              <a:ea typeface="ＭＳ Ｐゴシック" panose="020B0600070205080204" pitchFamily="50" charset="-128"/>
            </a:rPr>
            <a:t>円減少している。　これは、やない暮らし応援買物券事業費の減少などが要因である。</a:t>
          </a:r>
        </a:p>
        <a:p>
          <a:r>
            <a:rPr kumimoji="1" lang="ja-JP" altLang="en-US" sz="1300">
              <a:latin typeface="ＭＳ Ｐゴシック" panose="020B0600070205080204" pitchFamily="50" charset="-128"/>
              <a:ea typeface="ＭＳ Ｐゴシック" panose="020B0600070205080204" pitchFamily="50" charset="-128"/>
            </a:rPr>
            <a:t>　土木費は、住民一人当たり</a:t>
          </a:r>
          <a:r>
            <a:rPr kumimoji="1" lang="en-US" altLang="ja-JP" sz="1300">
              <a:latin typeface="ＭＳ Ｐゴシック" panose="020B0600070205080204" pitchFamily="50" charset="-128"/>
              <a:ea typeface="ＭＳ Ｐゴシック" panose="020B0600070205080204" pitchFamily="50" charset="-128"/>
            </a:rPr>
            <a:t>57,248</a:t>
          </a:r>
          <a:r>
            <a:rPr kumimoji="1" lang="ja-JP" altLang="en-US" sz="1300">
              <a:latin typeface="ＭＳ Ｐゴシック" panose="020B0600070205080204" pitchFamily="50" charset="-128"/>
              <a:ea typeface="ＭＳ Ｐゴシック" panose="020B0600070205080204" pitchFamily="50" charset="-128"/>
            </a:rPr>
            <a:t>円で、前年度と比較して</a:t>
          </a:r>
          <a:r>
            <a:rPr kumimoji="1" lang="en-US" altLang="ja-JP" sz="1300">
              <a:latin typeface="ＭＳ Ｐゴシック" panose="020B0600070205080204" pitchFamily="50" charset="-128"/>
              <a:ea typeface="ＭＳ Ｐゴシック" panose="020B0600070205080204" pitchFamily="50" charset="-128"/>
            </a:rPr>
            <a:t>3,799</a:t>
          </a:r>
          <a:r>
            <a:rPr kumimoji="1" lang="ja-JP" altLang="en-US" sz="1300">
              <a:latin typeface="ＭＳ Ｐゴシック" panose="020B0600070205080204" pitchFamily="50" charset="-128"/>
              <a:ea typeface="ＭＳ Ｐゴシック" panose="020B0600070205080204" pitchFamily="50" charset="-128"/>
            </a:rPr>
            <a:t>円減少している。これは、古開作中央線道路施設リニューアル事業費の減少などが要因である。</a:t>
          </a:r>
        </a:p>
        <a:p>
          <a:r>
            <a:rPr kumimoji="1" lang="ja-JP" altLang="en-US" sz="1300">
              <a:latin typeface="ＭＳ Ｐゴシック" panose="020B0600070205080204" pitchFamily="50" charset="-128"/>
              <a:ea typeface="ＭＳ Ｐゴシック" panose="020B0600070205080204" pitchFamily="50" charset="-128"/>
            </a:rPr>
            <a:t>　教育費は、住民一人当たり</a:t>
          </a:r>
          <a:r>
            <a:rPr kumimoji="1" lang="en-US" altLang="ja-JP" sz="1300">
              <a:latin typeface="ＭＳ Ｐゴシック" panose="020B0600070205080204" pitchFamily="50" charset="-128"/>
              <a:ea typeface="ＭＳ Ｐゴシック" panose="020B0600070205080204" pitchFamily="50" charset="-128"/>
            </a:rPr>
            <a:t>54,408</a:t>
          </a:r>
          <a:r>
            <a:rPr kumimoji="1" lang="ja-JP" altLang="en-US" sz="1300">
              <a:latin typeface="ＭＳ Ｐゴシック" panose="020B0600070205080204" pitchFamily="50" charset="-128"/>
              <a:ea typeface="ＭＳ Ｐゴシック" panose="020B0600070205080204" pitchFamily="50" charset="-128"/>
            </a:rPr>
            <a:t>円で、前年度と比較して</a:t>
          </a:r>
          <a:r>
            <a:rPr kumimoji="1" lang="en-US" altLang="ja-JP" sz="1300">
              <a:latin typeface="ＭＳ Ｐゴシック" panose="020B0600070205080204" pitchFamily="50" charset="-128"/>
              <a:ea typeface="ＭＳ Ｐゴシック" panose="020B0600070205080204" pitchFamily="50" charset="-128"/>
            </a:rPr>
            <a:t>10,035</a:t>
          </a:r>
          <a:r>
            <a:rPr kumimoji="1" lang="ja-JP" altLang="en-US" sz="1300">
              <a:latin typeface="ＭＳ Ｐゴシック" panose="020B0600070205080204" pitchFamily="50" charset="-128"/>
              <a:ea typeface="ＭＳ Ｐゴシック" panose="020B0600070205080204" pitchFamily="50" charset="-128"/>
            </a:rPr>
            <a:t>円増加している。これは、体育館改修事業費や阿月公民館整備事業費の増加などが要因である。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山口県柳井市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財政調整基金残高は、取崩しを実施したが、前年度決算剰余金の積立等に伴い増加したことにより、前年度比</a:t>
          </a:r>
          <a:r>
            <a:rPr kumimoji="1" lang="en-US" altLang="ja-JP" sz="1100">
              <a:latin typeface="ＭＳ ゴシック" pitchFamily="49" charset="-128"/>
              <a:ea typeface="ＭＳ ゴシック" pitchFamily="49" charset="-128"/>
            </a:rPr>
            <a:t>1.38</a:t>
          </a:r>
          <a:r>
            <a:rPr kumimoji="1" lang="ja-JP" altLang="en-US" sz="1100">
              <a:latin typeface="ＭＳ ゴシック" pitchFamily="49" charset="-128"/>
              <a:ea typeface="ＭＳ ゴシック" pitchFamily="49" charset="-128"/>
            </a:rPr>
            <a:t>ポイント増となった。</a:t>
          </a:r>
        </a:p>
        <a:p>
          <a:r>
            <a:rPr kumimoji="1" lang="ja-JP" altLang="en-US" sz="1100">
              <a:latin typeface="ＭＳ ゴシック" pitchFamily="49" charset="-128"/>
              <a:ea typeface="ＭＳ ゴシック" pitchFamily="49" charset="-128"/>
            </a:rPr>
            <a:t>　実質収支額は、翌年度に繰越すべき財源が増加したことにより、前年度比</a:t>
          </a:r>
          <a:r>
            <a:rPr kumimoji="1" lang="en-US" altLang="ja-JP" sz="1100">
              <a:latin typeface="ＭＳ ゴシック" pitchFamily="49" charset="-128"/>
              <a:ea typeface="ＭＳ ゴシック" pitchFamily="49" charset="-128"/>
            </a:rPr>
            <a:t>1.17</a:t>
          </a:r>
          <a:r>
            <a:rPr kumimoji="1" lang="ja-JP" altLang="en-US" sz="1100">
              <a:latin typeface="ＭＳ ゴシック" pitchFamily="49" charset="-128"/>
              <a:ea typeface="ＭＳ ゴシック" pitchFamily="49" charset="-128"/>
            </a:rPr>
            <a:t>ポイント減となった。</a:t>
          </a:r>
        </a:p>
        <a:p>
          <a:r>
            <a:rPr kumimoji="1" lang="ja-JP" altLang="en-US" sz="1100">
              <a:latin typeface="ＭＳ ゴシック" pitchFamily="49" charset="-128"/>
              <a:ea typeface="ＭＳ ゴシック" pitchFamily="49" charset="-128"/>
            </a:rPr>
            <a:t>　実質単年度収支は、財政調整基金の取崩しの実施や積立金の減少により、前年度比</a:t>
          </a:r>
          <a:r>
            <a:rPr kumimoji="1" lang="en-US" altLang="ja-JP" sz="1100">
              <a:latin typeface="ＭＳ ゴシック" pitchFamily="49" charset="-128"/>
              <a:ea typeface="ＭＳ ゴシック" pitchFamily="49" charset="-128"/>
            </a:rPr>
            <a:t>0.38</a:t>
          </a:r>
          <a:r>
            <a:rPr kumimoji="1" lang="ja-JP" altLang="en-US" sz="1100">
              <a:latin typeface="ＭＳ ゴシック" pitchFamily="49" charset="-128"/>
              <a:ea typeface="ＭＳ ゴシック" pitchFamily="49" charset="-128"/>
            </a:rPr>
            <a:t>ポイント減となっているが、黒字を維持した。</a:t>
          </a:r>
        </a:p>
        <a:p>
          <a:r>
            <a:rPr kumimoji="1" lang="ja-JP" altLang="en-US" sz="1100">
              <a:latin typeface="ＭＳ ゴシック" pitchFamily="49" charset="-128"/>
              <a:ea typeface="ＭＳ ゴシック" pitchFamily="49" charset="-128"/>
            </a:rPr>
            <a:t>　今後は人口減少による税収減や社会保障関係経費の増加等による一般財源の不足が予想されるため、引き続き行財政運営の効率化を図り、財政健全化に努める。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山口県柳井市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連結実質赤字比率は、令和</a:t>
          </a:r>
          <a:r>
            <a:rPr kumimoji="1" lang="en-US" altLang="ja-JP" sz="1100">
              <a:latin typeface="ＭＳ ゴシック" pitchFamily="49" charset="-128"/>
              <a:ea typeface="ＭＳ ゴシック" pitchFamily="49" charset="-128"/>
            </a:rPr>
            <a:t>5</a:t>
          </a:r>
          <a:r>
            <a:rPr kumimoji="1" lang="ja-JP" altLang="en-US" sz="1100">
              <a:latin typeface="ＭＳ ゴシック" pitchFamily="49" charset="-128"/>
              <a:ea typeface="ＭＳ ゴシック" pitchFamily="49" charset="-128"/>
            </a:rPr>
            <a:t>年度が△</a:t>
          </a:r>
          <a:r>
            <a:rPr kumimoji="1" lang="en-US" altLang="ja-JP" sz="1100">
              <a:latin typeface="ＭＳ ゴシック" pitchFamily="49" charset="-128"/>
              <a:ea typeface="ＭＳ ゴシック" pitchFamily="49" charset="-128"/>
            </a:rPr>
            <a:t>22.52</a:t>
          </a:r>
          <a:r>
            <a:rPr kumimoji="1" lang="ja-JP" altLang="en-US" sz="1100">
              <a:latin typeface="ＭＳ ゴシック" pitchFamily="49" charset="-128"/>
              <a:ea typeface="ＭＳ ゴシック" pitchFamily="49" charset="-128"/>
            </a:rPr>
            <a:t>％、令和</a:t>
          </a:r>
          <a:r>
            <a:rPr kumimoji="1" lang="en-US" altLang="ja-JP" sz="1100">
              <a:latin typeface="ＭＳ ゴシック" pitchFamily="49" charset="-128"/>
              <a:ea typeface="ＭＳ ゴシック" pitchFamily="49" charset="-128"/>
            </a:rPr>
            <a:t>4</a:t>
          </a:r>
          <a:r>
            <a:rPr kumimoji="1" lang="ja-JP" altLang="en-US" sz="1100">
              <a:latin typeface="ＭＳ ゴシック" pitchFamily="49" charset="-128"/>
              <a:ea typeface="ＭＳ ゴシック" pitchFamily="49" charset="-128"/>
            </a:rPr>
            <a:t>年度が△</a:t>
          </a:r>
          <a:r>
            <a:rPr kumimoji="1" lang="en-US" altLang="ja-JP" sz="1100">
              <a:latin typeface="ＭＳ ゴシック" pitchFamily="49" charset="-128"/>
              <a:ea typeface="ＭＳ ゴシック" pitchFamily="49" charset="-128"/>
            </a:rPr>
            <a:t>22.16</a:t>
          </a:r>
          <a:r>
            <a:rPr kumimoji="1" lang="ja-JP" altLang="en-US" sz="1100">
              <a:latin typeface="ＭＳ ゴシック" pitchFamily="49" charset="-128"/>
              <a:ea typeface="ＭＳ ゴシック" pitchFamily="49" charset="-128"/>
            </a:rPr>
            <a:t>％となっている。</a:t>
          </a:r>
        </a:p>
        <a:p>
          <a:r>
            <a:rPr kumimoji="1" lang="ja-JP" altLang="en-US" sz="1100">
              <a:latin typeface="ＭＳ ゴシック" pitchFamily="49" charset="-128"/>
              <a:ea typeface="ＭＳ ゴシック" pitchFamily="49" charset="-128"/>
            </a:rPr>
            <a:t>　令和</a:t>
          </a:r>
          <a:r>
            <a:rPr kumimoji="1" lang="en-US" altLang="ja-JP" sz="1100">
              <a:latin typeface="ＭＳ ゴシック" pitchFamily="49" charset="-128"/>
              <a:ea typeface="ＭＳ ゴシック" pitchFamily="49" charset="-128"/>
            </a:rPr>
            <a:t>2</a:t>
          </a:r>
          <a:r>
            <a:rPr kumimoji="1" lang="ja-JP" altLang="en-US" sz="1100">
              <a:latin typeface="ＭＳ ゴシック" pitchFamily="49" charset="-128"/>
              <a:ea typeface="ＭＳ ゴシック" pitchFamily="49" charset="-128"/>
            </a:rPr>
            <a:t>年度から簡易水道事業、公共下水道事業及び農業集落排水事業の各特別会計が公営企業会計に移行しことに伴い、その他会計が皆減となり、水道事業会計及び下水道事業会計にそれぞれ計上されたがいずれも黒字となっている。</a:t>
          </a:r>
        </a:p>
        <a:p>
          <a:r>
            <a:rPr kumimoji="1" lang="ja-JP" altLang="en-US" sz="1100">
              <a:latin typeface="ＭＳ ゴシック" pitchFamily="49" charset="-128"/>
              <a:ea typeface="ＭＳ ゴシック" pitchFamily="49" charset="-128"/>
            </a:rPr>
            <a:t>　全ての会計において黒字となっており、安定した財政運営が行われていると考えられる。</a:t>
          </a:r>
        </a:p>
        <a:p>
          <a:r>
            <a:rPr kumimoji="1" lang="ja-JP" altLang="en-US" sz="1100">
              <a:latin typeface="ＭＳ ゴシック" pitchFamily="49" charset="-128"/>
              <a:ea typeface="ＭＳ ゴシック" pitchFamily="49" charset="-128"/>
            </a:rPr>
            <a:t>　今後も、事業見直しなど行政改革に努め、地方債残高の抑制、歳入の確保など財政健全化の取組を進める。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山口県柳井市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50">
              <a:latin typeface="ＭＳ ゴシック" pitchFamily="49" charset="-128"/>
              <a:ea typeface="ＭＳ ゴシック" pitchFamily="49" charset="-128"/>
            </a:rPr>
            <a:t>○元利償還金</a:t>
          </a:r>
        </a:p>
        <a:p>
          <a:r>
            <a:rPr kumimoji="1" lang="ja-JP" altLang="en-US" sz="950">
              <a:latin typeface="ＭＳ ゴシック" pitchFamily="49" charset="-128"/>
              <a:ea typeface="ＭＳ ゴシック" pitchFamily="49" charset="-128"/>
            </a:rPr>
            <a:t>　地方債残高の減少に伴い、公債費が減少している。</a:t>
          </a:r>
        </a:p>
        <a:p>
          <a:r>
            <a:rPr kumimoji="1" lang="ja-JP" altLang="en-US" sz="950">
              <a:latin typeface="ＭＳ ゴシック" pitchFamily="49" charset="-128"/>
              <a:ea typeface="ＭＳ ゴシック" pitchFamily="49" charset="-128"/>
            </a:rPr>
            <a:t>○公営企業債の元利償還金に対する繰入金</a:t>
          </a:r>
        </a:p>
        <a:p>
          <a:r>
            <a:rPr kumimoji="1" lang="ja-JP" altLang="en-US" sz="950">
              <a:latin typeface="ＭＳ ゴシック" pitchFamily="49" charset="-128"/>
              <a:ea typeface="ＭＳ ゴシック" pitchFamily="49" charset="-128"/>
            </a:rPr>
            <a:t>　水道事業については、地方債残高の減少に伴い、繰入額が減少した。一方、下水道事業については雨水処理に係る地方債残高の増加が上回り、繰入額が増加した。</a:t>
          </a:r>
        </a:p>
        <a:p>
          <a:r>
            <a:rPr kumimoji="1" lang="ja-JP" altLang="en-US" sz="950">
              <a:latin typeface="ＭＳ ゴシック" pitchFamily="49" charset="-128"/>
              <a:ea typeface="ＭＳ ゴシック" pitchFamily="49" charset="-128"/>
            </a:rPr>
            <a:t>○組合等が起こした地方債の元利償還金に対する負担金等</a:t>
          </a:r>
        </a:p>
        <a:p>
          <a:r>
            <a:rPr kumimoji="1" lang="ja-JP" altLang="en-US" sz="950">
              <a:latin typeface="ＭＳ ゴシック" pitchFamily="49" charset="-128"/>
              <a:ea typeface="ＭＳ ゴシック" pitchFamily="49" charset="-128"/>
            </a:rPr>
            <a:t>　施設の更新等のため地方債の元利償還金が増加し、負担金等の額が増加に転じている。</a:t>
          </a:r>
        </a:p>
        <a:p>
          <a:r>
            <a:rPr kumimoji="1" lang="ja-JP" altLang="en-US" sz="950">
              <a:latin typeface="ＭＳ ゴシック" pitchFamily="49" charset="-128"/>
              <a:ea typeface="ＭＳ ゴシック" pitchFamily="49" charset="-128"/>
            </a:rPr>
            <a:t>○債務負担行為に基づく支出額</a:t>
          </a:r>
        </a:p>
        <a:p>
          <a:r>
            <a:rPr kumimoji="1" lang="ja-JP" altLang="en-US" sz="950">
              <a:latin typeface="ＭＳ ゴシック" pitchFamily="49" charset="-128"/>
              <a:ea typeface="ＭＳ ゴシック" pitchFamily="49" charset="-128"/>
            </a:rPr>
            <a:t>　社会福祉法人の施設建設費に係るものを計上している。</a:t>
          </a:r>
        </a:p>
        <a:p>
          <a:r>
            <a:rPr kumimoji="1" lang="ja-JP" altLang="en-US" sz="950">
              <a:latin typeface="ＭＳ ゴシック" pitchFamily="49" charset="-128"/>
              <a:ea typeface="ＭＳ ゴシック" pitchFamily="49" charset="-128"/>
            </a:rPr>
            <a:t>○算入公債費等</a:t>
          </a:r>
        </a:p>
        <a:p>
          <a:r>
            <a:rPr kumimoji="1" lang="ja-JP" altLang="en-US" sz="950">
              <a:latin typeface="ＭＳ ゴシック" pitchFamily="49" charset="-128"/>
              <a:ea typeface="ＭＳ ゴシック" pitchFamily="49" charset="-128"/>
            </a:rPr>
            <a:t>　地方債の元利償還金に対する基準財政需要額への算入額と公債費充当特定財源の合計額であり、地方債償還額に充当した都市計画税の減等により減少している。</a:t>
          </a:r>
        </a:p>
        <a:p>
          <a:r>
            <a:rPr kumimoji="1" lang="ja-JP" altLang="en-US" sz="950">
              <a:latin typeface="ＭＳ ゴシック" pitchFamily="49" charset="-128"/>
              <a:ea typeface="ＭＳ ゴシック" pitchFamily="49" charset="-128"/>
            </a:rPr>
            <a:t>○実質公債費比率の分子</a:t>
          </a:r>
        </a:p>
        <a:p>
          <a:r>
            <a:rPr kumimoji="1" lang="ja-JP" altLang="en-US" sz="950">
              <a:latin typeface="ＭＳ ゴシック" pitchFamily="49" charset="-128"/>
              <a:ea typeface="ＭＳ ゴシック" pitchFamily="49" charset="-128"/>
            </a:rPr>
            <a:t>　元利償還金等の減少額（</a:t>
          </a:r>
          <a:r>
            <a:rPr kumimoji="1" lang="en-US" altLang="ja-JP" sz="950">
              <a:latin typeface="ＭＳ ゴシック" pitchFamily="49" charset="-128"/>
              <a:ea typeface="ＭＳ ゴシック" pitchFamily="49" charset="-128"/>
            </a:rPr>
            <a:t>65</a:t>
          </a:r>
          <a:r>
            <a:rPr kumimoji="1" lang="ja-JP" altLang="en-US" sz="950">
              <a:latin typeface="ＭＳ ゴシック" pitchFamily="49" charset="-128"/>
              <a:ea typeface="ＭＳ ゴシック" pitchFamily="49" charset="-128"/>
            </a:rPr>
            <a:t>百万円）が算入公債費等の減少額（</a:t>
          </a:r>
          <a:r>
            <a:rPr kumimoji="1" lang="en-US" altLang="ja-JP" sz="950">
              <a:latin typeface="ＭＳ ゴシック" pitchFamily="49" charset="-128"/>
              <a:ea typeface="ＭＳ ゴシック" pitchFamily="49" charset="-128"/>
            </a:rPr>
            <a:t>69</a:t>
          </a:r>
          <a:r>
            <a:rPr kumimoji="1" lang="ja-JP" altLang="en-US" sz="950">
              <a:latin typeface="ＭＳ ゴシック" pitchFamily="49" charset="-128"/>
              <a:ea typeface="ＭＳ ゴシック" pitchFamily="49" charset="-128"/>
            </a:rPr>
            <a:t>百万円）が上回ったため、実質公債費比率の分子が増加している。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山口県柳井市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ゴシック" pitchFamily="49" charset="-128"/>
              <a:ea typeface="ＭＳ ゴシック" pitchFamily="49" charset="-128"/>
            </a:rPr>
            <a:t>〇将来負担額</a:t>
          </a:r>
        </a:p>
        <a:p>
          <a:r>
            <a:rPr kumimoji="1" lang="ja-JP" altLang="en-US" sz="1050">
              <a:latin typeface="ＭＳ ゴシック" pitchFamily="49" charset="-128"/>
              <a:ea typeface="ＭＳ ゴシック" pitchFamily="49" charset="-128"/>
            </a:rPr>
            <a:t>　一般会計等に係る地方債の現在高の増（</a:t>
          </a:r>
          <a:r>
            <a:rPr kumimoji="1" lang="en-US" altLang="ja-JP" sz="1050">
              <a:latin typeface="ＭＳ ゴシック" pitchFamily="49" charset="-128"/>
              <a:ea typeface="ＭＳ ゴシック" pitchFamily="49" charset="-128"/>
            </a:rPr>
            <a:t>286</a:t>
          </a:r>
          <a:r>
            <a:rPr kumimoji="1" lang="ja-JP" altLang="en-US" sz="1050">
              <a:latin typeface="ＭＳ ゴシック" pitchFamily="49" charset="-128"/>
              <a:ea typeface="ＭＳ ゴシック" pitchFamily="49" charset="-128"/>
            </a:rPr>
            <a:t>百円）公営企業債等繰入見込額の増（</a:t>
          </a:r>
          <a:r>
            <a:rPr kumimoji="1" lang="en-US" altLang="ja-JP" sz="1050">
              <a:latin typeface="ＭＳ ゴシック" pitchFamily="49" charset="-128"/>
              <a:ea typeface="ＭＳ ゴシック" pitchFamily="49" charset="-128"/>
            </a:rPr>
            <a:t>34</a:t>
          </a:r>
          <a:r>
            <a:rPr kumimoji="1" lang="ja-JP" altLang="en-US" sz="1050">
              <a:latin typeface="ＭＳ ゴシック" pitchFamily="49" charset="-128"/>
              <a:ea typeface="ＭＳ ゴシック" pitchFamily="49" charset="-128"/>
            </a:rPr>
            <a:t>百万円）、組合等負担額見込額の増（</a:t>
          </a:r>
          <a:r>
            <a:rPr kumimoji="1" lang="en-US" altLang="ja-JP" sz="1050">
              <a:latin typeface="ＭＳ ゴシック" pitchFamily="49" charset="-128"/>
              <a:ea typeface="ＭＳ ゴシック" pitchFamily="49" charset="-128"/>
            </a:rPr>
            <a:t>185</a:t>
          </a:r>
          <a:r>
            <a:rPr kumimoji="1" lang="ja-JP" altLang="en-US" sz="1050">
              <a:latin typeface="ＭＳ ゴシック" pitchFamily="49" charset="-128"/>
              <a:ea typeface="ＭＳ ゴシック" pitchFamily="49" charset="-128"/>
            </a:rPr>
            <a:t>百万円）、退職手当負担見込額の増（</a:t>
          </a:r>
          <a:r>
            <a:rPr kumimoji="1" lang="en-US" altLang="ja-JP" sz="1050">
              <a:latin typeface="ＭＳ ゴシック" pitchFamily="49" charset="-128"/>
              <a:ea typeface="ＭＳ ゴシック" pitchFamily="49" charset="-128"/>
            </a:rPr>
            <a:t>26</a:t>
          </a:r>
          <a:r>
            <a:rPr kumimoji="1" lang="ja-JP" altLang="en-US" sz="1050">
              <a:latin typeface="ＭＳ ゴシック" pitchFamily="49" charset="-128"/>
              <a:ea typeface="ＭＳ ゴシック" pitchFamily="49" charset="-128"/>
            </a:rPr>
            <a:t>百万円）等により、</a:t>
          </a:r>
          <a:r>
            <a:rPr kumimoji="1" lang="en-US" altLang="ja-JP" sz="1050">
              <a:latin typeface="ＭＳ ゴシック" pitchFamily="49" charset="-128"/>
              <a:ea typeface="ＭＳ ゴシック" pitchFamily="49" charset="-128"/>
            </a:rPr>
            <a:t>540</a:t>
          </a:r>
          <a:r>
            <a:rPr kumimoji="1" lang="ja-JP" altLang="en-US" sz="1050">
              <a:latin typeface="ＭＳ ゴシック" pitchFamily="49" charset="-128"/>
              <a:ea typeface="ＭＳ ゴシック" pitchFamily="49" charset="-128"/>
            </a:rPr>
            <a:t>百万円増加している。</a:t>
          </a:r>
        </a:p>
        <a:p>
          <a:r>
            <a:rPr kumimoji="1" lang="ja-JP" altLang="en-US" sz="1050">
              <a:latin typeface="ＭＳ ゴシック" pitchFamily="49" charset="-128"/>
              <a:ea typeface="ＭＳ ゴシック" pitchFamily="49" charset="-128"/>
            </a:rPr>
            <a:t>〇充当可能財源等</a:t>
          </a:r>
        </a:p>
        <a:p>
          <a:r>
            <a:rPr kumimoji="1" lang="ja-JP" altLang="en-US" sz="1050">
              <a:latin typeface="ＭＳ ゴシック" pitchFamily="49" charset="-128"/>
              <a:ea typeface="ＭＳ ゴシック" pitchFamily="49" charset="-128"/>
            </a:rPr>
            <a:t>　充当可能基金の増（</a:t>
          </a:r>
          <a:r>
            <a:rPr kumimoji="1" lang="en-US" altLang="ja-JP" sz="1050">
              <a:latin typeface="ＭＳ ゴシック" pitchFamily="49" charset="-128"/>
              <a:ea typeface="ＭＳ ゴシック" pitchFamily="49" charset="-128"/>
            </a:rPr>
            <a:t>182</a:t>
          </a:r>
          <a:r>
            <a:rPr kumimoji="1" lang="ja-JP" altLang="en-US" sz="1050">
              <a:latin typeface="ＭＳ ゴシック" pitchFamily="49" charset="-128"/>
              <a:ea typeface="ＭＳ ゴシック" pitchFamily="49" charset="-128"/>
            </a:rPr>
            <a:t>百円）、基準財政需要額算入見込額の増（</a:t>
          </a:r>
          <a:r>
            <a:rPr kumimoji="1" lang="en-US" altLang="ja-JP" sz="1050">
              <a:latin typeface="ＭＳ ゴシック" pitchFamily="49" charset="-128"/>
              <a:ea typeface="ＭＳ ゴシック" pitchFamily="49" charset="-128"/>
            </a:rPr>
            <a:t>628</a:t>
          </a:r>
          <a:r>
            <a:rPr kumimoji="1" lang="ja-JP" altLang="en-US" sz="1050">
              <a:latin typeface="ＭＳ ゴシック" pitchFamily="49" charset="-128"/>
              <a:ea typeface="ＭＳ ゴシック" pitchFamily="49" charset="-128"/>
            </a:rPr>
            <a:t>百万円）、充当可能特定歳入の増（</a:t>
          </a:r>
          <a:r>
            <a:rPr kumimoji="1" lang="en-US" altLang="ja-JP" sz="1050">
              <a:latin typeface="ＭＳ ゴシック" pitchFamily="49" charset="-128"/>
              <a:ea typeface="ＭＳ ゴシック" pitchFamily="49" charset="-128"/>
            </a:rPr>
            <a:t>134</a:t>
          </a:r>
          <a:r>
            <a:rPr kumimoji="1" lang="ja-JP" altLang="en-US" sz="1050">
              <a:latin typeface="ＭＳ ゴシック" pitchFamily="49" charset="-128"/>
              <a:ea typeface="ＭＳ ゴシック" pitchFamily="49" charset="-128"/>
            </a:rPr>
            <a:t>百万円）により、</a:t>
          </a:r>
          <a:r>
            <a:rPr kumimoji="1" lang="en-US" altLang="ja-JP" sz="1050">
              <a:latin typeface="ＭＳ ゴシック" pitchFamily="49" charset="-128"/>
              <a:ea typeface="ＭＳ ゴシック" pitchFamily="49" charset="-128"/>
            </a:rPr>
            <a:t>944</a:t>
          </a:r>
          <a:r>
            <a:rPr kumimoji="1" lang="ja-JP" altLang="en-US" sz="1050">
              <a:latin typeface="ＭＳ ゴシック" pitchFamily="49" charset="-128"/>
              <a:ea typeface="ＭＳ ゴシック" pitchFamily="49" charset="-128"/>
            </a:rPr>
            <a:t>百万円増加している。</a:t>
          </a:r>
        </a:p>
        <a:p>
          <a:r>
            <a:rPr kumimoji="1" lang="ja-JP" altLang="en-US" sz="1050">
              <a:latin typeface="ＭＳ ゴシック" pitchFamily="49" charset="-128"/>
              <a:ea typeface="ＭＳ ゴシック" pitchFamily="49" charset="-128"/>
            </a:rPr>
            <a:t>〇将来負担比率の分子</a:t>
          </a:r>
        </a:p>
        <a:p>
          <a:r>
            <a:rPr kumimoji="1" lang="ja-JP" altLang="en-US" sz="1050">
              <a:latin typeface="ＭＳ ゴシック" pitchFamily="49" charset="-128"/>
              <a:ea typeface="ＭＳ ゴシック" pitchFamily="49" charset="-128"/>
            </a:rPr>
            <a:t>　将来負担額の増加額（</a:t>
          </a:r>
          <a:r>
            <a:rPr kumimoji="1" lang="en-US" altLang="ja-JP" sz="1050">
              <a:latin typeface="ＭＳ ゴシック" pitchFamily="49" charset="-128"/>
              <a:ea typeface="ＭＳ ゴシック" pitchFamily="49" charset="-128"/>
            </a:rPr>
            <a:t>540</a:t>
          </a:r>
          <a:r>
            <a:rPr kumimoji="1" lang="ja-JP" altLang="en-US" sz="1050">
              <a:latin typeface="ＭＳ ゴシック" pitchFamily="49" charset="-128"/>
              <a:ea typeface="ＭＳ ゴシック" pitchFamily="49" charset="-128"/>
            </a:rPr>
            <a:t>百万円）よりも充当可能財源等の増加額（</a:t>
          </a:r>
          <a:r>
            <a:rPr kumimoji="1" lang="en-US" altLang="ja-JP" sz="1050">
              <a:latin typeface="ＭＳ ゴシック" pitchFamily="49" charset="-128"/>
              <a:ea typeface="ＭＳ ゴシック" pitchFamily="49" charset="-128"/>
            </a:rPr>
            <a:t>944</a:t>
          </a:r>
          <a:r>
            <a:rPr kumimoji="1" lang="ja-JP" altLang="en-US" sz="1050">
              <a:latin typeface="ＭＳ ゴシック" pitchFamily="49" charset="-128"/>
              <a:ea typeface="ＭＳ ゴシック" pitchFamily="49" charset="-128"/>
            </a:rPr>
            <a:t>百万円）が上回ったため、将来負担比率の分子は</a:t>
          </a:r>
          <a:r>
            <a:rPr kumimoji="1" lang="en-US" altLang="ja-JP" sz="1050">
              <a:latin typeface="ＭＳ ゴシック" pitchFamily="49" charset="-128"/>
              <a:ea typeface="ＭＳ ゴシック" pitchFamily="49" charset="-128"/>
            </a:rPr>
            <a:t>404</a:t>
          </a:r>
          <a:r>
            <a:rPr kumimoji="1" lang="ja-JP" altLang="en-US" sz="1050">
              <a:latin typeface="ＭＳ ゴシック" pitchFamily="49" charset="-128"/>
              <a:ea typeface="ＭＳ ゴシック" pitchFamily="49" charset="-128"/>
            </a:rPr>
            <a:t>百万円減少した。</a:t>
          </a:r>
        </a:p>
        <a:p>
          <a:endParaRPr kumimoji="1" lang="ja-JP" altLang="en-US"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　大型建設事業の実施に伴い、地方債残高や組合負担等見込額が高い水準で推移し、地方債残高の増加が見込まれるが、市債の新規発行額を元金償還額以内に抑えるなど地方債残高の削減に努めるとともに、交付税算入率の有利な起債を活用するなど、将来負担比率の維持・改善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山口県柳井市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財政調整基金とその他特定目的基金の取崩しを実施したが、財政調整基金へ決算剰余金等の積立等を実施したことにより、全体の基金残高は増加した。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人口減少による税収減と扶助費、公共施設・インフラの長寿命化対策や維持管理に係る経費の増加が見込まれることから、その備えとして各基金を一定規模確保していく必要があるため、中長期的な視点で計画的かつ効果的な基金の活用に努め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・合併地域振興基金：市民の連帯の強化及び地域の振興に資する事業に必要な経費の財源に充当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・公共施設整備基金：市の公共施設整備事業に必要な経費の財源に充当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・ふるさと振興基金：ふるさと振興事業に必要な経費の財源に充当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・地域福祉基金：福祉活動の推進に必要な経費の財源に充当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・教育基金：教育振興に必要な経費の財源に充当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・公共施設整備基金：目的とする事業の財源に充当したことにより減少した。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・ふるさと振興基金：ふるさと納税等の寄付金を積立てた一方で、目的とする事業の財源に充当したことにより減少した。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・地域福祉基金：目的とする事業の財源に充当した一方で、ふるさと納税等の寄付金を積立てたことにより増加した。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・教育基金：目的とする事業の財源に充当した一方で、ふるさと納税等の寄付金を積立てたことにより増加した。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・合併地域振興基金：市民の連帯の強化及び地域の振興に資する事業の財源として、必要に応じて活用していく予定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・公共施設整備基金：今後の公共施設等の整備の財源として、必要に応じて活用していく予定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・その他の基金：各々の基金が目的とする事業の財源として、今後も必要に応じて活用していく予定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取崩しを実施したが、決算剰余金等を積み立てたことにより、残高が増加した。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予算編成における財源不足や大規模災害が発生した際の財源として、最低でも２０億円程度（標準財政規模の２０％）は維持できるよう計画的な財政運営に努める。</a:t>
          </a: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過疎債（ソフト分）の発行に伴う償還財源の積立や普通交付税の再算定に伴う積立を実施したことにより、残高が増加した。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将来の繰上償還等に備え、現在高程度の維持に努める。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8671B0AA-1E0E-4F04-8C94-BCEAB5B812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F678ECC3-FE29-4723-B0A1-DFB79AC1A6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62D9C061-3437-4FAB-88C4-9D424FBBD028}"/>
            </a:ext>
          </a:extLst>
        </xdr:cNvPr>
        <xdr:cNvSpPr/>
      </xdr:nvSpPr>
      <xdr:spPr>
        <a:xfrm>
          <a:off x="355600" y="63500"/>
          <a:ext cx="11139805"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93FDF287-D7EC-479A-A06C-CD212B8B3B10}"/>
            </a:ext>
          </a:extLst>
        </xdr:cNvPr>
        <xdr:cNvSpPr/>
      </xdr:nvSpPr>
      <xdr:spPr>
        <a:xfrm>
          <a:off x="15013305" y="167640"/>
          <a:ext cx="34734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1802F78C-3C0A-4E5C-BA78-8C2EDF280E13}"/>
            </a:ext>
          </a:extLst>
        </xdr:cNvPr>
        <xdr:cNvSpPr/>
      </xdr:nvSpPr>
      <xdr:spPr>
        <a:xfrm>
          <a:off x="15015845" y="170180"/>
          <a:ext cx="34518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8641B1A0-C5E0-4751-8969-583C4B734F98}"/>
            </a:ext>
          </a:extLst>
        </xdr:cNvPr>
        <xdr:cNvSpPr/>
      </xdr:nvSpPr>
      <xdr:spPr>
        <a:xfrm>
          <a:off x="15041245" y="165100"/>
          <a:ext cx="3394710" cy="14541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山口県柳井市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2DC55C37-EA29-482A-B039-96AE8856F83D}"/>
            </a:ext>
          </a:extLst>
        </xdr:cNvPr>
        <xdr:cNvSpPr/>
      </xdr:nvSpPr>
      <xdr:spPr>
        <a:xfrm>
          <a:off x="12539345" y="167640"/>
          <a:ext cx="234061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734DD9F5-F88D-4037-A04F-C79E0C74E6B0}"/>
            </a:ext>
          </a:extLst>
        </xdr:cNvPr>
        <xdr:cNvSpPr/>
      </xdr:nvSpPr>
      <xdr:spPr>
        <a:xfrm>
          <a:off x="12564745" y="170180"/>
          <a:ext cx="22961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81C3A5C5-2390-40A3-93F1-2BEEE0962232}"/>
            </a:ext>
          </a:extLst>
        </xdr:cNvPr>
        <xdr:cNvSpPr/>
      </xdr:nvSpPr>
      <xdr:spPr>
        <a:xfrm>
          <a:off x="12590145" y="165100"/>
          <a:ext cx="2261870" cy="1581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216949D5-CB9C-4862-BEDC-38671D85D3C0}"/>
            </a:ext>
          </a:extLst>
        </xdr:cNvPr>
        <xdr:cNvSpPr/>
      </xdr:nvSpPr>
      <xdr:spPr>
        <a:xfrm>
          <a:off x="436880" y="357505"/>
          <a:ext cx="8879205" cy="15913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55C1B72F-4EAA-4315-A0F8-DCEB50697476}"/>
            </a:ext>
          </a:extLst>
        </xdr:cNvPr>
        <xdr:cNvSpPr/>
      </xdr:nvSpPr>
      <xdr:spPr>
        <a:xfrm>
          <a:off x="558165" y="389255"/>
          <a:ext cx="1214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1CCDAFC1-ABCA-4EB0-B7E3-8E034D442003}"/>
            </a:ext>
          </a:extLst>
        </xdr:cNvPr>
        <xdr:cNvSpPr/>
      </xdr:nvSpPr>
      <xdr:spPr>
        <a:xfrm>
          <a:off x="1731645" y="389255"/>
          <a:ext cx="117348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29,683
29,408
140.03
19,794,027
19,344,363
255,685
10,011,524
15,957,622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52B67D64-BB97-4061-92E9-8EB422FDA9F0}"/>
            </a:ext>
          </a:extLst>
        </xdr:cNvPr>
        <xdr:cNvSpPr/>
      </xdr:nvSpPr>
      <xdr:spPr>
        <a:xfrm>
          <a:off x="2905125" y="389255"/>
          <a:ext cx="1341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5212610A-B64B-443D-92D5-6F28AD0F0D87}"/>
            </a:ext>
          </a:extLst>
        </xdr:cNvPr>
        <xdr:cNvSpPr/>
      </xdr:nvSpPr>
      <xdr:spPr>
        <a:xfrm>
          <a:off x="4246245" y="408305"/>
          <a:ext cx="178054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95E476DB-92FC-45D0-A8BD-1CE56E17E96C}"/>
            </a:ext>
          </a:extLst>
        </xdr:cNvPr>
        <xdr:cNvSpPr/>
      </xdr:nvSpPr>
      <xdr:spPr>
        <a:xfrm>
          <a:off x="6026785" y="408305"/>
          <a:ext cx="110998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39.3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E4B6F61D-01A2-49B5-84A0-0C147326A6D9}"/>
            </a:ext>
          </a:extLst>
        </xdr:cNvPr>
        <xdr:cNvSpPr/>
      </xdr:nvSpPr>
      <xdr:spPr>
        <a:xfrm>
          <a:off x="7200265" y="421005"/>
          <a:ext cx="56642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F6B59DE5-EA32-437E-AE00-C2CEEC16E4A2}"/>
            </a:ext>
          </a:extLst>
        </xdr:cNvPr>
        <xdr:cNvSpPr/>
      </xdr:nvSpPr>
      <xdr:spPr>
        <a:xfrm>
          <a:off x="4246245" y="101536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630AF2F4-AED7-4568-90BC-EA28A6E7AE6F}"/>
            </a:ext>
          </a:extLst>
        </xdr:cNvPr>
        <xdr:cNvSpPr/>
      </xdr:nvSpPr>
      <xdr:spPr>
        <a:xfrm>
          <a:off x="6090285" y="101536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1D8DB880-60F5-4B51-9B33-EE48218DE667}"/>
            </a:ext>
          </a:extLst>
        </xdr:cNvPr>
        <xdr:cNvSpPr/>
      </xdr:nvSpPr>
      <xdr:spPr>
        <a:xfrm>
          <a:off x="9765665" y="357505"/>
          <a:ext cx="1341120" cy="10947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CF91CC68-3A2C-41E7-8E33-57B77A20FFBD}"/>
            </a:ext>
          </a:extLst>
        </xdr:cNvPr>
        <xdr:cNvSpPr/>
      </xdr:nvSpPr>
      <xdr:spPr>
        <a:xfrm>
          <a:off x="9987915" y="421005"/>
          <a:ext cx="1173480" cy="977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EE97327F-137F-42E6-952F-2E1B84A90E0C}"/>
            </a:ext>
          </a:extLst>
        </xdr:cNvPr>
        <xdr:cNvSpPr/>
      </xdr:nvSpPr>
      <xdr:spPr>
        <a:xfrm>
          <a:off x="9987915" y="53149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B3D1DE0C-91D5-46D6-9304-BF1401329B47}"/>
            </a:ext>
          </a:extLst>
        </xdr:cNvPr>
        <xdr:cNvSpPr/>
      </xdr:nvSpPr>
      <xdr:spPr>
        <a:xfrm>
          <a:off x="9987915" y="86677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F490A3D7-72C0-4BA8-8B6E-83F744A47BBD}"/>
            </a:ext>
          </a:extLst>
        </xdr:cNvPr>
        <xdr:cNvCxnSpPr/>
      </xdr:nvCxnSpPr>
      <xdr:spPr>
        <a:xfrm flipH="1">
          <a:off x="9825355" y="5022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EFF30297-3AB7-4B60-9BF8-B3E2011C51D6}"/>
            </a:ext>
          </a:extLst>
        </xdr:cNvPr>
        <xdr:cNvSpPr/>
      </xdr:nvSpPr>
      <xdr:spPr>
        <a:xfrm>
          <a:off x="9879330" y="471805"/>
          <a:ext cx="101600" cy="330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9C9DC815-FA9C-4377-A6B7-18FEE3AEBC77}"/>
            </a:ext>
          </a:extLst>
        </xdr:cNvPr>
        <xdr:cNvSpPr/>
      </xdr:nvSpPr>
      <xdr:spPr>
        <a:xfrm>
          <a:off x="9879330" y="6203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EC53E983-AB18-40E9-ACBE-5D3054BC1E66}"/>
            </a:ext>
          </a:extLst>
        </xdr:cNvPr>
        <xdr:cNvCxnSpPr/>
      </xdr:nvCxnSpPr>
      <xdr:spPr>
        <a:xfrm>
          <a:off x="9923780" y="86677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1296F523-857F-4C0D-AA1B-EF9E93346594}"/>
            </a:ext>
          </a:extLst>
        </xdr:cNvPr>
        <xdr:cNvCxnSpPr/>
      </xdr:nvCxnSpPr>
      <xdr:spPr>
        <a:xfrm>
          <a:off x="9844405" y="86677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34369871-3982-439D-BE23-B9023110281D}"/>
            </a:ext>
          </a:extLst>
        </xdr:cNvPr>
        <xdr:cNvCxnSpPr/>
      </xdr:nvCxnSpPr>
      <xdr:spPr>
        <a:xfrm flipV="1">
          <a:off x="9923780" y="110109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B40D3442-030B-4D74-950F-A83350114ABA}"/>
            </a:ext>
          </a:extLst>
        </xdr:cNvPr>
        <xdr:cNvCxnSpPr/>
      </xdr:nvCxnSpPr>
      <xdr:spPr>
        <a:xfrm>
          <a:off x="9844405" y="12401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F5F78F59-2B9F-43C4-BFCA-28D19A799245}"/>
            </a:ext>
          </a:extLst>
        </xdr:cNvPr>
        <xdr:cNvSpPr txBox="1"/>
      </xdr:nvSpPr>
      <xdr:spPr>
        <a:xfrm>
          <a:off x="419100" y="204660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28570F0D-01D0-4E41-8143-1AEC49CADF93}"/>
            </a:ext>
          </a:extLst>
        </xdr:cNvPr>
        <xdr:cNvSpPr txBox="1"/>
      </xdr:nvSpPr>
      <xdr:spPr>
        <a:xfrm>
          <a:off x="419100" y="228409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B5657E2C-2936-47C8-83C9-858389121D2D}"/>
            </a:ext>
          </a:extLst>
        </xdr:cNvPr>
        <xdr:cNvSpPr txBox="1"/>
      </xdr:nvSpPr>
      <xdr:spPr>
        <a:xfrm>
          <a:off x="419100" y="251777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4433650" cy="259045"/>
    <xdr:sp macro="" textlink="">
      <xdr:nvSpPr>
        <xdr:cNvPr id="34" name="テキスト ボックス 33">
          <a:extLst>
            <a:ext uri="{FF2B5EF4-FFF2-40B4-BE49-F238E27FC236}">
              <a16:creationId xmlns:a16="http://schemas.microsoft.com/office/drawing/2014/main" id="{A3976CA2-FDAF-4FC1-8E33-E02FB1456A1A}"/>
            </a:ext>
          </a:extLst>
        </xdr:cNvPr>
        <xdr:cNvSpPr txBox="1"/>
      </xdr:nvSpPr>
      <xdr:spPr>
        <a:xfrm>
          <a:off x="419100" y="275526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oneCellAnchor>
    <xdr:from>
      <xdr:col>0</xdr:col>
      <xdr:colOff>419100</xdr:colOff>
      <xdr:row>17</xdr:row>
      <xdr:rowOff>142875</xdr:rowOff>
    </xdr:from>
    <xdr:ext cx="184731" cy="259045"/>
    <xdr:sp macro="" textlink="">
      <xdr:nvSpPr>
        <xdr:cNvPr id="35" name="テキスト ボックス 34">
          <a:extLst>
            <a:ext uri="{FF2B5EF4-FFF2-40B4-BE49-F238E27FC236}">
              <a16:creationId xmlns:a16="http://schemas.microsoft.com/office/drawing/2014/main" id="{3477E10C-24C7-4BAA-866B-424BE740AB10}"/>
            </a:ext>
          </a:extLst>
        </xdr:cNvPr>
        <xdr:cNvSpPr txBox="1"/>
      </xdr:nvSpPr>
      <xdr:spPr>
        <a:xfrm>
          <a:off x="419100" y="2992755"/>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34702E37-F0F0-4153-8A92-B7D998B61596}"/>
            </a:ext>
          </a:extLst>
        </xdr:cNvPr>
        <xdr:cNvSpPr/>
      </xdr:nvSpPr>
      <xdr:spPr>
        <a:xfrm>
          <a:off x="1127125" y="3502025"/>
          <a:ext cx="373888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56961514-32FC-409C-AD54-4923558B3B98}"/>
            </a:ext>
          </a:extLst>
        </xdr:cNvPr>
        <xdr:cNvSpPr/>
      </xdr:nvSpPr>
      <xdr:spPr>
        <a:xfrm>
          <a:off x="1774684" y="376929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98FED295-2546-4447-9BAC-D0149A85E907}"/>
            </a:ext>
          </a:extLst>
        </xdr:cNvPr>
        <xdr:cNvSpPr/>
      </xdr:nvSpPr>
      <xdr:spPr>
        <a:xfrm>
          <a:off x="3387084" y="375262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41C6A52E-92CE-4B70-A9E1-BF4478B0E0EC}"/>
            </a:ext>
          </a:extLst>
        </xdr:cNvPr>
        <xdr:cNvSpPr/>
      </xdr:nvSpPr>
      <xdr:spPr>
        <a:xfrm>
          <a:off x="48152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B8918DD7-08EF-43CD-8F9C-37A7A6FC572D}"/>
            </a:ext>
          </a:extLst>
        </xdr:cNvPr>
        <xdr:cNvSpPr/>
      </xdr:nvSpPr>
      <xdr:spPr>
        <a:xfrm>
          <a:off x="48152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31AD38E8-7173-4BA7-94D6-FB9CB31BC0C0}"/>
            </a:ext>
          </a:extLst>
        </xdr:cNvPr>
        <xdr:cNvSpPr/>
      </xdr:nvSpPr>
      <xdr:spPr>
        <a:xfrm>
          <a:off x="615632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E730D03D-4845-4117-92E4-7916804E18F5}"/>
            </a:ext>
          </a:extLst>
        </xdr:cNvPr>
        <xdr:cNvSpPr/>
      </xdr:nvSpPr>
      <xdr:spPr>
        <a:xfrm>
          <a:off x="615632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4F857A6E-9388-47A6-8F13-F15C0E326827}"/>
            </a:ext>
          </a:extLst>
        </xdr:cNvPr>
        <xdr:cNvSpPr/>
      </xdr:nvSpPr>
      <xdr:spPr>
        <a:xfrm>
          <a:off x="762444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28BBB335-1A11-467D-9EFF-E66C9FF1AC02}"/>
            </a:ext>
          </a:extLst>
        </xdr:cNvPr>
        <xdr:cNvSpPr/>
      </xdr:nvSpPr>
      <xdr:spPr>
        <a:xfrm>
          <a:off x="762444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33D74164-1CEB-44FF-9098-6BBC229EF900}"/>
            </a:ext>
          </a:extLst>
        </xdr:cNvPr>
        <xdr:cNvSpPr/>
      </xdr:nvSpPr>
      <xdr:spPr>
        <a:xfrm>
          <a:off x="1127125" y="409003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5C06C7CE-491D-4305-92F1-317C4D7AD7C5}"/>
            </a:ext>
          </a:extLst>
        </xdr:cNvPr>
        <xdr:cNvSpPr/>
      </xdr:nvSpPr>
      <xdr:spPr>
        <a:xfrm>
          <a:off x="510984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B6E65ACE-B576-4DF0-9412-5E9F974AD393}"/>
            </a:ext>
          </a:extLst>
        </xdr:cNvPr>
        <xdr:cNvSpPr/>
      </xdr:nvSpPr>
      <xdr:spPr>
        <a:xfrm>
          <a:off x="510984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E62FE3E8-8A05-4F43-B534-40B4B7EA8930}"/>
            </a:ext>
          </a:extLst>
        </xdr:cNvPr>
        <xdr:cNvSpPr txBox="1"/>
      </xdr:nvSpPr>
      <xdr:spPr>
        <a:xfrm>
          <a:off x="516318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050">
              <a:solidFill>
                <a:schemeClr val="dk1"/>
              </a:solidFill>
              <a:effectLst/>
              <a:latin typeface="+mn-lt"/>
              <a:ea typeface="+mn-ea"/>
              <a:cs typeface="+mn-cs"/>
            </a:rPr>
            <a:t>本市では、平成</a:t>
          </a:r>
          <a:r>
            <a:rPr kumimoji="1" lang="en-US" altLang="ja-JP" sz="1050">
              <a:solidFill>
                <a:schemeClr val="dk1"/>
              </a:solidFill>
              <a:effectLst/>
              <a:latin typeface="+mn-lt"/>
              <a:ea typeface="+mn-ea"/>
              <a:cs typeface="+mn-cs"/>
            </a:rPr>
            <a:t>28</a:t>
          </a:r>
          <a:r>
            <a:rPr kumimoji="1" lang="ja-JP" altLang="ja-JP" sz="1050">
              <a:solidFill>
                <a:schemeClr val="dk1"/>
              </a:solidFill>
              <a:effectLst/>
              <a:latin typeface="+mn-lt"/>
              <a:ea typeface="+mn-ea"/>
              <a:cs typeface="+mn-cs"/>
            </a:rPr>
            <a:t>年度に策定した公共施設等総合管理計画において、公共建築物の延べ面積を</a:t>
          </a:r>
          <a:r>
            <a:rPr kumimoji="1" lang="en-US" altLang="ja-JP" sz="1050">
              <a:solidFill>
                <a:schemeClr val="dk1"/>
              </a:solidFill>
              <a:effectLst/>
              <a:latin typeface="+mn-lt"/>
              <a:ea typeface="+mn-ea"/>
              <a:cs typeface="+mn-cs"/>
            </a:rPr>
            <a:t>15</a:t>
          </a:r>
          <a:r>
            <a:rPr kumimoji="1" lang="ja-JP" altLang="ja-JP" sz="1050">
              <a:solidFill>
                <a:schemeClr val="dk1"/>
              </a:solidFill>
              <a:effectLst/>
              <a:latin typeface="+mn-lt"/>
              <a:ea typeface="+mn-ea"/>
              <a:cs typeface="+mn-cs"/>
            </a:rPr>
            <a:t>％以上削減することを目標にして、老朽施設の集約化・複合化や除却を進めている。</a:t>
          </a:r>
          <a:endParaRPr lang="ja-JP" altLang="ja-JP" sz="1050">
            <a:effectLst/>
          </a:endParaRPr>
        </a:p>
        <a:p>
          <a:r>
            <a:rPr kumimoji="1" lang="ja-JP" altLang="ja-JP" sz="1050">
              <a:solidFill>
                <a:schemeClr val="dk1"/>
              </a:solidFill>
              <a:effectLst/>
              <a:latin typeface="+mn-lt"/>
              <a:ea typeface="+mn-ea"/>
              <a:cs typeface="+mn-cs"/>
            </a:rPr>
            <a:t>　 類似団体の平均値</a:t>
          </a:r>
          <a:r>
            <a:rPr kumimoji="1" lang="ja-JP" altLang="en-US" sz="1050">
              <a:solidFill>
                <a:schemeClr val="dk1"/>
              </a:solidFill>
              <a:effectLst/>
              <a:latin typeface="+mn-lt"/>
              <a:ea typeface="+mn-ea"/>
              <a:cs typeface="+mn-cs"/>
            </a:rPr>
            <a:t>より低い水準にある</a:t>
          </a:r>
          <a:r>
            <a:rPr kumimoji="1" lang="ja-JP" altLang="ja-JP" sz="1050">
              <a:solidFill>
                <a:schemeClr val="dk1"/>
              </a:solidFill>
              <a:effectLst/>
              <a:latin typeface="+mn-lt"/>
              <a:ea typeface="+mn-ea"/>
              <a:cs typeface="+mn-cs"/>
            </a:rPr>
            <a:t>理由としては、山口県から、新設広域農道</a:t>
          </a:r>
          <a:r>
            <a:rPr kumimoji="1" lang="en-US" altLang="ja-JP" sz="1050">
              <a:solidFill>
                <a:schemeClr val="dk1"/>
              </a:solidFill>
              <a:effectLst/>
              <a:latin typeface="+mn-lt"/>
              <a:ea typeface="+mn-ea"/>
              <a:cs typeface="+mn-cs"/>
            </a:rPr>
            <a:t>6.6㎞</a:t>
          </a:r>
          <a:r>
            <a:rPr kumimoji="1" lang="ja-JP" altLang="ja-JP" sz="1050">
              <a:solidFill>
                <a:schemeClr val="dk1"/>
              </a:solidFill>
              <a:effectLst/>
              <a:latin typeface="+mn-lt"/>
              <a:ea typeface="+mn-ea"/>
              <a:cs typeface="+mn-cs"/>
            </a:rPr>
            <a:t>の移譲を受けたことや、近年、学校、公民館、武道館、図書館</a:t>
          </a:r>
          <a:r>
            <a:rPr kumimoji="1" lang="ja-JP" altLang="en-US" sz="1050">
              <a:solidFill>
                <a:schemeClr val="dk1"/>
              </a:solidFill>
              <a:effectLst/>
              <a:latin typeface="+mn-lt"/>
              <a:ea typeface="+mn-ea"/>
              <a:cs typeface="+mn-cs"/>
            </a:rPr>
            <a:t>等</a:t>
          </a:r>
          <a:r>
            <a:rPr kumimoji="1" lang="ja-JP" altLang="ja-JP" sz="1050">
              <a:solidFill>
                <a:schemeClr val="dk1"/>
              </a:solidFill>
              <a:effectLst/>
              <a:latin typeface="+mn-lt"/>
              <a:ea typeface="+mn-ea"/>
              <a:cs typeface="+mn-cs"/>
            </a:rPr>
            <a:t>の施設整備を進めたことが挙げられる。</a:t>
          </a:r>
          <a:endParaRPr lang="ja-JP" altLang="ja-JP" sz="1050">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559F2327-4ADF-4D0B-B644-193150E837DD}"/>
            </a:ext>
          </a:extLst>
        </xdr:cNvPr>
        <xdr:cNvSpPr txBox="1"/>
      </xdr:nvSpPr>
      <xdr:spPr>
        <a:xfrm>
          <a:off x="110426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69E11E51-A4CE-47E6-92C2-DCCCD40C74EC}"/>
            </a:ext>
          </a:extLst>
        </xdr:cNvPr>
        <xdr:cNvCxnSpPr/>
      </xdr:nvCxnSpPr>
      <xdr:spPr>
        <a:xfrm>
          <a:off x="1127125" y="62033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BAC9498A-C9F2-4230-8C16-457DBA39EC30}"/>
            </a:ext>
          </a:extLst>
        </xdr:cNvPr>
        <xdr:cNvSpPr txBox="1"/>
      </xdr:nvSpPr>
      <xdr:spPr>
        <a:xfrm>
          <a:off x="721516" y="610951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75B79478-D53D-43F7-AF84-8CDDE7930CC1}"/>
            </a:ext>
          </a:extLst>
        </xdr:cNvPr>
        <xdr:cNvCxnSpPr/>
      </xdr:nvCxnSpPr>
      <xdr:spPr>
        <a:xfrm>
          <a:off x="1127125" y="585110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1331024E-381A-4994-A575-1259B7AF5963}"/>
            </a:ext>
          </a:extLst>
        </xdr:cNvPr>
        <xdr:cNvSpPr txBox="1"/>
      </xdr:nvSpPr>
      <xdr:spPr>
        <a:xfrm>
          <a:off x="772811" y="575730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370175FF-2000-470B-BDF3-326620BFB9E7}"/>
            </a:ext>
          </a:extLst>
        </xdr:cNvPr>
        <xdr:cNvCxnSpPr/>
      </xdr:nvCxnSpPr>
      <xdr:spPr>
        <a:xfrm>
          <a:off x="1127125" y="549888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67EEA507-488E-4DF4-803D-7D65C4F7561B}"/>
            </a:ext>
          </a:extLst>
        </xdr:cNvPr>
        <xdr:cNvSpPr txBox="1"/>
      </xdr:nvSpPr>
      <xdr:spPr>
        <a:xfrm>
          <a:off x="772811" y="540508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1009859E-11D6-4A11-B9C8-FC21099B2EAC}"/>
            </a:ext>
          </a:extLst>
        </xdr:cNvPr>
        <xdr:cNvCxnSpPr/>
      </xdr:nvCxnSpPr>
      <xdr:spPr>
        <a:xfrm>
          <a:off x="1127125" y="514667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FE91E673-304F-4F7D-A507-51F1E3F29B20}"/>
            </a:ext>
          </a:extLst>
        </xdr:cNvPr>
        <xdr:cNvSpPr txBox="1"/>
      </xdr:nvSpPr>
      <xdr:spPr>
        <a:xfrm>
          <a:off x="772811" y="5052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FEB25FC1-D288-4754-AA78-69AAE8E71302}"/>
            </a:ext>
          </a:extLst>
        </xdr:cNvPr>
        <xdr:cNvCxnSpPr/>
      </xdr:nvCxnSpPr>
      <xdr:spPr>
        <a:xfrm>
          <a:off x="1127125" y="479446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71004F0C-FA4A-4021-95FB-D76B40E9DE2B}"/>
            </a:ext>
          </a:extLst>
        </xdr:cNvPr>
        <xdr:cNvSpPr txBox="1"/>
      </xdr:nvSpPr>
      <xdr:spPr>
        <a:xfrm>
          <a:off x="772811" y="470066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69514664-24A5-4D45-9B1E-1F6B8E22917C}"/>
            </a:ext>
          </a:extLst>
        </xdr:cNvPr>
        <xdr:cNvCxnSpPr/>
      </xdr:nvCxnSpPr>
      <xdr:spPr>
        <a:xfrm>
          <a:off x="1127125" y="444224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99B95311-0359-4DCE-B9CB-D79C1C3DEB0D}"/>
            </a:ext>
          </a:extLst>
        </xdr:cNvPr>
        <xdr:cNvSpPr txBox="1"/>
      </xdr:nvSpPr>
      <xdr:spPr>
        <a:xfrm>
          <a:off x="772811" y="435225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4E4CDE75-52FF-498E-B194-CA6ACE378438}"/>
            </a:ext>
          </a:extLst>
        </xdr:cNvPr>
        <xdr:cNvCxnSpPr/>
      </xdr:nvCxnSpPr>
      <xdr:spPr>
        <a:xfrm>
          <a:off x="1127125" y="40900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EDF7172B-A885-4A50-99D3-BB74B7A97D4C}"/>
            </a:ext>
          </a:extLst>
        </xdr:cNvPr>
        <xdr:cNvSpPr txBox="1"/>
      </xdr:nvSpPr>
      <xdr:spPr>
        <a:xfrm>
          <a:off x="772811" y="40000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278FA09D-6D8E-4C4B-9B0F-769B7A389F4A}"/>
            </a:ext>
          </a:extLst>
        </xdr:cNvPr>
        <xdr:cNvSpPr/>
      </xdr:nvSpPr>
      <xdr:spPr>
        <a:xfrm>
          <a:off x="1127125" y="409003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65617</xdr:rowOff>
    </xdr:from>
    <xdr:to>
      <xdr:col>23</xdr:col>
      <xdr:colOff>85090</xdr:colOff>
      <xdr:row>33</xdr:row>
      <xdr:rowOff>96096</xdr:rowOff>
    </xdr:to>
    <xdr:cxnSp macro="">
      <xdr:nvCxnSpPr>
        <xdr:cNvPr id="65" name="直線コネクタ 64">
          <a:extLst>
            <a:ext uri="{FF2B5EF4-FFF2-40B4-BE49-F238E27FC236}">
              <a16:creationId xmlns:a16="http://schemas.microsoft.com/office/drawing/2014/main" id="{60C028F0-D0FF-4BF3-8441-343038528AA3}"/>
            </a:ext>
          </a:extLst>
        </xdr:cNvPr>
        <xdr:cNvCxnSpPr/>
      </xdr:nvCxnSpPr>
      <xdr:spPr>
        <a:xfrm flipV="1">
          <a:off x="4206240" y="4424257"/>
          <a:ext cx="1270" cy="1203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99923</xdr:rowOff>
    </xdr:from>
    <xdr:ext cx="405111" cy="259045"/>
    <xdr:sp macro="" textlink="">
      <xdr:nvSpPr>
        <xdr:cNvPr id="66" name="有形固定資産減価償却率最小値テキスト">
          <a:extLst>
            <a:ext uri="{FF2B5EF4-FFF2-40B4-BE49-F238E27FC236}">
              <a16:creationId xmlns:a16="http://schemas.microsoft.com/office/drawing/2014/main" id="{7B408A6B-7FF3-483C-93C2-9CDF2132F47B}"/>
            </a:ext>
          </a:extLst>
        </xdr:cNvPr>
        <xdr:cNvSpPr txBox="1"/>
      </xdr:nvSpPr>
      <xdr:spPr>
        <a:xfrm>
          <a:off x="4258945" y="5632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96096</xdr:rowOff>
    </xdr:from>
    <xdr:to>
      <xdr:col>23</xdr:col>
      <xdr:colOff>174625</xdr:colOff>
      <xdr:row>33</xdr:row>
      <xdr:rowOff>96096</xdr:rowOff>
    </xdr:to>
    <xdr:cxnSp macro="">
      <xdr:nvCxnSpPr>
        <xdr:cNvPr id="67" name="直線コネクタ 66">
          <a:extLst>
            <a:ext uri="{FF2B5EF4-FFF2-40B4-BE49-F238E27FC236}">
              <a16:creationId xmlns:a16="http://schemas.microsoft.com/office/drawing/2014/main" id="{45182C79-EE1B-4118-A11A-83B05D4A571E}"/>
            </a:ext>
          </a:extLst>
        </xdr:cNvPr>
        <xdr:cNvCxnSpPr/>
      </xdr:nvCxnSpPr>
      <xdr:spPr>
        <a:xfrm>
          <a:off x="4119245" y="5628216"/>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12294</xdr:rowOff>
    </xdr:from>
    <xdr:ext cx="405111" cy="259045"/>
    <xdr:sp macro="" textlink="">
      <xdr:nvSpPr>
        <xdr:cNvPr id="68" name="有形固定資産減価償却率最大値テキスト">
          <a:extLst>
            <a:ext uri="{FF2B5EF4-FFF2-40B4-BE49-F238E27FC236}">
              <a16:creationId xmlns:a16="http://schemas.microsoft.com/office/drawing/2014/main" id="{908B7B16-F93F-4578-A2F5-D4D5BB6419E6}"/>
            </a:ext>
          </a:extLst>
        </xdr:cNvPr>
        <xdr:cNvSpPr txBox="1"/>
      </xdr:nvSpPr>
      <xdr:spPr>
        <a:xfrm>
          <a:off x="4258945" y="4203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65617</xdr:rowOff>
    </xdr:from>
    <xdr:to>
      <xdr:col>23</xdr:col>
      <xdr:colOff>174625</xdr:colOff>
      <xdr:row>26</xdr:row>
      <xdr:rowOff>65617</xdr:rowOff>
    </xdr:to>
    <xdr:cxnSp macro="">
      <xdr:nvCxnSpPr>
        <xdr:cNvPr id="69" name="直線コネクタ 68">
          <a:extLst>
            <a:ext uri="{FF2B5EF4-FFF2-40B4-BE49-F238E27FC236}">
              <a16:creationId xmlns:a16="http://schemas.microsoft.com/office/drawing/2014/main" id="{FCEE7A6D-0EE2-4C2C-85BA-AC191ABFC5F4}"/>
            </a:ext>
          </a:extLst>
        </xdr:cNvPr>
        <xdr:cNvCxnSpPr/>
      </xdr:nvCxnSpPr>
      <xdr:spPr>
        <a:xfrm>
          <a:off x="4119245" y="4424257"/>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22242</xdr:rowOff>
    </xdr:from>
    <xdr:ext cx="405111" cy="259045"/>
    <xdr:sp macro="" textlink="">
      <xdr:nvSpPr>
        <xdr:cNvPr id="70" name="有形固定資産減価償却率平均値テキスト">
          <a:extLst>
            <a:ext uri="{FF2B5EF4-FFF2-40B4-BE49-F238E27FC236}">
              <a16:creationId xmlns:a16="http://schemas.microsoft.com/office/drawing/2014/main" id="{A75A65F9-ACA7-4ABC-AE86-5B20A4EAF0E3}"/>
            </a:ext>
          </a:extLst>
        </xdr:cNvPr>
        <xdr:cNvSpPr txBox="1"/>
      </xdr:nvSpPr>
      <xdr:spPr>
        <a:xfrm>
          <a:off x="4258945" y="48838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43815</xdr:rowOff>
    </xdr:from>
    <xdr:to>
      <xdr:col>23</xdr:col>
      <xdr:colOff>136525</xdr:colOff>
      <xdr:row>29</xdr:row>
      <xdr:rowOff>145415</xdr:rowOff>
    </xdr:to>
    <xdr:sp macro="" textlink="">
      <xdr:nvSpPr>
        <xdr:cNvPr id="71" name="フローチャート: 判断 70">
          <a:extLst>
            <a:ext uri="{FF2B5EF4-FFF2-40B4-BE49-F238E27FC236}">
              <a16:creationId xmlns:a16="http://schemas.microsoft.com/office/drawing/2014/main" id="{F80612F7-6B93-408C-8A9F-52AA132BFC55}"/>
            </a:ext>
          </a:extLst>
        </xdr:cNvPr>
        <xdr:cNvSpPr/>
      </xdr:nvSpPr>
      <xdr:spPr>
        <a:xfrm>
          <a:off x="4157345" y="490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22225</xdr:rowOff>
    </xdr:from>
    <xdr:to>
      <xdr:col>19</xdr:col>
      <xdr:colOff>187325</xdr:colOff>
      <xdr:row>29</xdr:row>
      <xdr:rowOff>123825</xdr:rowOff>
    </xdr:to>
    <xdr:sp macro="" textlink="">
      <xdr:nvSpPr>
        <xdr:cNvPr id="72" name="フローチャート: 判断 71">
          <a:extLst>
            <a:ext uri="{FF2B5EF4-FFF2-40B4-BE49-F238E27FC236}">
              <a16:creationId xmlns:a16="http://schemas.microsoft.com/office/drawing/2014/main" id="{DF2BE01A-E5A3-4FDA-A0E4-A29C722EDC71}"/>
            </a:ext>
          </a:extLst>
        </xdr:cNvPr>
        <xdr:cNvSpPr/>
      </xdr:nvSpPr>
      <xdr:spPr>
        <a:xfrm>
          <a:off x="3537585" y="488378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28</xdr:row>
      <xdr:rowOff>150495</xdr:rowOff>
    </xdr:from>
    <xdr:to>
      <xdr:col>15</xdr:col>
      <xdr:colOff>187325</xdr:colOff>
      <xdr:row>29</xdr:row>
      <xdr:rowOff>80645</xdr:rowOff>
    </xdr:to>
    <xdr:sp macro="" textlink="">
      <xdr:nvSpPr>
        <xdr:cNvPr id="73" name="フローチャート: 判断 72">
          <a:extLst>
            <a:ext uri="{FF2B5EF4-FFF2-40B4-BE49-F238E27FC236}">
              <a16:creationId xmlns:a16="http://schemas.microsoft.com/office/drawing/2014/main" id="{064A41C1-FD1F-458D-ADC5-9D8BE55B74E1}"/>
            </a:ext>
          </a:extLst>
        </xdr:cNvPr>
        <xdr:cNvSpPr/>
      </xdr:nvSpPr>
      <xdr:spPr>
        <a:xfrm>
          <a:off x="2867025" y="484441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143298</xdr:rowOff>
    </xdr:from>
    <xdr:to>
      <xdr:col>11</xdr:col>
      <xdr:colOff>187325</xdr:colOff>
      <xdr:row>29</xdr:row>
      <xdr:rowOff>73448</xdr:rowOff>
    </xdr:to>
    <xdr:sp macro="" textlink="">
      <xdr:nvSpPr>
        <xdr:cNvPr id="74" name="フローチャート: 判断 73">
          <a:extLst>
            <a:ext uri="{FF2B5EF4-FFF2-40B4-BE49-F238E27FC236}">
              <a16:creationId xmlns:a16="http://schemas.microsoft.com/office/drawing/2014/main" id="{F9C2BADD-52AC-4EE1-A943-C749B6453AA0}"/>
            </a:ext>
          </a:extLst>
        </xdr:cNvPr>
        <xdr:cNvSpPr/>
      </xdr:nvSpPr>
      <xdr:spPr>
        <a:xfrm>
          <a:off x="2196465" y="483721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100118</xdr:rowOff>
    </xdr:from>
    <xdr:to>
      <xdr:col>7</xdr:col>
      <xdr:colOff>187325</xdr:colOff>
      <xdr:row>29</xdr:row>
      <xdr:rowOff>30268</xdr:rowOff>
    </xdr:to>
    <xdr:sp macro="" textlink="">
      <xdr:nvSpPr>
        <xdr:cNvPr id="75" name="フローチャート: 判断 74">
          <a:extLst>
            <a:ext uri="{FF2B5EF4-FFF2-40B4-BE49-F238E27FC236}">
              <a16:creationId xmlns:a16="http://schemas.microsoft.com/office/drawing/2014/main" id="{9EF2D9A0-9F42-40ED-B697-820F13D52541}"/>
            </a:ext>
          </a:extLst>
        </xdr:cNvPr>
        <xdr:cNvSpPr/>
      </xdr:nvSpPr>
      <xdr:spPr>
        <a:xfrm>
          <a:off x="1525905" y="479403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B498097C-9E1C-41F6-8834-772A7679CF34}"/>
            </a:ext>
          </a:extLst>
        </xdr:cNvPr>
        <xdr:cNvSpPr txBox="1"/>
      </xdr:nvSpPr>
      <xdr:spPr>
        <a:xfrm>
          <a:off x="40532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232DF38D-3792-42EA-8868-35BBB84EDE54}"/>
            </a:ext>
          </a:extLst>
        </xdr:cNvPr>
        <xdr:cNvSpPr txBox="1"/>
      </xdr:nvSpPr>
      <xdr:spPr>
        <a:xfrm>
          <a:off x="34334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BA6F7A90-5419-4E7C-95D6-B972C2C4D3D4}"/>
            </a:ext>
          </a:extLst>
        </xdr:cNvPr>
        <xdr:cNvSpPr txBox="1"/>
      </xdr:nvSpPr>
      <xdr:spPr>
        <a:xfrm>
          <a:off x="27628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C7EE9BA7-FC31-41EA-AD05-AB6A6F6CDB97}"/>
            </a:ext>
          </a:extLst>
        </xdr:cNvPr>
        <xdr:cNvSpPr txBox="1"/>
      </xdr:nvSpPr>
      <xdr:spPr>
        <a:xfrm>
          <a:off x="20923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7849DD4B-8C50-471D-A7CF-63A931A80EC9}"/>
            </a:ext>
          </a:extLst>
        </xdr:cNvPr>
        <xdr:cNvSpPr txBox="1"/>
      </xdr:nvSpPr>
      <xdr:spPr>
        <a:xfrm>
          <a:off x="14217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71332</xdr:rowOff>
    </xdr:from>
    <xdr:to>
      <xdr:col>23</xdr:col>
      <xdr:colOff>136525</xdr:colOff>
      <xdr:row>29</xdr:row>
      <xdr:rowOff>1482</xdr:rowOff>
    </xdr:to>
    <xdr:sp macro="" textlink="">
      <xdr:nvSpPr>
        <xdr:cNvPr id="81" name="楕円 80">
          <a:extLst>
            <a:ext uri="{FF2B5EF4-FFF2-40B4-BE49-F238E27FC236}">
              <a16:creationId xmlns:a16="http://schemas.microsoft.com/office/drawing/2014/main" id="{918F7C78-F026-45AD-9F43-F0F93FBED74F}"/>
            </a:ext>
          </a:extLst>
        </xdr:cNvPr>
        <xdr:cNvSpPr/>
      </xdr:nvSpPr>
      <xdr:spPr>
        <a:xfrm>
          <a:off x="4157345" y="476525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94209</xdr:rowOff>
    </xdr:from>
    <xdr:ext cx="405111" cy="259045"/>
    <xdr:sp macro="" textlink="">
      <xdr:nvSpPr>
        <xdr:cNvPr id="82" name="有形固定資産減価償却率該当値テキスト">
          <a:extLst>
            <a:ext uri="{FF2B5EF4-FFF2-40B4-BE49-F238E27FC236}">
              <a16:creationId xmlns:a16="http://schemas.microsoft.com/office/drawing/2014/main" id="{1CD8B695-4939-4A20-A96B-9B3622E250C6}"/>
            </a:ext>
          </a:extLst>
        </xdr:cNvPr>
        <xdr:cNvSpPr txBox="1"/>
      </xdr:nvSpPr>
      <xdr:spPr>
        <a:xfrm>
          <a:off x="4258945" y="4620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74930</xdr:rowOff>
    </xdr:from>
    <xdr:to>
      <xdr:col>19</xdr:col>
      <xdr:colOff>187325</xdr:colOff>
      <xdr:row>29</xdr:row>
      <xdr:rowOff>5080</xdr:rowOff>
    </xdr:to>
    <xdr:sp macro="" textlink="">
      <xdr:nvSpPr>
        <xdr:cNvPr id="83" name="楕円 82">
          <a:extLst>
            <a:ext uri="{FF2B5EF4-FFF2-40B4-BE49-F238E27FC236}">
              <a16:creationId xmlns:a16="http://schemas.microsoft.com/office/drawing/2014/main" id="{D115A49C-49DB-4975-AC11-6AD8640227EA}"/>
            </a:ext>
          </a:extLst>
        </xdr:cNvPr>
        <xdr:cNvSpPr/>
      </xdr:nvSpPr>
      <xdr:spPr>
        <a:xfrm>
          <a:off x="3537585" y="47688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122132</xdr:rowOff>
    </xdr:from>
    <xdr:to>
      <xdr:col>23</xdr:col>
      <xdr:colOff>85725</xdr:colOff>
      <xdr:row>28</xdr:row>
      <xdr:rowOff>125730</xdr:rowOff>
    </xdr:to>
    <xdr:cxnSp macro="">
      <xdr:nvCxnSpPr>
        <xdr:cNvPr id="84" name="直線コネクタ 83">
          <a:extLst>
            <a:ext uri="{FF2B5EF4-FFF2-40B4-BE49-F238E27FC236}">
              <a16:creationId xmlns:a16="http://schemas.microsoft.com/office/drawing/2014/main" id="{FC7E674E-3927-49B3-8D87-C3380457A9AC}"/>
            </a:ext>
          </a:extLst>
        </xdr:cNvPr>
        <xdr:cNvCxnSpPr/>
      </xdr:nvCxnSpPr>
      <xdr:spPr>
        <a:xfrm flipV="1">
          <a:off x="3588385" y="4816052"/>
          <a:ext cx="619760" cy="3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31750</xdr:rowOff>
    </xdr:from>
    <xdr:to>
      <xdr:col>15</xdr:col>
      <xdr:colOff>187325</xdr:colOff>
      <xdr:row>28</xdr:row>
      <xdr:rowOff>133350</xdr:rowOff>
    </xdr:to>
    <xdr:sp macro="" textlink="">
      <xdr:nvSpPr>
        <xdr:cNvPr id="85" name="楕円 84">
          <a:extLst>
            <a:ext uri="{FF2B5EF4-FFF2-40B4-BE49-F238E27FC236}">
              <a16:creationId xmlns:a16="http://schemas.microsoft.com/office/drawing/2014/main" id="{E1969B45-80AA-4368-89D9-84C4002FCEE7}"/>
            </a:ext>
          </a:extLst>
        </xdr:cNvPr>
        <xdr:cNvSpPr/>
      </xdr:nvSpPr>
      <xdr:spPr>
        <a:xfrm>
          <a:off x="2867025" y="472567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82550</xdr:rowOff>
    </xdr:from>
    <xdr:to>
      <xdr:col>19</xdr:col>
      <xdr:colOff>136525</xdr:colOff>
      <xdr:row>28</xdr:row>
      <xdr:rowOff>125730</xdr:rowOff>
    </xdr:to>
    <xdr:cxnSp macro="">
      <xdr:nvCxnSpPr>
        <xdr:cNvPr id="86" name="直線コネクタ 85">
          <a:extLst>
            <a:ext uri="{FF2B5EF4-FFF2-40B4-BE49-F238E27FC236}">
              <a16:creationId xmlns:a16="http://schemas.microsoft.com/office/drawing/2014/main" id="{C193C806-903F-4C3C-A298-5296E2736123}"/>
            </a:ext>
          </a:extLst>
        </xdr:cNvPr>
        <xdr:cNvCxnSpPr/>
      </xdr:nvCxnSpPr>
      <xdr:spPr>
        <a:xfrm>
          <a:off x="2917825" y="4776470"/>
          <a:ext cx="67056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149225</xdr:rowOff>
    </xdr:from>
    <xdr:to>
      <xdr:col>11</xdr:col>
      <xdr:colOff>187325</xdr:colOff>
      <xdr:row>28</xdr:row>
      <xdr:rowOff>79375</xdr:rowOff>
    </xdr:to>
    <xdr:sp macro="" textlink="">
      <xdr:nvSpPr>
        <xdr:cNvPr id="87" name="楕円 86">
          <a:extLst>
            <a:ext uri="{FF2B5EF4-FFF2-40B4-BE49-F238E27FC236}">
              <a16:creationId xmlns:a16="http://schemas.microsoft.com/office/drawing/2014/main" id="{BDE9526B-BB1C-45E2-AA43-4837A2FB19F4}"/>
            </a:ext>
          </a:extLst>
        </xdr:cNvPr>
        <xdr:cNvSpPr/>
      </xdr:nvSpPr>
      <xdr:spPr>
        <a:xfrm>
          <a:off x="2196465" y="467550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28575</xdr:rowOff>
    </xdr:from>
    <xdr:to>
      <xdr:col>15</xdr:col>
      <xdr:colOff>136525</xdr:colOff>
      <xdr:row>28</xdr:row>
      <xdr:rowOff>82550</xdr:rowOff>
    </xdr:to>
    <xdr:cxnSp macro="">
      <xdr:nvCxnSpPr>
        <xdr:cNvPr id="88" name="直線コネクタ 87">
          <a:extLst>
            <a:ext uri="{FF2B5EF4-FFF2-40B4-BE49-F238E27FC236}">
              <a16:creationId xmlns:a16="http://schemas.microsoft.com/office/drawing/2014/main" id="{7525452C-62A0-4BFC-999A-235CF7CBA054}"/>
            </a:ext>
          </a:extLst>
        </xdr:cNvPr>
        <xdr:cNvCxnSpPr/>
      </xdr:nvCxnSpPr>
      <xdr:spPr>
        <a:xfrm>
          <a:off x="2247265" y="4722495"/>
          <a:ext cx="67056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131233</xdr:rowOff>
    </xdr:from>
    <xdr:to>
      <xdr:col>7</xdr:col>
      <xdr:colOff>187325</xdr:colOff>
      <xdr:row>28</xdr:row>
      <xdr:rowOff>61383</xdr:rowOff>
    </xdr:to>
    <xdr:sp macro="" textlink="">
      <xdr:nvSpPr>
        <xdr:cNvPr id="89" name="楕円 88">
          <a:extLst>
            <a:ext uri="{FF2B5EF4-FFF2-40B4-BE49-F238E27FC236}">
              <a16:creationId xmlns:a16="http://schemas.microsoft.com/office/drawing/2014/main" id="{BA7ED9B7-9306-4133-8EA5-832C0ADE8997}"/>
            </a:ext>
          </a:extLst>
        </xdr:cNvPr>
        <xdr:cNvSpPr/>
      </xdr:nvSpPr>
      <xdr:spPr>
        <a:xfrm>
          <a:off x="1525905" y="465751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10583</xdr:rowOff>
    </xdr:from>
    <xdr:to>
      <xdr:col>11</xdr:col>
      <xdr:colOff>136525</xdr:colOff>
      <xdr:row>28</xdr:row>
      <xdr:rowOff>28575</xdr:rowOff>
    </xdr:to>
    <xdr:cxnSp macro="">
      <xdr:nvCxnSpPr>
        <xdr:cNvPr id="90" name="直線コネクタ 89">
          <a:extLst>
            <a:ext uri="{FF2B5EF4-FFF2-40B4-BE49-F238E27FC236}">
              <a16:creationId xmlns:a16="http://schemas.microsoft.com/office/drawing/2014/main" id="{500156DB-CEAB-4BF5-9158-DA87BB7B764F}"/>
            </a:ext>
          </a:extLst>
        </xdr:cNvPr>
        <xdr:cNvCxnSpPr/>
      </xdr:nvCxnSpPr>
      <xdr:spPr>
        <a:xfrm>
          <a:off x="1576705" y="4704503"/>
          <a:ext cx="670560" cy="17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114952</xdr:rowOff>
    </xdr:from>
    <xdr:ext cx="405111" cy="259045"/>
    <xdr:sp macro="" textlink="">
      <xdr:nvSpPr>
        <xdr:cNvPr id="91" name="n_1aveValue有形固定資産減価償却率">
          <a:extLst>
            <a:ext uri="{FF2B5EF4-FFF2-40B4-BE49-F238E27FC236}">
              <a16:creationId xmlns:a16="http://schemas.microsoft.com/office/drawing/2014/main" id="{54F69ED5-F33C-4EF6-9791-1167B24774EA}"/>
            </a:ext>
          </a:extLst>
        </xdr:cNvPr>
        <xdr:cNvSpPr txBox="1"/>
      </xdr:nvSpPr>
      <xdr:spPr>
        <a:xfrm>
          <a:off x="3395989" y="4976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71772</xdr:rowOff>
    </xdr:from>
    <xdr:ext cx="405111" cy="259045"/>
    <xdr:sp macro="" textlink="">
      <xdr:nvSpPr>
        <xdr:cNvPr id="92" name="n_2aveValue有形固定資産減価償却率">
          <a:extLst>
            <a:ext uri="{FF2B5EF4-FFF2-40B4-BE49-F238E27FC236}">
              <a16:creationId xmlns:a16="http://schemas.microsoft.com/office/drawing/2014/main" id="{D15E5890-0321-465E-8447-427921F16331}"/>
            </a:ext>
          </a:extLst>
        </xdr:cNvPr>
        <xdr:cNvSpPr txBox="1"/>
      </xdr:nvSpPr>
      <xdr:spPr>
        <a:xfrm>
          <a:off x="2738129" y="493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64575</xdr:rowOff>
    </xdr:from>
    <xdr:ext cx="405111" cy="259045"/>
    <xdr:sp macro="" textlink="">
      <xdr:nvSpPr>
        <xdr:cNvPr id="93" name="n_3aveValue有形固定資産減価償却率">
          <a:extLst>
            <a:ext uri="{FF2B5EF4-FFF2-40B4-BE49-F238E27FC236}">
              <a16:creationId xmlns:a16="http://schemas.microsoft.com/office/drawing/2014/main" id="{C0ECD90B-E362-4F1B-AE64-5AECE3B39DBB}"/>
            </a:ext>
          </a:extLst>
        </xdr:cNvPr>
        <xdr:cNvSpPr txBox="1"/>
      </xdr:nvSpPr>
      <xdr:spPr>
        <a:xfrm>
          <a:off x="2067569" y="4926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21395</xdr:rowOff>
    </xdr:from>
    <xdr:ext cx="405111" cy="259045"/>
    <xdr:sp macro="" textlink="">
      <xdr:nvSpPr>
        <xdr:cNvPr id="94" name="n_4aveValue有形固定資産減価償却率">
          <a:extLst>
            <a:ext uri="{FF2B5EF4-FFF2-40B4-BE49-F238E27FC236}">
              <a16:creationId xmlns:a16="http://schemas.microsoft.com/office/drawing/2014/main" id="{8475CD66-9100-4EDB-B8D5-B1A89EA28B2E}"/>
            </a:ext>
          </a:extLst>
        </xdr:cNvPr>
        <xdr:cNvSpPr txBox="1"/>
      </xdr:nvSpPr>
      <xdr:spPr>
        <a:xfrm>
          <a:off x="1397009" y="4882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21607</xdr:rowOff>
    </xdr:from>
    <xdr:ext cx="405111" cy="259045"/>
    <xdr:sp macro="" textlink="">
      <xdr:nvSpPr>
        <xdr:cNvPr id="95" name="n_1mainValue有形固定資産減価償却率">
          <a:extLst>
            <a:ext uri="{FF2B5EF4-FFF2-40B4-BE49-F238E27FC236}">
              <a16:creationId xmlns:a16="http://schemas.microsoft.com/office/drawing/2014/main" id="{2C48E2AC-1E2F-4022-892E-58610E87CA04}"/>
            </a:ext>
          </a:extLst>
        </xdr:cNvPr>
        <xdr:cNvSpPr txBox="1"/>
      </xdr:nvSpPr>
      <xdr:spPr>
        <a:xfrm>
          <a:off x="3395989" y="4547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149877</xdr:rowOff>
    </xdr:from>
    <xdr:ext cx="405111" cy="259045"/>
    <xdr:sp macro="" textlink="">
      <xdr:nvSpPr>
        <xdr:cNvPr id="96" name="n_2mainValue有形固定資産減価償却率">
          <a:extLst>
            <a:ext uri="{FF2B5EF4-FFF2-40B4-BE49-F238E27FC236}">
              <a16:creationId xmlns:a16="http://schemas.microsoft.com/office/drawing/2014/main" id="{B27A9D20-8D8A-4365-A8C7-EE3C4BBA0D3C}"/>
            </a:ext>
          </a:extLst>
        </xdr:cNvPr>
        <xdr:cNvSpPr txBox="1"/>
      </xdr:nvSpPr>
      <xdr:spPr>
        <a:xfrm>
          <a:off x="2738129" y="450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95902</xdr:rowOff>
    </xdr:from>
    <xdr:ext cx="405111" cy="259045"/>
    <xdr:sp macro="" textlink="">
      <xdr:nvSpPr>
        <xdr:cNvPr id="97" name="n_3mainValue有形固定資産減価償却率">
          <a:extLst>
            <a:ext uri="{FF2B5EF4-FFF2-40B4-BE49-F238E27FC236}">
              <a16:creationId xmlns:a16="http://schemas.microsoft.com/office/drawing/2014/main" id="{A8B249C5-6EA0-4652-9BFF-6FF4ADC13B8B}"/>
            </a:ext>
          </a:extLst>
        </xdr:cNvPr>
        <xdr:cNvSpPr txBox="1"/>
      </xdr:nvSpPr>
      <xdr:spPr>
        <a:xfrm>
          <a:off x="2067569" y="4454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77910</xdr:rowOff>
    </xdr:from>
    <xdr:ext cx="405111" cy="259045"/>
    <xdr:sp macro="" textlink="">
      <xdr:nvSpPr>
        <xdr:cNvPr id="98" name="n_4mainValue有形固定資産減価償却率">
          <a:extLst>
            <a:ext uri="{FF2B5EF4-FFF2-40B4-BE49-F238E27FC236}">
              <a16:creationId xmlns:a16="http://schemas.microsoft.com/office/drawing/2014/main" id="{A4F7E5ED-5F5B-400F-8B87-55CAC1900692}"/>
            </a:ext>
          </a:extLst>
        </xdr:cNvPr>
        <xdr:cNvSpPr txBox="1"/>
      </xdr:nvSpPr>
      <xdr:spPr>
        <a:xfrm>
          <a:off x="1397009" y="4436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9384201C-4C5B-4551-A5AD-1AFC571EC577}"/>
            </a:ext>
          </a:extLst>
        </xdr:cNvPr>
        <xdr:cNvSpPr/>
      </xdr:nvSpPr>
      <xdr:spPr>
        <a:xfrm>
          <a:off x="9971405" y="3502025"/>
          <a:ext cx="371602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ED0B57A1-643C-4274-92F4-AFD37FDAB405}"/>
            </a:ext>
          </a:extLst>
        </xdr:cNvPr>
        <xdr:cNvSpPr/>
      </xdr:nvSpPr>
      <xdr:spPr>
        <a:xfrm>
          <a:off x="10904488" y="376929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C0435A81-1847-4798-B036-5A022799524B}"/>
            </a:ext>
          </a:extLst>
        </xdr:cNvPr>
        <xdr:cNvSpPr/>
      </xdr:nvSpPr>
      <xdr:spPr>
        <a:xfrm>
          <a:off x="12166505" y="375262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[ 605.8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976056E1-0718-4B3E-94B5-A679DA3E4845}"/>
            </a:ext>
          </a:extLst>
        </xdr:cNvPr>
        <xdr:cNvSpPr/>
      </xdr:nvSpPr>
      <xdr:spPr>
        <a:xfrm>
          <a:off x="1365948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6E54C203-33C3-4EA1-AA01-5251DE304B9D}"/>
            </a:ext>
          </a:extLst>
        </xdr:cNvPr>
        <xdr:cNvSpPr/>
      </xdr:nvSpPr>
      <xdr:spPr>
        <a:xfrm>
          <a:off x="1365948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5AEB436A-30D0-4907-859F-C3D5C4EF0831}"/>
            </a:ext>
          </a:extLst>
        </xdr:cNvPr>
        <xdr:cNvSpPr/>
      </xdr:nvSpPr>
      <xdr:spPr>
        <a:xfrm>
          <a:off x="150006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9CD70C00-232C-4867-9D88-D7613E19D92A}"/>
            </a:ext>
          </a:extLst>
        </xdr:cNvPr>
        <xdr:cNvSpPr/>
      </xdr:nvSpPr>
      <xdr:spPr>
        <a:xfrm>
          <a:off x="150006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E234CEFA-4E92-4417-82A5-1764AC0494BE}"/>
            </a:ext>
          </a:extLst>
        </xdr:cNvPr>
        <xdr:cNvSpPr/>
      </xdr:nvSpPr>
      <xdr:spPr>
        <a:xfrm>
          <a:off x="1644586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0970BA5C-9501-4FB9-A250-D64AE808F717}"/>
            </a:ext>
          </a:extLst>
        </xdr:cNvPr>
        <xdr:cNvSpPr/>
      </xdr:nvSpPr>
      <xdr:spPr>
        <a:xfrm>
          <a:off x="1644586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28E259E4-8D97-43DF-AF72-1FE268A45DCE}"/>
            </a:ext>
          </a:extLst>
        </xdr:cNvPr>
        <xdr:cNvSpPr/>
      </xdr:nvSpPr>
      <xdr:spPr>
        <a:xfrm>
          <a:off x="9971405" y="409003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C0E0218A-90B5-493D-A138-B143767D8F4B}"/>
            </a:ext>
          </a:extLst>
        </xdr:cNvPr>
        <xdr:cNvSpPr/>
      </xdr:nvSpPr>
      <xdr:spPr>
        <a:xfrm>
          <a:off x="1393126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EB66535E-8463-4AE0-BC3C-30269454399F}"/>
            </a:ext>
          </a:extLst>
        </xdr:cNvPr>
        <xdr:cNvSpPr/>
      </xdr:nvSpPr>
      <xdr:spPr>
        <a:xfrm>
          <a:off x="1393126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FFABCE0E-0696-413B-B8CD-FBD4D926DB2A}"/>
            </a:ext>
          </a:extLst>
        </xdr:cNvPr>
        <xdr:cNvSpPr txBox="1"/>
      </xdr:nvSpPr>
      <xdr:spPr>
        <a:xfrm>
          <a:off x="1400746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債務償還比率は、経常一般財源等である普通交付税の増加などにより前年度と比較して</a:t>
          </a:r>
          <a:r>
            <a:rPr kumimoji="1" lang="en-US" altLang="ja-JP" sz="1000">
              <a:solidFill>
                <a:schemeClr val="dk1"/>
              </a:solidFill>
              <a:effectLst/>
              <a:latin typeface="+mn-lt"/>
              <a:ea typeface="+mn-ea"/>
              <a:cs typeface="+mn-cs"/>
            </a:rPr>
            <a:t>33.0</a:t>
          </a:r>
          <a:r>
            <a:rPr kumimoji="1" lang="ja-JP" altLang="ja-JP" sz="1000">
              <a:solidFill>
                <a:schemeClr val="dk1"/>
              </a:solidFill>
              <a:effectLst/>
              <a:latin typeface="+mn-lt"/>
              <a:ea typeface="+mn-ea"/>
              <a:cs typeface="+mn-cs"/>
            </a:rPr>
            <a:t>ポイント改善したが、類似団体と比較すると依然として上回っている状況である。</a:t>
          </a:r>
          <a:endParaRPr lang="ja-JP" altLang="ja-JP" sz="1000">
            <a:effectLst/>
          </a:endParaRPr>
        </a:p>
        <a:p>
          <a:r>
            <a:rPr kumimoji="1" lang="ja-JP" altLang="ja-JP" sz="1000">
              <a:solidFill>
                <a:schemeClr val="dk1"/>
              </a:solidFill>
              <a:effectLst/>
              <a:latin typeface="+mn-lt"/>
              <a:ea typeface="+mn-ea"/>
              <a:cs typeface="+mn-cs"/>
            </a:rPr>
            <a:t>　令和</a:t>
          </a:r>
          <a:r>
            <a:rPr kumimoji="1" lang="en-US" altLang="ja-JP" sz="1000">
              <a:solidFill>
                <a:schemeClr val="dk1"/>
              </a:solidFill>
              <a:effectLst/>
              <a:latin typeface="+mn-lt"/>
              <a:ea typeface="+mn-ea"/>
              <a:cs typeface="+mn-cs"/>
            </a:rPr>
            <a:t>6</a:t>
          </a:r>
          <a:r>
            <a:rPr kumimoji="1" lang="ja-JP" altLang="ja-JP" sz="1000">
              <a:solidFill>
                <a:schemeClr val="dk1"/>
              </a:solidFill>
              <a:effectLst/>
              <a:latin typeface="+mn-lt"/>
              <a:ea typeface="+mn-ea"/>
              <a:cs typeface="+mn-cs"/>
            </a:rPr>
            <a:t>年度をピークに大規模な普通建設事業実施に伴う地方債現在高の増加により、債務償還比率が上昇する見込みであることから、事業の必要性等の精査による市債の新規発行の抑制と基金残高の確保に努め、将来負担の軽減に努める。</a:t>
          </a:r>
          <a:endParaRPr lang="ja-JP" altLang="ja-JP" sz="1000">
            <a:effectLst/>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3DD0AB59-7F65-46AF-BBE2-F05B9D4E3638}"/>
            </a:ext>
          </a:extLst>
        </xdr:cNvPr>
        <xdr:cNvSpPr txBox="1"/>
      </xdr:nvSpPr>
      <xdr:spPr>
        <a:xfrm>
          <a:off x="993330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053534EA-0376-4528-B89A-5B6A8E741D4D}"/>
            </a:ext>
          </a:extLst>
        </xdr:cNvPr>
        <xdr:cNvCxnSpPr/>
      </xdr:nvCxnSpPr>
      <xdr:spPr>
        <a:xfrm>
          <a:off x="9971405" y="62033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357B99A4-B4FF-4EED-9C62-C90B55143C78}"/>
            </a:ext>
          </a:extLst>
        </xdr:cNvPr>
        <xdr:cNvSpPr txBox="1"/>
      </xdr:nvSpPr>
      <xdr:spPr>
        <a:xfrm>
          <a:off x="9486041" y="610951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a:extLst>
            <a:ext uri="{FF2B5EF4-FFF2-40B4-BE49-F238E27FC236}">
              <a16:creationId xmlns:a16="http://schemas.microsoft.com/office/drawing/2014/main" id="{B7183756-DB33-4DD1-822C-E55AAB687FB9}"/>
            </a:ext>
          </a:extLst>
        </xdr:cNvPr>
        <xdr:cNvCxnSpPr/>
      </xdr:nvCxnSpPr>
      <xdr:spPr>
        <a:xfrm>
          <a:off x="9971405" y="5898697"/>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a:extLst>
            <a:ext uri="{FF2B5EF4-FFF2-40B4-BE49-F238E27FC236}">
              <a16:creationId xmlns:a16="http://schemas.microsoft.com/office/drawing/2014/main" id="{713C2C64-770F-4E44-82A1-E05D9E8EAAF1}"/>
            </a:ext>
          </a:extLst>
        </xdr:cNvPr>
        <xdr:cNvSpPr txBox="1"/>
      </xdr:nvSpPr>
      <xdr:spPr>
        <a:xfrm>
          <a:off x="9486041" y="580870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a:extLst>
            <a:ext uri="{FF2B5EF4-FFF2-40B4-BE49-F238E27FC236}">
              <a16:creationId xmlns:a16="http://schemas.microsoft.com/office/drawing/2014/main" id="{F03345F4-7BA8-4BFB-AB52-3A5101990A16}"/>
            </a:ext>
          </a:extLst>
        </xdr:cNvPr>
        <xdr:cNvCxnSpPr/>
      </xdr:nvCxnSpPr>
      <xdr:spPr>
        <a:xfrm>
          <a:off x="9971405" y="559788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8" name="テキスト ボックス 117">
          <a:extLst>
            <a:ext uri="{FF2B5EF4-FFF2-40B4-BE49-F238E27FC236}">
              <a16:creationId xmlns:a16="http://schemas.microsoft.com/office/drawing/2014/main" id="{DB7B2AB9-3C79-4F1F-AF31-364B5EE7FF24}"/>
            </a:ext>
          </a:extLst>
        </xdr:cNvPr>
        <xdr:cNvSpPr txBox="1"/>
      </xdr:nvSpPr>
      <xdr:spPr>
        <a:xfrm>
          <a:off x="9486041" y="550789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a:extLst>
            <a:ext uri="{FF2B5EF4-FFF2-40B4-BE49-F238E27FC236}">
              <a16:creationId xmlns:a16="http://schemas.microsoft.com/office/drawing/2014/main" id="{4EEC4190-A975-4282-A305-840CA87E6851}"/>
            </a:ext>
          </a:extLst>
        </xdr:cNvPr>
        <xdr:cNvCxnSpPr/>
      </xdr:nvCxnSpPr>
      <xdr:spPr>
        <a:xfrm>
          <a:off x="9971405" y="5297079"/>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a:extLst>
            <a:ext uri="{FF2B5EF4-FFF2-40B4-BE49-F238E27FC236}">
              <a16:creationId xmlns:a16="http://schemas.microsoft.com/office/drawing/2014/main" id="{2BF1C7E7-F45E-4311-B9BE-67D3BED6E854}"/>
            </a:ext>
          </a:extLst>
        </xdr:cNvPr>
        <xdr:cNvSpPr txBox="1"/>
      </xdr:nvSpPr>
      <xdr:spPr>
        <a:xfrm>
          <a:off x="9542936" y="520327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a:extLst>
            <a:ext uri="{FF2B5EF4-FFF2-40B4-BE49-F238E27FC236}">
              <a16:creationId xmlns:a16="http://schemas.microsoft.com/office/drawing/2014/main" id="{9AE9FEBE-AEE5-4EA1-8CEA-18F9AE9E026F}"/>
            </a:ext>
          </a:extLst>
        </xdr:cNvPr>
        <xdr:cNvCxnSpPr/>
      </xdr:nvCxnSpPr>
      <xdr:spPr>
        <a:xfrm>
          <a:off x="9971405" y="4996271"/>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a:extLst>
            <a:ext uri="{FF2B5EF4-FFF2-40B4-BE49-F238E27FC236}">
              <a16:creationId xmlns:a16="http://schemas.microsoft.com/office/drawing/2014/main" id="{C974D2F4-E9AF-4FE2-B2B0-BE28A8F38D3A}"/>
            </a:ext>
          </a:extLst>
        </xdr:cNvPr>
        <xdr:cNvSpPr txBox="1"/>
      </xdr:nvSpPr>
      <xdr:spPr>
        <a:xfrm>
          <a:off x="9542936" y="490247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a:extLst>
            <a:ext uri="{FF2B5EF4-FFF2-40B4-BE49-F238E27FC236}">
              <a16:creationId xmlns:a16="http://schemas.microsoft.com/office/drawing/2014/main" id="{392A3355-0111-44C6-9C29-FF594D4BB7D3}"/>
            </a:ext>
          </a:extLst>
        </xdr:cNvPr>
        <xdr:cNvCxnSpPr/>
      </xdr:nvCxnSpPr>
      <xdr:spPr>
        <a:xfrm>
          <a:off x="9971405" y="469546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a:extLst>
            <a:ext uri="{FF2B5EF4-FFF2-40B4-BE49-F238E27FC236}">
              <a16:creationId xmlns:a16="http://schemas.microsoft.com/office/drawing/2014/main" id="{26CEBDA2-C744-4907-8744-814E95640B35}"/>
            </a:ext>
          </a:extLst>
        </xdr:cNvPr>
        <xdr:cNvSpPr txBox="1"/>
      </xdr:nvSpPr>
      <xdr:spPr>
        <a:xfrm>
          <a:off x="9542936" y="460166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a:extLst>
            <a:ext uri="{FF2B5EF4-FFF2-40B4-BE49-F238E27FC236}">
              <a16:creationId xmlns:a16="http://schemas.microsoft.com/office/drawing/2014/main" id="{766FB539-C014-4B0D-A507-ED7803CE0CCA}"/>
            </a:ext>
          </a:extLst>
        </xdr:cNvPr>
        <xdr:cNvCxnSpPr/>
      </xdr:nvCxnSpPr>
      <xdr:spPr>
        <a:xfrm>
          <a:off x="9971405" y="4390843"/>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a:extLst>
            <a:ext uri="{FF2B5EF4-FFF2-40B4-BE49-F238E27FC236}">
              <a16:creationId xmlns:a16="http://schemas.microsoft.com/office/drawing/2014/main" id="{68ACAADF-ADFF-4BED-9DC5-FF4F4427BD41}"/>
            </a:ext>
          </a:extLst>
        </xdr:cNvPr>
        <xdr:cNvSpPr txBox="1"/>
      </xdr:nvSpPr>
      <xdr:spPr>
        <a:xfrm>
          <a:off x="9645528" y="430085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7C839EE0-82DE-4192-ABC0-B242DCFD2239}"/>
            </a:ext>
          </a:extLst>
        </xdr:cNvPr>
        <xdr:cNvCxnSpPr/>
      </xdr:nvCxnSpPr>
      <xdr:spPr>
        <a:xfrm>
          <a:off x="9971405" y="40900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FEA37436-C7B5-4AF6-BE8B-7BBE1A15D984}"/>
            </a:ext>
          </a:extLst>
        </xdr:cNvPr>
        <xdr:cNvSpPr/>
      </xdr:nvSpPr>
      <xdr:spPr>
        <a:xfrm>
          <a:off x="9971405" y="409003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81740</xdr:rowOff>
    </xdr:to>
    <xdr:cxnSp macro="">
      <xdr:nvCxnSpPr>
        <xdr:cNvPr id="129" name="直線コネクタ 128">
          <a:extLst>
            <a:ext uri="{FF2B5EF4-FFF2-40B4-BE49-F238E27FC236}">
              <a16:creationId xmlns:a16="http://schemas.microsoft.com/office/drawing/2014/main" id="{7B2289E5-5569-4D53-B873-FABB507D6D9D}"/>
            </a:ext>
          </a:extLst>
        </xdr:cNvPr>
        <xdr:cNvCxnSpPr/>
      </xdr:nvCxnSpPr>
      <xdr:spPr>
        <a:xfrm flipV="1">
          <a:off x="13027660" y="4390843"/>
          <a:ext cx="1269" cy="1390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85567</xdr:rowOff>
    </xdr:from>
    <xdr:ext cx="560923" cy="259045"/>
    <xdr:sp macro="" textlink="">
      <xdr:nvSpPr>
        <xdr:cNvPr id="130" name="債務償還比率最小値テキスト">
          <a:extLst>
            <a:ext uri="{FF2B5EF4-FFF2-40B4-BE49-F238E27FC236}">
              <a16:creationId xmlns:a16="http://schemas.microsoft.com/office/drawing/2014/main" id="{35383D89-62DF-4B75-9BF9-D3CA96F0A632}"/>
            </a:ext>
          </a:extLst>
        </xdr:cNvPr>
        <xdr:cNvSpPr txBox="1"/>
      </xdr:nvSpPr>
      <xdr:spPr>
        <a:xfrm>
          <a:off x="13080365" y="578532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81740</xdr:rowOff>
    </xdr:from>
    <xdr:to>
      <xdr:col>76</xdr:col>
      <xdr:colOff>111125</xdr:colOff>
      <xdr:row>34</xdr:row>
      <xdr:rowOff>81740</xdr:rowOff>
    </xdr:to>
    <xdr:cxnSp macro="">
      <xdr:nvCxnSpPr>
        <xdr:cNvPr id="131" name="直線コネクタ 130">
          <a:extLst>
            <a:ext uri="{FF2B5EF4-FFF2-40B4-BE49-F238E27FC236}">
              <a16:creationId xmlns:a16="http://schemas.microsoft.com/office/drawing/2014/main" id="{FB22DC26-5C2B-4194-A2C0-4C21EC46EA2C}"/>
            </a:ext>
          </a:extLst>
        </xdr:cNvPr>
        <xdr:cNvCxnSpPr/>
      </xdr:nvCxnSpPr>
      <xdr:spPr>
        <a:xfrm>
          <a:off x="12963525" y="57815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2" name="債務償還比率最大値テキスト">
          <a:extLst>
            <a:ext uri="{FF2B5EF4-FFF2-40B4-BE49-F238E27FC236}">
              <a16:creationId xmlns:a16="http://schemas.microsoft.com/office/drawing/2014/main" id="{5D4BB6DD-3400-4EC7-80FC-774DCAFFA1D2}"/>
            </a:ext>
          </a:extLst>
        </xdr:cNvPr>
        <xdr:cNvSpPr txBox="1"/>
      </xdr:nvSpPr>
      <xdr:spPr>
        <a:xfrm>
          <a:off x="13080365" y="41736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3" name="直線コネクタ 132">
          <a:extLst>
            <a:ext uri="{FF2B5EF4-FFF2-40B4-BE49-F238E27FC236}">
              <a16:creationId xmlns:a16="http://schemas.microsoft.com/office/drawing/2014/main" id="{91E1F1E5-D52C-44F3-9A77-886BCBB5D2C4}"/>
            </a:ext>
          </a:extLst>
        </xdr:cNvPr>
        <xdr:cNvCxnSpPr/>
      </xdr:nvCxnSpPr>
      <xdr:spPr>
        <a:xfrm>
          <a:off x="12963525" y="439084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77384</xdr:rowOff>
    </xdr:from>
    <xdr:ext cx="469744" cy="259045"/>
    <xdr:sp macro="" textlink="">
      <xdr:nvSpPr>
        <xdr:cNvPr id="134" name="債務償還比率平均値テキスト">
          <a:extLst>
            <a:ext uri="{FF2B5EF4-FFF2-40B4-BE49-F238E27FC236}">
              <a16:creationId xmlns:a16="http://schemas.microsoft.com/office/drawing/2014/main" id="{3683B0C8-4DFD-4BD3-B5E7-F337E749BBEB}"/>
            </a:ext>
          </a:extLst>
        </xdr:cNvPr>
        <xdr:cNvSpPr txBox="1"/>
      </xdr:nvSpPr>
      <xdr:spPr>
        <a:xfrm>
          <a:off x="13080365" y="47713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54507</xdr:rowOff>
    </xdr:from>
    <xdr:to>
      <xdr:col>76</xdr:col>
      <xdr:colOff>73025</xdr:colOff>
      <xdr:row>29</xdr:row>
      <xdr:rowOff>156107</xdr:rowOff>
    </xdr:to>
    <xdr:sp macro="" textlink="">
      <xdr:nvSpPr>
        <xdr:cNvPr id="135" name="フローチャート: 判断 134">
          <a:extLst>
            <a:ext uri="{FF2B5EF4-FFF2-40B4-BE49-F238E27FC236}">
              <a16:creationId xmlns:a16="http://schemas.microsoft.com/office/drawing/2014/main" id="{75B6AEA9-9BC7-48E7-A02C-04D508224494}"/>
            </a:ext>
          </a:extLst>
        </xdr:cNvPr>
        <xdr:cNvSpPr/>
      </xdr:nvSpPr>
      <xdr:spPr>
        <a:xfrm>
          <a:off x="13001625" y="491606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45049</xdr:rowOff>
    </xdr:from>
    <xdr:to>
      <xdr:col>72</xdr:col>
      <xdr:colOff>123825</xdr:colOff>
      <xdr:row>29</xdr:row>
      <xdr:rowOff>146649</xdr:rowOff>
    </xdr:to>
    <xdr:sp macro="" textlink="">
      <xdr:nvSpPr>
        <xdr:cNvPr id="136" name="フローチャート: 判断 135">
          <a:extLst>
            <a:ext uri="{FF2B5EF4-FFF2-40B4-BE49-F238E27FC236}">
              <a16:creationId xmlns:a16="http://schemas.microsoft.com/office/drawing/2014/main" id="{C368AB38-1742-45AB-8D57-0EC12B8F81AC}"/>
            </a:ext>
          </a:extLst>
        </xdr:cNvPr>
        <xdr:cNvSpPr/>
      </xdr:nvSpPr>
      <xdr:spPr>
        <a:xfrm>
          <a:off x="12359005" y="490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165814</xdr:rowOff>
    </xdr:from>
    <xdr:to>
      <xdr:col>68</xdr:col>
      <xdr:colOff>123825</xdr:colOff>
      <xdr:row>29</xdr:row>
      <xdr:rowOff>95964</xdr:rowOff>
    </xdr:to>
    <xdr:sp macro="" textlink="">
      <xdr:nvSpPr>
        <xdr:cNvPr id="137" name="フローチャート: 判断 136">
          <a:extLst>
            <a:ext uri="{FF2B5EF4-FFF2-40B4-BE49-F238E27FC236}">
              <a16:creationId xmlns:a16="http://schemas.microsoft.com/office/drawing/2014/main" id="{6579CA72-12E5-4213-93A4-04241005D3D0}"/>
            </a:ext>
          </a:extLst>
        </xdr:cNvPr>
        <xdr:cNvSpPr/>
      </xdr:nvSpPr>
      <xdr:spPr>
        <a:xfrm>
          <a:off x="11688445" y="485973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145699</xdr:rowOff>
    </xdr:from>
    <xdr:to>
      <xdr:col>64</xdr:col>
      <xdr:colOff>123825</xdr:colOff>
      <xdr:row>30</xdr:row>
      <xdr:rowOff>75849</xdr:rowOff>
    </xdr:to>
    <xdr:sp macro="" textlink="">
      <xdr:nvSpPr>
        <xdr:cNvPr id="138" name="フローチャート: 判断 137">
          <a:extLst>
            <a:ext uri="{FF2B5EF4-FFF2-40B4-BE49-F238E27FC236}">
              <a16:creationId xmlns:a16="http://schemas.microsoft.com/office/drawing/2014/main" id="{FC2C989D-37EF-4EE3-AA46-51CF2B580787}"/>
            </a:ext>
          </a:extLst>
        </xdr:cNvPr>
        <xdr:cNvSpPr/>
      </xdr:nvSpPr>
      <xdr:spPr>
        <a:xfrm>
          <a:off x="11017885" y="500725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26374</xdr:rowOff>
    </xdr:from>
    <xdr:to>
      <xdr:col>60</xdr:col>
      <xdr:colOff>123825</xdr:colOff>
      <xdr:row>30</xdr:row>
      <xdr:rowOff>127974</xdr:rowOff>
    </xdr:to>
    <xdr:sp macro="" textlink="">
      <xdr:nvSpPr>
        <xdr:cNvPr id="139" name="フローチャート: 判断 138">
          <a:extLst>
            <a:ext uri="{FF2B5EF4-FFF2-40B4-BE49-F238E27FC236}">
              <a16:creationId xmlns:a16="http://schemas.microsoft.com/office/drawing/2014/main" id="{A673A007-112D-45DB-8C96-1F26DAEA8371}"/>
            </a:ext>
          </a:extLst>
        </xdr:cNvPr>
        <xdr:cNvSpPr/>
      </xdr:nvSpPr>
      <xdr:spPr>
        <a:xfrm>
          <a:off x="10347325" y="505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C34CE48E-A33A-42DA-8FAC-5C05C2606948}"/>
            </a:ext>
          </a:extLst>
        </xdr:cNvPr>
        <xdr:cNvSpPr txBox="1"/>
      </xdr:nvSpPr>
      <xdr:spPr>
        <a:xfrm>
          <a:off x="128746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140F6947-425E-4DDF-B16E-53E5A20D46F6}"/>
            </a:ext>
          </a:extLst>
        </xdr:cNvPr>
        <xdr:cNvSpPr txBox="1"/>
      </xdr:nvSpPr>
      <xdr:spPr>
        <a:xfrm>
          <a:off x="122548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95C94BD3-EA1E-4A13-B12B-1009899C1430}"/>
            </a:ext>
          </a:extLst>
        </xdr:cNvPr>
        <xdr:cNvSpPr txBox="1"/>
      </xdr:nvSpPr>
      <xdr:spPr>
        <a:xfrm>
          <a:off x="115843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ACC4B507-DB9B-4595-8499-57C8CE825BDD}"/>
            </a:ext>
          </a:extLst>
        </xdr:cNvPr>
        <xdr:cNvSpPr txBox="1"/>
      </xdr:nvSpPr>
      <xdr:spPr>
        <a:xfrm>
          <a:off x="109137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A4E95E19-6152-4C8B-9D97-8F6897660989}"/>
            </a:ext>
          </a:extLst>
        </xdr:cNvPr>
        <xdr:cNvSpPr txBox="1"/>
      </xdr:nvSpPr>
      <xdr:spPr>
        <a:xfrm>
          <a:off x="102431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89874</xdr:rowOff>
    </xdr:from>
    <xdr:to>
      <xdr:col>76</xdr:col>
      <xdr:colOff>73025</xdr:colOff>
      <xdr:row>30</xdr:row>
      <xdr:rowOff>20024</xdr:rowOff>
    </xdr:to>
    <xdr:sp macro="" textlink="">
      <xdr:nvSpPr>
        <xdr:cNvPr id="145" name="楕円 144">
          <a:extLst>
            <a:ext uri="{FF2B5EF4-FFF2-40B4-BE49-F238E27FC236}">
              <a16:creationId xmlns:a16="http://schemas.microsoft.com/office/drawing/2014/main" id="{28AF6114-CB92-46B2-8826-66AF40A4C5DB}"/>
            </a:ext>
          </a:extLst>
        </xdr:cNvPr>
        <xdr:cNvSpPr/>
      </xdr:nvSpPr>
      <xdr:spPr>
        <a:xfrm>
          <a:off x="13001625" y="495143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68301</xdr:rowOff>
    </xdr:from>
    <xdr:ext cx="469744" cy="259045"/>
    <xdr:sp macro="" textlink="">
      <xdr:nvSpPr>
        <xdr:cNvPr id="146" name="債務償還比率該当値テキスト">
          <a:extLst>
            <a:ext uri="{FF2B5EF4-FFF2-40B4-BE49-F238E27FC236}">
              <a16:creationId xmlns:a16="http://schemas.microsoft.com/office/drawing/2014/main" id="{3CE69393-2171-4B97-BDF3-F34031DDF09C}"/>
            </a:ext>
          </a:extLst>
        </xdr:cNvPr>
        <xdr:cNvSpPr txBox="1"/>
      </xdr:nvSpPr>
      <xdr:spPr>
        <a:xfrm>
          <a:off x="13080365" y="4929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123801</xdr:rowOff>
    </xdr:from>
    <xdr:to>
      <xdr:col>72</xdr:col>
      <xdr:colOff>123825</xdr:colOff>
      <xdr:row>30</xdr:row>
      <xdr:rowOff>53951</xdr:rowOff>
    </xdr:to>
    <xdr:sp macro="" textlink="">
      <xdr:nvSpPr>
        <xdr:cNvPr id="147" name="楕円 146">
          <a:extLst>
            <a:ext uri="{FF2B5EF4-FFF2-40B4-BE49-F238E27FC236}">
              <a16:creationId xmlns:a16="http://schemas.microsoft.com/office/drawing/2014/main" id="{F4A067C5-A5E3-4178-AD16-D7EB8A5A4232}"/>
            </a:ext>
          </a:extLst>
        </xdr:cNvPr>
        <xdr:cNvSpPr/>
      </xdr:nvSpPr>
      <xdr:spPr>
        <a:xfrm>
          <a:off x="12359005" y="498536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140674</xdr:rowOff>
    </xdr:from>
    <xdr:to>
      <xdr:col>76</xdr:col>
      <xdr:colOff>22225</xdr:colOff>
      <xdr:row>30</xdr:row>
      <xdr:rowOff>3151</xdr:rowOff>
    </xdr:to>
    <xdr:cxnSp macro="">
      <xdr:nvCxnSpPr>
        <xdr:cNvPr id="148" name="直線コネクタ 147">
          <a:extLst>
            <a:ext uri="{FF2B5EF4-FFF2-40B4-BE49-F238E27FC236}">
              <a16:creationId xmlns:a16="http://schemas.microsoft.com/office/drawing/2014/main" id="{A0F35AA0-5D8E-4925-A7C3-35B26F0FF9EC}"/>
            </a:ext>
          </a:extLst>
        </xdr:cNvPr>
        <xdr:cNvCxnSpPr/>
      </xdr:nvCxnSpPr>
      <xdr:spPr>
        <a:xfrm flipV="1">
          <a:off x="12409805" y="5002234"/>
          <a:ext cx="619760" cy="30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43095</xdr:rowOff>
    </xdr:from>
    <xdr:to>
      <xdr:col>68</xdr:col>
      <xdr:colOff>123825</xdr:colOff>
      <xdr:row>29</xdr:row>
      <xdr:rowOff>144695</xdr:rowOff>
    </xdr:to>
    <xdr:sp macro="" textlink="">
      <xdr:nvSpPr>
        <xdr:cNvPr id="149" name="楕円 148">
          <a:extLst>
            <a:ext uri="{FF2B5EF4-FFF2-40B4-BE49-F238E27FC236}">
              <a16:creationId xmlns:a16="http://schemas.microsoft.com/office/drawing/2014/main" id="{8C240E8F-811E-4BBA-849D-7DE73125E893}"/>
            </a:ext>
          </a:extLst>
        </xdr:cNvPr>
        <xdr:cNvSpPr/>
      </xdr:nvSpPr>
      <xdr:spPr>
        <a:xfrm>
          <a:off x="11688445" y="4904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93895</xdr:rowOff>
    </xdr:from>
    <xdr:to>
      <xdr:col>72</xdr:col>
      <xdr:colOff>73025</xdr:colOff>
      <xdr:row>30</xdr:row>
      <xdr:rowOff>3151</xdr:rowOff>
    </xdr:to>
    <xdr:cxnSp macro="">
      <xdr:nvCxnSpPr>
        <xdr:cNvPr id="150" name="直線コネクタ 149">
          <a:extLst>
            <a:ext uri="{FF2B5EF4-FFF2-40B4-BE49-F238E27FC236}">
              <a16:creationId xmlns:a16="http://schemas.microsoft.com/office/drawing/2014/main" id="{AB40767A-E1F5-42C9-94A8-86AE5926CECF}"/>
            </a:ext>
          </a:extLst>
        </xdr:cNvPr>
        <xdr:cNvCxnSpPr/>
      </xdr:nvCxnSpPr>
      <xdr:spPr>
        <a:xfrm>
          <a:off x="11739245" y="4955455"/>
          <a:ext cx="670560" cy="76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24009</xdr:rowOff>
    </xdr:from>
    <xdr:to>
      <xdr:col>64</xdr:col>
      <xdr:colOff>123825</xdr:colOff>
      <xdr:row>30</xdr:row>
      <xdr:rowOff>125609</xdr:rowOff>
    </xdr:to>
    <xdr:sp macro="" textlink="">
      <xdr:nvSpPr>
        <xdr:cNvPr id="151" name="楕円 150">
          <a:extLst>
            <a:ext uri="{FF2B5EF4-FFF2-40B4-BE49-F238E27FC236}">
              <a16:creationId xmlns:a16="http://schemas.microsoft.com/office/drawing/2014/main" id="{D1E18703-011D-4EE9-94B5-4C7EA3F46CBD}"/>
            </a:ext>
          </a:extLst>
        </xdr:cNvPr>
        <xdr:cNvSpPr/>
      </xdr:nvSpPr>
      <xdr:spPr>
        <a:xfrm>
          <a:off x="11017885" y="5053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93895</xdr:rowOff>
    </xdr:from>
    <xdr:to>
      <xdr:col>68</xdr:col>
      <xdr:colOff>73025</xdr:colOff>
      <xdr:row>30</xdr:row>
      <xdr:rowOff>74809</xdr:rowOff>
    </xdr:to>
    <xdr:cxnSp macro="">
      <xdr:nvCxnSpPr>
        <xdr:cNvPr id="152" name="直線コネクタ 151">
          <a:extLst>
            <a:ext uri="{FF2B5EF4-FFF2-40B4-BE49-F238E27FC236}">
              <a16:creationId xmlns:a16="http://schemas.microsoft.com/office/drawing/2014/main" id="{FA127CC5-4E6C-428F-86A8-ECFEA45CF10C}"/>
            </a:ext>
          </a:extLst>
        </xdr:cNvPr>
        <xdr:cNvCxnSpPr/>
      </xdr:nvCxnSpPr>
      <xdr:spPr>
        <a:xfrm flipV="1">
          <a:off x="11068685" y="4955455"/>
          <a:ext cx="670560" cy="148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99883</xdr:rowOff>
    </xdr:from>
    <xdr:to>
      <xdr:col>60</xdr:col>
      <xdr:colOff>123825</xdr:colOff>
      <xdr:row>31</xdr:row>
      <xdr:rowOff>30033</xdr:rowOff>
    </xdr:to>
    <xdr:sp macro="" textlink="">
      <xdr:nvSpPr>
        <xdr:cNvPr id="153" name="楕円 152">
          <a:extLst>
            <a:ext uri="{FF2B5EF4-FFF2-40B4-BE49-F238E27FC236}">
              <a16:creationId xmlns:a16="http://schemas.microsoft.com/office/drawing/2014/main" id="{64A2DA46-66D5-404A-93C9-6054B5EF7653}"/>
            </a:ext>
          </a:extLst>
        </xdr:cNvPr>
        <xdr:cNvSpPr/>
      </xdr:nvSpPr>
      <xdr:spPr>
        <a:xfrm>
          <a:off x="10347325" y="512908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74809</xdr:rowOff>
    </xdr:from>
    <xdr:to>
      <xdr:col>64</xdr:col>
      <xdr:colOff>73025</xdr:colOff>
      <xdr:row>30</xdr:row>
      <xdr:rowOff>150683</xdr:rowOff>
    </xdr:to>
    <xdr:cxnSp macro="">
      <xdr:nvCxnSpPr>
        <xdr:cNvPr id="154" name="直線コネクタ 153">
          <a:extLst>
            <a:ext uri="{FF2B5EF4-FFF2-40B4-BE49-F238E27FC236}">
              <a16:creationId xmlns:a16="http://schemas.microsoft.com/office/drawing/2014/main" id="{75CE9C6C-F3D9-44FD-95AA-2AB2A5C04545}"/>
            </a:ext>
          </a:extLst>
        </xdr:cNvPr>
        <xdr:cNvCxnSpPr/>
      </xdr:nvCxnSpPr>
      <xdr:spPr>
        <a:xfrm flipV="1">
          <a:off x="10398125" y="5104009"/>
          <a:ext cx="670560" cy="75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163176</xdr:rowOff>
    </xdr:from>
    <xdr:ext cx="469744" cy="259045"/>
    <xdr:sp macro="" textlink="">
      <xdr:nvSpPr>
        <xdr:cNvPr id="155" name="n_1aveValue債務償還比率">
          <a:extLst>
            <a:ext uri="{FF2B5EF4-FFF2-40B4-BE49-F238E27FC236}">
              <a16:creationId xmlns:a16="http://schemas.microsoft.com/office/drawing/2014/main" id="{63604D98-9BB3-44DA-BA77-8E177A018B72}"/>
            </a:ext>
          </a:extLst>
        </xdr:cNvPr>
        <xdr:cNvSpPr txBox="1"/>
      </xdr:nvSpPr>
      <xdr:spPr>
        <a:xfrm>
          <a:off x="12185092" y="4689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112491</xdr:rowOff>
    </xdr:from>
    <xdr:ext cx="469744" cy="259045"/>
    <xdr:sp macro="" textlink="">
      <xdr:nvSpPr>
        <xdr:cNvPr id="156" name="n_2aveValue債務償還比率">
          <a:extLst>
            <a:ext uri="{FF2B5EF4-FFF2-40B4-BE49-F238E27FC236}">
              <a16:creationId xmlns:a16="http://schemas.microsoft.com/office/drawing/2014/main" id="{2285D4C5-4802-46E7-9E9E-9DA01670E3F5}"/>
            </a:ext>
          </a:extLst>
        </xdr:cNvPr>
        <xdr:cNvSpPr txBox="1"/>
      </xdr:nvSpPr>
      <xdr:spPr>
        <a:xfrm>
          <a:off x="11527232" y="4638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92376</xdr:rowOff>
    </xdr:from>
    <xdr:ext cx="469744" cy="259045"/>
    <xdr:sp macro="" textlink="">
      <xdr:nvSpPr>
        <xdr:cNvPr id="157" name="n_3aveValue債務償還比率">
          <a:extLst>
            <a:ext uri="{FF2B5EF4-FFF2-40B4-BE49-F238E27FC236}">
              <a16:creationId xmlns:a16="http://schemas.microsoft.com/office/drawing/2014/main" id="{7498A460-60AF-4138-BCDB-A2A71B8196D7}"/>
            </a:ext>
          </a:extLst>
        </xdr:cNvPr>
        <xdr:cNvSpPr txBox="1"/>
      </xdr:nvSpPr>
      <xdr:spPr>
        <a:xfrm>
          <a:off x="10856672" y="4786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144501</xdr:rowOff>
    </xdr:from>
    <xdr:ext cx="469744" cy="259045"/>
    <xdr:sp macro="" textlink="">
      <xdr:nvSpPr>
        <xdr:cNvPr id="158" name="n_4aveValue債務償還比率">
          <a:extLst>
            <a:ext uri="{FF2B5EF4-FFF2-40B4-BE49-F238E27FC236}">
              <a16:creationId xmlns:a16="http://schemas.microsoft.com/office/drawing/2014/main" id="{8F83566D-648D-41FF-9A57-5235AC2FDC13}"/>
            </a:ext>
          </a:extLst>
        </xdr:cNvPr>
        <xdr:cNvSpPr txBox="1"/>
      </xdr:nvSpPr>
      <xdr:spPr>
        <a:xfrm>
          <a:off x="10186112" y="4838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45078</xdr:rowOff>
    </xdr:from>
    <xdr:ext cx="469744" cy="259045"/>
    <xdr:sp macro="" textlink="">
      <xdr:nvSpPr>
        <xdr:cNvPr id="159" name="n_1mainValue債務償還比率">
          <a:extLst>
            <a:ext uri="{FF2B5EF4-FFF2-40B4-BE49-F238E27FC236}">
              <a16:creationId xmlns:a16="http://schemas.microsoft.com/office/drawing/2014/main" id="{F6742455-7FFA-4AB6-B518-477E4FF0CD32}"/>
            </a:ext>
          </a:extLst>
        </xdr:cNvPr>
        <xdr:cNvSpPr txBox="1"/>
      </xdr:nvSpPr>
      <xdr:spPr>
        <a:xfrm>
          <a:off x="12185092" y="5074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135822</xdr:rowOff>
    </xdr:from>
    <xdr:ext cx="469744" cy="259045"/>
    <xdr:sp macro="" textlink="">
      <xdr:nvSpPr>
        <xdr:cNvPr id="160" name="n_2mainValue債務償還比率">
          <a:extLst>
            <a:ext uri="{FF2B5EF4-FFF2-40B4-BE49-F238E27FC236}">
              <a16:creationId xmlns:a16="http://schemas.microsoft.com/office/drawing/2014/main" id="{62D2B257-7D50-435F-A62A-48D88454F0D7}"/>
            </a:ext>
          </a:extLst>
        </xdr:cNvPr>
        <xdr:cNvSpPr txBox="1"/>
      </xdr:nvSpPr>
      <xdr:spPr>
        <a:xfrm>
          <a:off x="11527232" y="4997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116736</xdr:rowOff>
    </xdr:from>
    <xdr:ext cx="469744" cy="259045"/>
    <xdr:sp macro="" textlink="">
      <xdr:nvSpPr>
        <xdr:cNvPr id="161" name="n_3mainValue債務償還比率">
          <a:extLst>
            <a:ext uri="{FF2B5EF4-FFF2-40B4-BE49-F238E27FC236}">
              <a16:creationId xmlns:a16="http://schemas.microsoft.com/office/drawing/2014/main" id="{984D91B8-28C3-4B18-A7B5-8CC1C11DD3A1}"/>
            </a:ext>
          </a:extLst>
        </xdr:cNvPr>
        <xdr:cNvSpPr txBox="1"/>
      </xdr:nvSpPr>
      <xdr:spPr>
        <a:xfrm>
          <a:off x="10856672" y="5145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21160</xdr:rowOff>
    </xdr:from>
    <xdr:ext cx="469744" cy="259045"/>
    <xdr:sp macro="" textlink="">
      <xdr:nvSpPr>
        <xdr:cNvPr id="162" name="n_4mainValue債務償還比率">
          <a:extLst>
            <a:ext uri="{FF2B5EF4-FFF2-40B4-BE49-F238E27FC236}">
              <a16:creationId xmlns:a16="http://schemas.microsoft.com/office/drawing/2014/main" id="{DE76236E-E5EF-4A26-818D-2A17278445DA}"/>
            </a:ext>
          </a:extLst>
        </xdr:cNvPr>
        <xdr:cNvSpPr txBox="1"/>
      </xdr:nvSpPr>
      <xdr:spPr>
        <a:xfrm>
          <a:off x="10186112" y="5218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F6589409-8661-4A44-9019-70D3523A75FB}"/>
            </a:ext>
          </a:extLst>
        </xdr:cNvPr>
        <xdr:cNvSpPr/>
      </xdr:nvSpPr>
      <xdr:spPr>
        <a:xfrm>
          <a:off x="1127125" y="702564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8D3ABC07-B3BE-4ED6-8C7D-2EF4EF669A0C}"/>
            </a:ext>
          </a:extLst>
        </xdr:cNvPr>
        <xdr:cNvSpPr/>
      </xdr:nvSpPr>
      <xdr:spPr>
        <a:xfrm>
          <a:off x="1127125" y="1070419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95BBF398-E273-4CE8-909C-4D1AD67E6753}"/>
            </a:ext>
          </a:extLst>
        </xdr:cNvPr>
        <xdr:cNvSpPr txBox="1"/>
      </xdr:nvSpPr>
      <xdr:spPr>
        <a:xfrm>
          <a:off x="817245" y="727202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8C1A7ED9-50BF-471A-8F9F-0142E88E168F}"/>
            </a:ext>
          </a:extLst>
        </xdr:cNvPr>
        <xdr:cNvSpPr txBox="1"/>
      </xdr:nvSpPr>
      <xdr:spPr>
        <a:xfrm>
          <a:off x="6156325" y="988187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0721D2C4-7E61-4819-9367-C7237C3CF587}"/>
            </a:ext>
          </a:extLst>
        </xdr:cNvPr>
        <xdr:cNvSpPr txBox="1"/>
      </xdr:nvSpPr>
      <xdr:spPr>
        <a:xfrm>
          <a:off x="817245" y="109251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F5415F1D-BC9E-42D1-8E53-17904DAE6BE4}"/>
            </a:ext>
          </a:extLst>
        </xdr:cNvPr>
        <xdr:cNvSpPr txBox="1"/>
      </xdr:nvSpPr>
      <xdr:spPr>
        <a:xfrm>
          <a:off x="6156325" y="1362011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26E640E-5752-455C-8947-2FC6FAB0F71B}"/>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D907DD87-A165-4000-8AD9-A24EF09A97AA}"/>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942362E3-E60F-4E78-B32A-987265D33EBE}"/>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2C6B6727-8BFA-4562-B118-FB59FD3CBEEE}"/>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山口県柳井市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224433B-2662-414C-9346-21B86D83402A}"/>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0B63AB7-DF1D-4B0F-A1CA-A2BA9628ECA2}"/>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39A874C-8B6D-4E98-82D2-A0036BB29AF3}"/>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F3DF2F81-C9FF-4BCA-B45B-D252748185DD}"/>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C1ADEC79-6E31-4AA9-905E-8BAB977F6361}"/>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179890AA-9693-41A7-85DD-A16BAD79B368}"/>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29,683
29,408
140.03
19,794,027
19,344,363
255,685
10,011,524
15,957,622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41B410CC-4AE2-4772-8B41-AB04B25C43D6}"/>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B2F13E02-0022-4B3C-A395-4845E224842F}"/>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FCFBA2E-7DB0-429B-8B15-4302CD666A8A}"/>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39.3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EA86AFF-DC13-4977-9C89-AF2C1BCB43E2}"/>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E4F2EBC-508E-4C4D-930D-205DD1613731}"/>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ABDA11DD-C60E-423A-9405-A0AB08731A3A}"/>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EFE041FF-81B4-43DD-A470-84895FC4CAAA}"/>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4071A4B0-B85E-4C3C-92A5-FF69F4C23C1F}"/>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F6032948-D10E-4865-8B2A-433C8C273C64}"/>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37F360A7-7BFF-43B1-88DD-1252CF3BFB4B}"/>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5577578A-68C4-4517-B5F2-E39B611CAD68}"/>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5E07801B-4802-45E6-A6A2-E58BF37B9BE3}"/>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C3DDA39A-923B-4832-B86D-0160E88625D8}"/>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BBC197A-01B0-48A4-B4B0-96BC2668ABCE}"/>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BC9B0F69-7E9E-45DD-814E-C18845BB3395}"/>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AE62A68C-16E5-4D86-A98F-39DF0DCEDC11}"/>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9BDC686-239B-46D4-99CA-7EDF5BDA1CF0}"/>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A72D26C0-C3B4-4D21-85FF-D6467C723C43}"/>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91001455-71B4-4472-875E-4D7D94C52269}"/>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7E58CC84-4E6C-4946-BFE8-B23EA7C4D962}"/>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F133A6E0-A161-4723-8E2E-BABFE34F31B1}"/>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41C2C177-FB49-41C9-8FCE-1C1C1D08735C}"/>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8F48986C-C7A9-48A7-8E24-B5CCA6A7012A}"/>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CB5BE4B6-31B7-4266-B3F4-D29F8A44DFC7}"/>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297ADE50-8875-4667-A4D1-A50ECE07E0CD}"/>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E1BA2FCD-5AD9-49DF-A1F7-C881A7FDDB01}"/>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2170B3E7-B184-4ADD-99EE-C4DE9A3E8D49}"/>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EB802B60-7EE3-4004-BAC5-BE044E84F17A}"/>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DEDAC34E-B0C1-4008-97D3-887CAFC06960}"/>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B808D201-BA66-4065-AD80-044EA2CB88DB}"/>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5559866E-4A28-4B19-805D-EFABA4B9B6C1}"/>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CED3DDD8-B1D2-4D9F-BEF1-0B5970D7AB2A}"/>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4A218F31-07EB-4589-AD49-047630F4D454}"/>
            </a:ext>
          </a:extLst>
        </xdr:cNvPr>
        <xdr:cNvCxnSpPr/>
      </xdr:nvCxnSpPr>
      <xdr:spPr>
        <a:xfrm>
          <a:off x="67056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5CEDACF5-F228-4BE3-A301-1CBC3889C306}"/>
            </a:ext>
          </a:extLst>
        </xdr:cNvPr>
        <xdr:cNvSpPr txBox="1"/>
      </xdr:nvSpPr>
      <xdr:spPr>
        <a:xfrm>
          <a:off x="27196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86B22B26-3BD6-45F1-B813-F8666D7061E7}"/>
            </a:ext>
          </a:extLst>
        </xdr:cNvPr>
        <xdr:cNvCxnSpPr/>
      </xdr:nvCxnSpPr>
      <xdr:spPr>
        <a:xfrm>
          <a:off x="67056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91F27BB1-1AD9-4FF8-93D8-431584904AB1}"/>
            </a:ext>
          </a:extLst>
        </xdr:cNvPr>
        <xdr:cNvSpPr txBox="1"/>
      </xdr:nvSpPr>
      <xdr:spPr>
        <a:xfrm>
          <a:off x="336081" y="64185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DBDF4835-9F3C-4712-B6F3-60B1FF098B7B}"/>
            </a:ext>
          </a:extLst>
        </xdr:cNvPr>
        <xdr:cNvCxnSpPr/>
      </xdr:nvCxnSpPr>
      <xdr:spPr>
        <a:xfrm>
          <a:off x="67056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F3B0EC3A-5411-425F-9228-B2AF9BB6CA0F}"/>
            </a:ext>
          </a:extLst>
        </xdr:cNvPr>
        <xdr:cNvSpPr txBox="1"/>
      </xdr:nvSpPr>
      <xdr:spPr>
        <a:xfrm>
          <a:off x="336081" y="597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40542AA4-5371-454F-89F9-DCACC644DC60}"/>
            </a:ext>
          </a:extLst>
        </xdr:cNvPr>
        <xdr:cNvCxnSpPr/>
      </xdr:nvCxnSpPr>
      <xdr:spPr>
        <a:xfrm>
          <a:off x="67056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7DEDB995-427F-4085-A343-E8EB6C0196BE}"/>
            </a:ext>
          </a:extLst>
        </xdr:cNvPr>
        <xdr:cNvSpPr txBox="1"/>
      </xdr:nvSpPr>
      <xdr:spPr>
        <a:xfrm>
          <a:off x="336081" y="5527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D676D60B-BDE0-4D3F-B8BF-59B792B917B3}"/>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C302513C-7185-4135-ABBC-671AA1442FF8}"/>
            </a:ext>
          </a:extLst>
        </xdr:cNvPr>
        <xdr:cNvSpPr txBox="1"/>
      </xdr:nvSpPr>
      <xdr:spPr>
        <a:xfrm>
          <a:off x="33608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339DFAC5-057D-4985-AB09-99D41821AA8B}"/>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30480</xdr:rowOff>
    </xdr:from>
    <xdr:to>
      <xdr:col>24</xdr:col>
      <xdr:colOff>62865</xdr:colOff>
      <xdr:row>41</xdr:row>
      <xdr:rowOff>76200</xdr:rowOff>
    </xdr:to>
    <xdr:cxnSp macro="">
      <xdr:nvCxnSpPr>
        <xdr:cNvPr id="55" name="直線コネクタ 54">
          <a:extLst>
            <a:ext uri="{FF2B5EF4-FFF2-40B4-BE49-F238E27FC236}">
              <a16:creationId xmlns:a16="http://schemas.microsoft.com/office/drawing/2014/main" id="{9776B0A7-34C0-4FA2-BA29-CCA11F0047AA}"/>
            </a:ext>
          </a:extLst>
        </xdr:cNvPr>
        <xdr:cNvCxnSpPr/>
      </xdr:nvCxnSpPr>
      <xdr:spPr>
        <a:xfrm flipV="1">
          <a:off x="4086225" y="556260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80027</xdr:rowOff>
    </xdr:from>
    <xdr:ext cx="405111" cy="259045"/>
    <xdr:sp macro="" textlink="">
      <xdr:nvSpPr>
        <xdr:cNvPr id="56" name="【道路】&#10;有形固定資産減価償却率最小値テキスト">
          <a:extLst>
            <a:ext uri="{FF2B5EF4-FFF2-40B4-BE49-F238E27FC236}">
              <a16:creationId xmlns:a16="http://schemas.microsoft.com/office/drawing/2014/main" id="{141B704A-7317-4401-8424-3F40B3426AEC}"/>
            </a:ext>
          </a:extLst>
        </xdr:cNvPr>
        <xdr:cNvSpPr txBox="1"/>
      </xdr:nvSpPr>
      <xdr:spPr>
        <a:xfrm>
          <a:off x="4124960" y="695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76200</xdr:rowOff>
    </xdr:from>
    <xdr:to>
      <xdr:col>24</xdr:col>
      <xdr:colOff>152400</xdr:colOff>
      <xdr:row>41</xdr:row>
      <xdr:rowOff>76200</xdr:rowOff>
    </xdr:to>
    <xdr:cxnSp macro="">
      <xdr:nvCxnSpPr>
        <xdr:cNvPr id="57" name="直線コネクタ 56">
          <a:extLst>
            <a:ext uri="{FF2B5EF4-FFF2-40B4-BE49-F238E27FC236}">
              <a16:creationId xmlns:a16="http://schemas.microsoft.com/office/drawing/2014/main" id="{67DDD706-71BD-46C7-8303-279ED98BCD16}"/>
            </a:ext>
          </a:extLst>
        </xdr:cNvPr>
        <xdr:cNvCxnSpPr/>
      </xdr:nvCxnSpPr>
      <xdr:spPr>
        <a:xfrm>
          <a:off x="4020820" y="69494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148607</xdr:rowOff>
    </xdr:from>
    <xdr:ext cx="405111" cy="259045"/>
    <xdr:sp macro="" textlink="">
      <xdr:nvSpPr>
        <xdr:cNvPr id="58" name="【道路】&#10;有形固定資産減価償却率最大値テキスト">
          <a:extLst>
            <a:ext uri="{FF2B5EF4-FFF2-40B4-BE49-F238E27FC236}">
              <a16:creationId xmlns:a16="http://schemas.microsoft.com/office/drawing/2014/main" id="{5EA16C11-C43F-4160-A2AB-B38A665606C7}"/>
            </a:ext>
          </a:extLst>
        </xdr:cNvPr>
        <xdr:cNvSpPr txBox="1"/>
      </xdr:nvSpPr>
      <xdr:spPr>
        <a:xfrm>
          <a:off x="4124960" y="5345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30480</xdr:rowOff>
    </xdr:from>
    <xdr:to>
      <xdr:col>24</xdr:col>
      <xdr:colOff>152400</xdr:colOff>
      <xdr:row>33</xdr:row>
      <xdr:rowOff>30480</xdr:rowOff>
    </xdr:to>
    <xdr:cxnSp macro="">
      <xdr:nvCxnSpPr>
        <xdr:cNvPr id="59" name="直線コネクタ 58">
          <a:extLst>
            <a:ext uri="{FF2B5EF4-FFF2-40B4-BE49-F238E27FC236}">
              <a16:creationId xmlns:a16="http://schemas.microsoft.com/office/drawing/2014/main" id="{83E64964-2717-4E3A-A2B7-BD8D35C8773F}"/>
            </a:ext>
          </a:extLst>
        </xdr:cNvPr>
        <xdr:cNvCxnSpPr/>
      </xdr:nvCxnSpPr>
      <xdr:spPr>
        <a:xfrm>
          <a:off x="4020820" y="55626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147845</xdr:rowOff>
    </xdr:from>
    <xdr:ext cx="405111" cy="259045"/>
    <xdr:sp macro="" textlink="">
      <xdr:nvSpPr>
        <xdr:cNvPr id="60" name="【道路】&#10;有形固定資産減価償却率平均値テキスト">
          <a:extLst>
            <a:ext uri="{FF2B5EF4-FFF2-40B4-BE49-F238E27FC236}">
              <a16:creationId xmlns:a16="http://schemas.microsoft.com/office/drawing/2014/main" id="{E5F9A1DD-FFF0-4BB7-BD1E-C60947262C55}"/>
            </a:ext>
          </a:extLst>
        </xdr:cNvPr>
        <xdr:cNvSpPr txBox="1"/>
      </xdr:nvSpPr>
      <xdr:spPr>
        <a:xfrm>
          <a:off x="4124960" y="61828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169418</xdr:rowOff>
    </xdr:from>
    <xdr:to>
      <xdr:col>24</xdr:col>
      <xdr:colOff>114300</xdr:colOff>
      <xdr:row>37</xdr:row>
      <xdr:rowOff>99568</xdr:rowOff>
    </xdr:to>
    <xdr:sp macro="" textlink="">
      <xdr:nvSpPr>
        <xdr:cNvPr id="61" name="フローチャート: 判断 60">
          <a:extLst>
            <a:ext uri="{FF2B5EF4-FFF2-40B4-BE49-F238E27FC236}">
              <a16:creationId xmlns:a16="http://schemas.microsoft.com/office/drawing/2014/main" id="{7139B51D-2493-420B-B6BB-424B71FFFBE8}"/>
            </a:ext>
          </a:extLst>
        </xdr:cNvPr>
        <xdr:cNvSpPr/>
      </xdr:nvSpPr>
      <xdr:spPr>
        <a:xfrm>
          <a:off x="4036060" y="62044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137414</xdr:rowOff>
    </xdr:from>
    <xdr:to>
      <xdr:col>20</xdr:col>
      <xdr:colOff>38100</xdr:colOff>
      <xdr:row>37</xdr:row>
      <xdr:rowOff>67564</xdr:rowOff>
    </xdr:to>
    <xdr:sp macro="" textlink="">
      <xdr:nvSpPr>
        <xdr:cNvPr id="62" name="フローチャート: 判断 61">
          <a:extLst>
            <a:ext uri="{FF2B5EF4-FFF2-40B4-BE49-F238E27FC236}">
              <a16:creationId xmlns:a16="http://schemas.microsoft.com/office/drawing/2014/main" id="{302B55CB-1C1A-4F3A-95C4-C92904CE1027}"/>
            </a:ext>
          </a:extLst>
        </xdr:cNvPr>
        <xdr:cNvSpPr/>
      </xdr:nvSpPr>
      <xdr:spPr>
        <a:xfrm>
          <a:off x="3312160" y="617245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109982</xdr:rowOff>
    </xdr:from>
    <xdr:to>
      <xdr:col>15</xdr:col>
      <xdr:colOff>101600</xdr:colOff>
      <xdr:row>37</xdr:row>
      <xdr:rowOff>40132</xdr:rowOff>
    </xdr:to>
    <xdr:sp macro="" textlink="">
      <xdr:nvSpPr>
        <xdr:cNvPr id="63" name="フローチャート: 判断 62">
          <a:extLst>
            <a:ext uri="{FF2B5EF4-FFF2-40B4-BE49-F238E27FC236}">
              <a16:creationId xmlns:a16="http://schemas.microsoft.com/office/drawing/2014/main" id="{97094EE5-C0E0-4C14-A300-33282D370D7E}"/>
            </a:ext>
          </a:extLst>
        </xdr:cNvPr>
        <xdr:cNvSpPr/>
      </xdr:nvSpPr>
      <xdr:spPr>
        <a:xfrm>
          <a:off x="2514600" y="614502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71120</xdr:rowOff>
    </xdr:from>
    <xdr:to>
      <xdr:col>10</xdr:col>
      <xdr:colOff>165100</xdr:colOff>
      <xdr:row>37</xdr:row>
      <xdr:rowOff>1270</xdr:rowOff>
    </xdr:to>
    <xdr:sp macro="" textlink="">
      <xdr:nvSpPr>
        <xdr:cNvPr id="64" name="フローチャート: 判断 63">
          <a:extLst>
            <a:ext uri="{FF2B5EF4-FFF2-40B4-BE49-F238E27FC236}">
              <a16:creationId xmlns:a16="http://schemas.microsoft.com/office/drawing/2014/main" id="{DF03709A-BBC9-43BA-95D9-ACDC9408BA4C}"/>
            </a:ext>
          </a:extLst>
        </xdr:cNvPr>
        <xdr:cNvSpPr/>
      </xdr:nvSpPr>
      <xdr:spPr>
        <a:xfrm>
          <a:off x="1739900" y="61061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169418</xdr:rowOff>
    </xdr:from>
    <xdr:to>
      <xdr:col>6</xdr:col>
      <xdr:colOff>38100</xdr:colOff>
      <xdr:row>36</xdr:row>
      <xdr:rowOff>99568</xdr:rowOff>
    </xdr:to>
    <xdr:sp macro="" textlink="">
      <xdr:nvSpPr>
        <xdr:cNvPr id="65" name="フローチャート: 判断 64">
          <a:extLst>
            <a:ext uri="{FF2B5EF4-FFF2-40B4-BE49-F238E27FC236}">
              <a16:creationId xmlns:a16="http://schemas.microsoft.com/office/drawing/2014/main" id="{B0E4D3D9-B1A8-492E-92C0-A7396EB1C9C3}"/>
            </a:ext>
          </a:extLst>
        </xdr:cNvPr>
        <xdr:cNvSpPr/>
      </xdr:nvSpPr>
      <xdr:spPr>
        <a:xfrm>
          <a:off x="965200" y="603681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C2A0F4E1-0BB1-4D51-808F-2977C4D7F039}"/>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986D0978-AA4F-4A02-ADDC-BFFAFEDC3793}"/>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D38B9A93-D6FF-41C9-89FF-27007858CFC9}"/>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97F69189-7A2A-4FD5-B8A0-E2BFAC0F52D4}"/>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EFF4B9CA-7295-427B-9EE9-0F13BFC9833E}"/>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16256</xdr:rowOff>
    </xdr:from>
    <xdr:to>
      <xdr:col>24</xdr:col>
      <xdr:colOff>114300</xdr:colOff>
      <xdr:row>35</xdr:row>
      <xdr:rowOff>117856</xdr:rowOff>
    </xdr:to>
    <xdr:sp macro="" textlink="">
      <xdr:nvSpPr>
        <xdr:cNvPr id="71" name="楕円 70">
          <a:extLst>
            <a:ext uri="{FF2B5EF4-FFF2-40B4-BE49-F238E27FC236}">
              <a16:creationId xmlns:a16="http://schemas.microsoft.com/office/drawing/2014/main" id="{890DCC90-D264-46D2-9AC5-2CD4A7E41E2F}"/>
            </a:ext>
          </a:extLst>
        </xdr:cNvPr>
        <xdr:cNvSpPr/>
      </xdr:nvSpPr>
      <xdr:spPr>
        <a:xfrm>
          <a:off x="4036060" y="5883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39133</xdr:rowOff>
    </xdr:from>
    <xdr:ext cx="405111" cy="259045"/>
    <xdr:sp macro="" textlink="">
      <xdr:nvSpPr>
        <xdr:cNvPr id="72" name="【道路】&#10;有形固定資産減価償却率該当値テキスト">
          <a:extLst>
            <a:ext uri="{FF2B5EF4-FFF2-40B4-BE49-F238E27FC236}">
              <a16:creationId xmlns:a16="http://schemas.microsoft.com/office/drawing/2014/main" id="{D1393B05-EF5B-4A0C-B141-8125DA5E6764}"/>
            </a:ext>
          </a:extLst>
        </xdr:cNvPr>
        <xdr:cNvSpPr txBox="1"/>
      </xdr:nvSpPr>
      <xdr:spPr>
        <a:xfrm>
          <a:off x="4124960" y="5738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151130</xdr:rowOff>
    </xdr:from>
    <xdr:to>
      <xdr:col>20</xdr:col>
      <xdr:colOff>38100</xdr:colOff>
      <xdr:row>35</xdr:row>
      <xdr:rowOff>81280</xdr:rowOff>
    </xdr:to>
    <xdr:sp macro="" textlink="">
      <xdr:nvSpPr>
        <xdr:cNvPr id="73" name="楕円 72">
          <a:extLst>
            <a:ext uri="{FF2B5EF4-FFF2-40B4-BE49-F238E27FC236}">
              <a16:creationId xmlns:a16="http://schemas.microsoft.com/office/drawing/2014/main" id="{31B0E03A-6758-4E09-AEC3-BE79FB9294D4}"/>
            </a:ext>
          </a:extLst>
        </xdr:cNvPr>
        <xdr:cNvSpPr/>
      </xdr:nvSpPr>
      <xdr:spPr>
        <a:xfrm>
          <a:off x="3312160" y="58508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30480</xdr:rowOff>
    </xdr:from>
    <xdr:to>
      <xdr:col>24</xdr:col>
      <xdr:colOff>63500</xdr:colOff>
      <xdr:row>35</xdr:row>
      <xdr:rowOff>67056</xdr:rowOff>
    </xdr:to>
    <xdr:cxnSp macro="">
      <xdr:nvCxnSpPr>
        <xdr:cNvPr id="74" name="直線コネクタ 73">
          <a:extLst>
            <a:ext uri="{FF2B5EF4-FFF2-40B4-BE49-F238E27FC236}">
              <a16:creationId xmlns:a16="http://schemas.microsoft.com/office/drawing/2014/main" id="{3C4D20F2-5FA4-45D1-BFB6-4CA2AB78A34F}"/>
            </a:ext>
          </a:extLst>
        </xdr:cNvPr>
        <xdr:cNvCxnSpPr/>
      </xdr:nvCxnSpPr>
      <xdr:spPr>
        <a:xfrm>
          <a:off x="3355340" y="5897880"/>
          <a:ext cx="73152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116840</xdr:rowOff>
    </xdr:from>
    <xdr:to>
      <xdr:col>15</xdr:col>
      <xdr:colOff>101600</xdr:colOff>
      <xdr:row>35</xdr:row>
      <xdr:rowOff>46990</xdr:rowOff>
    </xdr:to>
    <xdr:sp macro="" textlink="">
      <xdr:nvSpPr>
        <xdr:cNvPr id="75" name="楕円 74">
          <a:extLst>
            <a:ext uri="{FF2B5EF4-FFF2-40B4-BE49-F238E27FC236}">
              <a16:creationId xmlns:a16="http://schemas.microsoft.com/office/drawing/2014/main" id="{7A5C1006-F11A-4196-BEFF-7D1E97BBB48F}"/>
            </a:ext>
          </a:extLst>
        </xdr:cNvPr>
        <xdr:cNvSpPr/>
      </xdr:nvSpPr>
      <xdr:spPr>
        <a:xfrm>
          <a:off x="2514600" y="58166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167640</xdr:rowOff>
    </xdr:from>
    <xdr:to>
      <xdr:col>19</xdr:col>
      <xdr:colOff>177800</xdr:colOff>
      <xdr:row>35</xdr:row>
      <xdr:rowOff>30480</xdr:rowOff>
    </xdr:to>
    <xdr:cxnSp macro="">
      <xdr:nvCxnSpPr>
        <xdr:cNvPr id="76" name="直線コネクタ 75">
          <a:extLst>
            <a:ext uri="{FF2B5EF4-FFF2-40B4-BE49-F238E27FC236}">
              <a16:creationId xmlns:a16="http://schemas.microsoft.com/office/drawing/2014/main" id="{C81FB352-0147-4216-90F2-73A50193D14B}"/>
            </a:ext>
          </a:extLst>
        </xdr:cNvPr>
        <xdr:cNvCxnSpPr/>
      </xdr:nvCxnSpPr>
      <xdr:spPr>
        <a:xfrm>
          <a:off x="2565400" y="5867400"/>
          <a:ext cx="78994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87122</xdr:rowOff>
    </xdr:from>
    <xdr:to>
      <xdr:col>10</xdr:col>
      <xdr:colOff>165100</xdr:colOff>
      <xdr:row>35</xdr:row>
      <xdr:rowOff>17272</xdr:rowOff>
    </xdr:to>
    <xdr:sp macro="" textlink="">
      <xdr:nvSpPr>
        <xdr:cNvPr id="77" name="楕円 76">
          <a:extLst>
            <a:ext uri="{FF2B5EF4-FFF2-40B4-BE49-F238E27FC236}">
              <a16:creationId xmlns:a16="http://schemas.microsoft.com/office/drawing/2014/main" id="{926E617A-DAAA-459C-8ED7-70EB06018C23}"/>
            </a:ext>
          </a:extLst>
        </xdr:cNvPr>
        <xdr:cNvSpPr/>
      </xdr:nvSpPr>
      <xdr:spPr>
        <a:xfrm>
          <a:off x="1739900" y="578688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137922</xdr:rowOff>
    </xdr:from>
    <xdr:to>
      <xdr:col>15</xdr:col>
      <xdr:colOff>50800</xdr:colOff>
      <xdr:row>34</xdr:row>
      <xdr:rowOff>167640</xdr:rowOff>
    </xdr:to>
    <xdr:cxnSp macro="">
      <xdr:nvCxnSpPr>
        <xdr:cNvPr id="78" name="直線コネクタ 77">
          <a:extLst>
            <a:ext uri="{FF2B5EF4-FFF2-40B4-BE49-F238E27FC236}">
              <a16:creationId xmlns:a16="http://schemas.microsoft.com/office/drawing/2014/main" id="{561A0DF0-DB73-429B-9EC0-8B0C017976E4}"/>
            </a:ext>
          </a:extLst>
        </xdr:cNvPr>
        <xdr:cNvCxnSpPr/>
      </xdr:nvCxnSpPr>
      <xdr:spPr>
        <a:xfrm>
          <a:off x="1790700" y="5837682"/>
          <a:ext cx="7747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61976</xdr:rowOff>
    </xdr:from>
    <xdr:to>
      <xdr:col>6</xdr:col>
      <xdr:colOff>38100</xdr:colOff>
      <xdr:row>34</xdr:row>
      <xdr:rowOff>163576</xdr:rowOff>
    </xdr:to>
    <xdr:sp macro="" textlink="">
      <xdr:nvSpPr>
        <xdr:cNvPr id="79" name="楕円 78">
          <a:extLst>
            <a:ext uri="{FF2B5EF4-FFF2-40B4-BE49-F238E27FC236}">
              <a16:creationId xmlns:a16="http://schemas.microsoft.com/office/drawing/2014/main" id="{37515041-6633-4675-95AC-D84DF2FD873F}"/>
            </a:ext>
          </a:extLst>
        </xdr:cNvPr>
        <xdr:cNvSpPr/>
      </xdr:nvSpPr>
      <xdr:spPr>
        <a:xfrm>
          <a:off x="965200" y="576173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112776</xdr:rowOff>
    </xdr:from>
    <xdr:to>
      <xdr:col>10</xdr:col>
      <xdr:colOff>114300</xdr:colOff>
      <xdr:row>34</xdr:row>
      <xdr:rowOff>137922</xdr:rowOff>
    </xdr:to>
    <xdr:cxnSp macro="">
      <xdr:nvCxnSpPr>
        <xdr:cNvPr id="80" name="直線コネクタ 79">
          <a:extLst>
            <a:ext uri="{FF2B5EF4-FFF2-40B4-BE49-F238E27FC236}">
              <a16:creationId xmlns:a16="http://schemas.microsoft.com/office/drawing/2014/main" id="{4B0890EA-4235-4187-B120-5536CF5ABB8D}"/>
            </a:ext>
          </a:extLst>
        </xdr:cNvPr>
        <xdr:cNvCxnSpPr/>
      </xdr:nvCxnSpPr>
      <xdr:spPr>
        <a:xfrm>
          <a:off x="1008380" y="5812536"/>
          <a:ext cx="78232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58691</xdr:rowOff>
    </xdr:from>
    <xdr:ext cx="405111" cy="259045"/>
    <xdr:sp macro="" textlink="">
      <xdr:nvSpPr>
        <xdr:cNvPr id="81" name="n_1aveValue【道路】&#10;有形固定資産減価償却率">
          <a:extLst>
            <a:ext uri="{FF2B5EF4-FFF2-40B4-BE49-F238E27FC236}">
              <a16:creationId xmlns:a16="http://schemas.microsoft.com/office/drawing/2014/main" id="{062821A2-D781-48AE-B787-94E95975B7C8}"/>
            </a:ext>
          </a:extLst>
        </xdr:cNvPr>
        <xdr:cNvSpPr txBox="1"/>
      </xdr:nvSpPr>
      <xdr:spPr>
        <a:xfrm>
          <a:off x="3170564" y="6261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31259</xdr:rowOff>
    </xdr:from>
    <xdr:ext cx="405111" cy="259045"/>
    <xdr:sp macro="" textlink="">
      <xdr:nvSpPr>
        <xdr:cNvPr id="82" name="n_2aveValue【道路】&#10;有形固定資産減価償却率">
          <a:extLst>
            <a:ext uri="{FF2B5EF4-FFF2-40B4-BE49-F238E27FC236}">
              <a16:creationId xmlns:a16="http://schemas.microsoft.com/office/drawing/2014/main" id="{2FD1682A-9AAA-4665-9334-E74E93302371}"/>
            </a:ext>
          </a:extLst>
        </xdr:cNvPr>
        <xdr:cNvSpPr txBox="1"/>
      </xdr:nvSpPr>
      <xdr:spPr>
        <a:xfrm>
          <a:off x="2385704" y="6233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163847</xdr:rowOff>
    </xdr:from>
    <xdr:ext cx="405111" cy="259045"/>
    <xdr:sp macro="" textlink="">
      <xdr:nvSpPr>
        <xdr:cNvPr id="83" name="n_3aveValue【道路】&#10;有形固定資産減価償却率">
          <a:extLst>
            <a:ext uri="{FF2B5EF4-FFF2-40B4-BE49-F238E27FC236}">
              <a16:creationId xmlns:a16="http://schemas.microsoft.com/office/drawing/2014/main" id="{90E6818F-8284-46FC-80A5-201752C63989}"/>
            </a:ext>
          </a:extLst>
        </xdr:cNvPr>
        <xdr:cNvSpPr txBox="1"/>
      </xdr:nvSpPr>
      <xdr:spPr>
        <a:xfrm>
          <a:off x="1611004" y="6198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90695</xdr:rowOff>
    </xdr:from>
    <xdr:ext cx="405111" cy="259045"/>
    <xdr:sp macro="" textlink="">
      <xdr:nvSpPr>
        <xdr:cNvPr id="84" name="n_4aveValue【道路】&#10;有形固定資産減価償却率">
          <a:extLst>
            <a:ext uri="{FF2B5EF4-FFF2-40B4-BE49-F238E27FC236}">
              <a16:creationId xmlns:a16="http://schemas.microsoft.com/office/drawing/2014/main" id="{7D7D5DAB-603F-4B53-B1CA-2ADED4FCFAF6}"/>
            </a:ext>
          </a:extLst>
        </xdr:cNvPr>
        <xdr:cNvSpPr txBox="1"/>
      </xdr:nvSpPr>
      <xdr:spPr>
        <a:xfrm>
          <a:off x="836304" y="6125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97807</xdr:rowOff>
    </xdr:from>
    <xdr:ext cx="405111" cy="259045"/>
    <xdr:sp macro="" textlink="">
      <xdr:nvSpPr>
        <xdr:cNvPr id="85" name="n_1mainValue【道路】&#10;有形固定資産減価償却率">
          <a:extLst>
            <a:ext uri="{FF2B5EF4-FFF2-40B4-BE49-F238E27FC236}">
              <a16:creationId xmlns:a16="http://schemas.microsoft.com/office/drawing/2014/main" id="{8F40E80B-3C73-48F9-A508-B5EDCB3663A5}"/>
            </a:ext>
          </a:extLst>
        </xdr:cNvPr>
        <xdr:cNvSpPr txBox="1"/>
      </xdr:nvSpPr>
      <xdr:spPr>
        <a:xfrm>
          <a:off x="3170564" y="562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63517</xdr:rowOff>
    </xdr:from>
    <xdr:ext cx="405111" cy="259045"/>
    <xdr:sp macro="" textlink="">
      <xdr:nvSpPr>
        <xdr:cNvPr id="86" name="n_2mainValue【道路】&#10;有形固定資産減価償却率">
          <a:extLst>
            <a:ext uri="{FF2B5EF4-FFF2-40B4-BE49-F238E27FC236}">
              <a16:creationId xmlns:a16="http://schemas.microsoft.com/office/drawing/2014/main" id="{4AB7AF4A-2035-4AFA-A215-6B23D80937D8}"/>
            </a:ext>
          </a:extLst>
        </xdr:cNvPr>
        <xdr:cNvSpPr txBox="1"/>
      </xdr:nvSpPr>
      <xdr:spPr>
        <a:xfrm>
          <a:off x="2385704" y="5595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33799</xdr:rowOff>
    </xdr:from>
    <xdr:ext cx="405111" cy="259045"/>
    <xdr:sp macro="" textlink="">
      <xdr:nvSpPr>
        <xdr:cNvPr id="87" name="n_3mainValue【道路】&#10;有形固定資産減価償却率">
          <a:extLst>
            <a:ext uri="{FF2B5EF4-FFF2-40B4-BE49-F238E27FC236}">
              <a16:creationId xmlns:a16="http://schemas.microsoft.com/office/drawing/2014/main" id="{5D015B86-9802-4E0A-A3D9-3BD04B81EC48}"/>
            </a:ext>
          </a:extLst>
        </xdr:cNvPr>
        <xdr:cNvSpPr txBox="1"/>
      </xdr:nvSpPr>
      <xdr:spPr>
        <a:xfrm>
          <a:off x="1611004" y="5565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8653</xdr:rowOff>
    </xdr:from>
    <xdr:ext cx="405111" cy="259045"/>
    <xdr:sp macro="" textlink="">
      <xdr:nvSpPr>
        <xdr:cNvPr id="88" name="n_4mainValue【道路】&#10;有形固定資産減価償却率">
          <a:extLst>
            <a:ext uri="{FF2B5EF4-FFF2-40B4-BE49-F238E27FC236}">
              <a16:creationId xmlns:a16="http://schemas.microsoft.com/office/drawing/2014/main" id="{04ACF98E-087B-4E35-89BE-B950146D383E}"/>
            </a:ext>
          </a:extLst>
        </xdr:cNvPr>
        <xdr:cNvSpPr txBox="1"/>
      </xdr:nvSpPr>
      <xdr:spPr>
        <a:xfrm>
          <a:off x="836304" y="5540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D8D33D0B-232C-495C-84A1-607E6819E1DE}"/>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11D9BAB9-FC94-4BA8-9381-DE55C88AB160}"/>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187331B3-3414-4C51-9D20-707705D100BB}"/>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434AC4F6-2D6D-4B6C-BA3E-452EE49F1497}"/>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58552D97-90CB-4EFB-8E04-FB2F8DAA8907}"/>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1349EB1B-CF55-4249-B2C5-740C89580DCC}"/>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4C1B67F2-5866-4759-BC88-42C19F75A609}"/>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57E5D7E2-804F-437C-98D2-11924B8E7D05}"/>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B68A47F2-8078-4153-88CE-135F04FA7FA8}"/>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10BA6A74-25D5-4664-8A88-7D5B6B97744A}"/>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9" name="直線コネクタ 98">
          <a:extLst>
            <a:ext uri="{FF2B5EF4-FFF2-40B4-BE49-F238E27FC236}">
              <a16:creationId xmlns:a16="http://schemas.microsoft.com/office/drawing/2014/main" id="{9D266B17-D0A8-4B83-9337-55B9B4659940}"/>
            </a:ext>
          </a:extLst>
        </xdr:cNvPr>
        <xdr:cNvCxnSpPr/>
      </xdr:nvCxnSpPr>
      <xdr:spPr>
        <a:xfrm>
          <a:off x="5826760" y="713340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0" name="テキスト ボックス 99">
          <a:extLst>
            <a:ext uri="{FF2B5EF4-FFF2-40B4-BE49-F238E27FC236}">
              <a16:creationId xmlns:a16="http://schemas.microsoft.com/office/drawing/2014/main" id="{D112B212-F2D1-439F-83C0-E495FA291881}"/>
            </a:ext>
          </a:extLst>
        </xdr:cNvPr>
        <xdr:cNvSpPr txBox="1"/>
      </xdr:nvSpPr>
      <xdr:spPr>
        <a:xfrm>
          <a:off x="54053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1" name="直線コネクタ 100">
          <a:extLst>
            <a:ext uri="{FF2B5EF4-FFF2-40B4-BE49-F238E27FC236}">
              <a16:creationId xmlns:a16="http://schemas.microsoft.com/office/drawing/2014/main" id="{3554AF53-4E52-4E11-BD47-223D088136F2}"/>
            </a:ext>
          </a:extLst>
        </xdr:cNvPr>
        <xdr:cNvCxnSpPr/>
      </xdr:nvCxnSpPr>
      <xdr:spPr>
        <a:xfrm>
          <a:off x="5826760" y="681445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2" name="テキスト ボックス 101">
          <a:extLst>
            <a:ext uri="{FF2B5EF4-FFF2-40B4-BE49-F238E27FC236}">
              <a16:creationId xmlns:a16="http://schemas.microsoft.com/office/drawing/2014/main" id="{5A1F4946-71A7-4B10-98D6-F26151ADBD4F}"/>
            </a:ext>
          </a:extLst>
        </xdr:cNvPr>
        <xdr:cNvSpPr txBox="1"/>
      </xdr:nvSpPr>
      <xdr:spPr>
        <a:xfrm>
          <a:off x="5364041" y="667604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3" name="直線コネクタ 102">
          <a:extLst>
            <a:ext uri="{FF2B5EF4-FFF2-40B4-BE49-F238E27FC236}">
              <a16:creationId xmlns:a16="http://schemas.microsoft.com/office/drawing/2014/main" id="{AFBC60B3-D183-4156-81B6-749F215AEB72}"/>
            </a:ext>
          </a:extLst>
        </xdr:cNvPr>
        <xdr:cNvCxnSpPr/>
      </xdr:nvCxnSpPr>
      <xdr:spPr>
        <a:xfrm>
          <a:off x="5826760" y="649550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4" name="テキスト ボックス 103">
          <a:extLst>
            <a:ext uri="{FF2B5EF4-FFF2-40B4-BE49-F238E27FC236}">
              <a16:creationId xmlns:a16="http://schemas.microsoft.com/office/drawing/2014/main" id="{0D7327BD-EB05-46AE-89EE-72ACBDDD34B7}"/>
            </a:ext>
          </a:extLst>
        </xdr:cNvPr>
        <xdr:cNvSpPr txBox="1"/>
      </xdr:nvSpPr>
      <xdr:spPr>
        <a:xfrm>
          <a:off x="5364041" y="63570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5" name="直線コネクタ 104">
          <a:extLst>
            <a:ext uri="{FF2B5EF4-FFF2-40B4-BE49-F238E27FC236}">
              <a16:creationId xmlns:a16="http://schemas.microsoft.com/office/drawing/2014/main" id="{EDBD6081-11B5-45C9-BE0C-52903BB60B8B}"/>
            </a:ext>
          </a:extLst>
        </xdr:cNvPr>
        <xdr:cNvCxnSpPr/>
      </xdr:nvCxnSpPr>
      <xdr:spPr>
        <a:xfrm>
          <a:off x="5826760" y="617655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6" name="テキスト ボックス 105">
          <a:extLst>
            <a:ext uri="{FF2B5EF4-FFF2-40B4-BE49-F238E27FC236}">
              <a16:creationId xmlns:a16="http://schemas.microsoft.com/office/drawing/2014/main" id="{2DC3D094-6E2E-4262-93B4-67847FA90DBE}"/>
            </a:ext>
          </a:extLst>
        </xdr:cNvPr>
        <xdr:cNvSpPr txBox="1"/>
      </xdr:nvSpPr>
      <xdr:spPr>
        <a:xfrm>
          <a:off x="5364041" y="603814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7" name="直線コネクタ 106">
          <a:extLst>
            <a:ext uri="{FF2B5EF4-FFF2-40B4-BE49-F238E27FC236}">
              <a16:creationId xmlns:a16="http://schemas.microsoft.com/office/drawing/2014/main" id="{26B7F930-F372-42D8-8EBF-06FBA350FDE7}"/>
            </a:ext>
          </a:extLst>
        </xdr:cNvPr>
        <xdr:cNvCxnSpPr/>
      </xdr:nvCxnSpPr>
      <xdr:spPr>
        <a:xfrm>
          <a:off x="5826760" y="585760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8" name="テキスト ボックス 107">
          <a:extLst>
            <a:ext uri="{FF2B5EF4-FFF2-40B4-BE49-F238E27FC236}">
              <a16:creationId xmlns:a16="http://schemas.microsoft.com/office/drawing/2014/main" id="{9CA5BA5D-A4AE-451A-BDA1-B530BC1D4078}"/>
            </a:ext>
          </a:extLst>
        </xdr:cNvPr>
        <xdr:cNvSpPr txBox="1"/>
      </xdr:nvSpPr>
      <xdr:spPr>
        <a:xfrm>
          <a:off x="5364041" y="571538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9" name="直線コネクタ 108">
          <a:extLst>
            <a:ext uri="{FF2B5EF4-FFF2-40B4-BE49-F238E27FC236}">
              <a16:creationId xmlns:a16="http://schemas.microsoft.com/office/drawing/2014/main" id="{FE0A24A6-04D5-46B6-8177-23576402045F}"/>
            </a:ext>
          </a:extLst>
        </xdr:cNvPr>
        <xdr:cNvCxnSpPr/>
      </xdr:nvCxnSpPr>
      <xdr:spPr>
        <a:xfrm>
          <a:off x="5826760" y="553484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0" name="テキスト ボックス 109">
          <a:extLst>
            <a:ext uri="{FF2B5EF4-FFF2-40B4-BE49-F238E27FC236}">
              <a16:creationId xmlns:a16="http://schemas.microsoft.com/office/drawing/2014/main" id="{9112734B-FFA7-4B85-ADE1-75AE2C192AF8}"/>
            </a:ext>
          </a:extLst>
        </xdr:cNvPr>
        <xdr:cNvSpPr txBox="1"/>
      </xdr:nvSpPr>
      <xdr:spPr>
        <a:xfrm>
          <a:off x="5299921" y="539642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8D4AEB09-5097-49C9-9402-4B6B1833118A}"/>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F83C7368-2D63-4303-AD02-9E4633ED3EAD}"/>
            </a:ext>
          </a:extLst>
        </xdr:cNvPr>
        <xdr:cNvSpPr txBox="1"/>
      </xdr:nvSpPr>
      <xdr:spPr>
        <a:xfrm>
          <a:off x="529992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8D8C2C58-5230-4D4E-A25C-D1BC1FA5BE87}"/>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49617</xdr:rowOff>
    </xdr:from>
    <xdr:to>
      <xdr:col>54</xdr:col>
      <xdr:colOff>189865</xdr:colOff>
      <xdr:row>42</xdr:row>
      <xdr:rowOff>9596</xdr:rowOff>
    </xdr:to>
    <xdr:cxnSp macro="">
      <xdr:nvCxnSpPr>
        <xdr:cNvPr id="114" name="直線コネクタ 113">
          <a:extLst>
            <a:ext uri="{FF2B5EF4-FFF2-40B4-BE49-F238E27FC236}">
              <a16:creationId xmlns:a16="http://schemas.microsoft.com/office/drawing/2014/main" id="{3B353586-8A22-4570-AA28-5CF02E23C6AC}"/>
            </a:ext>
          </a:extLst>
        </xdr:cNvPr>
        <xdr:cNvCxnSpPr/>
      </xdr:nvCxnSpPr>
      <xdr:spPr>
        <a:xfrm flipV="1">
          <a:off x="9219565" y="5749377"/>
          <a:ext cx="0" cy="1301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13423</xdr:rowOff>
    </xdr:from>
    <xdr:ext cx="469744" cy="259045"/>
    <xdr:sp macro="" textlink="">
      <xdr:nvSpPr>
        <xdr:cNvPr id="115" name="【道路】&#10;一人当たり延長最小値テキスト">
          <a:extLst>
            <a:ext uri="{FF2B5EF4-FFF2-40B4-BE49-F238E27FC236}">
              <a16:creationId xmlns:a16="http://schemas.microsoft.com/office/drawing/2014/main" id="{B7ACD525-C244-47E8-9BAE-9258F0DFD93E}"/>
            </a:ext>
          </a:extLst>
        </xdr:cNvPr>
        <xdr:cNvSpPr txBox="1"/>
      </xdr:nvSpPr>
      <xdr:spPr>
        <a:xfrm>
          <a:off x="9258300" y="7054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9596</xdr:rowOff>
    </xdr:from>
    <xdr:to>
      <xdr:col>55</xdr:col>
      <xdr:colOff>88900</xdr:colOff>
      <xdr:row>42</xdr:row>
      <xdr:rowOff>9596</xdr:rowOff>
    </xdr:to>
    <xdr:cxnSp macro="">
      <xdr:nvCxnSpPr>
        <xdr:cNvPr id="116" name="直線コネクタ 115">
          <a:extLst>
            <a:ext uri="{FF2B5EF4-FFF2-40B4-BE49-F238E27FC236}">
              <a16:creationId xmlns:a16="http://schemas.microsoft.com/office/drawing/2014/main" id="{E2D3492A-D45A-4732-B95D-A8739473D644}"/>
            </a:ext>
          </a:extLst>
        </xdr:cNvPr>
        <xdr:cNvCxnSpPr/>
      </xdr:nvCxnSpPr>
      <xdr:spPr>
        <a:xfrm>
          <a:off x="9154160" y="705047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167744</xdr:rowOff>
    </xdr:from>
    <xdr:ext cx="534377" cy="259045"/>
    <xdr:sp macro="" textlink="">
      <xdr:nvSpPr>
        <xdr:cNvPr id="117" name="【道路】&#10;一人当たり延長最大値テキスト">
          <a:extLst>
            <a:ext uri="{FF2B5EF4-FFF2-40B4-BE49-F238E27FC236}">
              <a16:creationId xmlns:a16="http://schemas.microsoft.com/office/drawing/2014/main" id="{9B48F44A-B2C5-411A-B515-976A0727DBFD}"/>
            </a:ext>
          </a:extLst>
        </xdr:cNvPr>
        <xdr:cNvSpPr txBox="1"/>
      </xdr:nvSpPr>
      <xdr:spPr>
        <a:xfrm>
          <a:off x="9258300" y="5532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49617</xdr:rowOff>
    </xdr:from>
    <xdr:to>
      <xdr:col>55</xdr:col>
      <xdr:colOff>88900</xdr:colOff>
      <xdr:row>34</xdr:row>
      <xdr:rowOff>49617</xdr:rowOff>
    </xdr:to>
    <xdr:cxnSp macro="">
      <xdr:nvCxnSpPr>
        <xdr:cNvPr id="118" name="直線コネクタ 117">
          <a:extLst>
            <a:ext uri="{FF2B5EF4-FFF2-40B4-BE49-F238E27FC236}">
              <a16:creationId xmlns:a16="http://schemas.microsoft.com/office/drawing/2014/main" id="{F8E9EAE7-4341-459E-B467-990C9D0D93AB}"/>
            </a:ext>
          </a:extLst>
        </xdr:cNvPr>
        <xdr:cNvCxnSpPr/>
      </xdr:nvCxnSpPr>
      <xdr:spPr>
        <a:xfrm>
          <a:off x="9154160" y="57493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145889</xdr:rowOff>
    </xdr:from>
    <xdr:ext cx="534377" cy="259045"/>
    <xdr:sp macro="" textlink="">
      <xdr:nvSpPr>
        <xdr:cNvPr id="119" name="【道路】&#10;一人当たり延長平均値テキスト">
          <a:extLst>
            <a:ext uri="{FF2B5EF4-FFF2-40B4-BE49-F238E27FC236}">
              <a16:creationId xmlns:a16="http://schemas.microsoft.com/office/drawing/2014/main" id="{830AC5B4-387E-4282-8100-C1DA2DFE443A}"/>
            </a:ext>
          </a:extLst>
        </xdr:cNvPr>
        <xdr:cNvSpPr txBox="1"/>
      </xdr:nvSpPr>
      <xdr:spPr>
        <a:xfrm>
          <a:off x="9258300" y="66838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123012</xdr:rowOff>
    </xdr:from>
    <xdr:to>
      <xdr:col>55</xdr:col>
      <xdr:colOff>50800</xdr:colOff>
      <xdr:row>41</xdr:row>
      <xdr:rowOff>53162</xdr:rowOff>
    </xdr:to>
    <xdr:sp macro="" textlink="">
      <xdr:nvSpPr>
        <xdr:cNvPr id="120" name="フローチャート: 判断 119">
          <a:extLst>
            <a:ext uri="{FF2B5EF4-FFF2-40B4-BE49-F238E27FC236}">
              <a16:creationId xmlns:a16="http://schemas.microsoft.com/office/drawing/2014/main" id="{4AC46512-D3F2-4369-B51F-43D4980DFBBE}"/>
            </a:ext>
          </a:extLst>
        </xdr:cNvPr>
        <xdr:cNvSpPr/>
      </xdr:nvSpPr>
      <xdr:spPr>
        <a:xfrm>
          <a:off x="9192260" y="682861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123959</xdr:rowOff>
    </xdr:from>
    <xdr:to>
      <xdr:col>50</xdr:col>
      <xdr:colOff>165100</xdr:colOff>
      <xdr:row>41</xdr:row>
      <xdr:rowOff>54109</xdr:rowOff>
    </xdr:to>
    <xdr:sp macro="" textlink="">
      <xdr:nvSpPr>
        <xdr:cNvPr id="121" name="フローチャート: 判断 120">
          <a:extLst>
            <a:ext uri="{FF2B5EF4-FFF2-40B4-BE49-F238E27FC236}">
              <a16:creationId xmlns:a16="http://schemas.microsoft.com/office/drawing/2014/main" id="{F953BFA7-9872-46E9-AB6A-7934E2EB9321}"/>
            </a:ext>
          </a:extLst>
        </xdr:cNvPr>
        <xdr:cNvSpPr/>
      </xdr:nvSpPr>
      <xdr:spPr>
        <a:xfrm>
          <a:off x="8445500" y="682955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132515</xdr:rowOff>
    </xdr:from>
    <xdr:to>
      <xdr:col>46</xdr:col>
      <xdr:colOff>38100</xdr:colOff>
      <xdr:row>41</xdr:row>
      <xdr:rowOff>62665</xdr:rowOff>
    </xdr:to>
    <xdr:sp macro="" textlink="">
      <xdr:nvSpPr>
        <xdr:cNvPr id="122" name="フローチャート: 判断 121">
          <a:extLst>
            <a:ext uri="{FF2B5EF4-FFF2-40B4-BE49-F238E27FC236}">
              <a16:creationId xmlns:a16="http://schemas.microsoft.com/office/drawing/2014/main" id="{CE6E5E15-839F-4027-AF11-CAD37D3FF3B4}"/>
            </a:ext>
          </a:extLst>
        </xdr:cNvPr>
        <xdr:cNvSpPr/>
      </xdr:nvSpPr>
      <xdr:spPr>
        <a:xfrm>
          <a:off x="7670800" y="683811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101638</xdr:rowOff>
    </xdr:from>
    <xdr:to>
      <xdr:col>41</xdr:col>
      <xdr:colOff>101600</xdr:colOff>
      <xdr:row>41</xdr:row>
      <xdr:rowOff>31788</xdr:rowOff>
    </xdr:to>
    <xdr:sp macro="" textlink="">
      <xdr:nvSpPr>
        <xdr:cNvPr id="123" name="フローチャート: 判断 122">
          <a:extLst>
            <a:ext uri="{FF2B5EF4-FFF2-40B4-BE49-F238E27FC236}">
              <a16:creationId xmlns:a16="http://schemas.microsoft.com/office/drawing/2014/main" id="{8F225C67-B493-4F02-B915-F525938A5CFB}"/>
            </a:ext>
          </a:extLst>
        </xdr:cNvPr>
        <xdr:cNvSpPr/>
      </xdr:nvSpPr>
      <xdr:spPr>
        <a:xfrm>
          <a:off x="6873240" y="680723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129723</xdr:rowOff>
    </xdr:from>
    <xdr:to>
      <xdr:col>36</xdr:col>
      <xdr:colOff>165100</xdr:colOff>
      <xdr:row>41</xdr:row>
      <xdr:rowOff>59873</xdr:rowOff>
    </xdr:to>
    <xdr:sp macro="" textlink="">
      <xdr:nvSpPr>
        <xdr:cNvPr id="124" name="フローチャート: 判断 123">
          <a:extLst>
            <a:ext uri="{FF2B5EF4-FFF2-40B4-BE49-F238E27FC236}">
              <a16:creationId xmlns:a16="http://schemas.microsoft.com/office/drawing/2014/main" id="{A1CF4DB7-3C33-446C-B30D-DA42D8D4B4CF}"/>
            </a:ext>
          </a:extLst>
        </xdr:cNvPr>
        <xdr:cNvSpPr/>
      </xdr:nvSpPr>
      <xdr:spPr>
        <a:xfrm>
          <a:off x="6098540" y="683532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4468DBC9-F812-4474-9C06-227D6D0AC677}"/>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F8B375A4-D21F-4FFE-8995-4CC24A18CD6E}"/>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125C207-6B65-469F-A05D-5CABF9E32BCF}"/>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AC06878E-5FF3-4769-9E5B-E35409C3BFA1}"/>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21A3618B-83A8-4541-98C9-B6F6175E7048}"/>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150036</xdr:rowOff>
    </xdr:from>
    <xdr:to>
      <xdr:col>55</xdr:col>
      <xdr:colOff>50800</xdr:colOff>
      <xdr:row>41</xdr:row>
      <xdr:rowOff>80186</xdr:rowOff>
    </xdr:to>
    <xdr:sp macro="" textlink="">
      <xdr:nvSpPr>
        <xdr:cNvPr id="130" name="楕円 129">
          <a:extLst>
            <a:ext uri="{FF2B5EF4-FFF2-40B4-BE49-F238E27FC236}">
              <a16:creationId xmlns:a16="http://schemas.microsoft.com/office/drawing/2014/main" id="{7FE51F86-1360-4038-924A-2D922589F503}"/>
            </a:ext>
          </a:extLst>
        </xdr:cNvPr>
        <xdr:cNvSpPr/>
      </xdr:nvSpPr>
      <xdr:spPr>
        <a:xfrm>
          <a:off x="9192260" y="685563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128463</xdr:rowOff>
    </xdr:from>
    <xdr:ext cx="534377" cy="259045"/>
    <xdr:sp macro="" textlink="">
      <xdr:nvSpPr>
        <xdr:cNvPr id="131" name="【道路】&#10;一人当たり延長該当値テキスト">
          <a:extLst>
            <a:ext uri="{FF2B5EF4-FFF2-40B4-BE49-F238E27FC236}">
              <a16:creationId xmlns:a16="http://schemas.microsoft.com/office/drawing/2014/main" id="{C287740D-ACD7-4128-87CF-A31137B0BF42}"/>
            </a:ext>
          </a:extLst>
        </xdr:cNvPr>
        <xdr:cNvSpPr txBox="1"/>
      </xdr:nvSpPr>
      <xdr:spPr>
        <a:xfrm>
          <a:off x="9258300" y="6834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154135</xdr:rowOff>
    </xdr:from>
    <xdr:to>
      <xdr:col>50</xdr:col>
      <xdr:colOff>165100</xdr:colOff>
      <xdr:row>41</xdr:row>
      <xdr:rowOff>84285</xdr:rowOff>
    </xdr:to>
    <xdr:sp macro="" textlink="">
      <xdr:nvSpPr>
        <xdr:cNvPr id="132" name="楕円 131">
          <a:extLst>
            <a:ext uri="{FF2B5EF4-FFF2-40B4-BE49-F238E27FC236}">
              <a16:creationId xmlns:a16="http://schemas.microsoft.com/office/drawing/2014/main" id="{36D1AD4C-265E-47A7-A934-12DF6A280792}"/>
            </a:ext>
          </a:extLst>
        </xdr:cNvPr>
        <xdr:cNvSpPr/>
      </xdr:nvSpPr>
      <xdr:spPr>
        <a:xfrm>
          <a:off x="8445500" y="68597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29386</xdr:rowOff>
    </xdr:from>
    <xdr:to>
      <xdr:col>55</xdr:col>
      <xdr:colOff>0</xdr:colOff>
      <xdr:row>41</xdr:row>
      <xdr:rowOff>33485</xdr:rowOff>
    </xdr:to>
    <xdr:cxnSp macro="">
      <xdr:nvCxnSpPr>
        <xdr:cNvPr id="133" name="直線コネクタ 132">
          <a:extLst>
            <a:ext uri="{FF2B5EF4-FFF2-40B4-BE49-F238E27FC236}">
              <a16:creationId xmlns:a16="http://schemas.microsoft.com/office/drawing/2014/main" id="{7F88B945-B6CD-4083-A992-05DA0E172F68}"/>
            </a:ext>
          </a:extLst>
        </xdr:cNvPr>
        <xdr:cNvCxnSpPr/>
      </xdr:nvCxnSpPr>
      <xdr:spPr>
        <a:xfrm flipV="1">
          <a:off x="8496300" y="6902626"/>
          <a:ext cx="723900" cy="4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157025</xdr:rowOff>
    </xdr:from>
    <xdr:to>
      <xdr:col>46</xdr:col>
      <xdr:colOff>38100</xdr:colOff>
      <xdr:row>41</xdr:row>
      <xdr:rowOff>87175</xdr:rowOff>
    </xdr:to>
    <xdr:sp macro="" textlink="">
      <xdr:nvSpPr>
        <xdr:cNvPr id="134" name="楕円 133">
          <a:extLst>
            <a:ext uri="{FF2B5EF4-FFF2-40B4-BE49-F238E27FC236}">
              <a16:creationId xmlns:a16="http://schemas.microsoft.com/office/drawing/2014/main" id="{32C90DFD-922F-4D49-964C-97EE7976D85B}"/>
            </a:ext>
          </a:extLst>
        </xdr:cNvPr>
        <xdr:cNvSpPr/>
      </xdr:nvSpPr>
      <xdr:spPr>
        <a:xfrm>
          <a:off x="7670800" y="686262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33485</xdr:rowOff>
    </xdr:from>
    <xdr:to>
      <xdr:col>50</xdr:col>
      <xdr:colOff>114300</xdr:colOff>
      <xdr:row>41</xdr:row>
      <xdr:rowOff>36375</xdr:rowOff>
    </xdr:to>
    <xdr:cxnSp macro="">
      <xdr:nvCxnSpPr>
        <xdr:cNvPr id="135" name="直線コネクタ 134">
          <a:extLst>
            <a:ext uri="{FF2B5EF4-FFF2-40B4-BE49-F238E27FC236}">
              <a16:creationId xmlns:a16="http://schemas.microsoft.com/office/drawing/2014/main" id="{9A1801EB-89F7-457C-A8A8-CA29A3028429}"/>
            </a:ext>
          </a:extLst>
        </xdr:cNvPr>
        <xdr:cNvCxnSpPr/>
      </xdr:nvCxnSpPr>
      <xdr:spPr>
        <a:xfrm flipV="1">
          <a:off x="7713980" y="6906725"/>
          <a:ext cx="782320" cy="2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161058</xdr:rowOff>
    </xdr:from>
    <xdr:to>
      <xdr:col>41</xdr:col>
      <xdr:colOff>101600</xdr:colOff>
      <xdr:row>41</xdr:row>
      <xdr:rowOff>91208</xdr:rowOff>
    </xdr:to>
    <xdr:sp macro="" textlink="">
      <xdr:nvSpPr>
        <xdr:cNvPr id="136" name="楕円 135">
          <a:extLst>
            <a:ext uri="{FF2B5EF4-FFF2-40B4-BE49-F238E27FC236}">
              <a16:creationId xmlns:a16="http://schemas.microsoft.com/office/drawing/2014/main" id="{10C5E797-0541-4F75-9AD9-1FE23404435B}"/>
            </a:ext>
          </a:extLst>
        </xdr:cNvPr>
        <xdr:cNvSpPr/>
      </xdr:nvSpPr>
      <xdr:spPr>
        <a:xfrm>
          <a:off x="6873240" y="686665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36375</xdr:rowOff>
    </xdr:from>
    <xdr:to>
      <xdr:col>45</xdr:col>
      <xdr:colOff>177800</xdr:colOff>
      <xdr:row>41</xdr:row>
      <xdr:rowOff>40408</xdr:rowOff>
    </xdr:to>
    <xdr:cxnSp macro="">
      <xdr:nvCxnSpPr>
        <xdr:cNvPr id="137" name="直線コネクタ 136">
          <a:extLst>
            <a:ext uri="{FF2B5EF4-FFF2-40B4-BE49-F238E27FC236}">
              <a16:creationId xmlns:a16="http://schemas.microsoft.com/office/drawing/2014/main" id="{3C2AA06F-276D-470B-B4F8-1F05DACB51C5}"/>
            </a:ext>
          </a:extLst>
        </xdr:cNvPr>
        <xdr:cNvCxnSpPr/>
      </xdr:nvCxnSpPr>
      <xdr:spPr>
        <a:xfrm flipV="1">
          <a:off x="6924040" y="6909615"/>
          <a:ext cx="789940" cy="4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165009</xdr:rowOff>
    </xdr:from>
    <xdr:to>
      <xdr:col>36</xdr:col>
      <xdr:colOff>165100</xdr:colOff>
      <xdr:row>41</xdr:row>
      <xdr:rowOff>95159</xdr:rowOff>
    </xdr:to>
    <xdr:sp macro="" textlink="">
      <xdr:nvSpPr>
        <xdr:cNvPr id="138" name="楕円 137">
          <a:extLst>
            <a:ext uri="{FF2B5EF4-FFF2-40B4-BE49-F238E27FC236}">
              <a16:creationId xmlns:a16="http://schemas.microsoft.com/office/drawing/2014/main" id="{16989CED-3AEF-4ABF-B006-FA2874BD9043}"/>
            </a:ext>
          </a:extLst>
        </xdr:cNvPr>
        <xdr:cNvSpPr/>
      </xdr:nvSpPr>
      <xdr:spPr>
        <a:xfrm>
          <a:off x="6098540" y="687060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40408</xdr:rowOff>
    </xdr:from>
    <xdr:to>
      <xdr:col>41</xdr:col>
      <xdr:colOff>50800</xdr:colOff>
      <xdr:row>41</xdr:row>
      <xdr:rowOff>44359</xdr:rowOff>
    </xdr:to>
    <xdr:cxnSp macro="">
      <xdr:nvCxnSpPr>
        <xdr:cNvPr id="139" name="直線コネクタ 138">
          <a:extLst>
            <a:ext uri="{FF2B5EF4-FFF2-40B4-BE49-F238E27FC236}">
              <a16:creationId xmlns:a16="http://schemas.microsoft.com/office/drawing/2014/main" id="{91B24D0C-1596-447C-A654-F1091F0257FD}"/>
            </a:ext>
          </a:extLst>
        </xdr:cNvPr>
        <xdr:cNvCxnSpPr/>
      </xdr:nvCxnSpPr>
      <xdr:spPr>
        <a:xfrm flipV="1">
          <a:off x="6149340" y="6913648"/>
          <a:ext cx="774700" cy="3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70636</xdr:rowOff>
    </xdr:from>
    <xdr:ext cx="534377" cy="259045"/>
    <xdr:sp macro="" textlink="">
      <xdr:nvSpPr>
        <xdr:cNvPr id="140" name="n_1aveValue【道路】&#10;一人当たり延長">
          <a:extLst>
            <a:ext uri="{FF2B5EF4-FFF2-40B4-BE49-F238E27FC236}">
              <a16:creationId xmlns:a16="http://schemas.microsoft.com/office/drawing/2014/main" id="{5C28964B-0CD5-4496-98B8-B4307ADCE579}"/>
            </a:ext>
          </a:extLst>
        </xdr:cNvPr>
        <xdr:cNvSpPr txBox="1"/>
      </xdr:nvSpPr>
      <xdr:spPr>
        <a:xfrm>
          <a:off x="8239271" y="6608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79192</xdr:rowOff>
    </xdr:from>
    <xdr:ext cx="534377" cy="259045"/>
    <xdr:sp macro="" textlink="">
      <xdr:nvSpPr>
        <xdr:cNvPr id="141" name="n_2aveValue【道路】&#10;一人当たり延長">
          <a:extLst>
            <a:ext uri="{FF2B5EF4-FFF2-40B4-BE49-F238E27FC236}">
              <a16:creationId xmlns:a16="http://schemas.microsoft.com/office/drawing/2014/main" id="{75B653DC-9B88-4B34-BF7D-8560EEB3C647}"/>
            </a:ext>
          </a:extLst>
        </xdr:cNvPr>
        <xdr:cNvSpPr txBox="1"/>
      </xdr:nvSpPr>
      <xdr:spPr>
        <a:xfrm>
          <a:off x="7477271" y="6617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48315</xdr:rowOff>
    </xdr:from>
    <xdr:ext cx="534377" cy="259045"/>
    <xdr:sp macro="" textlink="">
      <xdr:nvSpPr>
        <xdr:cNvPr id="142" name="n_3aveValue【道路】&#10;一人当たり延長">
          <a:extLst>
            <a:ext uri="{FF2B5EF4-FFF2-40B4-BE49-F238E27FC236}">
              <a16:creationId xmlns:a16="http://schemas.microsoft.com/office/drawing/2014/main" id="{C7B64F06-04C8-4E35-90C6-5EC1533AFDE7}"/>
            </a:ext>
          </a:extLst>
        </xdr:cNvPr>
        <xdr:cNvSpPr txBox="1"/>
      </xdr:nvSpPr>
      <xdr:spPr>
        <a:xfrm>
          <a:off x="6702571" y="6586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76400</xdr:rowOff>
    </xdr:from>
    <xdr:ext cx="534377" cy="259045"/>
    <xdr:sp macro="" textlink="">
      <xdr:nvSpPr>
        <xdr:cNvPr id="143" name="n_4aveValue【道路】&#10;一人当たり延長">
          <a:extLst>
            <a:ext uri="{FF2B5EF4-FFF2-40B4-BE49-F238E27FC236}">
              <a16:creationId xmlns:a16="http://schemas.microsoft.com/office/drawing/2014/main" id="{41F48E89-5C32-4C46-8CDF-5D04E56AD6CC}"/>
            </a:ext>
          </a:extLst>
        </xdr:cNvPr>
        <xdr:cNvSpPr txBox="1"/>
      </xdr:nvSpPr>
      <xdr:spPr>
        <a:xfrm>
          <a:off x="5905011" y="6614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75412</xdr:rowOff>
    </xdr:from>
    <xdr:ext cx="534377" cy="259045"/>
    <xdr:sp macro="" textlink="">
      <xdr:nvSpPr>
        <xdr:cNvPr id="144" name="n_1mainValue【道路】&#10;一人当たり延長">
          <a:extLst>
            <a:ext uri="{FF2B5EF4-FFF2-40B4-BE49-F238E27FC236}">
              <a16:creationId xmlns:a16="http://schemas.microsoft.com/office/drawing/2014/main" id="{3D86627E-FA02-4B2A-BE80-D587B6AE3B84}"/>
            </a:ext>
          </a:extLst>
        </xdr:cNvPr>
        <xdr:cNvSpPr txBox="1"/>
      </xdr:nvSpPr>
      <xdr:spPr>
        <a:xfrm>
          <a:off x="8239271" y="6948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78302</xdr:rowOff>
    </xdr:from>
    <xdr:ext cx="534377" cy="259045"/>
    <xdr:sp macro="" textlink="">
      <xdr:nvSpPr>
        <xdr:cNvPr id="145" name="n_2mainValue【道路】&#10;一人当たり延長">
          <a:extLst>
            <a:ext uri="{FF2B5EF4-FFF2-40B4-BE49-F238E27FC236}">
              <a16:creationId xmlns:a16="http://schemas.microsoft.com/office/drawing/2014/main" id="{935A2D64-EEEF-4CAE-8534-34C2809095A6}"/>
            </a:ext>
          </a:extLst>
        </xdr:cNvPr>
        <xdr:cNvSpPr txBox="1"/>
      </xdr:nvSpPr>
      <xdr:spPr>
        <a:xfrm>
          <a:off x="7477271" y="6951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82335</xdr:rowOff>
    </xdr:from>
    <xdr:ext cx="534377" cy="259045"/>
    <xdr:sp macro="" textlink="">
      <xdr:nvSpPr>
        <xdr:cNvPr id="146" name="n_3mainValue【道路】&#10;一人当たり延長">
          <a:extLst>
            <a:ext uri="{FF2B5EF4-FFF2-40B4-BE49-F238E27FC236}">
              <a16:creationId xmlns:a16="http://schemas.microsoft.com/office/drawing/2014/main" id="{6C80CAE4-F08B-4049-A061-7D0F008485A3}"/>
            </a:ext>
          </a:extLst>
        </xdr:cNvPr>
        <xdr:cNvSpPr txBox="1"/>
      </xdr:nvSpPr>
      <xdr:spPr>
        <a:xfrm>
          <a:off x="6702571" y="695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86286</xdr:rowOff>
    </xdr:from>
    <xdr:ext cx="534377" cy="259045"/>
    <xdr:sp macro="" textlink="">
      <xdr:nvSpPr>
        <xdr:cNvPr id="147" name="n_4mainValue【道路】&#10;一人当たり延長">
          <a:extLst>
            <a:ext uri="{FF2B5EF4-FFF2-40B4-BE49-F238E27FC236}">
              <a16:creationId xmlns:a16="http://schemas.microsoft.com/office/drawing/2014/main" id="{E71B1E08-B5B3-40BF-A2C5-BC9D8AB5F8CA}"/>
            </a:ext>
          </a:extLst>
        </xdr:cNvPr>
        <xdr:cNvSpPr txBox="1"/>
      </xdr:nvSpPr>
      <xdr:spPr>
        <a:xfrm>
          <a:off x="5905011" y="695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1CD8EC0F-38CF-4271-ABE9-092CD3251588}"/>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16F880F1-80E0-48A2-B1B7-10AB2BC9429C}"/>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6395B0BE-83DF-4CC4-BAA6-75B9BB973CD6}"/>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406295CD-B719-4FD5-8851-56232BBF47A6}"/>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5EE0C39F-7CCA-4453-8729-4AEB5F3C67BC}"/>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A193E72E-26BD-49AA-A70F-96B487561BBF}"/>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75A24ED4-4C05-4CA0-AAF6-9E1D035148EE}"/>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DDFE9A1D-F81D-47E2-BFFE-14FB946BACB5}"/>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0FC0FE9C-4285-4531-A0A7-561791829B2D}"/>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14A63E04-24B2-431B-8DA0-5D34D41BE921}"/>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6B2CBCA7-374A-43E3-BE4B-5F54B8FEE8A2}"/>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a:extLst>
            <a:ext uri="{FF2B5EF4-FFF2-40B4-BE49-F238E27FC236}">
              <a16:creationId xmlns:a16="http://schemas.microsoft.com/office/drawing/2014/main" id="{7364D33E-2F3E-4BE6-AB20-5D31C6822BDA}"/>
            </a:ext>
          </a:extLst>
        </xdr:cNvPr>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a:extLst>
            <a:ext uri="{FF2B5EF4-FFF2-40B4-BE49-F238E27FC236}">
              <a16:creationId xmlns:a16="http://schemas.microsoft.com/office/drawing/2014/main" id="{779A3AF5-AEFE-4A8C-A33E-9F8CB55A1037}"/>
            </a:ext>
          </a:extLst>
        </xdr:cNvPr>
        <xdr:cNvSpPr txBox="1"/>
      </xdr:nvSpPr>
      <xdr:spPr>
        <a:xfrm>
          <a:off x="27196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a:extLst>
            <a:ext uri="{FF2B5EF4-FFF2-40B4-BE49-F238E27FC236}">
              <a16:creationId xmlns:a16="http://schemas.microsoft.com/office/drawing/2014/main" id="{DE584F84-9CDD-4044-A828-2497807E7764}"/>
            </a:ext>
          </a:extLst>
        </xdr:cNvPr>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a:extLst>
            <a:ext uri="{FF2B5EF4-FFF2-40B4-BE49-F238E27FC236}">
              <a16:creationId xmlns:a16="http://schemas.microsoft.com/office/drawing/2014/main" id="{98FC6AD8-1A75-4F50-8B48-96A0E6B628D8}"/>
            </a:ext>
          </a:extLst>
        </xdr:cNvPr>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a:extLst>
            <a:ext uri="{FF2B5EF4-FFF2-40B4-BE49-F238E27FC236}">
              <a16:creationId xmlns:a16="http://schemas.microsoft.com/office/drawing/2014/main" id="{31D61DB1-A610-49FB-BC71-6D94C4B5790B}"/>
            </a:ext>
          </a:extLst>
        </xdr:cNvPr>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a:extLst>
            <a:ext uri="{FF2B5EF4-FFF2-40B4-BE49-F238E27FC236}">
              <a16:creationId xmlns:a16="http://schemas.microsoft.com/office/drawing/2014/main" id="{521FE30F-EA09-4296-8F42-E64B68B61E14}"/>
            </a:ext>
          </a:extLst>
        </xdr:cNvPr>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a:extLst>
            <a:ext uri="{FF2B5EF4-FFF2-40B4-BE49-F238E27FC236}">
              <a16:creationId xmlns:a16="http://schemas.microsoft.com/office/drawing/2014/main" id="{3C88B321-2CE9-4A1F-BE8F-6A49250E3000}"/>
            </a:ext>
          </a:extLst>
        </xdr:cNvPr>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a:extLst>
            <a:ext uri="{FF2B5EF4-FFF2-40B4-BE49-F238E27FC236}">
              <a16:creationId xmlns:a16="http://schemas.microsoft.com/office/drawing/2014/main" id="{883AF685-854F-4505-A88B-AE050DC8154D}"/>
            </a:ext>
          </a:extLst>
        </xdr:cNvPr>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a:extLst>
            <a:ext uri="{FF2B5EF4-FFF2-40B4-BE49-F238E27FC236}">
              <a16:creationId xmlns:a16="http://schemas.microsoft.com/office/drawing/2014/main" id="{1F7CE797-1BB8-4FD9-900A-4FAC0581C616}"/>
            </a:ext>
          </a:extLst>
        </xdr:cNvPr>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a:extLst>
            <a:ext uri="{FF2B5EF4-FFF2-40B4-BE49-F238E27FC236}">
              <a16:creationId xmlns:a16="http://schemas.microsoft.com/office/drawing/2014/main" id="{8D6C8CC5-C6F8-4CDB-82EF-951B7C2177AB}"/>
            </a:ext>
          </a:extLst>
        </xdr:cNvPr>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4640E027-3CF0-4A76-ACA3-F70BCE7C3466}"/>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a:extLst>
            <a:ext uri="{FF2B5EF4-FFF2-40B4-BE49-F238E27FC236}">
              <a16:creationId xmlns:a16="http://schemas.microsoft.com/office/drawing/2014/main" id="{0E22322D-C10C-4BD1-A44C-5F93B0D5C943}"/>
            </a:ext>
          </a:extLst>
        </xdr:cNvPr>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a:extLst>
            <a:ext uri="{FF2B5EF4-FFF2-40B4-BE49-F238E27FC236}">
              <a16:creationId xmlns:a16="http://schemas.microsoft.com/office/drawing/2014/main" id="{E6BEC513-3E31-4EED-AC9C-17C72A6955F1}"/>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139065</xdr:rowOff>
    </xdr:from>
    <xdr:to>
      <xdr:col>24</xdr:col>
      <xdr:colOff>62865</xdr:colOff>
      <xdr:row>63</xdr:row>
      <xdr:rowOff>137160</xdr:rowOff>
    </xdr:to>
    <xdr:cxnSp macro="">
      <xdr:nvCxnSpPr>
        <xdr:cNvPr id="172" name="直線コネクタ 171">
          <a:extLst>
            <a:ext uri="{FF2B5EF4-FFF2-40B4-BE49-F238E27FC236}">
              <a16:creationId xmlns:a16="http://schemas.microsoft.com/office/drawing/2014/main" id="{221EE464-8721-4C17-9BC3-B34266D4A009}"/>
            </a:ext>
          </a:extLst>
        </xdr:cNvPr>
        <xdr:cNvCxnSpPr/>
      </xdr:nvCxnSpPr>
      <xdr:spPr>
        <a:xfrm flipV="1">
          <a:off x="4086225" y="9359265"/>
          <a:ext cx="0" cy="1339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140987</xdr:rowOff>
    </xdr:from>
    <xdr:ext cx="405111" cy="259045"/>
    <xdr:sp macro="" textlink="">
      <xdr:nvSpPr>
        <xdr:cNvPr id="173" name="【橋りょう・トンネル】&#10;有形固定資産減価償却率最小値テキスト">
          <a:extLst>
            <a:ext uri="{FF2B5EF4-FFF2-40B4-BE49-F238E27FC236}">
              <a16:creationId xmlns:a16="http://schemas.microsoft.com/office/drawing/2014/main" id="{A38048C0-CD28-4846-A806-B8F3A763547C}"/>
            </a:ext>
          </a:extLst>
        </xdr:cNvPr>
        <xdr:cNvSpPr txBox="1"/>
      </xdr:nvSpPr>
      <xdr:spPr>
        <a:xfrm>
          <a:off x="4124960" y="1070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137160</xdr:rowOff>
    </xdr:from>
    <xdr:to>
      <xdr:col>24</xdr:col>
      <xdr:colOff>152400</xdr:colOff>
      <xdr:row>63</xdr:row>
      <xdr:rowOff>137160</xdr:rowOff>
    </xdr:to>
    <xdr:cxnSp macro="">
      <xdr:nvCxnSpPr>
        <xdr:cNvPr id="174" name="直線コネクタ 173">
          <a:extLst>
            <a:ext uri="{FF2B5EF4-FFF2-40B4-BE49-F238E27FC236}">
              <a16:creationId xmlns:a16="http://schemas.microsoft.com/office/drawing/2014/main" id="{A03C941D-81D4-4C6D-9144-D48D5A67AFD8}"/>
            </a:ext>
          </a:extLst>
        </xdr:cNvPr>
        <xdr:cNvCxnSpPr/>
      </xdr:nvCxnSpPr>
      <xdr:spPr>
        <a:xfrm>
          <a:off x="4020820" y="106984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85742</xdr:rowOff>
    </xdr:from>
    <xdr:ext cx="405111" cy="259045"/>
    <xdr:sp macro="" textlink="">
      <xdr:nvSpPr>
        <xdr:cNvPr id="175" name="【橋りょう・トンネル】&#10;有形固定資産減価償却率最大値テキスト">
          <a:extLst>
            <a:ext uri="{FF2B5EF4-FFF2-40B4-BE49-F238E27FC236}">
              <a16:creationId xmlns:a16="http://schemas.microsoft.com/office/drawing/2014/main" id="{D10E2224-D96D-4DF0-945D-5381FB219F76}"/>
            </a:ext>
          </a:extLst>
        </xdr:cNvPr>
        <xdr:cNvSpPr txBox="1"/>
      </xdr:nvSpPr>
      <xdr:spPr>
        <a:xfrm>
          <a:off x="4124960" y="9138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139065</xdr:rowOff>
    </xdr:from>
    <xdr:to>
      <xdr:col>24</xdr:col>
      <xdr:colOff>152400</xdr:colOff>
      <xdr:row>55</xdr:row>
      <xdr:rowOff>139065</xdr:rowOff>
    </xdr:to>
    <xdr:cxnSp macro="">
      <xdr:nvCxnSpPr>
        <xdr:cNvPr id="176" name="直線コネクタ 175">
          <a:extLst>
            <a:ext uri="{FF2B5EF4-FFF2-40B4-BE49-F238E27FC236}">
              <a16:creationId xmlns:a16="http://schemas.microsoft.com/office/drawing/2014/main" id="{3BF7DAB3-4C6E-4729-9BF1-65F00A54A079}"/>
            </a:ext>
          </a:extLst>
        </xdr:cNvPr>
        <xdr:cNvCxnSpPr/>
      </xdr:nvCxnSpPr>
      <xdr:spPr>
        <a:xfrm>
          <a:off x="4020820" y="93592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53992</xdr:rowOff>
    </xdr:from>
    <xdr:ext cx="405111" cy="259045"/>
    <xdr:sp macro="" textlink="">
      <xdr:nvSpPr>
        <xdr:cNvPr id="177" name="【橋りょう・トンネル】&#10;有形固定資産減価償却率平均値テキスト">
          <a:extLst>
            <a:ext uri="{FF2B5EF4-FFF2-40B4-BE49-F238E27FC236}">
              <a16:creationId xmlns:a16="http://schemas.microsoft.com/office/drawing/2014/main" id="{F9295DEB-1F9C-4EC1-8365-C14647101D2C}"/>
            </a:ext>
          </a:extLst>
        </xdr:cNvPr>
        <xdr:cNvSpPr txBox="1"/>
      </xdr:nvSpPr>
      <xdr:spPr>
        <a:xfrm>
          <a:off x="4124960" y="99447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31115</xdr:rowOff>
    </xdr:from>
    <xdr:to>
      <xdr:col>24</xdr:col>
      <xdr:colOff>114300</xdr:colOff>
      <xdr:row>60</xdr:row>
      <xdr:rowOff>132715</xdr:rowOff>
    </xdr:to>
    <xdr:sp macro="" textlink="">
      <xdr:nvSpPr>
        <xdr:cNvPr id="178" name="フローチャート: 判断 177">
          <a:extLst>
            <a:ext uri="{FF2B5EF4-FFF2-40B4-BE49-F238E27FC236}">
              <a16:creationId xmlns:a16="http://schemas.microsoft.com/office/drawing/2014/main" id="{CF799BF7-7BE7-4D02-BA85-3009B21F0735}"/>
            </a:ext>
          </a:extLst>
        </xdr:cNvPr>
        <xdr:cNvSpPr/>
      </xdr:nvSpPr>
      <xdr:spPr>
        <a:xfrm>
          <a:off x="4036060" y="1008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156845</xdr:rowOff>
    </xdr:from>
    <xdr:to>
      <xdr:col>20</xdr:col>
      <xdr:colOff>38100</xdr:colOff>
      <xdr:row>60</xdr:row>
      <xdr:rowOff>86995</xdr:rowOff>
    </xdr:to>
    <xdr:sp macro="" textlink="">
      <xdr:nvSpPr>
        <xdr:cNvPr id="179" name="フローチャート: 判断 178">
          <a:extLst>
            <a:ext uri="{FF2B5EF4-FFF2-40B4-BE49-F238E27FC236}">
              <a16:creationId xmlns:a16="http://schemas.microsoft.com/office/drawing/2014/main" id="{E19DB9B0-F33A-43D9-B997-AC45092FC20B}"/>
            </a:ext>
          </a:extLst>
        </xdr:cNvPr>
        <xdr:cNvSpPr/>
      </xdr:nvSpPr>
      <xdr:spPr>
        <a:xfrm>
          <a:off x="3312160" y="1004760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122555</xdr:rowOff>
    </xdr:from>
    <xdr:to>
      <xdr:col>15</xdr:col>
      <xdr:colOff>101600</xdr:colOff>
      <xdr:row>60</xdr:row>
      <xdr:rowOff>52705</xdr:rowOff>
    </xdr:to>
    <xdr:sp macro="" textlink="">
      <xdr:nvSpPr>
        <xdr:cNvPr id="180" name="フローチャート: 判断 179">
          <a:extLst>
            <a:ext uri="{FF2B5EF4-FFF2-40B4-BE49-F238E27FC236}">
              <a16:creationId xmlns:a16="http://schemas.microsoft.com/office/drawing/2014/main" id="{3E1F2931-E5E1-478E-8CA8-A78B12DE922A}"/>
            </a:ext>
          </a:extLst>
        </xdr:cNvPr>
        <xdr:cNvSpPr/>
      </xdr:nvSpPr>
      <xdr:spPr>
        <a:xfrm>
          <a:off x="2514600" y="100133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122555</xdr:rowOff>
    </xdr:from>
    <xdr:to>
      <xdr:col>10</xdr:col>
      <xdr:colOff>165100</xdr:colOff>
      <xdr:row>60</xdr:row>
      <xdr:rowOff>52705</xdr:rowOff>
    </xdr:to>
    <xdr:sp macro="" textlink="">
      <xdr:nvSpPr>
        <xdr:cNvPr id="181" name="フローチャート: 判断 180">
          <a:extLst>
            <a:ext uri="{FF2B5EF4-FFF2-40B4-BE49-F238E27FC236}">
              <a16:creationId xmlns:a16="http://schemas.microsoft.com/office/drawing/2014/main" id="{F9687439-AF15-4317-BEF8-04781DB4664F}"/>
            </a:ext>
          </a:extLst>
        </xdr:cNvPr>
        <xdr:cNvSpPr/>
      </xdr:nvSpPr>
      <xdr:spPr>
        <a:xfrm>
          <a:off x="1739900" y="100133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113030</xdr:rowOff>
    </xdr:from>
    <xdr:to>
      <xdr:col>6</xdr:col>
      <xdr:colOff>38100</xdr:colOff>
      <xdr:row>60</xdr:row>
      <xdr:rowOff>43180</xdr:rowOff>
    </xdr:to>
    <xdr:sp macro="" textlink="">
      <xdr:nvSpPr>
        <xdr:cNvPr id="182" name="フローチャート: 判断 181">
          <a:extLst>
            <a:ext uri="{FF2B5EF4-FFF2-40B4-BE49-F238E27FC236}">
              <a16:creationId xmlns:a16="http://schemas.microsoft.com/office/drawing/2014/main" id="{036A3C59-A4E9-4D3F-AA16-6486CDFD62D8}"/>
            </a:ext>
          </a:extLst>
        </xdr:cNvPr>
        <xdr:cNvSpPr/>
      </xdr:nvSpPr>
      <xdr:spPr>
        <a:xfrm>
          <a:off x="965200" y="100037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649AB1E7-971C-4773-AAA3-3C8D3F15F5E5}"/>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41BB1168-3318-4607-943A-CE84DABBE61E}"/>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E9498125-7CE6-49E1-A905-AD4C65876CEA}"/>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BA58FA0B-F607-42AD-8969-BD04C70D0656}"/>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98B0D5A0-6F04-4952-8723-86BA410A6D9A}"/>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69215</xdr:rowOff>
    </xdr:from>
    <xdr:to>
      <xdr:col>24</xdr:col>
      <xdr:colOff>114300</xdr:colOff>
      <xdr:row>60</xdr:row>
      <xdr:rowOff>170815</xdr:rowOff>
    </xdr:to>
    <xdr:sp macro="" textlink="">
      <xdr:nvSpPr>
        <xdr:cNvPr id="188" name="楕円 187">
          <a:extLst>
            <a:ext uri="{FF2B5EF4-FFF2-40B4-BE49-F238E27FC236}">
              <a16:creationId xmlns:a16="http://schemas.microsoft.com/office/drawing/2014/main" id="{DA9DE10B-4F6B-4295-AF81-872AF542AB15}"/>
            </a:ext>
          </a:extLst>
        </xdr:cNvPr>
        <xdr:cNvSpPr/>
      </xdr:nvSpPr>
      <xdr:spPr>
        <a:xfrm>
          <a:off x="4036060" y="1012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47642</xdr:rowOff>
    </xdr:from>
    <xdr:ext cx="405111" cy="259045"/>
    <xdr:sp macro="" textlink="">
      <xdr:nvSpPr>
        <xdr:cNvPr id="189" name="【橋りょう・トンネル】&#10;有形固定資産減価償却率該当値テキスト">
          <a:extLst>
            <a:ext uri="{FF2B5EF4-FFF2-40B4-BE49-F238E27FC236}">
              <a16:creationId xmlns:a16="http://schemas.microsoft.com/office/drawing/2014/main" id="{B262CC04-0283-44F7-97D9-08E67A6FFE90}"/>
            </a:ext>
          </a:extLst>
        </xdr:cNvPr>
        <xdr:cNvSpPr txBox="1"/>
      </xdr:nvSpPr>
      <xdr:spPr>
        <a:xfrm>
          <a:off x="4124960" y="10106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53975</xdr:rowOff>
    </xdr:from>
    <xdr:to>
      <xdr:col>20</xdr:col>
      <xdr:colOff>38100</xdr:colOff>
      <xdr:row>60</xdr:row>
      <xdr:rowOff>155575</xdr:rowOff>
    </xdr:to>
    <xdr:sp macro="" textlink="">
      <xdr:nvSpPr>
        <xdr:cNvPr id="190" name="楕円 189">
          <a:extLst>
            <a:ext uri="{FF2B5EF4-FFF2-40B4-BE49-F238E27FC236}">
              <a16:creationId xmlns:a16="http://schemas.microsoft.com/office/drawing/2014/main" id="{92D67D41-C109-434C-B10F-F5055F283321}"/>
            </a:ext>
          </a:extLst>
        </xdr:cNvPr>
        <xdr:cNvSpPr/>
      </xdr:nvSpPr>
      <xdr:spPr>
        <a:xfrm>
          <a:off x="3312160" y="1011237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104775</xdr:rowOff>
    </xdr:from>
    <xdr:to>
      <xdr:col>24</xdr:col>
      <xdr:colOff>63500</xdr:colOff>
      <xdr:row>60</xdr:row>
      <xdr:rowOff>120015</xdr:rowOff>
    </xdr:to>
    <xdr:cxnSp macro="">
      <xdr:nvCxnSpPr>
        <xdr:cNvPr id="191" name="直線コネクタ 190">
          <a:extLst>
            <a:ext uri="{FF2B5EF4-FFF2-40B4-BE49-F238E27FC236}">
              <a16:creationId xmlns:a16="http://schemas.microsoft.com/office/drawing/2014/main" id="{BDB2A7EC-E54E-499A-B226-3C4D9236FB95}"/>
            </a:ext>
          </a:extLst>
        </xdr:cNvPr>
        <xdr:cNvCxnSpPr/>
      </xdr:nvCxnSpPr>
      <xdr:spPr>
        <a:xfrm>
          <a:off x="3355340" y="10163175"/>
          <a:ext cx="73152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52070</xdr:rowOff>
    </xdr:from>
    <xdr:to>
      <xdr:col>15</xdr:col>
      <xdr:colOff>101600</xdr:colOff>
      <xdr:row>60</xdr:row>
      <xdr:rowOff>153670</xdr:rowOff>
    </xdr:to>
    <xdr:sp macro="" textlink="">
      <xdr:nvSpPr>
        <xdr:cNvPr id="192" name="楕円 191">
          <a:extLst>
            <a:ext uri="{FF2B5EF4-FFF2-40B4-BE49-F238E27FC236}">
              <a16:creationId xmlns:a16="http://schemas.microsoft.com/office/drawing/2014/main" id="{F10CAD25-5BB1-40EE-A5A4-C906AF5B4136}"/>
            </a:ext>
          </a:extLst>
        </xdr:cNvPr>
        <xdr:cNvSpPr/>
      </xdr:nvSpPr>
      <xdr:spPr>
        <a:xfrm>
          <a:off x="2514600" y="1011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102870</xdr:rowOff>
    </xdr:from>
    <xdr:to>
      <xdr:col>19</xdr:col>
      <xdr:colOff>177800</xdr:colOff>
      <xdr:row>60</xdr:row>
      <xdr:rowOff>104775</xdr:rowOff>
    </xdr:to>
    <xdr:cxnSp macro="">
      <xdr:nvCxnSpPr>
        <xdr:cNvPr id="193" name="直線コネクタ 192">
          <a:extLst>
            <a:ext uri="{FF2B5EF4-FFF2-40B4-BE49-F238E27FC236}">
              <a16:creationId xmlns:a16="http://schemas.microsoft.com/office/drawing/2014/main" id="{6557D7D9-4697-4BC2-8AB4-236D8834B565}"/>
            </a:ext>
          </a:extLst>
        </xdr:cNvPr>
        <xdr:cNvCxnSpPr/>
      </xdr:nvCxnSpPr>
      <xdr:spPr>
        <a:xfrm>
          <a:off x="2565400" y="10161270"/>
          <a:ext cx="78994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33020</xdr:rowOff>
    </xdr:from>
    <xdr:to>
      <xdr:col>10</xdr:col>
      <xdr:colOff>165100</xdr:colOff>
      <xdr:row>60</xdr:row>
      <xdr:rowOff>134620</xdr:rowOff>
    </xdr:to>
    <xdr:sp macro="" textlink="">
      <xdr:nvSpPr>
        <xdr:cNvPr id="194" name="楕円 193">
          <a:extLst>
            <a:ext uri="{FF2B5EF4-FFF2-40B4-BE49-F238E27FC236}">
              <a16:creationId xmlns:a16="http://schemas.microsoft.com/office/drawing/2014/main" id="{1E8F86B3-6B37-49CF-9950-34970915B7DD}"/>
            </a:ext>
          </a:extLst>
        </xdr:cNvPr>
        <xdr:cNvSpPr/>
      </xdr:nvSpPr>
      <xdr:spPr>
        <a:xfrm>
          <a:off x="1739900" y="1009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83820</xdr:rowOff>
    </xdr:from>
    <xdr:to>
      <xdr:col>15</xdr:col>
      <xdr:colOff>50800</xdr:colOff>
      <xdr:row>60</xdr:row>
      <xdr:rowOff>102870</xdr:rowOff>
    </xdr:to>
    <xdr:cxnSp macro="">
      <xdr:nvCxnSpPr>
        <xdr:cNvPr id="195" name="直線コネクタ 194">
          <a:extLst>
            <a:ext uri="{FF2B5EF4-FFF2-40B4-BE49-F238E27FC236}">
              <a16:creationId xmlns:a16="http://schemas.microsoft.com/office/drawing/2014/main" id="{64B1664F-414F-4C13-92E1-3B6AF3E6D79F}"/>
            </a:ext>
          </a:extLst>
        </xdr:cNvPr>
        <xdr:cNvCxnSpPr/>
      </xdr:nvCxnSpPr>
      <xdr:spPr>
        <a:xfrm>
          <a:off x="1790700" y="10142220"/>
          <a:ext cx="7747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19685</xdr:rowOff>
    </xdr:from>
    <xdr:to>
      <xdr:col>6</xdr:col>
      <xdr:colOff>38100</xdr:colOff>
      <xdr:row>60</xdr:row>
      <xdr:rowOff>121285</xdr:rowOff>
    </xdr:to>
    <xdr:sp macro="" textlink="">
      <xdr:nvSpPr>
        <xdr:cNvPr id="196" name="楕円 195">
          <a:extLst>
            <a:ext uri="{FF2B5EF4-FFF2-40B4-BE49-F238E27FC236}">
              <a16:creationId xmlns:a16="http://schemas.microsoft.com/office/drawing/2014/main" id="{22D0F431-34A7-4F4A-B8CC-E02D2AD8215D}"/>
            </a:ext>
          </a:extLst>
        </xdr:cNvPr>
        <xdr:cNvSpPr/>
      </xdr:nvSpPr>
      <xdr:spPr>
        <a:xfrm>
          <a:off x="965200" y="1007808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70485</xdr:rowOff>
    </xdr:from>
    <xdr:to>
      <xdr:col>10</xdr:col>
      <xdr:colOff>114300</xdr:colOff>
      <xdr:row>60</xdr:row>
      <xdr:rowOff>83820</xdr:rowOff>
    </xdr:to>
    <xdr:cxnSp macro="">
      <xdr:nvCxnSpPr>
        <xdr:cNvPr id="197" name="直線コネクタ 196">
          <a:extLst>
            <a:ext uri="{FF2B5EF4-FFF2-40B4-BE49-F238E27FC236}">
              <a16:creationId xmlns:a16="http://schemas.microsoft.com/office/drawing/2014/main" id="{CCD7BFD5-C526-41A6-ADFD-32BF8CC431DF}"/>
            </a:ext>
          </a:extLst>
        </xdr:cNvPr>
        <xdr:cNvCxnSpPr/>
      </xdr:nvCxnSpPr>
      <xdr:spPr>
        <a:xfrm>
          <a:off x="1008380" y="10128885"/>
          <a:ext cx="78232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103522</xdr:rowOff>
    </xdr:from>
    <xdr:ext cx="405111" cy="259045"/>
    <xdr:sp macro="" textlink="">
      <xdr:nvSpPr>
        <xdr:cNvPr id="198" name="n_1aveValue【橋りょう・トンネル】&#10;有形固定資産減価償却率">
          <a:extLst>
            <a:ext uri="{FF2B5EF4-FFF2-40B4-BE49-F238E27FC236}">
              <a16:creationId xmlns:a16="http://schemas.microsoft.com/office/drawing/2014/main" id="{0697732C-9B85-4D7D-A1F4-375690237668}"/>
            </a:ext>
          </a:extLst>
        </xdr:cNvPr>
        <xdr:cNvSpPr txBox="1"/>
      </xdr:nvSpPr>
      <xdr:spPr>
        <a:xfrm>
          <a:off x="3170564" y="9826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69232</xdr:rowOff>
    </xdr:from>
    <xdr:ext cx="405111" cy="259045"/>
    <xdr:sp macro="" textlink="">
      <xdr:nvSpPr>
        <xdr:cNvPr id="199" name="n_2aveValue【橋りょう・トンネル】&#10;有形固定資産減価償却率">
          <a:extLst>
            <a:ext uri="{FF2B5EF4-FFF2-40B4-BE49-F238E27FC236}">
              <a16:creationId xmlns:a16="http://schemas.microsoft.com/office/drawing/2014/main" id="{7F743A73-A3CE-4CA3-B17E-DC1D0A75628C}"/>
            </a:ext>
          </a:extLst>
        </xdr:cNvPr>
        <xdr:cNvSpPr txBox="1"/>
      </xdr:nvSpPr>
      <xdr:spPr>
        <a:xfrm>
          <a:off x="2385704" y="979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69232</xdr:rowOff>
    </xdr:from>
    <xdr:ext cx="405111" cy="259045"/>
    <xdr:sp macro="" textlink="">
      <xdr:nvSpPr>
        <xdr:cNvPr id="200" name="n_3aveValue【橋りょう・トンネル】&#10;有形固定資産減価償却率">
          <a:extLst>
            <a:ext uri="{FF2B5EF4-FFF2-40B4-BE49-F238E27FC236}">
              <a16:creationId xmlns:a16="http://schemas.microsoft.com/office/drawing/2014/main" id="{1B586E81-A4BD-49FD-B596-0C863BDFFEE1}"/>
            </a:ext>
          </a:extLst>
        </xdr:cNvPr>
        <xdr:cNvSpPr txBox="1"/>
      </xdr:nvSpPr>
      <xdr:spPr>
        <a:xfrm>
          <a:off x="1611004" y="979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59707</xdr:rowOff>
    </xdr:from>
    <xdr:ext cx="405111" cy="259045"/>
    <xdr:sp macro="" textlink="">
      <xdr:nvSpPr>
        <xdr:cNvPr id="201" name="n_4aveValue【橋りょう・トンネル】&#10;有形固定資産減価償却率">
          <a:extLst>
            <a:ext uri="{FF2B5EF4-FFF2-40B4-BE49-F238E27FC236}">
              <a16:creationId xmlns:a16="http://schemas.microsoft.com/office/drawing/2014/main" id="{5AE6CF70-72B1-4420-A2B5-B1A2CD271BFA}"/>
            </a:ext>
          </a:extLst>
        </xdr:cNvPr>
        <xdr:cNvSpPr txBox="1"/>
      </xdr:nvSpPr>
      <xdr:spPr>
        <a:xfrm>
          <a:off x="836304" y="978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146702</xdr:rowOff>
    </xdr:from>
    <xdr:ext cx="405111" cy="259045"/>
    <xdr:sp macro="" textlink="">
      <xdr:nvSpPr>
        <xdr:cNvPr id="202" name="n_1mainValue【橋りょう・トンネル】&#10;有形固定資産減価償却率">
          <a:extLst>
            <a:ext uri="{FF2B5EF4-FFF2-40B4-BE49-F238E27FC236}">
              <a16:creationId xmlns:a16="http://schemas.microsoft.com/office/drawing/2014/main" id="{7C4BF6D3-2CB5-4850-8029-01568FCD3EAC}"/>
            </a:ext>
          </a:extLst>
        </xdr:cNvPr>
        <xdr:cNvSpPr txBox="1"/>
      </xdr:nvSpPr>
      <xdr:spPr>
        <a:xfrm>
          <a:off x="3170564" y="10205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144797</xdr:rowOff>
    </xdr:from>
    <xdr:ext cx="405111" cy="259045"/>
    <xdr:sp macro="" textlink="">
      <xdr:nvSpPr>
        <xdr:cNvPr id="203" name="n_2mainValue【橋りょう・トンネル】&#10;有形固定資産減価償却率">
          <a:extLst>
            <a:ext uri="{FF2B5EF4-FFF2-40B4-BE49-F238E27FC236}">
              <a16:creationId xmlns:a16="http://schemas.microsoft.com/office/drawing/2014/main" id="{5FE1AF04-7C0E-409B-9E3B-F6AF32CB526B}"/>
            </a:ext>
          </a:extLst>
        </xdr:cNvPr>
        <xdr:cNvSpPr txBox="1"/>
      </xdr:nvSpPr>
      <xdr:spPr>
        <a:xfrm>
          <a:off x="2385704" y="1020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125747</xdr:rowOff>
    </xdr:from>
    <xdr:ext cx="405111" cy="259045"/>
    <xdr:sp macro="" textlink="">
      <xdr:nvSpPr>
        <xdr:cNvPr id="204" name="n_3mainValue【橋りょう・トンネル】&#10;有形固定資産減価償却率">
          <a:extLst>
            <a:ext uri="{FF2B5EF4-FFF2-40B4-BE49-F238E27FC236}">
              <a16:creationId xmlns:a16="http://schemas.microsoft.com/office/drawing/2014/main" id="{45968E3C-9D95-4E79-AEB2-4A013565EDB7}"/>
            </a:ext>
          </a:extLst>
        </xdr:cNvPr>
        <xdr:cNvSpPr txBox="1"/>
      </xdr:nvSpPr>
      <xdr:spPr>
        <a:xfrm>
          <a:off x="1611004" y="10184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112412</xdr:rowOff>
    </xdr:from>
    <xdr:ext cx="405111" cy="259045"/>
    <xdr:sp macro="" textlink="">
      <xdr:nvSpPr>
        <xdr:cNvPr id="205" name="n_4mainValue【橋りょう・トンネル】&#10;有形固定資産減価償却率">
          <a:extLst>
            <a:ext uri="{FF2B5EF4-FFF2-40B4-BE49-F238E27FC236}">
              <a16:creationId xmlns:a16="http://schemas.microsoft.com/office/drawing/2014/main" id="{E4134FAF-D4F7-4DF0-8B7C-90D5F7BB45D5}"/>
            </a:ext>
          </a:extLst>
        </xdr:cNvPr>
        <xdr:cNvSpPr txBox="1"/>
      </xdr:nvSpPr>
      <xdr:spPr>
        <a:xfrm>
          <a:off x="836304" y="1017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F2D1AB52-7B94-4189-9891-BBD3BE4DDC35}"/>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37454377-A2DD-41E9-959E-804A303BBD9B}"/>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2133BEF5-4B2A-4E3E-B154-144EDCB839EF}"/>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10F14E59-E549-48F3-BA3F-EBDB320703BC}"/>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151D77A0-FB4E-4EFA-A35C-35DCA8C253AF}"/>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75740556-9B2D-423F-B80D-215C796FC882}"/>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61E66221-BD8C-4012-A43B-8147625902A3}"/>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239B726B-35A5-45EB-9DE1-BF3A8E65E471}"/>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741ED9E8-115C-4E2D-88C4-F3D03BD71630}"/>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2428AFB7-1672-4A31-88E5-D254A4B09C50}"/>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a:extLst>
            <a:ext uri="{FF2B5EF4-FFF2-40B4-BE49-F238E27FC236}">
              <a16:creationId xmlns:a16="http://schemas.microsoft.com/office/drawing/2014/main" id="{BE4BB16A-62BD-4D9C-926A-103D342E35F9}"/>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7" name="テキスト ボックス 216">
          <a:extLst>
            <a:ext uri="{FF2B5EF4-FFF2-40B4-BE49-F238E27FC236}">
              <a16:creationId xmlns:a16="http://schemas.microsoft.com/office/drawing/2014/main" id="{1AE3D83C-A92E-4621-9A4C-222E977EDF2D}"/>
            </a:ext>
          </a:extLst>
        </xdr:cNvPr>
        <xdr:cNvSpPr txBox="1"/>
      </xdr:nvSpPr>
      <xdr:spPr>
        <a:xfrm>
          <a:off x="5600834" y="106667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a:extLst>
            <a:ext uri="{FF2B5EF4-FFF2-40B4-BE49-F238E27FC236}">
              <a16:creationId xmlns:a16="http://schemas.microsoft.com/office/drawing/2014/main" id="{DDC6F66C-2963-4C35-83E4-B59E24F5E309}"/>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9" name="テキスト ボックス 218">
          <a:extLst>
            <a:ext uri="{FF2B5EF4-FFF2-40B4-BE49-F238E27FC236}">
              <a16:creationId xmlns:a16="http://schemas.microsoft.com/office/drawing/2014/main" id="{5C312B70-25F7-44AB-8399-19BEA6190670}"/>
            </a:ext>
          </a:extLst>
        </xdr:cNvPr>
        <xdr:cNvSpPr txBox="1"/>
      </xdr:nvSpPr>
      <xdr:spPr>
        <a:xfrm>
          <a:off x="5299921" y="102933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a:extLst>
            <a:ext uri="{FF2B5EF4-FFF2-40B4-BE49-F238E27FC236}">
              <a16:creationId xmlns:a16="http://schemas.microsoft.com/office/drawing/2014/main" id="{76D084BA-D20C-4F7E-BBDA-3128E637D689}"/>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1" name="テキスト ボックス 220">
          <a:extLst>
            <a:ext uri="{FF2B5EF4-FFF2-40B4-BE49-F238E27FC236}">
              <a16:creationId xmlns:a16="http://schemas.microsoft.com/office/drawing/2014/main" id="{08A33F24-DAB3-4DCE-90ED-42FFD044608A}"/>
            </a:ext>
          </a:extLst>
        </xdr:cNvPr>
        <xdr:cNvSpPr txBox="1"/>
      </xdr:nvSpPr>
      <xdr:spPr>
        <a:xfrm>
          <a:off x="5299921" y="99199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a:extLst>
            <a:ext uri="{FF2B5EF4-FFF2-40B4-BE49-F238E27FC236}">
              <a16:creationId xmlns:a16="http://schemas.microsoft.com/office/drawing/2014/main" id="{69E75894-4731-42D3-9E14-72D1A49E85D1}"/>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3" name="テキスト ボックス 222">
          <a:extLst>
            <a:ext uri="{FF2B5EF4-FFF2-40B4-BE49-F238E27FC236}">
              <a16:creationId xmlns:a16="http://schemas.microsoft.com/office/drawing/2014/main" id="{37EE9660-8FFB-474A-A813-A10F193D9EEF}"/>
            </a:ext>
          </a:extLst>
        </xdr:cNvPr>
        <xdr:cNvSpPr txBox="1"/>
      </xdr:nvSpPr>
      <xdr:spPr>
        <a:xfrm>
          <a:off x="5299921" y="95504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a:extLst>
            <a:ext uri="{FF2B5EF4-FFF2-40B4-BE49-F238E27FC236}">
              <a16:creationId xmlns:a16="http://schemas.microsoft.com/office/drawing/2014/main" id="{84E633C2-1F78-46D0-A966-BBE321214E12}"/>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5" name="テキスト ボックス 224">
          <a:extLst>
            <a:ext uri="{FF2B5EF4-FFF2-40B4-BE49-F238E27FC236}">
              <a16:creationId xmlns:a16="http://schemas.microsoft.com/office/drawing/2014/main" id="{D0C4EAFF-159F-467B-AB06-7EBC1BFAB0BE}"/>
            </a:ext>
          </a:extLst>
        </xdr:cNvPr>
        <xdr:cNvSpPr txBox="1"/>
      </xdr:nvSpPr>
      <xdr:spPr>
        <a:xfrm>
          <a:off x="5209768" y="917703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A0C203AA-AAF2-4DE2-A5C3-235EC4F6C401}"/>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a:extLst>
            <a:ext uri="{FF2B5EF4-FFF2-40B4-BE49-F238E27FC236}">
              <a16:creationId xmlns:a16="http://schemas.microsoft.com/office/drawing/2014/main" id="{4CD5DBB9-C486-4F13-95DA-62A22EBE38B3}"/>
            </a:ext>
          </a:extLst>
        </xdr:cNvPr>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BDE45FA7-BED8-4641-965A-4912BF7DC6DA}"/>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99537</xdr:rowOff>
    </xdr:from>
    <xdr:to>
      <xdr:col>54</xdr:col>
      <xdr:colOff>189865</xdr:colOff>
      <xdr:row>64</xdr:row>
      <xdr:rowOff>74191</xdr:rowOff>
    </xdr:to>
    <xdr:cxnSp macro="">
      <xdr:nvCxnSpPr>
        <xdr:cNvPr id="229" name="直線コネクタ 228">
          <a:extLst>
            <a:ext uri="{FF2B5EF4-FFF2-40B4-BE49-F238E27FC236}">
              <a16:creationId xmlns:a16="http://schemas.microsoft.com/office/drawing/2014/main" id="{EE97C23E-ADBA-493D-B4CD-AEB8A9E352E6}"/>
            </a:ext>
          </a:extLst>
        </xdr:cNvPr>
        <xdr:cNvCxnSpPr/>
      </xdr:nvCxnSpPr>
      <xdr:spPr>
        <a:xfrm flipV="1">
          <a:off x="9219565" y="9487377"/>
          <a:ext cx="0" cy="1315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78018</xdr:rowOff>
    </xdr:from>
    <xdr:ext cx="469744" cy="259045"/>
    <xdr:sp macro="" textlink="">
      <xdr:nvSpPr>
        <xdr:cNvPr id="230" name="【橋りょう・トンネル】&#10;一人当たり有形固定資産（償却資産）額最小値テキスト">
          <a:extLst>
            <a:ext uri="{FF2B5EF4-FFF2-40B4-BE49-F238E27FC236}">
              <a16:creationId xmlns:a16="http://schemas.microsoft.com/office/drawing/2014/main" id="{5C0A18E4-AC9C-44FF-B106-411F715D48B0}"/>
            </a:ext>
          </a:extLst>
        </xdr:cNvPr>
        <xdr:cNvSpPr txBox="1"/>
      </xdr:nvSpPr>
      <xdr:spPr>
        <a:xfrm>
          <a:off x="9258300" y="10806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74191</xdr:rowOff>
    </xdr:from>
    <xdr:to>
      <xdr:col>55</xdr:col>
      <xdr:colOff>88900</xdr:colOff>
      <xdr:row>64</xdr:row>
      <xdr:rowOff>74191</xdr:rowOff>
    </xdr:to>
    <xdr:cxnSp macro="">
      <xdr:nvCxnSpPr>
        <xdr:cNvPr id="231" name="直線コネクタ 230">
          <a:extLst>
            <a:ext uri="{FF2B5EF4-FFF2-40B4-BE49-F238E27FC236}">
              <a16:creationId xmlns:a16="http://schemas.microsoft.com/office/drawing/2014/main" id="{D2299B6A-AF05-459F-8297-E1361DC53FF1}"/>
            </a:ext>
          </a:extLst>
        </xdr:cNvPr>
        <xdr:cNvCxnSpPr/>
      </xdr:nvCxnSpPr>
      <xdr:spPr>
        <a:xfrm>
          <a:off x="9154160" y="1080315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46214</xdr:rowOff>
    </xdr:from>
    <xdr:ext cx="690189" cy="259045"/>
    <xdr:sp macro="" textlink="">
      <xdr:nvSpPr>
        <xdr:cNvPr id="232" name="【橋りょう・トンネル】&#10;一人当たり有形固定資産（償却資産）額最大値テキスト">
          <a:extLst>
            <a:ext uri="{FF2B5EF4-FFF2-40B4-BE49-F238E27FC236}">
              <a16:creationId xmlns:a16="http://schemas.microsoft.com/office/drawing/2014/main" id="{CA01926B-3CDD-4C6A-9399-24508994D053}"/>
            </a:ext>
          </a:extLst>
        </xdr:cNvPr>
        <xdr:cNvSpPr txBox="1"/>
      </xdr:nvSpPr>
      <xdr:spPr>
        <a:xfrm>
          <a:off x="9258300" y="926641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99537</xdr:rowOff>
    </xdr:from>
    <xdr:to>
      <xdr:col>55</xdr:col>
      <xdr:colOff>88900</xdr:colOff>
      <xdr:row>56</xdr:row>
      <xdr:rowOff>99537</xdr:rowOff>
    </xdr:to>
    <xdr:cxnSp macro="">
      <xdr:nvCxnSpPr>
        <xdr:cNvPr id="233" name="直線コネクタ 232">
          <a:extLst>
            <a:ext uri="{FF2B5EF4-FFF2-40B4-BE49-F238E27FC236}">
              <a16:creationId xmlns:a16="http://schemas.microsoft.com/office/drawing/2014/main" id="{21105D56-7178-417F-97AA-2DD9DF851D5B}"/>
            </a:ext>
          </a:extLst>
        </xdr:cNvPr>
        <xdr:cNvCxnSpPr/>
      </xdr:nvCxnSpPr>
      <xdr:spPr>
        <a:xfrm>
          <a:off x="9154160" y="94873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7458</xdr:rowOff>
    </xdr:from>
    <xdr:ext cx="599010" cy="259045"/>
    <xdr:sp macro="" textlink="">
      <xdr:nvSpPr>
        <xdr:cNvPr id="234" name="【橋りょう・トンネル】&#10;一人当たり有形固定資産（償却資産）額平均値テキスト">
          <a:extLst>
            <a:ext uri="{FF2B5EF4-FFF2-40B4-BE49-F238E27FC236}">
              <a16:creationId xmlns:a16="http://schemas.microsoft.com/office/drawing/2014/main" id="{F4316AAA-1458-4CA4-BDCB-387094D46BA1}"/>
            </a:ext>
          </a:extLst>
        </xdr:cNvPr>
        <xdr:cNvSpPr txBox="1"/>
      </xdr:nvSpPr>
      <xdr:spPr>
        <a:xfrm>
          <a:off x="9258300" y="104011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29031</xdr:rowOff>
    </xdr:from>
    <xdr:to>
      <xdr:col>55</xdr:col>
      <xdr:colOff>50800</xdr:colOff>
      <xdr:row>62</xdr:row>
      <xdr:rowOff>130631</xdr:rowOff>
    </xdr:to>
    <xdr:sp macro="" textlink="">
      <xdr:nvSpPr>
        <xdr:cNvPr id="235" name="フローチャート: 判断 234">
          <a:extLst>
            <a:ext uri="{FF2B5EF4-FFF2-40B4-BE49-F238E27FC236}">
              <a16:creationId xmlns:a16="http://schemas.microsoft.com/office/drawing/2014/main" id="{7A764B41-2DE5-4E81-9EFF-355D2BCBD6E4}"/>
            </a:ext>
          </a:extLst>
        </xdr:cNvPr>
        <xdr:cNvSpPr/>
      </xdr:nvSpPr>
      <xdr:spPr>
        <a:xfrm>
          <a:off x="9192260" y="1042271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27708</xdr:rowOff>
    </xdr:from>
    <xdr:to>
      <xdr:col>50</xdr:col>
      <xdr:colOff>165100</xdr:colOff>
      <xdr:row>62</xdr:row>
      <xdr:rowOff>129308</xdr:rowOff>
    </xdr:to>
    <xdr:sp macro="" textlink="">
      <xdr:nvSpPr>
        <xdr:cNvPr id="236" name="フローチャート: 判断 235">
          <a:extLst>
            <a:ext uri="{FF2B5EF4-FFF2-40B4-BE49-F238E27FC236}">
              <a16:creationId xmlns:a16="http://schemas.microsoft.com/office/drawing/2014/main" id="{E41F1564-F317-4936-9C5B-D90E16DB197A}"/>
            </a:ext>
          </a:extLst>
        </xdr:cNvPr>
        <xdr:cNvSpPr/>
      </xdr:nvSpPr>
      <xdr:spPr>
        <a:xfrm>
          <a:off x="8445500" y="10421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60597</xdr:rowOff>
    </xdr:from>
    <xdr:to>
      <xdr:col>46</xdr:col>
      <xdr:colOff>38100</xdr:colOff>
      <xdr:row>62</xdr:row>
      <xdr:rowOff>162197</xdr:rowOff>
    </xdr:to>
    <xdr:sp macro="" textlink="">
      <xdr:nvSpPr>
        <xdr:cNvPr id="237" name="フローチャート: 判断 236">
          <a:extLst>
            <a:ext uri="{FF2B5EF4-FFF2-40B4-BE49-F238E27FC236}">
              <a16:creationId xmlns:a16="http://schemas.microsoft.com/office/drawing/2014/main" id="{B7FF1560-0E9F-4249-AA2E-DC9D5E3F5AC9}"/>
            </a:ext>
          </a:extLst>
        </xdr:cNvPr>
        <xdr:cNvSpPr/>
      </xdr:nvSpPr>
      <xdr:spPr>
        <a:xfrm>
          <a:off x="7670800" y="1045427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169757</xdr:rowOff>
    </xdr:from>
    <xdr:to>
      <xdr:col>41</xdr:col>
      <xdr:colOff>101600</xdr:colOff>
      <xdr:row>62</xdr:row>
      <xdr:rowOff>99907</xdr:rowOff>
    </xdr:to>
    <xdr:sp macro="" textlink="">
      <xdr:nvSpPr>
        <xdr:cNvPr id="238" name="フローチャート: 判断 237">
          <a:extLst>
            <a:ext uri="{FF2B5EF4-FFF2-40B4-BE49-F238E27FC236}">
              <a16:creationId xmlns:a16="http://schemas.microsoft.com/office/drawing/2014/main" id="{9D733243-35AB-4AE2-9ED7-22039748E6A7}"/>
            </a:ext>
          </a:extLst>
        </xdr:cNvPr>
        <xdr:cNvSpPr/>
      </xdr:nvSpPr>
      <xdr:spPr>
        <a:xfrm>
          <a:off x="6873240" y="1039579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16904</xdr:rowOff>
    </xdr:from>
    <xdr:to>
      <xdr:col>36</xdr:col>
      <xdr:colOff>165100</xdr:colOff>
      <xdr:row>62</xdr:row>
      <xdr:rowOff>118504</xdr:rowOff>
    </xdr:to>
    <xdr:sp macro="" textlink="">
      <xdr:nvSpPr>
        <xdr:cNvPr id="239" name="フローチャート: 判断 238">
          <a:extLst>
            <a:ext uri="{FF2B5EF4-FFF2-40B4-BE49-F238E27FC236}">
              <a16:creationId xmlns:a16="http://schemas.microsoft.com/office/drawing/2014/main" id="{B5FBDE10-DC4F-48B4-BE4F-05ABE5D78658}"/>
            </a:ext>
          </a:extLst>
        </xdr:cNvPr>
        <xdr:cNvSpPr/>
      </xdr:nvSpPr>
      <xdr:spPr>
        <a:xfrm>
          <a:off x="6098540" y="10410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71AF3622-65A6-4D26-B976-B133B391EB4C}"/>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5388B126-FB19-4E56-8827-A5D608696282}"/>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1EE76138-8806-48E4-A3ED-E079DDBF231C}"/>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7CA856E6-9C60-4C96-8522-74BEE07F628A}"/>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A2806322-47F8-4EC4-9C14-8A9AB30F620B}"/>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142396</xdr:rowOff>
    </xdr:from>
    <xdr:to>
      <xdr:col>55</xdr:col>
      <xdr:colOff>50800</xdr:colOff>
      <xdr:row>62</xdr:row>
      <xdr:rowOff>72546</xdr:rowOff>
    </xdr:to>
    <xdr:sp macro="" textlink="">
      <xdr:nvSpPr>
        <xdr:cNvPr id="245" name="楕円 244">
          <a:extLst>
            <a:ext uri="{FF2B5EF4-FFF2-40B4-BE49-F238E27FC236}">
              <a16:creationId xmlns:a16="http://schemas.microsoft.com/office/drawing/2014/main" id="{F8E1B752-89E7-45C9-8319-B7452C6CCC4B}"/>
            </a:ext>
          </a:extLst>
        </xdr:cNvPr>
        <xdr:cNvSpPr/>
      </xdr:nvSpPr>
      <xdr:spPr>
        <a:xfrm>
          <a:off x="9192260" y="1036843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165273</xdr:rowOff>
    </xdr:from>
    <xdr:ext cx="599010" cy="259045"/>
    <xdr:sp macro="" textlink="">
      <xdr:nvSpPr>
        <xdr:cNvPr id="246" name="【橋りょう・トンネル】&#10;一人当たり有形固定資産（償却資産）額該当値テキスト">
          <a:extLst>
            <a:ext uri="{FF2B5EF4-FFF2-40B4-BE49-F238E27FC236}">
              <a16:creationId xmlns:a16="http://schemas.microsoft.com/office/drawing/2014/main" id="{87BAF6CF-F09A-447A-9D27-34CB5E9284C7}"/>
            </a:ext>
          </a:extLst>
        </xdr:cNvPr>
        <xdr:cNvSpPr txBox="1"/>
      </xdr:nvSpPr>
      <xdr:spPr>
        <a:xfrm>
          <a:off x="9258300" y="10223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152553</xdr:rowOff>
    </xdr:from>
    <xdr:to>
      <xdr:col>50</xdr:col>
      <xdr:colOff>165100</xdr:colOff>
      <xdr:row>62</xdr:row>
      <xdr:rowOff>82703</xdr:rowOff>
    </xdr:to>
    <xdr:sp macro="" textlink="">
      <xdr:nvSpPr>
        <xdr:cNvPr id="247" name="楕円 246">
          <a:extLst>
            <a:ext uri="{FF2B5EF4-FFF2-40B4-BE49-F238E27FC236}">
              <a16:creationId xmlns:a16="http://schemas.microsoft.com/office/drawing/2014/main" id="{6646A535-1C22-4CD2-ADA5-B5E445150EAF}"/>
            </a:ext>
          </a:extLst>
        </xdr:cNvPr>
        <xdr:cNvSpPr/>
      </xdr:nvSpPr>
      <xdr:spPr>
        <a:xfrm>
          <a:off x="8445500" y="1037859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21746</xdr:rowOff>
    </xdr:from>
    <xdr:to>
      <xdr:col>55</xdr:col>
      <xdr:colOff>0</xdr:colOff>
      <xdr:row>62</xdr:row>
      <xdr:rowOff>31903</xdr:rowOff>
    </xdr:to>
    <xdr:cxnSp macro="">
      <xdr:nvCxnSpPr>
        <xdr:cNvPr id="248" name="直線コネクタ 247">
          <a:extLst>
            <a:ext uri="{FF2B5EF4-FFF2-40B4-BE49-F238E27FC236}">
              <a16:creationId xmlns:a16="http://schemas.microsoft.com/office/drawing/2014/main" id="{5E33A428-604E-42C2-9FD4-0BC41E426FC7}"/>
            </a:ext>
          </a:extLst>
        </xdr:cNvPr>
        <xdr:cNvCxnSpPr/>
      </xdr:nvCxnSpPr>
      <xdr:spPr>
        <a:xfrm flipV="1">
          <a:off x="8496300" y="10415426"/>
          <a:ext cx="723900" cy="10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164245</xdr:rowOff>
    </xdr:from>
    <xdr:to>
      <xdr:col>46</xdr:col>
      <xdr:colOff>38100</xdr:colOff>
      <xdr:row>62</xdr:row>
      <xdr:rowOff>94395</xdr:rowOff>
    </xdr:to>
    <xdr:sp macro="" textlink="">
      <xdr:nvSpPr>
        <xdr:cNvPr id="249" name="楕円 248">
          <a:extLst>
            <a:ext uri="{FF2B5EF4-FFF2-40B4-BE49-F238E27FC236}">
              <a16:creationId xmlns:a16="http://schemas.microsoft.com/office/drawing/2014/main" id="{49219619-B397-4A87-9D3B-2F5AFC7D44F0}"/>
            </a:ext>
          </a:extLst>
        </xdr:cNvPr>
        <xdr:cNvSpPr/>
      </xdr:nvSpPr>
      <xdr:spPr>
        <a:xfrm>
          <a:off x="7670800" y="1039028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31903</xdr:rowOff>
    </xdr:from>
    <xdr:to>
      <xdr:col>50</xdr:col>
      <xdr:colOff>114300</xdr:colOff>
      <xdr:row>62</xdr:row>
      <xdr:rowOff>43595</xdr:rowOff>
    </xdr:to>
    <xdr:cxnSp macro="">
      <xdr:nvCxnSpPr>
        <xdr:cNvPr id="250" name="直線コネクタ 249">
          <a:extLst>
            <a:ext uri="{FF2B5EF4-FFF2-40B4-BE49-F238E27FC236}">
              <a16:creationId xmlns:a16="http://schemas.microsoft.com/office/drawing/2014/main" id="{0B5C3DA6-C233-40AB-AC04-F64C5B877849}"/>
            </a:ext>
          </a:extLst>
        </xdr:cNvPr>
        <xdr:cNvCxnSpPr/>
      </xdr:nvCxnSpPr>
      <xdr:spPr>
        <a:xfrm flipV="1">
          <a:off x="7713980" y="10425583"/>
          <a:ext cx="782320" cy="11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1512</xdr:rowOff>
    </xdr:from>
    <xdr:to>
      <xdr:col>41</xdr:col>
      <xdr:colOff>101600</xdr:colOff>
      <xdr:row>62</xdr:row>
      <xdr:rowOff>103112</xdr:rowOff>
    </xdr:to>
    <xdr:sp macro="" textlink="">
      <xdr:nvSpPr>
        <xdr:cNvPr id="251" name="楕円 250">
          <a:extLst>
            <a:ext uri="{FF2B5EF4-FFF2-40B4-BE49-F238E27FC236}">
              <a16:creationId xmlns:a16="http://schemas.microsoft.com/office/drawing/2014/main" id="{472A528F-3658-4948-9D3A-4D782F980DD4}"/>
            </a:ext>
          </a:extLst>
        </xdr:cNvPr>
        <xdr:cNvSpPr/>
      </xdr:nvSpPr>
      <xdr:spPr>
        <a:xfrm>
          <a:off x="6873240" y="10395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43595</xdr:rowOff>
    </xdr:from>
    <xdr:to>
      <xdr:col>45</xdr:col>
      <xdr:colOff>177800</xdr:colOff>
      <xdr:row>62</xdr:row>
      <xdr:rowOff>52312</xdr:rowOff>
    </xdr:to>
    <xdr:cxnSp macro="">
      <xdr:nvCxnSpPr>
        <xdr:cNvPr id="252" name="直線コネクタ 251">
          <a:extLst>
            <a:ext uri="{FF2B5EF4-FFF2-40B4-BE49-F238E27FC236}">
              <a16:creationId xmlns:a16="http://schemas.microsoft.com/office/drawing/2014/main" id="{D4E1CB1E-FBF5-4DBA-AD12-1DB5AC41ED14}"/>
            </a:ext>
          </a:extLst>
        </xdr:cNvPr>
        <xdr:cNvCxnSpPr/>
      </xdr:nvCxnSpPr>
      <xdr:spPr>
        <a:xfrm flipV="1">
          <a:off x="6924040" y="10437275"/>
          <a:ext cx="789940" cy="8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11750</xdr:rowOff>
    </xdr:from>
    <xdr:to>
      <xdr:col>36</xdr:col>
      <xdr:colOff>165100</xdr:colOff>
      <xdr:row>62</xdr:row>
      <xdr:rowOff>113350</xdr:rowOff>
    </xdr:to>
    <xdr:sp macro="" textlink="">
      <xdr:nvSpPr>
        <xdr:cNvPr id="253" name="楕円 252">
          <a:extLst>
            <a:ext uri="{FF2B5EF4-FFF2-40B4-BE49-F238E27FC236}">
              <a16:creationId xmlns:a16="http://schemas.microsoft.com/office/drawing/2014/main" id="{DB4DA335-95BF-4D46-A3FA-AEB51896F21C}"/>
            </a:ext>
          </a:extLst>
        </xdr:cNvPr>
        <xdr:cNvSpPr/>
      </xdr:nvSpPr>
      <xdr:spPr>
        <a:xfrm>
          <a:off x="6098540" y="1040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52312</xdr:rowOff>
    </xdr:from>
    <xdr:to>
      <xdr:col>41</xdr:col>
      <xdr:colOff>50800</xdr:colOff>
      <xdr:row>62</xdr:row>
      <xdr:rowOff>62550</xdr:rowOff>
    </xdr:to>
    <xdr:cxnSp macro="">
      <xdr:nvCxnSpPr>
        <xdr:cNvPr id="254" name="直線コネクタ 253">
          <a:extLst>
            <a:ext uri="{FF2B5EF4-FFF2-40B4-BE49-F238E27FC236}">
              <a16:creationId xmlns:a16="http://schemas.microsoft.com/office/drawing/2014/main" id="{072A124D-06CB-46F3-898D-1684B3C328E5}"/>
            </a:ext>
          </a:extLst>
        </xdr:cNvPr>
        <xdr:cNvCxnSpPr/>
      </xdr:nvCxnSpPr>
      <xdr:spPr>
        <a:xfrm flipV="1">
          <a:off x="6149340" y="10445992"/>
          <a:ext cx="774700" cy="10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120435</xdr:rowOff>
    </xdr:from>
    <xdr:ext cx="599010" cy="259045"/>
    <xdr:sp macro="" textlink="">
      <xdr:nvSpPr>
        <xdr:cNvPr id="255" name="n_1aveValue【橋りょう・トンネル】&#10;一人当たり有形固定資産（償却資産）額">
          <a:extLst>
            <a:ext uri="{FF2B5EF4-FFF2-40B4-BE49-F238E27FC236}">
              <a16:creationId xmlns:a16="http://schemas.microsoft.com/office/drawing/2014/main" id="{F409BAB7-5A83-405E-A0CB-641531D88A91}"/>
            </a:ext>
          </a:extLst>
        </xdr:cNvPr>
        <xdr:cNvSpPr txBox="1"/>
      </xdr:nvSpPr>
      <xdr:spPr>
        <a:xfrm>
          <a:off x="8214575" y="10514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153324</xdr:rowOff>
    </xdr:from>
    <xdr:ext cx="599010" cy="259045"/>
    <xdr:sp macro="" textlink="">
      <xdr:nvSpPr>
        <xdr:cNvPr id="256" name="n_2aveValue【橋りょう・トンネル】&#10;一人当たり有形固定資産（償却資産）額">
          <a:extLst>
            <a:ext uri="{FF2B5EF4-FFF2-40B4-BE49-F238E27FC236}">
              <a16:creationId xmlns:a16="http://schemas.microsoft.com/office/drawing/2014/main" id="{EA039B15-85D7-4F14-AFF4-B3B0CD6DD994}"/>
            </a:ext>
          </a:extLst>
        </xdr:cNvPr>
        <xdr:cNvSpPr txBox="1"/>
      </xdr:nvSpPr>
      <xdr:spPr>
        <a:xfrm>
          <a:off x="7444955" y="10547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116434</xdr:rowOff>
    </xdr:from>
    <xdr:ext cx="599010" cy="259045"/>
    <xdr:sp macro="" textlink="">
      <xdr:nvSpPr>
        <xdr:cNvPr id="257" name="n_3aveValue【橋りょう・トンネル】&#10;一人当たり有形固定資産（償却資産）額">
          <a:extLst>
            <a:ext uri="{FF2B5EF4-FFF2-40B4-BE49-F238E27FC236}">
              <a16:creationId xmlns:a16="http://schemas.microsoft.com/office/drawing/2014/main" id="{C3F4E2BD-7012-4890-BE60-8BC791A5F450}"/>
            </a:ext>
          </a:extLst>
        </xdr:cNvPr>
        <xdr:cNvSpPr txBox="1"/>
      </xdr:nvSpPr>
      <xdr:spPr>
        <a:xfrm>
          <a:off x="6670255" y="10174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109631</xdr:rowOff>
    </xdr:from>
    <xdr:ext cx="599010" cy="259045"/>
    <xdr:sp macro="" textlink="">
      <xdr:nvSpPr>
        <xdr:cNvPr id="258" name="n_4aveValue【橋りょう・トンネル】&#10;一人当たり有形固定資産（償却資産）額">
          <a:extLst>
            <a:ext uri="{FF2B5EF4-FFF2-40B4-BE49-F238E27FC236}">
              <a16:creationId xmlns:a16="http://schemas.microsoft.com/office/drawing/2014/main" id="{015D2918-98E7-4280-9283-AC6C68A69AB4}"/>
            </a:ext>
          </a:extLst>
        </xdr:cNvPr>
        <xdr:cNvSpPr txBox="1"/>
      </xdr:nvSpPr>
      <xdr:spPr>
        <a:xfrm>
          <a:off x="5872695" y="10503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99230</xdr:rowOff>
    </xdr:from>
    <xdr:ext cx="599010" cy="259045"/>
    <xdr:sp macro="" textlink="">
      <xdr:nvSpPr>
        <xdr:cNvPr id="259" name="n_1mainValue【橋りょう・トンネル】&#10;一人当たり有形固定資産（償却資産）額">
          <a:extLst>
            <a:ext uri="{FF2B5EF4-FFF2-40B4-BE49-F238E27FC236}">
              <a16:creationId xmlns:a16="http://schemas.microsoft.com/office/drawing/2014/main" id="{89B3E8BA-1FF6-45D4-A593-04AEB282495A}"/>
            </a:ext>
          </a:extLst>
        </xdr:cNvPr>
        <xdr:cNvSpPr txBox="1"/>
      </xdr:nvSpPr>
      <xdr:spPr>
        <a:xfrm>
          <a:off x="8214575" y="10157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110922</xdr:rowOff>
    </xdr:from>
    <xdr:ext cx="599010" cy="259045"/>
    <xdr:sp macro="" textlink="">
      <xdr:nvSpPr>
        <xdr:cNvPr id="260" name="n_2mainValue【橋りょう・トンネル】&#10;一人当たり有形固定資産（償却資産）額">
          <a:extLst>
            <a:ext uri="{FF2B5EF4-FFF2-40B4-BE49-F238E27FC236}">
              <a16:creationId xmlns:a16="http://schemas.microsoft.com/office/drawing/2014/main" id="{91110039-19A0-4109-8F18-22F329158E62}"/>
            </a:ext>
          </a:extLst>
        </xdr:cNvPr>
        <xdr:cNvSpPr txBox="1"/>
      </xdr:nvSpPr>
      <xdr:spPr>
        <a:xfrm>
          <a:off x="7444955" y="10169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94239</xdr:rowOff>
    </xdr:from>
    <xdr:ext cx="599010" cy="259045"/>
    <xdr:sp macro="" textlink="">
      <xdr:nvSpPr>
        <xdr:cNvPr id="261" name="n_3mainValue【橋りょう・トンネル】&#10;一人当たり有形固定資産（償却資産）額">
          <a:extLst>
            <a:ext uri="{FF2B5EF4-FFF2-40B4-BE49-F238E27FC236}">
              <a16:creationId xmlns:a16="http://schemas.microsoft.com/office/drawing/2014/main" id="{16BBE6CE-816F-4420-88BB-1EA0B39453DB}"/>
            </a:ext>
          </a:extLst>
        </xdr:cNvPr>
        <xdr:cNvSpPr txBox="1"/>
      </xdr:nvSpPr>
      <xdr:spPr>
        <a:xfrm>
          <a:off x="6670255" y="10487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129877</xdr:rowOff>
    </xdr:from>
    <xdr:ext cx="599010" cy="259045"/>
    <xdr:sp macro="" textlink="">
      <xdr:nvSpPr>
        <xdr:cNvPr id="262" name="n_4mainValue【橋りょう・トンネル】&#10;一人当たり有形固定資産（償却資産）額">
          <a:extLst>
            <a:ext uri="{FF2B5EF4-FFF2-40B4-BE49-F238E27FC236}">
              <a16:creationId xmlns:a16="http://schemas.microsoft.com/office/drawing/2014/main" id="{64EA30F8-77AA-4B86-AD78-B3219E79178D}"/>
            </a:ext>
          </a:extLst>
        </xdr:cNvPr>
        <xdr:cNvSpPr txBox="1"/>
      </xdr:nvSpPr>
      <xdr:spPr>
        <a:xfrm>
          <a:off x="5872695" y="10188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C8167415-8423-454B-889F-0194E484BB8B}"/>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2A39883D-A7AC-4EC2-814D-3DF193A0FDB3}"/>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794993BA-AC1B-44CE-AD3A-D09D6700A1CB}"/>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2092425A-A96F-43D4-906D-558884181F4F}"/>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9E645529-8A3D-41A8-A222-930982303C75}"/>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4238418D-65C7-43EA-AA9B-59665251944D}"/>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9E5C06B0-3919-44BA-B7C9-A2FDC8F3D60B}"/>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1FB57C9D-9BE8-410B-94FF-B73AEB1A2D1A}"/>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641A275E-8290-44B4-A6F5-A080EFF5F5E2}"/>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677C5608-3FAD-47A3-B902-568F85A13310}"/>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78C3BB37-ACB6-4B24-9184-7617A4BE5ACE}"/>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4" name="直線コネクタ 273">
          <a:extLst>
            <a:ext uri="{FF2B5EF4-FFF2-40B4-BE49-F238E27FC236}">
              <a16:creationId xmlns:a16="http://schemas.microsoft.com/office/drawing/2014/main" id="{869F6E27-7D48-4DA0-BEDE-8A7E03D10F49}"/>
            </a:ext>
          </a:extLst>
        </xdr:cNvPr>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5" name="テキスト ボックス 274">
          <a:extLst>
            <a:ext uri="{FF2B5EF4-FFF2-40B4-BE49-F238E27FC236}">
              <a16:creationId xmlns:a16="http://schemas.microsoft.com/office/drawing/2014/main" id="{4909E7C9-8CE7-4655-959A-B9A51572472D}"/>
            </a:ext>
          </a:extLst>
        </xdr:cNvPr>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6" name="直線コネクタ 275">
          <a:extLst>
            <a:ext uri="{FF2B5EF4-FFF2-40B4-BE49-F238E27FC236}">
              <a16:creationId xmlns:a16="http://schemas.microsoft.com/office/drawing/2014/main" id="{4ED7CE40-EB8A-42C2-9DC2-10C15EAA16F0}"/>
            </a:ext>
          </a:extLst>
        </xdr:cNvPr>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7" name="テキスト ボックス 276">
          <a:extLst>
            <a:ext uri="{FF2B5EF4-FFF2-40B4-BE49-F238E27FC236}">
              <a16:creationId xmlns:a16="http://schemas.microsoft.com/office/drawing/2014/main" id="{CA7C9DF3-51DE-4025-81F7-A25BC0B5F64B}"/>
            </a:ext>
          </a:extLst>
        </xdr:cNvPr>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8" name="直線コネクタ 277">
          <a:extLst>
            <a:ext uri="{FF2B5EF4-FFF2-40B4-BE49-F238E27FC236}">
              <a16:creationId xmlns:a16="http://schemas.microsoft.com/office/drawing/2014/main" id="{E142C696-B400-4AF2-B02C-EC7E8E753DAB}"/>
            </a:ext>
          </a:extLst>
        </xdr:cNvPr>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9" name="テキスト ボックス 278">
          <a:extLst>
            <a:ext uri="{FF2B5EF4-FFF2-40B4-BE49-F238E27FC236}">
              <a16:creationId xmlns:a16="http://schemas.microsoft.com/office/drawing/2014/main" id="{8CB30D40-6E14-492B-B190-6D0CAB3BDAE1}"/>
            </a:ext>
          </a:extLst>
        </xdr:cNvPr>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0" name="直線コネクタ 279">
          <a:extLst>
            <a:ext uri="{FF2B5EF4-FFF2-40B4-BE49-F238E27FC236}">
              <a16:creationId xmlns:a16="http://schemas.microsoft.com/office/drawing/2014/main" id="{895140E9-6C49-4442-B747-10365FE916C4}"/>
            </a:ext>
          </a:extLst>
        </xdr:cNvPr>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1" name="テキスト ボックス 280">
          <a:extLst>
            <a:ext uri="{FF2B5EF4-FFF2-40B4-BE49-F238E27FC236}">
              <a16:creationId xmlns:a16="http://schemas.microsoft.com/office/drawing/2014/main" id="{DBC972CC-4F3B-47AE-8BF5-17F887171117}"/>
            </a:ext>
          </a:extLst>
        </xdr:cNvPr>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2" name="直線コネクタ 281">
          <a:extLst>
            <a:ext uri="{FF2B5EF4-FFF2-40B4-BE49-F238E27FC236}">
              <a16:creationId xmlns:a16="http://schemas.microsoft.com/office/drawing/2014/main" id="{F1292512-43E1-4A49-9FDC-2DB5977D2E87}"/>
            </a:ext>
          </a:extLst>
        </xdr:cNvPr>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3" name="テキスト ボックス 282">
          <a:extLst>
            <a:ext uri="{FF2B5EF4-FFF2-40B4-BE49-F238E27FC236}">
              <a16:creationId xmlns:a16="http://schemas.microsoft.com/office/drawing/2014/main" id="{8E2F4B32-3877-44E3-8978-241F4864BC69}"/>
            </a:ext>
          </a:extLst>
        </xdr:cNvPr>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a:extLst>
            <a:ext uri="{FF2B5EF4-FFF2-40B4-BE49-F238E27FC236}">
              <a16:creationId xmlns:a16="http://schemas.microsoft.com/office/drawing/2014/main" id="{F016E53E-FA53-48BC-87E4-D72573D62A1D}"/>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5" name="テキスト ボックス 284">
          <a:extLst>
            <a:ext uri="{FF2B5EF4-FFF2-40B4-BE49-F238E27FC236}">
              <a16:creationId xmlns:a16="http://schemas.microsoft.com/office/drawing/2014/main" id="{2A5B8163-864D-4EEE-86D8-6063FD29E79C}"/>
            </a:ext>
          </a:extLst>
        </xdr:cNvPr>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a:extLst>
            <a:ext uri="{FF2B5EF4-FFF2-40B4-BE49-F238E27FC236}">
              <a16:creationId xmlns:a16="http://schemas.microsoft.com/office/drawing/2014/main" id="{B7579193-5C81-41EE-8476-ADF8B46EFCD0}"/>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38100</xdr:rowOff>
    </xdr:from>
    <xdr:to>
      <xdr:col>24</xdr:col>
      <xdr:colOff>62865</xdr:colOff>
      <xdr:row>86</xdr:row>
      <xdr:rowOff>104775</xdr:rowOff>
    </xdr:to>
    <xdr:cxnSp macro="">
      <xdr:nvCxnSpPr>
        <xdr:cNvPr id="287" name="直線コネクタ 286">
          <a:extLst>
            <a:ext uri="{FF2B5EF4-FFF2-40B4-BE49-F238E27FC236}">
              <a16:creationId xmlns:a16="http://schemas.microsoft.com/office/drawing/2014/main" id="{F2314723-651C-4A47-8659-775DCCE387AB}"/>
            </a:ext>
          </a:extLst>
        </xdr:cNvPr>
        <xdr:cNvCxnSpPr/>
      </xdr:nvCxnSpPr>
      <xdr:spPr>
        <a:xfrm flipV="1">
          <a:off x="4086225" y="13281660"/>
          <a:ext cx="0" cy="1240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108602</xdr:rowOff>
    </xdr:from>
    <xdr:ext cx="405111" cy="259045"/>
    <xdr:sp macro="" textlink="">
      <xdr:nvSpPr>
        <xdr:cNvPr id="288" name="【公営住宅】&#10;有形固定資産減価償却率最小値テキスト">
          <a:extLst>
            <a:ext uri="{FF2B5EF4-FFF2-40B4-BE49-F238E27FC236}">
              <a16:creationId xmlns:a16="http://schemas.microsoft.com/office/drawing/2014/main" id="{B4CEC3E9-7C91-4B9C-B6D7-FFD32F9D017A}"/>
            </a:ext>
          </a:extLst>
        </xdr:cNvPr>
        <xdr:cNvSpPr txBox="1"/>
      </xdr:nvSpPr>
      <xdr:spPr>
        <a:xfrm>
          <a:off x="4124960" y="14525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104775</xdr:rowOff>
    </xdr:from>
    <xdr:to>
      <xdr:col>24</xdr:col>
      <xdr:colOff>152400</xdr:colOff>
      <xdr:row>86</xdr:row>
      <xdr:rowOff>104775</xdr:rowOff>
    </xdr:to>
    <xdr:cxnSp macro="">
      <xdr:nvCxnSpPr>
        <xdr:cNvPr id="289" name="直線コネクタ 288">
          <a:extLst>
            <a:ext uri="{FF2B5EF4-FFF2-40B4-BE49-F238E27FC236}">
              <a16:creationId xmlns:a16="http://schemas.microsoft.com/office/drawing/2014/main" id="{D218C816-CA43-4C47-B56E-D3E48F0B0AAC}"/>
            </a:ext>
          </a:extLst>
        </xdr:cNvPr>
        <xdr:cNvCxnSpPr/>
      </xdr:nvCxnSpPr>
      <xdr:spPr>
        <a:xfrm>
          <a:off x="4020820" y="145218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156227</xdr:rowOff>
    </xdr:from>
    <xdr:ext cx="405111" cy="259045"/>
    <xdr:sp macro="" textlink="">
      <xdr:nvSpPr>
        <xdr:cNvPr id="290" name="【公営住宅】&#10;有形固定資産減価償却率最大値テキスト">
          <a:extLst>
            <a:ext uri="{FF2B5EF4-FFF2-40B4-BE49-F238E27FC236}">
              <a16:creationId xmlns:a16="http://schemas.microsoft.com/office/drawing/2014/main" id="{64F198F7-DFB7-4E67-B5DD-E863FAE4EB9F}"/>
            </a:ext>
          </a:extLst>
        </xdr:cNvPr>
        <xdr:cNvSpPr txBox="1"/>
      </xdr:nvSpPr>
      <xdr:spPr>
        <a:xfrm>
          <a:off x="4124960" y="13064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38100</xdr:rowOff>
    </xdr:from>
    <xdr:to>
      <xdr:col>24</xdr:col>
      <xdr:colOff>152400</xdr:colOff>
      <xdr:row>79</xdr:row>
      <xdr:rowOff>38100</xdr:rowOff>
    </xdr:to>
    <xdr:cxnSp macro="">
      <xdr:nvCxnSpPr>
        <xdr:cNvPr id="291" name="直線コネクタ 290">
          <a:extLst>
            <a:ext uri="{FF2B5EF4-FFF2-40B4-BE49-F238E27FC236}">
              <a16:creationId xmlns:a16="http://schemas.microsoft.com/office/drawing/2014/main" id="{B0C434B0-F4C0-4B64-B7C8-F11E01D9AB44}"/>
            </a:ext>
          </a:extLst>
        </xdr:cNvPr>
        <xdr:cNvCxnSpPr/>
      </xdr:nvCxnSpPr>
      <xdr:spPr>
        <a:xfrm>
          <a:off x="4020820" y="132816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61613</xdr:rowOff>
    </xdr:from>
    <xdr:ext cx="405111" cy="259045"/>
    <xdr:sp macro="" textlink="">
      <xdr:nvSpPr>
        <xdr:cNvPr id="292" name="【公営住宅】&#10;有形固定資産減価償却率平均値テキスト">
          <a:extLst>
            <a:ext uri="{FF2B5EF4-FFF2-40B4-BE49-F238E27FC236}">
              <a16:creationId xmlns:a16="http://schemas.microsoft.com/office/drawing/2014/main" id="{3BC6A39B-9410-4909-A576-68E11796E294}"/>
            </a:ext>
          </a:extLst>
        </xdr:cNvPr>
        <xdr:cNvSpPr txBox="1"/>
      </xdr:nvSpPr>
      <xdr:spPr>
        <a:xfrm>
          <a:off x="4124960" y="138080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38736</xdr:rowOff>
    </xdr:from>
    <xdr:to>
      <xdr:col>24</xdr:col>
      <xdr:colOff>114300</xdr:colOff>
      <xdr:row>83</xdr:row>
      <xdr:rowOff>140336</xdr:rowOff>
    </xdr:to>
    <xdr:sp macro="" textlink="">
      <xdr:nvSpPr>
        <xdr:cNvPr id="293" name="フローチャート: 判断 292">
          <a:extLst>
            <a:ext uri="{FF2B5EF4-FFF2-40B4-BE49-F238E27FC236}">
              <a16:creationId xmlns:a16="http://schemas.microsoft.com/office/drawing/2014/main" id="{401EEA1B-28E5-4764-A119-FFD73CEB54E9}"/>
            </a:ext>
          </a:extLst>
        </xdr:cNvPr>
        <xdr:cNvSpPr/>
      </xdr:nvSpPr>
      <xdr:spPr>
        <a:xfrm>
          <a:off x="4036060" y="1395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46355</xdr:rowOff>
    </xdr:from>
    <xdr:to>
      <xdr:col>20</xdr:col>
      <xdr:colOff>38100</xdr:colOff>
      <xdr:row>83</xdr:row>
      <xdr:rowOff>147955</xdr:rowOff>
    </xdr:to>
    <xdr:sp macro="" textlink="">
      <xdr:nvSpPr>
        <xdr:cNvPr id="294" name="フローチャート: 判断 293">
          <a:extLst>
            <a:ext uri="{FF2B5EF4-FFF2-40B4-BE49-F238E27FC236}">
              <a16:creationId xmlns:a16="http://schemas.microsoft.com/office/drawing/2014/main" id="{BB394034-E6FB-4803-AB33-02DF13600449}"/>
            </a:ext>
          </a:extLst>
        </xdr:cNvPr>
        <xdr:cNvSpPr/>
      </xdr:nvSpPr>
      <xdr:spPr>
        <a:xfrm>
          <a:off x="3312160" y="1396047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17780</xdr:rowOff>
    </xdr:from>
    <xdr:to>
      <xdr:col>15</xdr:col>
      <xdr:colOff>101600</xdr:colOff>
      <xdr:row>83</xdr:row>
      <xdr:rowOff>119380</xdr:rowOff>
    </xdr:to>
    <xdr:sp macro="" textlink="">
      <xdr:nvSpPr>
        <xdr:cNvPr id="295" name="フローチャート: 判断 294">
          <a:extLst>
            <a:ext uri="{FF2B5EF4-FFF2-40B4-BE49-F238E27FC236}">
              <a16:creationId xmlns:a16="http://schemas.microsoft.com/office/drawing/2014/main" id="{CF93E4B9-ED93-4428-9FFF-B64B535DFF41}"/>
            </a:ext>
          </a:extLst>
        </xdr:cNvPr>
        <xdr:cNvSpPr/>
      </xdr:nvSpPr>
      <xdr:spPr>
        <a:xfrm>
          <a:off x="25146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31114</xdr:rowOff>
    </xdr:from>
    <xdr:to>
      <xdr:col>10</xdr:col>
      <xdr:colOff>165100</xdr:colOff>
      <xdr:row>83</xdr:row>
      <xdr:rowOff>132714</xdr:rowOff>
    </xdr:to>
    <xdr:sp macro="" textlink="">
      <xdr:nvSpPr>
        <xdr:cNvPr id="296" name="フローチャート: 判断 295">
          <a:extLst>
            <a:ext uri="{FF2B5EF4-FFF2-40B4-BE49-F238E27FC236}">
              <a16:creationId xmlns:a16="http://schemas.microsoft.com/office/drawing/2014/main" id="{13F2F1D6-E223-4373-B96F-7B7B1527B2E2}"/>
            </a:ext>
          </a:extLst>
        </xdr:cNvPr>
        <xdr:cNvSpPr/>
      </xdr:nvSpPr>
      <xdr:spPr>
        <a:xfrm>
          <a:off x="1739900" y="13945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65405</xdr:rowOff>
    </xdr:from>
    <xdr:to>
      <xdr:col>6</xdr:col>
      <xdr:colOff>38100</xdr:colOff>
      <xdr:row>83</xdr:row>
      <xdr:rowOff>167005</xdr:rowOff>
    </xdr:to>
    <xdr:sp macro="" textlink="">
      <xdr:nvSpPr>
        <xdr:cNvPr id="297" name="フローチャート: 判断 296">
          <a:extLst>
            <a:ext uri="{FF2B5EF4-FFF2-40B4-BE49-F238E27FC236}">
              <a16:creationId xmlns:a16="http://schemas.microsoft.com/office/drawing/2014/main" id="{753BA9F5-C41A-41E5-B44A-C9FE5FE8E8FA}"/>
            </a:ext>
          </a:extLst>
        </xdr:cNvPr>
        <xdr:cNvSpPr/>
      </xdr:nvSpPr>
      <xdr:spPr>
        <a:xfrm>
          <a:off x="965200" y="1397952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1AF22947-1AD7-4721-8AA5-D22B54D205D6}"/>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EC2BF01C-10E9-4951-A83A-A15CFEE7015D}"/>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81BAA099-631D-48C4-84DC-10F5B154EB5E}"/>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4C36FEB5-0B66-41AD-B7C1-0E18F067D137}"/>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5E812673-81C6-421A-860E-D1788B78C7E2}"/>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46355</xdr:rowOff>
    </xdr:from>
    <xdr:to>
      <xdr:col>24</xdr:col>
      <xdr:colOff>114300</xdr:colOff>
      <xdr:row>84</xdr:row>
      <xdr:rowOff>147955</xdr:rowOff>
    </xdr:to>
    <xdr:sp macro="" textlink="">
      <xdr:nvSpPr>
        <xdr:cNvPr id="303" name="楕円 302">
          <a:extLst>
            <a:ext uri="{FF2B5EF4-FFF2-40B4-BE49-F238E27FC236}">
              <a16:creationId xmlns:a16="http://schemas.microsoft.com/office/drawing/2014/main" id="{FBFFD69D-84F9-40B9-8032-145D98BECF84}"/>
            </a:ext>
          </a:extLst>
        </xdr:cNvPr>
        <xdr:cNvSpPr/>
      </xdr:nvSpPr>
      <xdr:spPr>
        <a:xfrm>
          <a:off x="4036060" y="1412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24782</xdr:rowOff>
    </xdr:from>
    <xdr:ext cx="405111" cy="259045"/>
    <xdr:sp macro="" textlink="">
      <xdr:nvSpPr>
        <xdr:cNvPr id="304" name="【公営住宅】&#10;有形固定資産減価償却率該当値テキスト">
          <a:extLst>
            <a:ext uri="{FF2B5EF4-FFF2-40B4-BE49-F238E27FC236}">
              <a16:creationId xmlns:a16="http://schemas.microsoft.com/office/drawing/2014/main" id="{A738094D-7984-407E-BC91-F2A5A22DCC8C}"/>
            </a:ext>
          </a:extLst>
        </xdr:cNvPr>
        <xdr:cNvSpPr txBox="1"/>
      </xdr:nvSpPr>
      <xdr:spPr>
        <a:xfrm>
          <a:off x="4124960" y="14106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15875</xdr:rowOff>
    </xdr:from>
    <xdr:to>
      <xdr:col>20</xdr:col>
      <xdr:colOff>38100</xdr:colOff>
      <xdr:row>84</xdr:row>
      <xdr:rowOff>117475</xdr:rowOff>
    </xdr:to>
    <xdr:sp macro="" textlink="">
      <xdr:nvSpPr>
        <xdr:cNvPr id="305" name="楕円 304">
          <a:extLst>
            <a:ext uri="{FF2B5EF4-FFF2-40B4-BE49-F238E27FC236}">
              <a16:creationId xmlns:a16="http://schemas.microsoft.com/office/drawing/2014/main" id="{2F4C795E-1267-4F35-9B8B-5BBAFC78220F}"/>
            </a:ext>
          </a:extLst>
        </xdr:cNvPr>
        <xdr:cNvSpPr/>
      </xdr:nvSpPr>
      <xdr:spPr>
        <a:xfrm>
          <a:off x="3312160" y="1409763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66675</xdr:rowOff>
    </xdr:from>
    <xdr:to>
      <xdr:col>24</xdr:col>
      <xdr:colOff>63500</xdr:colOff>
      <xdr:row>84</xdr:row>
      <xdr:rowOff>97155</xdr:rowOff>
    </xdr:to>
    <xdr:cxnSp macro="">
      <xdr:nvCxnSpPr>
        <xdr:cNvPr id="306" name="直線コネクタ 305">
          <a:extLst>
            <a:ext uri="{FF2B5EF4-FFF2-40B4-BE49-F238E27FC236}">
              <a16:creationId xmlns:a16="http://schemas.microsoft.com/office/drawing/2014/main" id="{904116E9-21D2-461D-AC96-BAD096CDC4CF}"/>
            </a:ext>
          </a:extLst>
        </xdr:cNvPr>
        <xdr:cNvCxnSpPr/>
      </xdr:nvCxnSpPr>
      <xdr:spPr>
        <a:xfrm>
          <a:off x="3355340" y="14148435"/>
          <a:ext cx="73152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156845</xdr:rowOff>
    </xdr:from>
    <xdr:to>
      <xdr:col>15</xdr:col>
      <xdr:colOff>101600</xdr:colOff>
      <xdr:row>84</xdr:row>
      <xdr:rowOff>86995</xdr:rowOff>
    </xdr:to>
    <xdr:sp macro="" textlink="">
      <xdr:nvSpPr>
        <xdr:cNvPr id="307" name="楕円 306">
          <a:extLst>
            <a:ext uri="{FF2B5EF4-FFF2-40B4-BE49-F238E27FC236}">
              <a16:creationId xmlns:a16="http://schemas.microsoft.com/office/drawing/2014/main" id="{E7C40168-EADE-4867-B9E8-D15E06DAC6B1}"/>
            </a:ext>
          </a:extLst>
        </xdr:cNvPr>
        <xdr:cNvSpPr/>
      </xdr:nvSpPr>
      <xdr:spPr>
        <a:xfrm>
          <a:off x="2514600" y="140709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36195</xdr:rowOff>
    </xdr:from>
    <xdr:to>
      <xdr:col>19</xdr:col>
      <xdr:colOff>177800</xdr:colOff>
      <xdr:row>84</xdr:row>
      <xdr:rowOff>66675</xdr:rowOff>
    </xdr:to>
    <xdr:cxnSp macro="">
      <xdr:nvCxnSpPr>
        <xdr:cNvPr id="308" name="直線コネクタ 307">
          <a:extLst>
            <a:ext uri="{FF2B5EF4-FFF2-40B4-BE49-F238E27FC236}">
              <a16:creationId xmlns:a16="http://schemas.microsoft.com/office/drawing/2014/main" id="{6BD40DEC-C3F1-4E7D-9498-1803518C0501}"/>
            </a:ext>
          </a:extLst>
        </xdr:cNvPr>
        <xdr:cNvCxnSpPr/>
      </xdr:nvCxnSpPr>
      <xdr:spPr>
        <a:xfrm>
          <a:off x="2565400" y="14117955"/>
          <a:ext cx="78994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126364</xdr:rowOff>
    </xdr:from>
    <xdr:to>
      <xdr:col>10</xdr:col>
      <xdr:colOff>165100</xdr:colOff>
      <xdr:row>84</xdr:row>
      <xdr:rowOff>56514</xdr:rowOff>
    </xdr:to>
    <xdr:sp macro="" textlink="">
      <xdr:nvSpPr>
        <xdr:cNvPr id="309" name="楕円 308">
          <a:extLst>
            <a:ext uri="{FF2B5EF4-FFF2-40B4-BE49-F238E27FC236}">
              <a16:creationId xmlns:a16="http://schemas.microsoft.com/office/drawing/2014/main" id="{88AA11D9-55B1-4351-8BA9-9155CD53F675}"/>
            </a:ext>
          </a:extLst>
        </xdr:cNvPr>
        <xdr:cNvSpPr/>
      </xdr:nvSpPr>
      <xdr:spPr>
        <a:xfrm>
          <a:off x="1739900" y="1404048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5714</xdr:rowOff>
    </xdr:from>
    <xdr:to>
      <xdr:col>15</xdr:col>
      <xdr:colOff>50800</xdr:colOff>
      <xdr:row>84</xdr:row>
      <xdr:rowOff>36195</xdr:rowOff>
    </xdr:to>
    <xdr:cxnSp macro="">
      <xdr:nvCxnSpPr>
        <xdr:cNvPr id="310" name="直線コネクタ 309">
          <a:extLst>
            <a:ext uri="{FF2B5EF4-FFF2-40B4-BE49-F238E27FC236}">
              <a16:creationId xmlns:a16="http://schemas.microsoft.com/office/drawing/2014/main" id="{820ACB26-940B-4E69-9C76-8F3BE875C1E7}"/>
            </a:ext>
          </a:extLst>
        </xdr:cNvPr>
        <xdr:cNvCxnSpPr/>
      </xdr:nvCxnSpPr>
      <xdr:spPr>
        <a:xfrm>
          <a:off x="1790700" y="14087474"/>
          <a:ext cx="7747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95886</xdr:rowOff>
    </xdr:from>
    <xdr:to>
      <xdr:col>6</xdr:col>
      <xdr:colOff>38100</xdr:colOff>
      <xdr:row>84</xdr:row>
      <xdr:rowOff>26036</xdr:rowOff>
    </xdr:to>
    <xdr:sp macro="" textlink="">
      <xdr:nvSpPr>
        <xdr:cNvPr id="311" name="楕円 310">
          <a:extLst>
            <a:ext uri="{FF2B5EF4-FFF2-40B4-BE49-F238E27FC236}">
              <a16:creationId xmlns:a16="http://schemas.microsoft.com/office/drawing/2014/main" id="{BDF227A1-9A4E-43F2-B3AC-0D7C17B56282}"/>
            </a:ext>
          </a:extLst>
        </xdr:cNvPr>
        <xdr:cNvSpPr/>
      </xdr:nvSpPr>
      <xdr:spPr>
        <a:xfrm>
          <a:off x="965200" y="1401000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146686</xdr:rowOff>
    </xdr:from>
    <xdr:to>
      <xdr:col>10</xdr:col>
      <xdr:colOff>114300</xdr:colOff>
      <xdr:row>84</xdr:row>
      <xdr:rowOff>5714</xdr:rowOff>
    </xdr:to>
    <xdr:cxnSp macro="">
      <xdr:nvCxnSpPr>
        <xdr:cNvPr id="312" name="直線コネクタ 311">
          <a:extLst>
            <a:ext uri="{FF2B5EF4-FFF2-40B4-BE49-F238E27FC236}">
              <a16:creationId xmlns:a16="http://schemas.microsoft.com/office/drawing/2014/main" id="{8E1B5001-D498-41B3-B486-FA2529C8C6DE}"/>
            </a:ext>
          </a:extLst>
        </xdr:cNvPr>
        <xdr:cNvCxnSpPr/>
      </xdr:nvCxnSpPr>
      <xdr:spPr>
        <a:xfrm>
          <a:off x="1008380" y="14060806"/>
          <a:ext cx="782320" cy="26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164482</xdr:rowOff>
    </xdr:from>
    <xdr:ext cx="405111" cy="259045"/>
    <xdr:sp macro="" textlink="">
      <xdr:nvSpPr>
        <xdr:cNvPr id="313" name="n_1aveValue【公営住宅】&#10;有形固定資産減価償却率">
          <a:extLst>
            <a:ext uri="{FF2B5EF4-FFF2-40B4-BE49-F238E27FC236}">
              <a16:creationId xmlns:a16="http://schemas.microsoft.com/office/drawing/2014/main" id="{F0E590B9-783B-4683-A340-C17844CBCE50}"/>
            </a:ext>
          </a:extLst>
        </xdr:cNvPr>
        <xdr:cNvSpPr txBox="1"/>
      </xdr:nvSpPr>
      <xdr:spPr>
        <a:xfrm>
          <a:off x="3170564" y="1374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135907</xdr:rowOff>
    </xdr:from>
    <xdr:ext cx="405111" cy="259045"/>
    <xdr:sp macro="" textlink="">
      <xdr:nvSpPr>
        <xdr:cNvPr id="314" name="n_2aveValue【公営住宅】&#10;有形固定資産減価償却率">
          <a:extLst>
            <a:ext uri="{FF2B5EF4-FFF2-40B4-BE49-F238E27FC236}">
              <a16:creationId xmlns:a16="http://schemas.microsoft.com/office/drawing/2014/main" id="{F222F89B-71CF-4A86-A1EF-04F124437D23}"/>
            </a:ext>
          </a:extLst>
        </xdr:cNvPr>
        <xdr:cNvSpPr txBox="1"/>
      </xdr:nvSpPr>
      <xdr:spPr>
        <a:xfrm>
          <a:off x="2385704"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149241</xdr:rowOff>
    </xdr:from>
    <xdr:ext cx="405111" cy="259045"/>
    <xdr:sp macro="" textlink="">
      <xdr:nvSpPr>
        <xdr:cNvPr id="315" name="n_3aveValue【公営住宅】&#10;有形固定資産減価償却率">
          <a:extLst>
            <a:ext uri="{FF2B5EF4-FFF2-40B4-BE49-F238E27FC236}">
              <a16:creationId xmlns:a16="http://schemas.microsoft.com/office/drawing/2014/main" id="{9D4FC539-AD8D-409A-BD74-8B73C58C71F8}"/>
            </a:ext>
          </a:extLst>
        </xdr:cNvPr>
        <xdr:cNvSpPr txBox="1"/>
      </xdr:nvSpPr>
      <xdr:spPr>
        <a:xfrm>
          <a:off x="1611004" y="13728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12082</xdr:rowOff>
    </xdr:from>
    <xdr:ext cx="405111" cy="259045"/>
    <xdr:sp macro="" textlink="">
      <xdr:nvSpPr>
        <xdr:cNvPr id="316" name="n_4aveValue【公営住宅】&#10;有形固定資産減価償却率">
          <a:extLst>
            <a:ext uri="{FF2B5EF4-FFF2-40B4-BE49-F238E27FC236}">
              <a16:creationId xmlns:a16="http://schemas.microsoft.com/office/drawing/2014/main" id="{2966026F-43A3-42BF-A459-24742D33B6BF}"/>
            </a:ext>
          </a:extLst>
        </xdr:cNvPr>
        <xdr:cNvSpPr txBox="1"/>
      </xdr:nvSpPr>
      <xdr:spPr>
        <a:xfrm>
          <a:off x="836304" y="1375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108602</xdr:rowOff>
    </xdr:from>
    <xdr:ext cx="405111" cy="259045"/>
    <xdr:sp macro="" textlink="">
      <xdr:nvSpPr>
        <xdr:cNvPr id="317" name="n_1mainValue【公営住宅】&#10;有形固定資産減価償却率">
          <a:extLst>
            <a:ext uri="{FF2B5EF4-FFF2-40B4-BE49-F238E27FC236}">
              <a16:creationId xmlns:a16="http://schemas.microsoft.com/office/drawing/2014/main" id="{CCF06EBD-7B4F-46D2-A646-4A4816136653}"/>
            </a:ext>
          </a:extLst>
        </xdr:cNvPr>
        <xdr:cNvSpPr txBox="1"/>
      </xdr:nvSpPr>
      <xdr:spPr>
        <a:xfrm>
          <a:off x="3170564" y="1419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78122</xdr:rowOff>
    </xdr:from>
    <xdr:ext cx="405111" cy="259045"/>
    <xdr:sp macro="" textlink="">
      <xdr:nvSpPr>
        <xdr:cNvPr id="318" name="n_2mainValue【公営住宅】&#10;有形固定資産減価償却率">
          <a:extLst>
            <a:ext uri="{FF2B5EF4-FFF2-40B4-BE49-F238E27FC236}">
              <a16:creationId xmlns:a16="http://schemas.microsoft.com/office/drawing/2014/main" id="{4B6C0242-55B3-49E9-B3E5-653B625825F5}"/>
            </a:ext>
          </a:extLst>
        </xdr:cNvPr>
        <xdr:cNvSpPr txBox="1"/>
      </xdr:nvSpPr>
      <xdr:spPr>
        <a:xfrm>
          <a:off x="2385704" y="1415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47641</xdr:rowOff>
    </xdr:from>
    <xdr:ext cx="405111" cy="259045"/>
    <xdr:sp macro="" textlink="">
      <xdr:nvSpPr>
        <xdr:cNvPr id="319" name="n_3mainValue【公営住宅】&#10;有形固定資産減価償却率">
          <a:extLst>
            <a:ext uri="{FF2B5EF4-FFF2-40B4-BE49-F238E27FC236}">
              <a16:creationId xmlns:a16="http://schemas.microsoft.com/office/drawing/2014/main" id="{DCB2C0ED-B8A6-4DA4-B878-4FEA534E50ED}"/>
            </a:ext>
          </a:extLst>
        </xdr:cNvPr>
        <xdr:cNvSpPr txBox="1"/>
      </xdr:nvSpPr>
      <xdr:spPr>
        <a:xfrm>
          <a:off x="1611004" y="14129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17163</xdr:rowOff>
    </xdr:from>
    <xdr:ext cx="405111" cy="259045"/>
    <xdr:sp macro="" textlink="">
      <xdr:nvSpPr>
        <xdr:cNvPr id="320" name="n_4mainValue【公営住宅】&#10;有形固定資産減価償却率">
          <a:extLst>
            <a:ext uri="{FF2B5EF4-FFF2-40B4-BE49-F238E27FC236}">
              <a16:creationId xmlns:a16="http://schemas.microsoft.com/office/drawing/2014/main" id="{1BF7C41E-1CBB-4B5D-9318-5426A07DD1A9}"/>
            </a:ext>
          </a:extLst>
        </xdr:cNvPr>
        <xdr:cNvSpPr txBox="1"/>
      </xdr:nvSpPr>
      <xdr:spPr>
        <a:xfrm>
          <a:off x="836304" y="14098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51D6964F-522F-492D-A373-79B2B6D0E026}"/>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E79208CF-A6A4-4A30-9042-F231109B2C13}"/>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C9BCD115-6AC5-4EE7-963A-E6FBD3313FEF}"/>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B65A971F-C154-4C37-BEDF-DBB7412E2323}"/>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B2676D76-3528-4BCC-8B24-D5CB654B2B14}"/>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9CE39422-A4F6-4128-B663-F0BD9EFEDE26}"/>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6DDACBAA-7C14-46B1-80C6-51E322C24CB6}"/>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32563C13-E126-4E09-8298-E13890CE3204}"/>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4DE52C68-C46C-4496-8492-6866D12F6E08}"/>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791BC338-F280-4BBB-B130-9F858E62E8C8}"/>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1" name="直線コネクタ 330">
          <a:extLst>
            <a:ext uri="{FF2B5EF4-FFF2-40B4-BE49-F238E27FC236}">
              <a16:creationId xmlns:a16="http://schemas.microsoft.com/office/drawing/2014/main" id="{6F24AB46-B0BE-47F8-9507-3817DD4C1712}"/>
            </a:ext>
          </a:extLst>
        </xdr:cNvPr>
        <xdr:cNvCxnSpPr/>
      </xdr:nvCxnSpPr>
      <xdr:spPr>
        <a:xfrm>
          <a:off x="5826760" y="1458576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2" name="テキスト ボックス 331">
          <a:extLst>
            <a:ext uri="{FF2B5EF4-FFF2-40B4-BE49-F238E27FC236}">
              <a16:creationId xmlns:a16="http://schemas.microsoft.com/office/drawing/2014/main" id="{E01F1946-1F54-4950-A4B7-2F9C1201F03C}"/>
            </a:ext>
          </a:extLst>
        </xdr:cNvPr>
        <xdr:cNvSpPr txBox="1"/>
      </xdr:nvSpPr>
      <xdr:spPr>
        <a:xfrm>
          <a:off x="54053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3" name="直線コネクタ 332">
          <a:extLst>
            <a:ext uri="{FF2B5EF4-FFF2-40B4-BE49-F238E27FC236}">
              <a16:creationId xmlns:a16="http://schemas.microsoft.com/office/drawing/2014/main" id="{C837C51E-983A-443D-A2E8-D5C647FFCF24}"/>
            </a:ext>
          </a:extLst>
        </xdr:cNvPr>
        <xdr:cNvCxnSpPr/>
      </xdr:nvCxnSpPr>
      <xdr:spPr>
        <a:xfrm>
          <a:off x="5826760" y="1426300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84</xdr:row>
      <xdr:rowOff>42834</xdr:rowOff>
    </xdr:from>
    <xdr:ext cx="531299" cy="259045"/>
    <xdr:sp macro="" textlink="">
      <xdr:nvSpPr>
        <xdr:cNvPr id="334" name="テキスト ボックス 333">
          <a:extLst>
            <a:ext uri="{FF2B5EF4-FFF2-40B4-BE49-F238E27FC236}">
              <a16:creationId xmlns:a16="http://schemas.microsoft.com/office/drawing/2014/main" id="{DFB13AC0-2868-49BF-885D-C36C0256224A}"/>
            </a:ext>
          </a:extLst>
        </xdr:cNvPr>
        <xdr:cNvSpPr txBox="1"/>
      </xdr:nvSpPr>
      <xdr:spPr>
        <a:xfrm>
          <a:off x="5364041" y="1412459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5" name="直線コネクタ 334">
          <a:extLst>
            <a:ext uri="{FF2B5EF4-FFF2-40B4-BE49-F238E27FC236}">
              <a16:creationId xmlns:a16="http://schemas.microsoft.com/office/drawing/2014/main" id="{618EF94A-D82B-4B0F-8D39-5E4175F70183}"/>
            </a:ext>
          </a:extLst>
        </xdr:cNvPr>
        <xdr:cNvCxnSpPr/>
      </xdr:nvCxnSpPr>
      <xdr:spPr>
        <a:xfrm>
          <a:off x="5826760" y="1394405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59163</xdr:rowOff>
    </xdr:from>
    <xdr:ext cx="531299" cy="259045"/>
    <xdr:sp macro="" textlink="">
      <xdr:nvSpPr>
        <xdr:cNvPr id="336" name="テキスト ボックス 335">
          <a:extLst>
            <a:ext uri="{FF2B5EF4-FFF2-40B4-BE49-F238E27FC236}">
              <a16:creationId xmlns:a16="http://schemas.microsoft.com/office/drawing/2014/main" id="{DF7123B7-D9C7-4F2C-82FD-21432D80193B}"/>
            </a:ext>
          </a:extLst>
        </xdr:cNvPr>
        <xdr:cNvSpPr txBox="1"/>
      </xdr:nvSpPr>
      <xdr:spPr>
        <a:xfrm>
          <a:off x="5364041" y="1380564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7" name="直線コネクタ 336">
          <a:extLst>
            <a:ext uri="{FF2B5EF4-FFF2-40B4-BE49-F238E27FC236}">
              <a16:creationId xmlns:a16="http://schemas.microsoft.com/office/drawing/2014/main" id="{9987A034-B505-4533-9381-D749D5484618}"/>
            </a:ext>
          </a:extLst>
        </xdr:cNvPr>
        <xdr:cNvCxnSpPr/>
      </xdr:nvCxnSpPr>
      <xdr:spPr>
        <a:xfrm>
          <a:off x="5826760" y="1362510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75491</xdr:rowOff>
    </xdr:from>
    <xdr:ext cx="531299" cy="259045"/>
    <xdr:sp macro="" textlink="">
      <xdr:nvSpPr>
        <xdr:cNvPr id="338" name="テキスト ボックス 337">
          <a:extLst>
            <a:ext uri="{FF2B5EF4-FFF2-40B4-BE49-F238E27FC236}">
              <a16:creationId xmlns:a16="http://schemas.microsoft.com/office/drawing/2014/main" id="{38B5669E-3267-4B54-962C-7EDB7E8664B0}"/>
            </a:ext>
          </a:extLst>
        </xdr:cNvPr>
        <xdr:cNvSpPr txBox="1"/>
      </xdr:nvSpPr>
      <xdr:spPr>
        <a:xfrm>
          <a:off x="5364041" y="134866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9" name="直線コネクタ 338">
          <a:extLst>
            <a:ext uri="{FF2B5EF4-FFF2-40B4-BE49-F238E27FC236}">
              <a16:creationId xmlns:a16="http://schemas.microsoft.com/office/drawing/2014/main" id="{7A4157A1-9BAE-484D-A4B6-B243BAC22363}"/>
            </a:ext>
          </a:extLst>
        </xdr:cNvPr>
        <xdr:cNvCxnSpPr/>
      </xdr:nvCxnSpPr>
      <xdr:spPr>
        <a:xfrm>
          <a:off x="5826760" y="1330615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40" name="テキスト ボックス 339">
          <a:extLst>
            <a:ext uri="{FF2B5EF4-FFF2-40B4-BE49-F238E27FC236}">
              <a16:creationId xmlns:a16="http://schemas.microsoft.com/office/drawing/2014/main" id="{C42585D0-CEEA-43DF-8CBE-0690D4F820C7}"/>
            </a:ext>
          </a:extLst>
        </xdr:cNvPr>
        <xdr:cNvSpPr txBox="1"/>
      </xdr:nvSpPr>
      <xdr:spPr>
        <a:xfrm>
          <a:off x="5364041" y="1316774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1" name="直線コネクタ 340">
          <a:extLst>
            <a:ext uri="{FF2B5EF4-FFF2-40B4-BE49-F238E27FC236}">
              <a16:creationId xmlns:a16="http://schemas.microsoft.com/office/drawing/2014/main" id="{24C20DC9-FD24-4C38-BC04-DAF3B4A8085B}"/>
            </a:ext>
          </a:extLst>
        </xdr:cNvPr>
        <xdr:cNvCxnSpPr/>
      </xdr:nvCxnSpPr>
      <xdr:spPr>
        <a:xfrm>
          <a:off x="5826760" y="1298720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42" name="テキスト ボックス 341">
          <a:extLst>
            <a:ext uri="{FF2B5EF4-FFF2-40B4-BE49-F238E27FC236}">
              <a16:creationId xmlns:a16="http://schemas.microsoft.com/office/drawing/2014/main" id="{60BFB1E3-FAA2-491F-8DC2-26C590850C54}"/>
            </a:ext>
          </a:extLst>
        </xdr:cNvPr>
        <xdr:cNvSpPr txBox="1"/>
      </xdr:nvSpPr>
      <xdr:spPr>
        <a:xfrm>
          <a:off x="5364041" y="1284878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a:extLst>
            <a:ext uri="{FF2B5EF4-FFF2-40B4-BE49-F238E27FC236}">
              <a16:creationId xmlns:a16="http://schemas.microsoft.com/office/drawing/2014/main" id="{C7EB7FBC-5A02-489B-9AC7-8C5E6657E6F1}"/>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4" name="テキスト ボックス 343">
          <a:extLst>
            <a:ext uri="{FF2B5EF4-FFF2-40B4-BE49-F238E27FC236}">
              <a16:creationId xmlns:a16="http://schemas.microsoft.com/office/drawing/2014/main" id="{73B1230A-0EEB-472F-ACB5-51F7756798B0}"/>
            </a:ext>
          </a:extLst>
        </xdr:cNvPr>
        <xdr:cNvSpPr txBox="1"/>
      </xdr:nvSpPr>
      <xdr:spPr>
        <a:xfrm>
          <a:off x="5364041" y="125298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a:extLst>
            <a:ext uri="{FF2B5EF4-FFF2-40B4-BE49-F238E27FC236}">
              <a16:creationId xmlns:a16="http://schemas.microsoft.com/office/drawing/2014/main" id="{14BF6A63-D86C-4F59-A3B5-E203A179306B}"/>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76963</xdr:rowOff>
    </xdr:from>
    <xdr:to>
      <xdr:col>54</xdr:col>
      <xdr:colOff>189865</xdr:colOff>
      <xdr:row>86</xdr:row>
      <xdr:rowOff>166932</xdr:rowOff>
    </xdr:to>
    <xdr:cxnSp macro="">
      <xdr:nvCxnSpPr>
        <xdr:cNvPr id="346" name="直線コネクタ 345">
          <a:extLst>
            <a:ext uri="{FF2B5EF4-FFF2-40B4-BE49-F238E27FC236}">
              <a16:creationId xmlns:a16="http://schemas.microsoft.com/office/drawing/2014/main" id="{9393DB45-C99A-47B7-9F9C-8AF05853161A}"/>
            </a:ext>
          </a:extLst>
        </xdr:cNvPr>
        <xdr:cNvCxnSpPr/>
      </xdr:nvCxnSpPr>
      <xdr:spPr>
        <a:xfrm flipV="1">
          <a:off x="9219565" y="13152883"/>
          <a:ext cx="0" cy="1431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170759</xdr:rowOff>
    </xdr:from>
    <xdr:ext cx="469744" cy="259045"/>
    <xdr:sp macro="" textlink="">
      <xdr:nvSpPr>
        <xdr:cNvPr id="347" name="【公営住宅】&#10;一人当たり面積最小値テキスト">
          <a:extLst>
            <a:ext uri="{FF2B5EF4-FFF2-40B4-BE49-F238E27FC236}">
              <a16:creationId xmlns:a16="http://schemas.microsoft.com/office/drawing/2014/main" id="{12553AE3-3E91-460E-8C47-19562B116CC0}"/>
            </a:ext>
          </a:extLst>
        </xdr:cNvPr>
        <xdr:cNvSpPr txBox="1"/>
      </xdr:nvSpPr>
      <xdr:spPr>
        <a:xfrm>
          <a:off x="9258300" y="14587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166932</xdr:rowOff>
    </xdr:from>
    <xdr:to>
      <xdr:col>55</xdr:col>
      <xdr:colOff>88900</xdr:colOff>
      <xdr:row>86</xdr:row>
      <xdr:rowOff>166932</xdr:rowOff>
    </xdr:to>
    <xdr:cxnSp macro="">
      <xdr:nvCxnSpPr>
        <xdr:cNvPr id="348" name="直線コネクタ 347">
          <a:extLst>
            <a:ext uri="{FF2B5EF4-FFF2-40B4-BE49-F238E27FC236}">
              <a16:creationId xmlns:a16="http://schemas.microsoft.com/office/drawing/2014/main" id="{7480A674-DEA3-44D6-92C8-5D610BEA619B}"/>
            </a:ext>
          </a:extLst>
        </xdr:cNvPr>
        <xdr:cNvCxnSpPr/>
      </xdr:nvCxnSpPr>
      <xdr:spPr>
        <a:xfrm>
          <a:off x="9154160" y="145839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23640</xdr:rowOff>
    </xdr:from>
    <xdr:ext cx="534377" cy="259045"/>
    <xdr:sp macro="" textlink="">
      <xdr:nvSpPr>
        <xdr:cNvPr id="349" name="【公営住宅】&#10;一人当たり面積最大値テキスト">
          <a:extLst>
            <a:ext uri="{FF2B5EF4-FFF2-40B4-BE49-F238E27FC236}">
              <a16:creationId xmlns:a16="http://schemas.microsoft.com/office/drawing/2014/main" id="{80C4659F-7F23-4941-AFC9-5A8A88FBAF31}"/>
            </a:ext>
          </a:extLst>
        </xdr:cNvPr>
        <xdr:cNvSpPr txBox="1"/>
      </xdr:nvSpPr>
      <xdr:spPr>
        <a:xfrm>
          <a:off x="9258300" y="12931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76963</xdr:rowOff>
    </xdr:from>
    <xdr:to>
      <xdr:col>55</xdr:col>
      <xdr:colOff>88900</xdr:colOff>
      <xdr:row>78</xdr:row>
      <xdr:rowOff>76963</xdr:rowOff>
    </xdr:to>
    <xdr:cxnSp macro="">
      <xdr:nvCxnSpPr>
        <xdr:cNvPr id="350" name="直線コネクタ 349">
          <a:extLst>
            <a:ext uri="{FF2B5EF4-FFF2-40B4-BE49-F238E27FC236}">
              <a16:creationId xmlns:a16="http://schemas.microsoft.com/office/drawing/2014/main" id="{A9EFEAED-AB0E-472D-A5C8-5DE2DAE8C351}"/>
            </a:ext>
          </a:extLst>
        </xdr:cNvPr>
        <xdr:cNvCxnSpPr/>
      </xdr:nvCxnSpPr>
      <xdr:spPr>
        <a:xfrm>
          <a:off x="9154160" y="1315288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74446</xdr:rowOff>
    </xdr:from>
    <xdr:ext cx="469744" cy="259045"/>
    <xdr:sp macro="" textlink="">
      <xdr:nvSpPr>
        <xdr:cNvPr id="351" name="【公営住宅】&#10;一人当たり面積平均値テキスト">
          <a:extLst>
            <a:ext uri="{FF2B5EF4-FFF2-40B4-BE49-F238E27FC236}">
              <a16:creationId xmlns:a16="http://schemas.microsoft.com/office/drawing/2014/main" id="{2422EAAA-02B8-4990-9D5B-D25237373695}"/>
            </a:ext>
          </a:extLst>
        </xdr:cNvPr>
        <xdr:cNvSpPr txBox="1"/>
      </xdr:nvSpPr>
      <xdr:spPr>
        <a:xfrm>
          <a:off x="9258300" y="143238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51569</xdr:rowOff>
    </xdr:from>
    <xdr:to>
      <xdr:col>55</xdr:col>
      <xdr:colOff>50800</xdr:colOff>
      <xdr:row>86</xdr:row>
      <xdr:rowOff>153169</xdr:rowOff>
    </xdr:to>
    <xdr:sp macro="" textlink="">
      <xdr:nvSpPr>
        <xdr:cNvPr id="352" name="フローチャート: 判断 351">
          <a:extLst>
            <a:ext uri="{FF2B5EF4-FFF2-40B4-BE49-F238E27FC236}">
              <a16:creationId xmlns:a16="http://schemas.microsoft.com/office/drawing/2014/main" id="{701DB1E5-7ECE-4012-8905-7C53979516F8}"/>
            </a:ext>
          </a:extLst>
        </xdr:cNvPr>
        <xdr:cNvSpPr/>
      </xdr:nvSpPr>
      <xdr:spPr>
        <a:xfrm>
          <a:off x="9192260" y="1446860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86</xdr:row>
      <xdr:rowOff>54835</xdr:rowOff>
    </xdr:from>
    <xdr:to>
      <xdr:col>50</xdr:col>
      <xdr:colOff>165100</xdr:colOff>
      <xdr:row>86</xdr:row>
      <xdr:rowOff>156435</xdr:rowOff>
    </xdr:to>
    <xdr:sp macro="" textlink="">
      <xdr:nvSpPr>
        <xdr:cNvPr id="353" name="フローチャート: 判断 352">
          <a:extLst>
            <a:ext uri="{FF2B5EF4-FFF2-40B4-BE49-F238E27FC236}">
              <a16:creationId xmlns:a16="http://schemas.microsoft.com/office/drawing/2014/main" id="{38989D29-A14A-4CBD-B7D6-FA1C0946F601}"/>
            </a:ext>
          </a:extLst>
        </xdr:cNvPr>
        <xdr:cNvSpPr/>
      </xdr:nvSpPr>
      <xdr:spPr>
        <a:xfrm>
          <a:off x="8445500" y="1447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53561</xdr:rowOff>
    </xdr:from>
    <xdr:to>
      <xdr:col>46</xdr:col>
      <xdr:colOff>38100</xdr:colOff>
      <xdr:row>86</xdr:row>
      <xdr:rowOff>155161</xdr:rowOff>
    </xdr:to>
    <xdr:sp macro="" textlink="">
      <xdr:nvSpPr>
        <xdr:cNvPr id="354" name="フローチャート: 判断 353">
          <a:extLst>
            <a:ext uri="{FF2B5EF4-FFF2-40B4-BE49-F238E27FC236}">
              <a16:creationId xmlns:a16="http://schemas.microsoft.com/office/drawing/2014/main" id="{9A544872-B53B-496C-8810-E33FFE4FA435}"/>
            </a:ext>
          </a:extLst>
        </xdr:cNvPr>
        <xdr:cNvSpPr/>
      </xdr:nvSpPr>
      <xdr:spPr>
        <a:xfrm>
          <a:off x="7670800" y="1447060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86</xdr:row>
      <xdr:rowOff>24171</xdr:rowOff>
    </xdr:from>
    <xdr:to>
      <xdr:col>41</xdr:col>
      <xdr:colOff>101600</xdr:colOff>
      <xdr:row>86</xdr:row>
      <xdr:rowOff>125771</xdr:rowOff>
    </xdr:to>
    <xdr:sp macro="" textlink="">
      <xdr:nvSpPr>
        <xdr:cNvPr id="355" name="フローチャート: 判断 354">
          <a:extLst>
            <a:ext uri="{FF2B5EF4-FFF2-40B4-BE49-F238E27FC236}">
              <a16:creationId xmlns:a16="http://schemas.microsoft.com/office/drawing/2014/main" id="{7096F2B4-6B61-451F-A762-41D9C5B964F6}"/>
            </a:ext>
          </a:extLst>
        </xdr:cNvPr>
        <xdr:cNvSpPr/>
      </xdr:nvSpPr>
      <xdr:spPr>
        <a:xfrm>
          <a:off x="6873240" y="1444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86</xdr:row>
      <xdr:rowOff>22211</xdr:rowOff>
    </xdr:from>
    <xdr:to>
      <xdr:col>36</xdr:col>
      <xdr:colOff>165100</xdr:colOff>
      <xdr:row>86</xdr:row>
      <xdr:rowOff>123811</xdr:rowOff>
    </xdr:to>
    <xdr:sp macro="" textlink="">
      <xdr:nvSpPr>
        <xdr:cNvPr id="356" name="フローチャート: 判断 355">
          <a:extLst>
            <a:ext uri="{FF2B5EF4-FFF2-40B4-BE49-F238E27FC236}">
              <a16:creationId xmlns:a16="http://schemas.microsoft.com/office/drawing/2014/main" id="{C9EACE26-A5D0-4A1B-AC47-7417240B5AA4}"/>
            </a:ext>
          </a:extLst>
        </xdr:cNvPr>
        <xdr:cNvSpPr/>
      </xdr:nvSpPr>
      <xdr:spPr>
        <a:xfrm>
          <a:off x="6098540" y="14439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2983A252-0F42-4111-A935-BE2B5EE796F9}"/>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3CDD0D91-6406-4FF8-8222-32448B9A9C31}"/>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94A8CD9A-866B-4F5D-AC1A-6EA7C652EB03}"/>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101A6EE7-4470-466A-8079-4A033AD9D9C2}"/>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4D573983-7B28-4B7D-A0AA-2727EFC23849}"/>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65644</xdr:rowOff>
    </xdr:from>
    <xdr:to>
      <xdr:col>55</xdr:col>
      <xdr:colOff>50800</xdr:colOff>
      <xdr:row>86</xdr:row>
      <xdr:rowOff>167244</xdr:rowOff>
    </xdr:to>
    <xdr:sp macro="" textlink="">
      <xdr:nvSpPr>
        <xdr:cNvPr id="362" name="楕円 361">
          <a:extLst>
            <a:ext uri="{FF2B5EF4-FFF2-40B4-BE49-F238E27FC236}">
              <a16:creationId xmlns:a16="http://schemas.microsoft.com/office/drawing/2014/main" id="{8745FD2E-6AC7-4B1F-BEB3-C4B3229DD2E3}"/>
            </a:ext>
          </a:extLst>
        </xdr:cNvPr>
        <xdr:cNvSpPr/>
      </xdr:nvSpPr>
      <xdr:spPr>
        <a:xfrm>
          <a:off x="9192260" y="1448268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86</xdr:row>
      <xdr:rowOff>29996</xdr:rowOff>
    </xdr:from>
    <xdr:ext cx="469744" cy="259045"/>
    <xdr:sp macro="" textlink="">
      <xdr:nvSpPr>
        <xdr:cNvPr id="363" name="【公営住宅】&#10;一人当たり面積該当値テキスト">
          <a:extLst>
            <a:ext uri="{FF2B5EF4-FFF2-40B4-BE49-F238E27FC236}">
              <a16:creationId xmlns:a16="http://schemas.microsoft.com/office/drawing/2014/main" id="{647141C1-1F2C-4A49-A27D-7B54F454A575}"/>
            </a:ext>
          </a:extLst>
        </xdr:cNvPr>
        <xdr:cNvSpPr txBox="1"/>
      </xdr:nvSpPr>
      <xdr:spPr>
        <a:xfrm>
          <a:off x="9258300" y="14447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66461</xdr:rowOff>
    </xdr:from>
    <xdr:to>
      <xdr:col>50</xdr:col>
      <xdr:colOff>165100</xdr:colOff>
      <xdr:row>86</xdr:row>
      <xdr:rowOff>168061</xdr:rowOff>
    </xdr:to>
    <xdr:sp macro="" textlink="">
      <xdr:nvSpPr>
        <xdr:cNvPr id="364" name="楕円 363">
          <a:extLst>
            <a:ext uri="{FF2B5EF4-FFF2-40B4-BE49-F238E27FC236}">
              <a16:creationId xmlns:a16="http://schemas.microsoft.com/office/drawing/2014/main" id="{00369A8A-6BD2-489D-8F7C-B028810A8594}"/>
            </a:ext>
          </a:extLst>
        </xdr:cNvPr>
        <xdr:cNvSpPr/>
      </xdr:nvSpPr>
      <xdr:spPr>
        <a:xfrm>
          <a:off x="8445500" y="14483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116444</xdr:rowOff>
    </xdr:from>
    <xdr:to>
      <xdr:col>55</xdr:col>
      <xdr:colOff>0</xdr:colOff>
      <xdr:row>86</xdr:row>
      <xdr:rowOff>117261</xdr:rowOff>
    </xdr:to>
    <xdr:cxnSp macro="">
      <xdr:nvCxnSpPr>
        <xdr:cNvPr id="365" name="直線コネクタ 364">
          <a:extLst>
            <a:ext uri="{FF2B5EF4-FFF2-40B4-BE49-F238E27FC236}">
              <a16:creationId xmlns:a16="http://schemas.microsoft.com/office/drawing/2014/main" id="{348D4D11-43A7-45DF-B0C5-83B3A5E10E03}"/>
            </a:ext>
          </a:extLst>
        </xdr:cNvPr>
        <xdr:cNvCxnSpPr/>
      </xdr:nvCxnSpPr>
      <xdr:spPr>
        <a:xfrm flipV="1">
          <a:off x="8496300" y="14533484"/>
          <a:ext cx="723900" cy="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66984</xdr:rowOff>
    </xdr:from>
    <xdr:to>
      <xdr:col>46</xdr:col>
      <xdr:colOff>38100</xdr:colOff>
      <xdr:row>86</xdr:row>
      <xdr:rowOff>168584</xdr:rowOff>
    </xdr:to>
    <xdr:sp macro="" textlink="">
      <xdr:nvSpPr>
        <xdr:cNvPr id="366" name="楕円 365">
          <a:extLst>
            <a:ext uri="{FF2B5EF4-FFF2-40B4-BE49-F238E27FC236}">
              <a16:creationId xmlns:a16="http://schemas.microsoft.com/office/drawing/2014/main" id="{45979E39-3F04-4E17-8331-9953293FF50F}"/>
            </a:ext>
          </a:extLst>
        </xdr:cNvPr>
        <xdr:cNvSpPr/>
      </xdr:nvSpPr>
      <xdr:spPr>
        <a:xfrm>
          <a:off x="7670800" y="1448402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117261</xdr:rowOff>
    </xdr:from>
    <xdr:to>
      <xdr:col>50</xdr:col>
      <xdr:colOff>114300</xdr:colOff>
      <xdr:row>86</xdr:row>
      <xdr:rowOff>117784</xdr:rowOff>
    </xdr:to>
    <xdr:cxnSp macro="">
      <xdr:nvCxnSpPr>
        <xdr:cNvPr id="367" name="直線コネクタ 366">
          <a:extLst>
            <a:ext uri="{FF2B5EF4-FFF2-40B4-BE49-F238E27FC236}">
              <a16:creationId xmlns:a16="http://schemas.microsoft.com/office/drawing/2014/main" id="{10B246F7-B048-40C8-9874-12B4E60EADFF}"/>
            </a:ext>
          </a:extLst>
        </xdr:cNvPr>
        <xdr:cNvCxnSpPr/>
      </xdr:nvCxnSpPr>
      <xdr:spPr>
        <a:xfrm flipV="1">
          <a:off x="7713980" y="14534301"/>
          <a:ext cx="782320" cy="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67866</xdr:rowOff>
    </xdr:from>
    <xdr:to>
      <xdr:col>41</xdr:col>
      <xdr:colOff>101600</xdr:colOff>
      <xdr:row>86</xdr:row>
      <xdr:rowOff>169466</xdr:rowOff>
    </xdr:to>
    <xdr:sp macro="" textlink="">
      <xdr:nvSpPr>
        <xdr:cNvPr id="368" name="楕円 367">
          <a:extLst>
            <a:ext uri="{FF2B5EF4-FFF2-40B4-BE49-F238E27FC236}">
              <a16:creationId xmlns:a16="http://schemas.microsoft.com/office/drawing/2014/main" id="{FAD5BA2F-CCB6-4BF7-877A-5A2E68824FA0}"/>
            </a:ext>
          </a:extLst>
        </xdr:cNvPr>
        <xdr:cNvSpPr/>
      </xdr:nvSpPr>
      <xdr:spPr>
        <a:xfrm>
          <a:off x="6873240" y="14484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117784</xdr:rowOff>
    </xdr:from>
    <xdr:to>
      <xdr:col>45</xdr:col>
      <xdr:colOff>177800</xdr:colOff>
      <xdr:row>86</xdr:row>
      <xdr:rowOff>118666</xdr:rowOff>
    </xdr:to>
    <xdr:cxnSp macro="">
      <xdr:nvCxnSpPr>
        <xdr:cNvPr id="369" name="直線コネクタ 368">
          <a:extLst>
            <a:ext uri="{FF2B5EF4-FFF2-40B4-BE49-F238E27FC236}">
              <a16:creationId xmlns:a16="http://schemas.microsoft.com/office/drawing/2014/main" id="{96FF9E09-171E-46A5-A825-BC185FAAA5AF}"/>
            </a:ext>
          </a:extLst>
        </xdr:cNvPr>
        <xdr:cNvCxnSpPr/>
      </xdr:nvCxnSpPr>
      <xdr:spPr>
        <a:xfrm flipV="1">
          <a:off x="6924040" y="14534824"/>
          <a:ext cx="789940" cy="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68746</xdr:rowOff>
    </xdr:from>
    <xdr:to>
      <xdr:col>36</xdr:col>
      <xdr:colOff>165100</xdr:colOff>
      <xdr:row>86</xdr:row>
      <xdr:rowOff>170346</xdr:rowOff>
    </xdr:to>
    <xdr:sp macro="" textlink="">
      <xdr:nvSpPr>
        <xdr:cNvPr id="370" name="楕円 369">
          <a:extLst>
            <a:ext uri="{FF2B5EF4-FFF2-40B4-BE49-F238E27FC236}">
              <a16:creationId xmlns:a16="http://schemas.microsoft.com/office/drawing/2014/main" id="{B350A5E4-CE3F-44E1-A081-C52095D655FC}"/>
            </a:ext>
          </a:extLst>
        </xdr:cNvPr>
        <xdr:cNvSpPr/>
      </xdr:nvSpPr>
      <xdr:spPr>
        <a:xfrm>
          <a:off x="6098540" y="14485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118666</xdr:rowOff>
    </xdr:from>
    <xdr:to>
      <xdr:col>41</xdr:col>
      <xdr:colOff>50800</xdr:colOff>
      <xdr:row>86</xdr:row>
      <xdr:rowOff>119546</xdr:rowOff>
    </xdr:to>
    <xdr:cxnSp macro="">
      <xdr:nvCxnSpPr>
        <xdr:cNvPr id="371" name="直線コネクタ 370">
          <a:extLst>
            <a:ext uri="{FF2B5EF4-FFF2-40B4-BE49-F238E27FC236}">
              <a16:creationId xmlns:a16="http://schemas.microsoft.com/office/drawing/2014/main" id="{629BAAAA-822D-46E3-ABCB-4F34FA55D9C2}"/>
            </a:ext>
          </a:extLst>
        </xdr:cNvPr>
        <xdr:cNvCxnSpPr/>
      </xdr:nvCxnSpPr>
      <xdr:spPr>
        <a:xfrm flipV="1">
          <a:off x="6149340" y="14535706"/>
          <a:ext cx="774700" cy="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1512</xdr:rowOff>
    </xdr:from>
    <xdr:ext cx="469744" cy="259045"/>
    <xdr:sp macro="" textlink="">
      <xdr:nvSpPr>
        <xdr:cNvPr id="372" name="n_1aveValue【公営住宅】&#10;一人当たり面積">
          <a:extLst>
            <a:ext uri="{FF2B5EF4-FFF2-40B4-BE49-F238E27FC236}">
              <a16:creationId xmlns:a16="http://schemas.microsoft.com/office/drawing/2014/main" id="{82E0DEC3-6B6A-44EA-9744-F5E1398C0A80}"/>
            </a:ext>
          </a:extLst>
        </xdr:cNvPr>
        <xdr:cNvSpPr txBox="1"/>
      </xdr:nvSpPr>
      <xdr:spPr>
        <a:xfrm>
          <a:off x="8271587" y="14250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238</xdr:rowOff>
    </xdr:from>
    <xdr:ext cx="469744" cy="259045"/>
    <xdr:sp macro="" textlink="">
      <xdr:nvSpPr>
        <xdr:cNvPr id="373" name="n_2aveValue【公営住宅】&#10;一人当たり面積">
          <a:extLst>
            <a:ext uri="{FF2B5EF4-FFF2-40B4-BE49-F238E27FC236}">
              <a16:creationId xmlns:a16="http://schemas.microsoft.com/office/drawing/2014/main" id="{335A1258-1571-40E4-91CA-A091BC4D7581}"/>
            </a:ext>
          </a:extLst>
        </xdr:cNvPr>
        <xdr:cNvSpPr txBox="1"/>
      </xdr:nvSpPr>
      <xdr:spPr>
        <a:xfrm>
          <a:off x="7509587" y="14249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142298</xdr:rowOff>
    </xdr:from>
    <xdr:ext cx="469744" cy="259045"/>
    <xdr:sp macro="" textlink="">
      <xdr:nvSpPr>
        <xdr:cNvPr id="374" name="n_3aveValue【公営住宅】&#10;一人当たり面積">
          <a:extLst>
            <a:ext uri="{FF2B5EF4-FFF2-40B4-BE49-F238E27FC236}">
              <a16:creationId xmlns:a16="http://schemas.microsoft.com/office/drawing/2014/main" id="{07EE8F34-4971-4A53-8C24-BE8B1C5E1CD2}"/>
            </a:ext>
          </a:extLst>
        </xdr:cNvPr>
        <xdr:cNvSpPr txBox="1"/>
      </xdr:nvSpPr>
      <xdr:spPr>
        <a:xfrm>
          <a:off x="6712027" y="14224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140338</xdr:rowOff>
    </xdr:from>
    <xdr:ext cx="469744" cy="259045"/>
    <xdr:sp macro="" textlink="">
      <xdr:nvSpPr>
        <xdr:cNvPr id="375" name="n_4aveValue【公営住宅】&#10;一人当たり面積">
          <a:extLst>
            <a:ext uri="{FF2B5EF4-FFF2-40B4-BE49-F238E27FC236}">
              <a16:creationId xmlns:a16="http://schemas.microsoft.com/office/drawing/2014/main" id="{7C6E4F00-AB21-4ED4-9131-22171FC10DB1}"/>
            </a:ext>
          </a:extLst>
        </xdr:cNvPr>
        <xdr:cNvSpPr txBox="1"/>
      </xdr:nvSpPr>
      <xdr:spPr>
        <a:xfrm>
          <a:off x="5937327" y="14222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159188</xdr:rowOff>
    </xdr:from>
    <xdr:ext cx="469744" cy="259045"/>
    <xdr:sp macro="" textlink="">
      <xdr:nvSpPr>
        <xdr:cNvPr id="376" name="n_1mainValue【公営住宅】&#10;一人当たり面積">
          <a:extLst>
            <a:ext uri="{FF2B5EF4-FFF2-40B4-BE49-F238E27FC236}">
              <a16:creationId xmlns:a16="http://schemas.microsoft.com/office/drawing/2014/main" id="{AB356D34-2AEC-498A-AB34-7C8237954B69}"/>
            </a:ext>
          </a:extLst>
        </xdr:cNvPr>
        <xdr:cNvSpPr txBox="1"/>
      </xdr:nvSpPr>
      <xdr:spPr>
        <a:xfrm>
          <a:off x="8271587" y="14576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159711</xdr:rowOff>
    </xdr:from>
    <xdr:ext cx="469744" cy="259045"/>
    <xdr:sp macro="" textlink="">
      <xdr:nvSpPr>
        <xdr:cNvPr id="377" name="n_2mainValue【公営住宅】&#10;一人当たり面積">
          <a:extLst>
            <a:ext uri="{FF2B5EF4-FFF2-40B4-BE49-F238E27FC236}">
              <a16:creationId xmlns:a16="http://schemas.microsoft.com/office/drawing/2014/main" id="{AEC0A1C9-421C-4518-B0BF-B1AFC2365EF5}"/>
            </a:ext>
          </a:extLst>
        </xdr:cNvPr>
        <xdr:cNvSpPr txBox="1"/>
      </xdr:nvSpPr>
      <xdr:spPr>
        <a:xfrm>
          <a:off x="7509587" y="14576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160593</xdr:rowOff>
    </xdr:from>
    <xdr:ext cx="469744" cy="259045"/>
    <xdr:sp macro="" textlink="">
      <xdr:nvSpPr>
        <xdr:cNvPr id="378" name="n_3mainValue【公営住宅】&#10;一人当たり面積">
          <a:extLst>
            <a:ext uri="{FF2B5EF4-FFF2-40B4-BE49-F238E27FC236}">
              <a16:creationId xmlns:a16="http://schemas.microsoft.com/office/drawing/2014/main" id="{3E724075-461D-4938-9124-A285ED83A1ED}"/>
            </a:ext>
          </a:extLst>
        </xdr:cNvPr>
        <xdr:cNvSpPr txBox="1"/>
      </xdr:nvSpPr>
      <xdr:spPr>
        <a:xfrm>
          <a:off x="6712027" y="14577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161473</xdr:rowOff>
    </xdr:from>
    <xdr:ext cx="469744" cy="259045"/>
    <xdr:sp macro="" textlink="">
      <xdr:nvSpPr>
        <xdr:cNvPr id="379" name="n_4mainValue【公営住宅】&#10;一人当たり面積">
          <a:extLst>
            <a:ext uri="{FF2B5EF4-FFF2-40B4-BE49-F238E27FC236}">
              <a16:creationId xmlns:a16="http://schemas.microsoft.com/office/drawing/2014/main" id="{6F29E340-BDC1-4C04-810E-0D936F8A04A3}"/>
            </a:ext>
          </a:extLst>
        </xdr:cNvPr>
        <xdr:cNvSpPr txBox="1"/>
      </xdr:nvSpPr>
      <xdr:spPr>
        <a:xfrm>
          <a:off x="5937327" y="14578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a:extLst>
            <a:ext uri="{FF2B5EF4-FFF2-40B4-BE49-F238E27FC236}">
              <a16:creationId xmlns:a16="http://schemas.microsoft.com/office/drawing/2014/main" id="{ED54F5F2-EE13-48B8-AAD7-B1D5FBC8BE0C}"/>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a:extLst>
            <a:ext uri="{FF2B5EF4-FFF2-40B4-BE49-F238E27FC236}">
              <a16:creationId xmlns:a16="http://schemas.microsoft.com/office/drawing/2014/main" id="{FB29D404-9F64-4E53-AC7D-CBB17A54D73C}"/>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a:extLst>
            <a:ext uri="{FF2B5EF4-FFF2-40B4-BE49-F238E27FC236}">
              <a16:creationId xmlns:a16="http://schemas.microsoft.com/office/drawing/2014/main" id="{0E8409D3-DA32-4307-8D0A-D3DC5720B052}"/>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a:extLst>
            <a:ext uri="{FF2B5EF4-FFF2-40B4-BE49-F238E27FC236}">
              <a16:creationId xmlns:a16="http://schemas.microsoft.com/office/drawing/2014/main" id="{22FDA4BB-6EA1-4B70-BFDE-E7565859560F}"/>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a:extLst>
            <a:ext uri="{FF2B5EF4-FFF2-40B4-BE49-F238E27FC236}">
              <a16:creationId xmlns:a16="http://schemas.microsoft.com/office/drawing/2014/main" id="{86DB78AA-E8C0-4C00-9BC8-2FF5FD80890E}"/>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a:extLst>
            <a:ext uri="{FF2B5EF4-FFF2-40B4-BE49-F238E27FC236}">
              <a16:creationId xmlns:a16="http://schemas.microsoft.com/office/drawing/2014/main" id="{00D01C3E-D2FB-469E-B37B-C239309D0876}"/>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a:extLst>
            <a:ext uri="{FF2B5EF4-FFF2-40B4-BE49-F238E27FC236}">
              <a16:creationId xmlns:a16="http://schemas.microsoft.com/office/drawing/2014/main" id="{C908E417-1ADA-48B2-8A3B-7AAA96194810}"/>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a:extLst>
            <a:ext uri="{FF2B5EF4-FFF2-40B4-BE49-F238E27FC236}">
              <a16:creationId xmlns:a16="http://schemas.microsoft.com/office/drawing/2014/main" id="{C0A02459-A40D-4ACD-930D-A80236CD1A33}"/>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8" name="テキスト ボックス 387">
          <a:extLst>
            <a:ext uri="{FF2B5EF4-FFF2-40B4-BE49-F238E27FC236}">
              <a16:creationId xmlns:a16="http://schemas.microsoft.com/office/drawing/2014/main" id="{5B6AAA9F-6656-4B4B-9516-AB50D7BCD89E}"/>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9" name="直線コネクタ 388">
          <a:extLst>
            <a:ext uri="{FF2B5EF4-FFF2-40B4-BE49-F238E27FC236}">
              <a16:creationId xmlns:a16="http://schemas.microsoft.com/office/drawing/2014/main" id="{E4C225E5-EEFD-4EB6-96E8-9F5FBCABC7BC}"/>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0" name="テキスト ボックス 389">
          <a:extLst>
            <a:ext uri="{FF2B5EF4-FFF2-40B4-BE49-F238E27FC236}">
              <a16:creationId xmlns:a16="http://schemas.microsoft.com/office/drawing/2014/main" id="{9F1C92C1-775A-4A34-9A88-C46A8CF95FE1}"/>
            </a:ext>
          </a:extLst>
        </xdr:cNvPr>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1" name="直線コネクタ 390">
          <a:extLst>
            <a:ext uri="{FF2B5EF4-FFF2-40B4-BE49-F238E27FC236}">
              <a16:creationId xmlns:a16="http://schemas.microsoft.com/office/drawing/2014/main" id="{29A12B46-6C5A-4A86-B426-3AD962014A14}"/>
            </a:ext>
          </a:extLst>
        </xdr:cNvPr>
        <xdr:cNvCxnSpPr/>
      </xdr:nvCxnSpPr>
      <xdr:spPr>
        <a:xfrm>
          <a:off x="67056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2" name="テキスト ボックス 391">
          <a:extLst>
            <a:ext uri="{FF2B5EF4-FFF2-40B4-BE49-F238E27FC236}">
              <a16:creationId xmlns:a16="http://schemas.microsoft.com/office/drawing/2014/main" id="{4F6E4E4C-F332-4314-A58F-653819C311D2}"/>
            </a:ext>
          </a:extLst>
        </xdr:cNvPr>
        <xdr:cNvSpPr txBox="1"/>
      </xdr:nvSpPr>
      <xdr:spPr>
        <a:xfrm>
          <a:off x="27196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3" name="直線コネクタ 392">
          <a:extLst>
            <a:ext uri="{FF2B5EF4-FFF2-40B4-BE49-F238E27FC236}">
              <a16:creationId xmlns:a16="http://schemas.microsoft.com/office/drawing/2014/main" id="{CF752258-63E4-402A-968B-0F961CCD8553}"/>
            </a:ext>
          </a:extLst>
        </xdr:cNvPr>
        <xdr:cNvCxnSpPr/>
      </xdr:nvCxnSpPr>
      <xdr:spPr>
        <a:xfrm>
          <a:off x="67056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4" name="テキスト ボックス 393">
          <a:extLst>
            <a:ext uri="{FF2B5EF4-FFF2-40B4-BE49-F238E27FC236}">
              <a16:creationId xmlns:a16="http://schemas.microsoft.com/office/drawing/2014/main" id="{FEF71035-9397-4A04-8E8A-F5648F516690}"/>
            </a:ext>
          </a:extLst>
        </xdr:cNvPr>
        <xdr:cNvSpPr txBox="1"/>
      </xdr:nvSpPr>
      <xdr:spPr>
        <a:xfrm>
          <a:off x="33608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5" name="直線コネクタ 394">
          <a:extLst>
            <a:ext uri="{FF2B5EF4-FFF2-40B4-BE49-F238E27FC236}">
              <a16:creationId xmlns:a16="http://schemas.microsoft.com/office/drawing/2014/main" id="{9230627A-B3DD-4A7F-A525-75000CE6108C}"/>
            </a:ext>
          </a:extLst>
        </xdr:cNvPr>
        <xdr:cNvCxnSpPr/>
      </xdr:nvCxnSpPr>
      <xdr:spPr>
        <a:xfrm>
          <a:off x="67056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6" name="テキスト ボックス 395">
          <a:extLst>
            <a:ext uri="{FF2B5EF4-FFF2-40B4-BE49-F238E27FC236}">
              <a16:creationId xmlns:a16="http://schemas.microsoft.com/office/drawing/2014/main" id="{463CEBA5-9D65-4299-B117-C3EF181C6B40}"/>
            </a:ext>
          </a:extLst>
        </xdr:cNvPr>
        <xdr:cNvSpPr txBox="1"/>
      </xdr:nvSpPr>
      <xdr:spPr>
        <a:xfrm>
          <a:off x="33608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7" name="直線コネクタ 396">
          <a:extLst>
            <a:ext uri="{FF2B5EF4-FFF2-40B4-BE49-F238E27FC236}">
              <a16:creationId xmlns:a16="http://schemas.microsoft.com/office/drawing/2014/main" id="{31D0A8A9-D146-4502-9058-4E965DEC1AAB}"/>
            </a:ext>
          </a:extLst>
        </xdr:cNvPr>
        <xdr:cNvCxnSpPr/>
      </xdr:nvCxnSpPr>
      <xdr:spPr>
        <a:xfrm>
          <a:off x="67056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8" name="テキスト ボックス 397">
          <a:extLst>
            <a:ext uri="{FF2B5EF4-FFF2-40B4-BE49-F238E27FC236}">
              <a16:creationId xmlns:a16="http://schemas.microsoft.com/office/drawing/2014/main" id="{7775F277-A127-44AC-89A2-859FF7538150}"/>
            </a:ext>
          </a:extLst>
        </xdr:cNvPr>
        <xdr:cNvSpPr txBox="1"/>
      </xdr:nvSpPr>
      <xdr:spPr>
        <a:xfrm>
          <a:off x="33608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9" name="直線コネクタ 398">
          <a:extLst>
            <a:ext uri="{FF2B5EF4-FFF2-40B4-BE49-F238E27FC236}">
              <a16:creationId xmlns:a16="http://schemas.microsoft.com/office/drawing/2014/main" id="{DA782F2E-3CDB-488C-9850-4C2F5C563C5E}"/>
            </a:ext>
          </a:extLst>
        </xdr:cNvPr>
        <xdr:cNvCxnSpPr/>
      </xdr:nvCxnSpPr>
      <xdr:spPr>
        <a:xfrm>
          <a:off x="67056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0" name="テキスト ボックス 399">
          <a:extLst>
            <a:ext uri="{FF2B5EF4-FFF2-40B4-BE49-F238E27FC236}">
              <a16:creationId xmlns:a16="http://schemas.microsoft.com/office/drawing/2014/main" id="{36074462-7EA8-4300-88C0-0A0F21FC8BE7}"/>
            </a:ext>
          </a:extLst>
        </xdr:cNvPr>
        <xdr:cNvSpPr txBox="1"/>
      </xdr:nvSpPr>
      <xdr:spPr>
        <a:xfrm>
          <a:off x="33608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1" name="直線コネクタ 400">
          <a:extLst>
            <a:ext uri="{FF2B5EF4-FFF2-40B4-BE49-F238E27FC236}">
              <a16:creationId xmlns:a16="http://schemas.microsoft.com/office/drawing/2014/main" id="{57235A40-EEBB-442C-8510-A28751F6334F}"/>
            </a:ext>
          </a:extLst>
        </xdr:cNvPr>
        <xdr:cNvCxnSpPr/>
      </xdr:nvCxnSpPr>
      <xdr:spPr>
        <a:xfrm>
          <a:off x="67056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2" name="テキスト ボックス 401">
          <a:extLst>
            <a:ext uri="{FF2B5EF4-FFF2-40B4-BE49-F238E27FC236}">
              <a16:creationId xmlns:a16="http://schemas.microsoft.com/office/drawing/2014/main" id="{F503E32C-85CC-4C4D-A5A6-45CF42307720}"/>
            </a:ext>
          </a:extLst>
        </xdr:cNvPr>
        <xdr:cNvSpPr txBox="1"/>
      </xdr:nvSpPr>
      <xdr:spPr>
        <a:xfrm>
          <a:off x="37734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3" name="直線コネクタ 402">
          <a:extLst>
            <a:ext uri="{FF2B5EF4-FFF2-40B4-BE49-F238E27FC236}">
              <a16:creationId xmlns:a16="http://schemas.microsoft.com/office/drawing/2014/main" id="{A5421E58-1180-4EC5-B187-81011C1B1DAE}"/>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4" name="【港湾・漁港】&#10;有形固定資産減価償却率グラフ枠">
          <a:extLst>
            <a:ext uri="{FF2B5EF4-FFF2-40B4-BE49-F238E27FC236}">
              <a16:creationId xmlns:a16="http://schemas.microsoft.com/office/drawing/2014/main" id="{C4384AA2-9103-4049-B551-CCFC71907495}"/>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43543</xdr:rowOff>
    </xdr:from>
    <xdr:to>
      <xdr:col>24</xdr:col>
      <xdr:colOff>62865</xdr:colOff>
      <xdr:row>109</xdr:row>
      <xdr:rowOff>35379</xdr:rowOff>
    </xdr:to>
    <xdr:cxnSp macro="">
      <xdr:nvCxnSpPr>
        <xdr:cNvPr id="405" name="直線コネクタ 404">
          <a:extLst>
            <a:ext uri="{FF2B5EF4-FFF2-40B4-BE49-F238E27FC236}">
              <a16:creationId xmlns:a16="http://schemas.microsoft.com/office/drawing/2014/main" id="{08F22E89-06FE-4A9A-AC18-B798C4A72E2F}"/>
            </a:ext>
          </a:extLst>
        </xdr:cNvPr>
        <xdr:cNvCxnSpPr/>
      </xdr:nvCxnSpPr>
      <xdr:spPr>
        <a:xfrm flipV="1">
          <a:off x="4086225" y="16807543"/>
          <a:ext cx="0" cy="1500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6" name="【港湾・漁港】&#10;有形固定資産減価償却率最小値テキスト">
          <a:extLst>
            <a:ext uri="{FF2B5EF4-FFF2-40B4-BE49-F238E27FC236}">
              <a16:creationId xmlns:a16="http://schemas.microsoft.com/office/drawing/2014/main" id="{7D69DD0C-BE2A-4EE3-815D-61D197AD4817}"/>
            </a:ext>
          </a:extLst>
        </xdr:cNvPr>
        <xdr:cNvSpPr txBox="1"/>
      </xdr:nvSpPr>
      <xdr:spPr>
        <a:xfrm>
          <a:off x="412496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7" name="直線コネクタ 406">
          <a:extLst>
            <a:ext uri="{FF2B5EF4-FFF2-40B4-BE49-F238E27FC236}">
              <a16:creationId xmlns:a16="http://schemas.microsoft.com/office/drawing/2014/main" id="{3942BAB1-CB18-47DB-86FC-D873226B01C2}"/>
            </a:ext>
          </a:extLst>
        </xdr:cNvPr>
        <xdr:cNvCxnSpPr/>
      </xdr:nvCxnSpPr>
      <xdr:spPr>
        <a:xfrm>
          <a:off x="402082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161670</xdr:rowOff>
    </xdr:from>
    <xdr:ext cx="340478" cy="259045"/>
    <xdr:sp macro="" textlink="">
      <xdr:nvSpPr>
        <xdr:cNvPr id="408" name="【港湾・漁港】&#10;有形固定資産減価償却率最大値テキスト">
          <a:extLst>
            <a:ext uri="{FF2B5EF4-FFF2-40B4-BE49-F238E27FC236}">
              <a16:creationId xmlns:a16="http://schemas.microsoft.com/office/drawing/2014/main" id="{45209466-1DB2-4D56-A9AC-C6A1EF287888}"/>
            </a:ext>
          </a:extLst>
        </xdr:cNvPr>
        <xdr:cNvSpPr txBox="1"/>
      </xdr:nvSpPr>
      <xdr:spPr>
        <a:xfrm>
          <a:off x="4124960" y="165903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43543</xdr:rowOff>
    </xdr:from>
    <xdr:to>
      <xdr:col>24</xdr:col>
      <xdr:colOff>152400</xdr:colOff>
      <xdr:row>100</xdr:row>
      <xdr:rowOff>43543</xdr:rowOff>
    </xdr:to>
    <xdr:cxnSp macro="">
      <xdr:nvCxnSpPr>
        <xdr:cNvPr id="409" name="直線コネクタ 408">
          <a:extLst>
            <a:ext uri="{FF2B5EF4-FFF2-40B4-BE49-F238E27FC236}">
              <a16:creationId xmlns:a16="http://schemas.microsoft.com/office/drawing/2014/main" id="{06531AF6-A571-4D72-97D3-B7FB39754560}"/>
            </a:ext>
          </a:extLst>
        </xdr:cNvPr>
        <xdr:cNvCxnSpPr/>
      </xdr:nvCxnSpPr>
      <xdr:spPr>
        <a:xfrm>
          <a:off x="4020820" y="1680754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131190</xdr:rowOff>
    </xdr:from>
    <xdr:ext cx="405111" cy="259045"/>
    <xdr:sp macro="" textlink="">
      <xdr:nvSpPr>
        <xdr:cNvPr id="410" name="【港湾・漁港】&#10;有形固定資産減価償却率平均値テキスト">
          <a:extLst>
            <a:ext uri="{FF2B5EF4-FFF2-40B4-BE49-F238E27FC236}">
              <a16:creationId xmlns:a16="http://schemas.microsoft.com/office/drawing/2014/main" id="{BA65D566-4E14-4E34-8834-FD161BD6A948}"/>
            </a:ext>
          </a:extLst>
        </xdr:cNvPr>
        <xdr:cNvSpPr txBox="1"/>
      </xdr:nvSpPr>
      <xdr:spPr>
        <a:xfrm>
          <a:off x="4124960" y="177333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152763</xdr:rowOff>
    </xdr:from>
    <xdr:to>
      <xdr:col>24</xdr:col>
      <xdr:colOff>114300</xdr:colOff>
      <xdr:row>106</xdr:row>
      <xdr:rowOff>82913</xdr:rowOff>
    </xdr:to>
    <xdr:sp macro="" textlink="">
      <xdr:nvSpPr>
        <xdr:cNvPr id="411" name="フローチャート: 判断 410">
          <a:extLst>
            <a:ext uri="{FF2B5EF4-FFF2-40B4-BE49-F238E27FC236}">
              <a16:creationId xmlns:a16="http://schemas.microsoft.com/office/drawing/2014/main" id="{55B1F04E-2446-4525-A2C3-5AA50EF96840}"/>
            </a:ext>
          </a:extLst>
        </xdr:cNvPr>
        <xdr:cNvSpPr/>
      </xdr:nvSpPr>
      <xdr:spPr>
        <a:xfrm>
          <a:off x="4036060" y="1775496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120106</xdr:rowOff>
    </xdr:from>
    <xdr:to>
      <xdr:col>20</xdr:col>
      <xdr:colOff>38100</xdr:colOff>
      <xdr:row>106</xdr:row>
      <xdr:rowOff>50256</xdr:rowOff>
    </xdr:to>
    <xdr:sp macro="" textlink="">
      <xdr:nvSpPr>
        <xdr:cNvPr id="412" name="フローチャート: 判断 411">
          <a:extLst>
            <a:ext uri="{FF2B5EF4-FFF2-40B4-BE49-F238E27FC236}">
              <a16:creationId xmlns:a16="http://schemas.microsoft.com/office/drawing/2014/main" id="{0FC474F1-16C1-41BD-8240-19C13CC9AE5E}"/>
            </a:ext>
          </a:extLst>
        </xdr:cNvPr>
        <xdr:cNvSpPr/>
      </xdr:nvSpPr>
      <xdr:spPr>
        <a:xfrm>
          <a:off x="3312160" y="1772230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77651</xdr:rowOff>
    </xdr:from>
    <xdr:to>
      <xdr:col>15</xdr:col>
      <xdr:colOff>101600</xdr:colOff>
      <xdr:row>106</xdr:row>
      <xdr:rowOff>7801</xdr:rowOff>
    </xdr:to>
    <xdr:sp macro="" textlink="">
      <xdr:nvSpPr>
        <xdr:cNvPr id="413" name="フローチャート: 判断 412">
          <a:extLst>
            <a:ext uri="{FF2B5EF4-FFF2-40B4-BE49-F238E27FC236}">
              <a16:creationId xmlns:a16="http://schemas.microsoft.com/office/drawing/2014/main" id="{709A623D-9160-440C-966A-953383D10A82}"/>
            </a:ext>
          </a:extLst>
        </xdr:cNvPr>
        <xdr:cNvSpPr/>
      </xdr:nvSpPr>
      <xdr:spPr>
        <a:xfrm>
          <a:off x="2514600" y="1767985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111942</xdr:rowOff>
    </xdr:from>
    <xdr:to>
      <xdr:col>10</xdr:col>
      <xdr:colOff>165100</xdr:colOff>
      <xdr:row>106</xdr:row>
      <xdr:rowOff>42092</xdr:rowOff>
    </xdr:to>
    <xdr:sp macro="" textlink="">
      <xdr:nvSpPr>
        <xdr:cNvPr id="414" name="フローチャート: 判断 413">
          <a:extLst>
            <a:ext uri="{FF2B5EF4-FFF2-40B4-BE49-F238E27FC236}">
              <a16:creationId xmlns:a16="http://schemas.microsoft.com/office/drawing/2014/main" id="{CC8EA919-1B89-4A4B-9415-A1A95EB4384C}"/>
            </a:ext>
          </a:extLst>
        </xdr:cNvPr>
        <xdr:cNvSpPr/>
      </xdr:nvSpPr>
      <xdr:spPr>
        <a:xfrm>
          <a:off x="1739900" y="1771414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56424</xdr:rowOff>
    </xdr:from>
    <xdr:to>
      <xdr:col>6</xdr:col>
      <xdr:colOff>38100</xdr:colOff>
      <xdr:row>105</xdr:row>
      <xdr:rowOff>158024</xdr:rowOff>
    </xdr:to>
    <xdr:sp macro="" textlink="">
      <xdr:nvSpPr>
        <xdr:cNvPr id="415" name="フローチャート: 判断 414">
          <a:extLst>
            <a:ext uri="{FF2B5EF4-FFF2-40B4-BE49-F238E27FC236}">
              <a16:creationId xmlns:a16="http://schemas.microsoft.com/office/drawing/2014/main" id="{40AAC7C8-703F-4F02-9835-35A591FA1744}"/>
            </a:ext>
          </a:extLst>
        </xdr:cNvPr>
        <xdr:cNvSpPr/>
      </xdr:nvSpPr>
      <xdr:spPr>
        <a:xfrm>
          <a:off x="965200" y="1765862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82DB04E7-CF1F-4718-A60B-19A9D3E62EE4}"/>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2BEC05F7-EBED-4C34-B869-37C5A12E4D2A}"/>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52BE8FC4-7C43-4BED-9F00-6A2CBAC29A66}"/>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9DA3EDBF-2CC3-4ED5-BF8A-83C3D3990348}"/>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CC91C5D9-AE64-42B1-AB7A-B5944CD81494}"/>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146231</xdr:rowOff>
    </xdr:from>
    <xdr:to>
      <xdr:col>24</xdr:col>
      <xdr:colOff>114300</xdr:colOff>
      <xdr:row>105</xdr:row>
      <xdr:rowOff>76381</xdr:rowOff>
    </xdr:to>
    <xdr:sp macro="" textlink="">
      <xdr:nvSpPr>
        <xdr:cNvPr id="421" name="楕円 420">
          <a:extLst>
            <a:ext uri="{FF2B5EF4-FFF2-40B4-BE49-F238E27FC236}">
              <a16:creationId xmlns:a16="http://schemas.microsoft.com/office/drawing/2014/main" id="{94939190-AC26-44C3-B1F9-5FAF0D434FEE}"/>
            </a:ext>
          </a:extLst>
        </xdr:cNvPr>
        <xdr:cNvSpPr/>
      </xdr:nvSpPr>
      <xdr:spPr>
        <a:xfrm>
          <a:off x="4036060" y="1758079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169108</xdr:rowOff>
    </xdr:from>
    <xdr:ext cx="405111" cy="259045"/>
    <xdr:sp macro="" textlink="">
      <xdr:nvSpPr>
        <xdr:cNvPr id="422" name="【港湾・漁港】&#10;有形固定資産減価償却率該当値テキスト">
          <a:extLst>
            <a:ext uri="{FF2B5EF4-FFF2-40B4-BE49-F238E27FC236}">
              <a16:creationId xmlns:a16="http://schemas.microsoft.com/office/drawing/2014/main" id="{B4B68EB7-4C17-42AE-8475-ED90D1C422D0}"/>
            </a:ext>
          </a:extLst>
        </xdr:cNvPr>
        <xdr:cNvSpPr txBox="1"/>
      </xdr:nvSpPr>
      <xdr:spPr>
        <a:xfrm>
          <a:off x="4124960" y="17436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138068</xdr:rowOff>
    </xdr:from>
    <xdr:to>
      <xdr:col>20</xdr:col>
      <xdr:colOff>38100</xdr:colOff>
      <xdr:row>105</xdr:row>
      <xdr:rowOff>68218</xdr:rowOff>
    </xdr:to>
    <xdr:sp macro="" textlink="">
      <xdr:nvSpPr>
        <xdr:cNvPr id="423" name="楕円 422">
          <a:extLst>
            <a:ext uri="{FF2B5EF4-FFF2-40B4-BE49-F238E27FC236}">
              <a16:creationId xmlns:a16="http://schemas.microsoft.com/office/drawing/2014/main" id="{5AE7ADCB-6FF3-41D5-B164-A648404F7403}"/>
            </a:ext>
          </a:extLst>
        </xdr:cNvPr>
        <xdr:cNvSpPr/>
      </xdr:nvSpPr>
      <xdr:spPr>
        <a:xfrm>
          <a:off x="3312160" y="1757262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17418</xdr:rowOff>
    </xdr:from>
    <xdr:to>
      <xdr:col>24</xdr:col>
      <xdr:colOff>63500</xdr:colOff>
      <xdr:row>105</xdr:row>
      <xdr:rowOff>25581</xdr:rowOff>
    </xdr:to>
    <xdr:cxnSp macro="">
      <xdr:nvCxnSpPr>
        <xdr:cNvPr id="424" name="直線コネクタ 423">
          <a:extLst>
            <a:ext uri="{FF2B5EF4-FFF2-40B4-BE49-F238E27FC236}">
              <a16:creationId xmlns:a16="http://schemas.microsoft.com/office/drawing/2014/main" id="{A84469E8-6EA6-473A-B957-BEA34838AAE3}"/>
            </a:ext>
          </a:extLst>
        </xdr:cNvPr>
        <xdr:cNvCxnSpPr/>
      </xdr:nvCxnSpPr>
      <xdr:spPr>
        <a:xfrm>
          <a:off x="3355340" y="17619618"/>
          <a:ext cx="731520" cy="8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133169</xdr:rowOff>
    </xdr:from>
    <xdr:to>
      <xdr:col>15</xdr:col>
      <xdr:colOff>101600</xdr:colOff>
      <xdr:row>105</xdr:row>
      <xdr:rowOff>63319</xdr:rowOff>
    </xdr:to>
    <xdr:sp macro="" textlink="">
      <xdr:nvSpPr>
        <xdr:cNvPr id="425" name="楕円 424">
          <a:extLst>
            <a:ext uri="{FF2B5EF4-FFF2-40B4-BE49-F238E27FC236}">
              <a16:creationId xmlns:a16="http://schemas.microsoft.com/office/drawing/2014/main" id="{53BDF8D7-030C-45EE-934A-E65E22C6429B}"/>
            </a:ext>
          </a:extLst>
        </xdr:cNvPr>
        <xdr:cNvSpPr/>
      </xdr:nvSpPr>
      <xdr:spPr>
        <a:xfrm>
          <a:off x="2514600" y="1756772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12519</xdr:rowOff>
    </xdr:from>
    <xdr:to>
      <xdr:col>19</xdr:col>
      <xdr:colOff>177800</xdr:colOff>
      <xdr:row>105</xdr:row>
      <xdr:rowOff>17418</xdr:rowOff>
    </xdr:to>
    <xdr:cxnSp macro="">
      <xdr:nvCxnSpPr>
        <xdr:cNvPr id="426" name="直線コネクタ 425">
          <a:extLst>
            <a:ext uri="{FF2B5EF4-FFF2-40B4-BE49-F238E27FC236}">
              <a16:creationId xmlns:a16="http://schemas.microsoft.com/office/drawing/2014/main" id="{C1DCC062-8924-40C9-AAE2-6D006C5F8AE4}"/>
            </a:ext>
          </a:extLst>
        </xdr:cNvPr>
        <xdr:cNvCxnSpPr/>
      </xdr:nvCxnSpPr>
      <xdr:spPr>
        <a:xfrm>
          <a:off x="2565400" y="17614719"/>
          <a:ext cx="78994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126637</xdr:rowOff>
    </xdr:from>
    <xdr:to>
      <xdr:col>10</xdr:col>
      <xdr:colOff>165100</xdr:colOff>
      <xdr:row>105</xdr:row>
      <xdr:rowOff>56787</xdr:rowOff>
    </xdr:to>
    <xdr:sp macro="" textlink="">
      <xdr:nvSpPr>
        <xdr:cNvPr id="427" name="楕円 426">
          <a:extLst>
            <a:ext uri="{FF2B5EF4-FFF2-40B4-BE49-F238E27FC236}">
              <a16:creationId xmlns:a16="http://schemas.microsoft.com/office/drawing/2014/main" id="{44B10B0C-AC84-4F51-9A42-D6411274A1AA}"/>
            </a:ext>
          </a:extLst>
        </xdr:cNvPr>
        <xdr:cNvSpPr/>
      </xdr:nvSpPr>
      <xdr:spPr>
        <a:xfrm>
          <a:off x="1739900" y="1756119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5987</xdr:rowOff>
    </xdr:from>
    <xdr:to>
      <xdr:col>15</xdr:col>
      <xdr:colOff>50800</xdr:colOff>
      <xdr:row>105</xdr:row>
      <xdr:rowOff>12519</xdr:rowOff>
    </xdr:to>
    <xdr:cxnSp macro="">
      <xdr:nvCxnSpPr>
        <xdr:cNvPr id="428" name="直線コネクタ 427">
          <a:extLst>
            <a:ext uri="{FF2B5EF4-FFF2-40B4-BE49-F238E27FC236}">
              <a16:creationId xmlns:a16="http://schemas.microsoft.com/office/drawing/2014/main" id="{C2B750E1-2FFA-4A95-9B2E-8EB8A9261F46}"/>
            </a:ext>
          </a:extLst>
        </xdr:cNvPr>
        <xdr:cNvCxnSpPr/>
      </xdr:nvCxnSpPr>
      <xdr:spPr>
        <a:xfrm>
          <a:off x="1790700" y="17608187"/>
          <a:ext cx="7747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133169</xdr:rowOff>
    </xdr:from>
    <xdr:to>
      <xdr:col>6</xdr:col>
      <xdr:colOff>38100</xdr:colOff>
      <xdr:row>105</xdr:row>
      <xdr:rowOff>63319</xdr:rowOff>
    </xdr:to>
    <xdr:sp macro="" textlink="">
      <xdr:nvSpPr>
        <xdr:cNvPr id="429" name="楕円 428">
          <a:extLst>
            <a:ext uri="{FF2B5EF4-FFF2-40B4-BE49-F238E27FC236}">
              <a16:creationId xmlns:a16="http://schemas.microsoft.com/office/drawing/2014/main" id="{5455D85F-3773-4442-8602-F719866639E3}"/>
            </a:ext>
          </a:extLst>
        </xdr:cNvPr>
        <xdr:cNvSpPr/>
      </xdr:nvSpPr>
      <xdr:spPr>
        <a:xfrm>
          <a:off x="965200" y="1756772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5987</xdr:rowOff>
    </xdr:from>
    <xdr:to>
      <xdr:col>10</xdr:col>
      <xdr:colOff>114300</xdr:colOff>
      <xdr:row>105</xdr:row>
      <xdr:rowOff>12519</xdr:rowOff>
    </xdr:to>
    <xdr:cxnSp macro="">
      <xdr:nvCxnSpPr>
        <xdr:cNvPr id="430" name="直線コネクタ 429">
          <a:extLst>
            <a:ext uri="{FF2B5EF4-FFF2-40B4-BE49-F238E27FC236}">
              <a16:creationId xmlns:a16="http://schemas.microsoft.com/office/drawing/2014/main" id="{0F061978-8EBD-4CBD-A8D8-7836A75BE953}"/>
            </a:ext>
          </a:extLst>
        </xdr:cNvPr>
        <xdr:cNvCxnSpPr/>
      </xdr:nvCxnSpPr>
      <xdr:spPr>
        <a:xfrm flipV="1">
          <a:off x="1008380" y="17608187"/>
          <a:ext cx="78232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41383</xdr:rowOff>
    </xdr:from>
    <xdr:ext cx="405111" cy="259045"/>
    <xdr:sp macro="" textlink="">
      <xdr:nvSpPr>
        <xdr:cNvPr id="431" name="n_1aveValue【港湾・漁港】&#10;有形固定資産減価償却率">
          <a:extLst>
            <a:ext uri="{FF2B5EF4-FFF2-40B4-BE49-F238E27FC236}">
              <a16:creationId xmlns:a16="http://schemas.microsoft.com/office/drawing/2014/main" id="{AE326B7D-87FB-4DA5-B64C-1C74879ED836}"/>
            </a:ext>
          </a:extLst>
        </xdr:cNvPr>
        <xdr:cNvSpPr txBox="1"/>
      </xdr:nvSpPr>
      <xdr:spPr>
        <a:xfrm>
          <a:off x="3170564" y="17811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170378</xdr:rowOff>
    </xdr:from>
    <xdr:ext cx="405111" cy="259045"/>
    <xdr:sp macro="" textlink="">
      <xdr:nvSpPr>
        <xdr:cNvPr id="432" name="n_2aveValue【港湾・漁港】&#10;有形固定資産減価償却率">
          <a:extLst>
            <a:ext uri="{FF2B5EF4-FFF2-40B4-BE49-F238E27FC236}">
              <a16:creationId xmlns:a16="http://schemas.microsoft.com/office/drawing/2014/main" id="{A9631EB5-141F-4D51-A314-F0C5F31A306E}"/>
            </a:ext>
          </a:extLst>
        </xdr:cNvPr>
        <xdr:cNvSpPr txBox="1"/>
      </xdr:nvSpPr>
      <xdr:spPr>
        <a:xfrm>
          <a:off x="2385704" y="17772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33219</xdr:rowOff>
    </xdr:from>
    <xdr:ext cx="405111" cy="259045"/>
    <xdr:sp macro="" textlink="">
      <xdr:nvSpPr>
        <xdr:cNvPr id="433" name="n_3aveValue【港湾・漁港】&#10;有形固定資産減価償却率">
          <a:extLst>
            <a:ext uri="{FF2B5EF4-FFF2-40B4-BE49-F238E27FC236}">
              <a16:creationId xmlns:a16="http://schemas.microsoft.com/office/drawing/2014/main" id="{80CB8D00-DC60-4312-B22D-4A6380B64F3C}"/>
            </a:ext>
          </a:extLst>
        </xdr:cNvPr>
        <xdr:cNvSpPr txBox="1"/>
      </xdr:nvSpPr>
      <xdr:spPr>
        <a:xfrm>
          <a:off x="1611004" y="17803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149151</xdr:rowOff>
    </xdr:from>
    <xdr:ext cx="405111" cy="259045"/>
    <xdr:sp macro="" textlink="">
      <xdr:nvSpPr>
        <xdr:cNvPr id="434" name="n_4aveValue【港湾・漁港】&#10;有形固定資産減価償却率">
          <a:extLst>
            <a:ext uri="{FF2B5EF4-FFF2-40B4-BE49-F238E27FC236}">
              <a16:creationId xmlns:a16="http://schemas.microsoft.com/office/drawing/2014/main" id="{EF5AE28E-139B-4B5C-B1EC-3765A344BD5B}"/>
            </a:ext>
          </a:extLst>
        </xdr:cNvPr>
        <xdr:cNvSpPr txBox="1"/>
      </xdr:nvSpPr>
      <xdr:spPr>
        <a:xfrm>
          <a:off x="836304" y="17751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84745</xdr:rowOff>
    </xdr:from>
    <xdr:ext cx="405111" cy="259045"/>
    <xdr:sp macro="" textlink="">
      <xdr:nvSpPr>
        <xdr:cNvPr id="435" name="n_1mainValue【港湾・漁港】&#10;有形固定資産減価償却率">
          <a:extLst>
            <a:ext uri="{FF2B5EF4-FFF2-40B4-BE49-F238E27FC236}">
              <a16:creationId xmlns:a16="http://schemas.microsoft.com/office/drawing/2014/main" id="{62DFC545-197C-4CD6-8942-28C0A9380164}"/>
            </a:ext>
          </a:extLst>
        </xdr:cNvPr>
        <xdr:cNvSpPr txBox="1"/>
      </xdr:nvSpPr>
      <xdr:spPr>
        <a:xfrm>
          <a:off x="3170564" y="17351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79846</xdr:rowOff>
    </xdr:from>
    <xdr:ext cx="405111" cy="259045"/>
    <xdr:sp macro="" textlink="">
      <xdr:nvSpPr>
        <xdr:cNvPr id="436" name="n_2mainValue【港湾・漁港】&#10;有形固定資産減価償却率">
          <a:extLst>
            <a:ext uri="{FF2B5EF4-FFF2-40B4-BE49-F238E27FC236}">
              <a16:creationId xmlns:a16="http://schemas.microsoft.com/office/drawing/2014/main" id="{42101BE5-C742-4256-A026-7FFD59A1D13B}"/>
            </a:ext>
          </a:extLst>
        </xdr:cNvPr>
        <xdr:cNvSpPr txBox="1"/>
      </xdr:nvSpPr>
      <xdr:spPr>
        <a:xfrm>
          <a:off x="2385704" y="17346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73314</xdr:rowOff>
    </xdr:from>
    <xdr:ext cx="405111" cy="259045"/>
    <xdr:sp macro="" textlink="">
      <xdr:nvSpPr>
        <xdr:cNvPr id="437" name="n_3mainValue【港湾・漁港】&#10;有形固定資産減価償却率">
          <a:extLst>
            <a:ext uri="{FF2B5EF4-FFF2-40B4-BE49-F238E27FC236}">
              <a16:creationId xmlns:a16="http://schemas.microsoft.com/office/drawing/2014/main" id="{090B92E2-F184-44D1-84A2-2D007EB0629F}"/>
            </a:ext>
          </a:extLst>
        </xdr:cNvPr>
        <xdr:cNvSpPr txBox="1"/>
      </xdr:nvSpPr>
      <xdr:spPr>
        <a:xfrm>
          <a:off x="1611004" y="17340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79846</xdr:rowOff>
    </xdr:from>
    <xdr:ext cx="405111" cy="259045"/>
    <xdr:sp macro="" textlink="">
      <xdr:nvSpPr>
        <xdr:cNvPr id="438" name="n_4mainValue【港湾・漁港】&#10;有形固定資産減価償却率">
          <a:extLst>
            <a:ext uri="{FF2B5EF4-FFF2-40B4-BE49-F238E27FC236}">
              <a16:creationId xmlns:a16="http://schemas.microsoft.com/office/drawing/2014/main" id="{C3B32B95-5037-4A21-9683-ED0DC2933406}"/>
            </a:ext>
          </a:extLst>
        </xdr:cNvPr>
        <xdr:cNvSpPr txBox="1"/>
      </xdr:nvSpPr>
      <xdr:spPr>
        <a:xfrm>
          <a:off x="836304" y="17346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9" name="正方形/長方形 438">
          <a:extLst>
            <a:ext uri="{FF2B5EF4-FFF2-40B4-BE49-F238E27FC236}">
              <a16:creationId xmlns:a16="http://schemas.microsoft.com/office/drawing/2014/main" id="{AD602CAF-746D-4FC9-8BB0-23BA9FE1917E}"/>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0" name="正方形/長方形 439">
          <a:extLst>
            <a:ext uri="{FF2B5EF4-FFF2-40B4-BE49-F238E27FC236}">
              <a16:creationId xmlns:a16="http://schemas.microsoft.com/office/drawing/2014/main" id="{16325199-135E-4E7B-B458-74E8F5DC8354}"/>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1" name="正方形/長方形 440">
          <a:extLst>
            <a:ext uri="{FF2B5EF4-FFF2-40B4-BE49-F238E27FC236}">
              <a16:creationId xmlns:a16="http://schemas.microsoft.com/office/drawing/2014/main" id="{BFA4B4DE-E6C7-4C47-B87F-CA42DCDED8D8}"/>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2" name="正方形/長方形 441">
          <a:extLst>
            <a:ext uri="{FF2B5EF4-FFF2-40B4-BE49-F238E27FC236}">
              <a16:creationId xmlns:a16="http://schemas.microsoft.com/office/drawing/2014/main" id="{44CA09C9-C98E-4718-922A-39349D0E8A09}"/>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3" name="正方形/長方形 442">
          <a:extLst>
            <a:ext uri="{FF2B5EF4-FFF2-40B4-BE49-F238E27FC236}">
              <a16:creationId xmlns:a16="http://schemas.microsoft.com/office/drawing/2014/main" id="{480B0EFD-7673-4ED8-A4B8-3C14AC0CFCFF}"/>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4" name="正方形/長方形 443">
          <a:extLst>
            <a:ext uri="{FF2B5EF4-FFF2-40B4-BE49-F238E27FC236}">
              <a16:creationId xmlns:a16="http://schemas.microsoft.com/office/drawing/2014/main" id="{4467DFCD-207E-4CF8-8EB9-4E44F747AABC}"/>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5" name="正方形/長方形 444">
          <a:extLst>
            <a:ext uri="{FF2B5EF4-FFF2-40B4-BE49-F238E27FC236}">
              <a16:creationId xmlns:a16="http://schemas.microsoft.com/office/drawing/2014/main" id="{6FA278F4-3934-455D-B5B2-A3AE2D4EA928}"/>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6" name="正方形/長方形 445">
          <a:extLst>
            <a:ext uri="{FF2B5EF4-FFF2-40B4-BE49-F238E27FC236}">
              <a16:creationId xmlns:a16="http://schemas.microsoft.com/office/drawing/2014/main" id="{622732F9-CF88-443F-B1A3-512B9A7D1232}"/>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7" name="テキスト ボックス 446">
          <a:extLst>
            <a:ext uri="{FF2B5EF4-FFF2-40B4-BE49-F238E27FC236}">
              <a16:creationId xmlns:a16="http://schemas.microsoft.com/office/drawing/2014/main" id="{3DDF3F57-F196-45C1-9E53-782015545A75}"/>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8" name="直線コネクタ 447">
          <a:extLst>
            <a:ext uri="{FF2B5EF4-FFF2-40B4-BE49-F238E27FC236}">
              <a16:creationId xmlns:a16="http://schemas.microsoft.com/office/drawing/2014/main" id="{7521CDD9-52ED-4B95-B3D5-109C2F4C8BA2}"/>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9" name="直線コネクタ 448">
          <a:extLst>
            <a:ext uri="{FF2B5EF4-FFF2-40B4-BE49-F238E27FC236}">
              <a16:creationId xmlns:a16="http://schemas.microsoft.com/office/drawing/2014/main" id="{C74A3326-7D2C-4866-B844-7BAE851E67E4}"/>
            </a:ext>
          </a:extLst>
        </xdr:cNvPr>
        <xdr:cNvCxnSpPr/>
      </xdr:nvCxnSpPr>
      <xdr:spPr>
        <a:xfrm>
          <a:off x="5826760" y="182575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50" name="テキスト ボックス 449">
          <a:extLst>
            <a:ext uri="{FF2B5EF4-FFF2-40B4-BE49-F238E27FC236}">
              <a16:creationId xmlns:a16="http://schemas.microsoft.com/office/drawing/2014/main" id="{163BF96A-5D22-4929-A8EB-DC656C9F134E}"/>
            </a:ext>
          </a:extLst>
        </xdr:cNvPr>
        <xdr:cNvSpPr txBox="1"/>
      </xdr:nvSpPr>
      <xdr:spPr>
        <a:xfrm>
          <a:off x="5600834" y="181152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1" name="直線コネクタ 450">
          <a:extLst>
            <a:ext uri="{FF2B5EF4-FFF2-40B4-BE49-F238E27FC236}">
              <a16:creationId xmlns:a16="http://schemas.microsoft.com/office/drawing/2014/main" id="{BB037CF0-0D1E-4226-9A64-37AD7122888A}"/>
            </a:ext>
          </a:extLst>
        </xdr:cNvPr>
        <xdr:cNvCxnSpPr/>
      </xdr:nvCxnSpPr>
      <xdr:spPr>
        <a:xfrm>
          <a:off x="5826760" y="17884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452" name="テキスト ボックス 451">
          <a:extLst>
            <a:ext uri="{FF2B5EF4-FFF2-40B4-BE49-F238E27FC236}">
              <a16:creationId xmlns:a16="http://schemas.microsoft.com/office/drawing/2014/main" id="{4FE10ED6-2F98-4C46-9F79-C9E56AA6FB9E}"/>
            </a:ext>
          </a:extLst>
        </xdr:cNvPr>
        <xdr:cNvSpPr txBox="1"/>
      </xdr:nvSpPr>
      <xdr:spPr>
        <a:xfrm>
          <a:off x="5299921" y="177457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3" name="直線コネクタ 452">
          <a:extLst>
            <a:ext uri="{FF2B5EF4-FFF2-40B4-BE49-F238E27FC236}">
              <a16:creationId xmlns:a16="http://schemas.microsoft.com/office/drawing/2014/main" id="{F8EEBA24-E2CB-45A6-A337-FC46933CF062}"/>
            </a:ext>
          </a:extLst>
        </xdr:cNvPr>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454" name="テキスト ボックス 453">
          <a:extLst>
            <a:ext uri="{FF2B5EF4-FFF2-40B4-BE49-F238E27FC236}">
              <a16:creationId xmlns:a16="http://schemas.microsoft.com/office/drawing/2014/main" id="{91E9E292-9C62-4170-B62A-56C71F93D156}"/>
            </a:ext>
          </a:extLst>
        </xdr:cNvPr>
        <xdr:cNvSpPr txBox="1"/>
      </xdr:nvSpPr>
      <xdr:spPr>
        <a:xfrm>
          <a:off x="5299921" y="173723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5" name="直線コネクタ 454">
          <a:extLst>
            <a:ext uri="{FF2B5EF4-FFF2-40B4-BE49-F238E27FC236}">
              <a16:creationId xmlns:a16="http://schemas.microsoft.com/office/drawing/2014/main" id="{CFAE7238-5934-421F-AC1A-0F92783C9EF1}"/>
            </a:ext>
          </a:extLst>
        </xdr:cNvPr>
        <xdr:cNvCxnSpPr/>
      </xdr:nvCxnSpPr>
      <xdr:spPr>
        <a:xfrm>
          <a:off x="5826760" y="171373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456" name="テキスト ボックス 455">
          <a:extLst>
            <a:ext uri="{FF2B5EF4-FFF2-40B4-BE49-F238E27FC236}">
              <a16:creationId xmlns:a16="http://schemas.microsoft.com/office/drawing/2014/main" id="{8F4F2E02-46BF-4173-BD4D-FE6E5BD275B4}"/>
            </a:ext>
          </a:extLst>
        </xdr:cNvPr>
        <xdr:cNvSpPr txBox="1"/>
      </xdr:nvSpPr>
      <xdr:spPr>
        <a:xfrm>
          <a:off x="5299921" y="169989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7" name="直線コネクタ 456">
          <a:extLst>
            <a:ext uri="{FF2B5EF4-FFF2-40B4-BE49-F238E27FC236}">
              <a16:creationId xmlns:a16="http://schemas.microsoft.com/office/drawing/2014/main" id="{119777FE-90C0-4039-89D8-5902BE6029A8}"/>
            </a:ext>
          </a:extLst>
        </xdr:cNvPr>
        <xdr:cNvCxnSpPr/>
      </xdr:nvCxnSpPr>
      <xdr:spPr>
        <a:xfrm>
          <a:off x="5826760" y="167640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29227</xdr:rowOff>
    </xdr:from>
    <xdr:ext cx="595419" cy="259045"/>
    <xdr:sp macro="" textlink="">
      <xdr:nvSpPr>
        <xdr:cNvPr id="458" name="テキスト ボックス 457">
          <a:extLst>
            <a:ext uri="{FF2B5EF4-FFF2-40B4-BE49-F238E27FC236}">
              <a16:creationId xmlns:a16="http://schemas.microsoft.com/office/drawing/2014/main" id="{D954AFD5-646A-4DC0-9353-D6E411D1A292}"/>
            </a:ext>
          </a:extLst>
        </xdr:cNvPr>
        <xdr:cNvSpPr txBox="1"/>
      </xdr:nvSpPr>
      <xdr:spPr>
        <a:xfrm>
          <a:off x="5299921" y="166255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9" name="直線コネクタ 458">
          <a:extLst>
            <a:ext uri="{FF2B5EF4-FFF2-40B4-BE49-F238E27FC236}">
              <a16:creationId xmlns:a16="http://schemas.microsoft.com/office/drawing/2014/main" id="{4039A607-4B05-4A23-9BF5-D6D4FF50E88E}"/>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60" name="テキスト ボックス 459">
          <a:extLst>
            <a:ext uri="{FF2B5EF4-FFF2-40B4-BE49-F238E27FC236}">
              <a16:creationId xmlns:a16="http://schemas.microsoft.com/office/drawing/2014/main" id="{96D165F3-E3CE-4F47-A2B0-474525B6A962}"/>
            </a:ext>
          </a:extLst>
        </xdr:cNvPr>
        <xdr:cNvSpPr txBox="1"/>
      </xdr:nvSpPr>
      <xdr:spPr>
        <a:xfrm>
          <a:off x="5209768" y="1625601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1" name="【港湾・漁港】&#10;一人当たり有形固定資産（償却資産）額グラフ枠">
          <a:extLst>
            <a:ext uri="{FF2B5EF4-FFF2-40B4-BE49-F238E27FC236}">
              <a16:creationId xmlns:a16="http://schemas.microsoft.com/office/drawing/2014/main" id="{5F86200B-47C6-4B26-8E3E-954FD17119B3}"/>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32196</xdr:rowOff>
    </xdr:from>
    <xdr:to>
      <xdr:col>54</xdr:col>
      <xdr:colOff>189865</xdr:colOff>
      <xdr:row>108</xdr:row>
      <xdr:rowOff>152130</xdr:rowOff>
    </xdr:to>
    <xdr:cxnSp macro="">
      <xdr:nvCxnSpPr>
        <xdr:cNvPr id="462" name="直線コネクタ 461">
          <a:extLst>
            <a:ext uri="{FF2B5EF4-FFF2-40B4-BE49-F238E27FC236}">
              <a16:creationId xmlns:a16="http://schemas.microsoft.com/office/drawing/2014/main" id="{47884756-0062-429D-8C25-5587A6FEFE91}"/>
            </a:ext>
          </a:extLst>
        </xdr:cNvPr>
        <xdr:cNvCxnSpPr/>
      </xdr:nvCxnSpPr>
      <xdr:spPr>
        <a:xfrm flipV="1">
          <a:off x="9219565" y="16796196"/>
          <a:ext cx="0" cy="1461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155957</xdr:rowOff>
    </xdr:from>
    <xdr:ext cx="378565" cy="259045"/>
    <xdr:sp macro="" textlink="">
      <xdr:nvSpPr>
        <xdr:cNvPr id="463" name="【港湾・漁港】&#10;一人当たり有形固定資産（償却資産）額最小値テキスト">
          <a:extLst>
            <a:ext uri="{FF2B5EF4-FFF2-40B4-BE49-F238E27FC236}">
              <a16:creationId xmlns:a16="http://schemas.microsoft.com/office/drawing/2014/main" id="{48414922-6DCC-432A-B792-B3351CAC4623}"/>
            </a:ext>
          </a:extLst>
        </xdr:cNvPr>
        <xdr:cNvSpPr txBox="1"/>
      </xdr:nvSpPr>
      <xdr:spPr>
        <a:xfrm>
          <a:off x="9258300" y="182610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152130</xdr:rowOff>
    </xdr:from>
    <xdr:to>
      <xdr:col>55</xdr:col>
      <xdr:colOff>88900</xdr:colOff>
      <xdr:row>108</xdr:row>
      <xdr:rowOff>152130</xdr:rowOff>
    </xdr:to>
    <xdr:cxnSp macro="">
      <xdr:nvCxnSpPr>
        <xdr:cNvPr id="464" name="直線コネクタ 463">
          <a:extLst>
            <a:ext uri="{FF2B5EF4-FFF2-40B4-BE49-F238E27FC236}">
              <a16:creationId xmlns:a16="http://schemas.microsoft.com/office/drawing/2014/main" id="{7ED249D6-AD0D-4E05-B09F-7F25B9A09301}"/>
            </a:ext>
          </a:extLst>
        </xdr:cNvPr>
        <xdr:cNvCxnSpPr/>
      </xdr:nvCxnSpPr>
      <xdr:spPr>
        <a:xfrm>
          <a:off x="9154160" y="182572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150323</xdr:rowOff>
    </xdr:from>
    <xdr:ext cx="599010" cy="259045"/>
    <xdr:sp macro="" textlink="">
      <xdr:nvSpPr>
        <xdr:cNvPr id="465" name="【港湾・漁港】&#10;一人当たり有形固定資産（償却資産）額最大値テキスト">
          <a:extLst>
            <a:ext uri="{FF2B5EF4-FFF2-40B4-BE49-F238E27FC236}">
              <a16:creationId xmlns:a16="http://schemas.microsoft.com/office/drawing/2014/main" id="{87D6A90A-D8BA-45DA-AFA6-0A8AC787E4BD}"/>
            </a:ext>
          </a:extLst>
        </xdr:cNvPr>
        <xdr:cNvSpPr txBox="1"/>
      </xdr:nvSpPr>
      <xdr:spPr>
        <a:xfrm>
          <a:off x="9258300" y="16579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32196</xdr:rowOff>
    </xdr:from>
    <xdr:to>
      <xdr:col>55</xdr:col>
      <xdr:colOff>88900</xdr:colOff>
      <xdr:row>100</xdr:row>
      <xdr:rowOff>32196</xdr:rowOff>
    </xdr:to>
    <xdr:cxnSp macro="">
      <xdr:nvCxnSpPr>
        <xdr:cNvPr id="466" name="直線コネクタ 465">
          <a:extLst>
            <a:ext uri="{FF2B5EF4-FFF2-40B4-BE49-F238E27FC236}">
              <a16:creationId xmlns:a16="http://schemas.microsoft.com/office/drawing/2014/main" id="{7DADAD8F-B1E6-4594-BE0D-A77D16C973E0}"/>
            </a:ext>
          </a:extLst>
        </xdr:cNvPr>
        <xdr:cNvCxnSpPr/>
      </xdr:nvCxnSpPr>
      <xdr:spPr>
        <a:xfrm>
          <a:off x="9154160" y="1679619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27283</xdr:rowOff>
    </xdr:from>
    <xdr:ext cx="599010" cy="259045"/>
    <xdr:sp macro="" textlink="">
      <xdr:nvSpPr>
        <xdr:cNvPr id="467" name="【港湾・漁港】&#10;一人当たり有形固定資産（償却資産）額平均値テキスト">
          <a:extLst>
            <a:ext uri="{FF2B5EF4-FFF2-40B4-BE49-F238E27FC236}">
              <a16:creationId xmlns:a16="http://schemas.microsoft.com/office/drawing/2014/main" id="{22BE24E7-22C1-4531-B8A6-54ECC4E05D7E}"/>
            </a:ext>
          </a:extLst>
        </xdr:cNvPr>
        <xdr:cNvSpPr txBox="1"/>
      </xdr:nvSpPr>
      <xdr:spPr>
        <a:xfrm>
          <a:off x="9258300" y="179647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48856</xdr:rowOff>
    </xdr:from>
    <xdr:to>
      <xdr:col>55</xdr:col>
      <xdr:colOff>50800</xdr:colOff>
      <xdr:row>107</xdr:row>
      <xdr:rowOff>150456</xdr:rowOff>
    </xdr:to>
    <xdr:sp macro="" textlink="">
      <xdr:nvSpPr>
        <xdr:cNvPr id="468" name="フローチャート: 判断 467">
          <a:extLst>
            <a:ext uri="{FF2B5EF4-FFF2-40B4-BE49-F238E27FC236}">
              <a16:creationId xmlns:a16="http://schemas.microsoft.com/office/drawing/2014/main" id="{F62D48C5-4BC0-4276-A5D5-F6BC3A987BF3}"/>
            </a:ext>
          </a:extLst>
        </xdr:cNvPr>
        <xdr:cNvSpPr/>
      </xdr:nvSpPr>
      <xdr:spPr>
        <a:xfrm>
          <a:off x="9192260" y="1798633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4460</xdr:rowOff>
    </xdr:from>
    <xdr:to>
      <xdr:col>50</xdr:col>
      <xdr:colOff>165100</xdr:colOff>
      <xdr:row>107</xdr:row>
      <xdr:rowOff>106060</xdr:rowOff>
    </xdr:to>
    <xdr:sp macro="" textlink="">
      <xdr:nvSpPr>
        <xdr:cNvPr id="469" name="フローチャート: 判断 468">
          <a:extLst>
            <a:ext uri="{FF2B5EF4-FFF2-40B4-BE49-F238E27FC236}">
              <a16:creationId xmlns:a16="http://schemas.microsoft.com/office/drawing/2014/main" id="{D4A41866-E031-4635-AE87-AB28AE989B5A}"/>
            </a:ext>
          </a:extLst>
        </xdr:cNvPr>
        <xdr:cNvSpPr/>
      </xdr:nvSpPr>
      <xdr:spPr>
        <a:xfrm>
          <a:off x="8445500" y="179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47230</xdr:rowOff>
    </xdr:from>
    <xdr:to>
      <xdr:col>46</xdr:col>
      <xdr:colOff>38100</xdr:colOff>
      <xdr:row>107</xdr:row>
      <xdr:rowOff>148830</xdr:rowOff>
    </xdr:to>
    <xdr:sp macro="" textlink="">
      <xdr:nvSpPr>
        <xdr:cNvPr id="470" name="フローチャート: 判断 469">
          <a:extLst>
            <a:ext uri="{FF2B5EF4-FFF2-40B4-BE49-F238E27FC236}">
              <a16:creationId xmlns:a16="http://schemas.microsoft.com/office/drawing/2014/main" id="{BD9FD25E-2A3C-4A9F-9DAF-101F337B5ECA}"/>
            </a:ext>
          </a:extLst>
        </xdr:cNvPr>
        <xdr:cNvSpPr/>
      </xdr:nvSpPr>
      <xdr:spPr>
        <a:xfrm>
          <a:off x="7670800" y="179847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170166</xdr:rowOff>
    </xdr:from>
    <xdr:to>
      <xdr:col>41</xdr:col>
      <xdr:colOff>101600</xdr:colOff>
      <xdr:row>107</xdr:row>
      <xdr:rowOff>100316</xdr:rowOff>
    </xdr:to>
    <xdr:sp macro="" textlink="">
      <xdr:nvSpPr>
        <xdr:cNvPr id="471" name="フローチャート: 判断 470">
          <a:extLst>
            <a:ext uri="{FF2B5EF4-FFF2-40B4-BE49-F238E27FC236}">
              <a16:creationId xmlns:a16="http://schemas.microsoft.com/office/drawing/2014/main" id="{E0FA73D1-D7C5-4FF2-802C-7781E0038ED7}"/>
            </a:ext>
          </a:extLst>
        </xdr:cNvPr>
        <xdr:cNvSpPr/>
      </xdr:nvSpPr>
      <xdr:spPr>
        <a:xfrm>
          <a:off x="6873240" y="179400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43027</xdr:rowOff>
    </xdr:from>
    <xdr:to>
      <xdr:col>36</xdr:col>
      <xdr:colOff>165100</xdr:colOff>
      <xdr:row>107</xdr:row>
      <xdr:rowOff>144627</xdr:rowOff>
    </xdr:to>
    <xdr:sp macro="" textlink="">
      <xdr:nvSpPr>
        <xdr:cNvPr id="472" name="フローチャート: 判断 471">
          <a:extLst>
            <a:ext uri="{FF2B5EF4-FFF2-40B4-BE49-F238E27FC236}">
              <a16:creationId xmlns:a16="http://schemas.microsoft.com/office/drawing/2014/main" id="{2DF4400C-3DDF-4699-B8D3-490FEF05E407}"/>
            </a:ext>
          </a:extLst>
        </xdr:cNvPr>
        <xdr:cNvSpPr/>
      </xdr:nvSpPr>
      <xdr:spPr>
        <a:xfrm>
          <a:off x="6098540" y="17980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6D9A3840-49BA-4F18-92C9-426C586D5E33}"/>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61FE603E-A71A-402A-B614-52E87E22C5CB}"/>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19E65368-23C5-4A4B-92F2-1E771DFE8ABB}"/>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A1A08F2C-AF43-45C3-B79C-D5C742B5EF20}"/>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238D87C1-6B83-42CB-8570-F5960AE90293}"/>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124183</xdr:rowOff>
    </xdr:from>
    <xdr:to>
      <xdr:col>55</xdr:col>
      <xdr:colOff>50800</xdr:colOff>
      <xdr:row>105</xdr:row>
      <xdr:rowOff>54333</xdr:rowOff>
    </xdr:to>
    <xdr:sp macro="" textlink="">
      <xdr:nvSpPr>
        <xdr:cNvPr id="478" name="楕円 477">
          <a:extLst>
            <a:ext uri="{FF2B5EF4-FFF2-40B4-BE49-F238E27FC236}">
              <a16:creationId xmlns:a16="http://schemas.microsoft.com/office/drawing/2014/main" id="{FB7F3704-E1AE-40EA-AF67-49B2604C9697}"/>
            </a:ext>
          </a:extLst>
        </xdr:cNvPr>
        <xdr:cNvSpPr/>
      </xdr:nvSpPr>
      <xdr:spPr>
        <a:xfrm>
          <a:off x="9192260" y="1755874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147060</xdr:rowOff>
    </xdr:from>
    <xdr:ext cx="599010" cy="259045"/>
    <xdr:sp macro="" textlink="">
      <xdr:nvSpPr>
        <xdr:cNvPr id="479" name="【港湾・漁港】&#10;一人当たり有形固定資産（償却資産）額該当値テキスト">
          <a:extLst>
            <a:ext uri="{FF2B5EF4-FFF2-40B4-BE49-F238E27FC236}">
              <a16:creationId xmlns:a16="http://schemas.microsoft.com/office/drawing/2014/main" id="{2FC1A1B1-7679-4813-AFD3-6A721A2A7EDE}"/>
            </a:ext>
          </a:extLst>
        </xdr:cNvPr>
        <xdr:cNvSpPr txBox="1"/>
      </xdr:nvSpPr>
      <xdr:spPr>
        <a:xfrm>
          <a:off x="9258300" y="17413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151138</xdr:rowOff>
    </xdr:from>
    <xdr:to>
      <xdr:col>50</xdr:col>
      <xdr:colOff>165100</xdr:colOff>
      <xdr:row>105</xdr:row>
      <xdr:rowOff>81288</xdr:rowOff>
    </xdr:to>
    <xdr:sp macro="" textlink="">
      <xdr:nvSpPr>
        <xdr:cNvPr id="480" name="楕円 479">
          <a:extLst>
            <a:ext uri="{FF2B5EF4-FFF2-40B4-BE49-F238E27FC236}">
              <a16:creationId xmlns:a16="http://schemas.microsoft.com/office/drawing/2014/main" id="{76FE06AC-8D73-429E-B6D3-31C506E17E7C}"/>
            </a:ext>
          </a:extLst>
        </xdr:cNvPr>
        <xdr:cNvSpPr/>
      </xdr:nvSpPr>
      <xdr:spPr>
        <a:xfrm>
          <a:off x="8445500" y="1758569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3533</xdr:rowOff>
    </xdr:from>
    <xdr:to>
      <xdr:col>55</xdr:col>
      <xdr:colOff>0</xdr:colOff>
      <xdr:row>105</xdr:row>
      <xdr:rowOff>30488</xdr:rowOff>
    </xdr:to>
    <xdr:cxnSp macro="">
      <xdr:nvCxnSpPr>
        <xdr:cNvPr id="481" name="直線コネクタ 480">
          <a:extLst>
            <a:ext uri="{FF2B5EF4-FFF2-40B4-BE49-F238E27FC236}">
              <a16:creationId xmlns:a16="http://schemas.microsoft.com/office/drawing/2014/main" id="{B55349E1-1A88-4425-81B0-09D0ABC9D435}"/>
            </a:ext>
          </a:extLst>
        </xdr:cNvPr>
        <xdr:cNvCxnSpPr/>
      </xdr:nvCxnSpPr>
      <xdr:spPr>
        <a:xfrm flipV="1">
          <a:off x="8496300" y="17605733"/>
          <a:ext cx="723900" cy="26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3967</xdr:rowOff>
    </xdr:from>
    <xdr:to>
      <xdr:col>46</xdr:col>
      <xdr:colOff>38100</xdr:colOff>
      <xdr:row>105</xdr:row>
      <xdr:rowOff>105567</xdr:rowOff>
    </xdr:to>
    <xdr:sp macro="" textlink="">
      <xdr:nvSpPr>
        <xdr:cNvPr id="482" name="楕円 481">
          <a:extLst>
            <a:ext uri="{FF2B5EF4-FFF2-40B4-BE49-F238E27FC236}">
              <a16:creationId xmlns:a16="http://schemas.microsoft.com/office/drawing/2014/main" id="{E5019B0B-3BE9-4FE5-AFDA-CC29CE262EFC}"/>
            </a:ext>
          </a:extLst>
        </xdr:cNvPr>
        <xdr:cNvSpPr/>
      </xdr:nvSpPr>
      <xdr:spPr>
        <a:xfrm>
          <a:off x="7670800" y="1760616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30488</xdr:rowOff>
    </xdr:from>
    <xdr:to>
      <xdr:col>50</xdr:col>
      <xdr:colOff>114300</xdr:colOff>
      <xdr:row>105</xdr:row>
      <xdr:rowOff>54767</xdr:rowOff>
    </xdr:to>
    <xdr:cxnSp macro="">
      <xdr:nvCxnSpPr>
        <xdr:cNvPr id="483" name="直線コネクタ 482">
          <a:extLst>
            <a:ext uri="{FF2B5EF4-FFF2-40B4-BE49-F238E27FC236}">
              <a16:creationId xmlns:a16="http://schemas.microsoft.com/office/drawing/2014/main" id="{33E93B21-3470-422F-A0A8-00B98EB1D2E1}"/>
            </a:ext>
          </a:extLst>
        </xdr:cNvPr>
        <xdr:cNvCxnSpPr/>
      </xdr:nvCxnSpPr>
      <xdr:spPr>
        <a:xfrm flipV="1">
          <a:off x="7713980" y="17632688"/>
          <a:ext cx="782320" cy="24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29580</xdr:rowOff>
    </xdr:from>
    <xdr:to>
      <xdr:col>41</xdr:col>
      <xdr:colOff>101600</xdr:colOff>
      <xdr:row>105</xdr:row>
      <xdr:rowOff>131180</xdr:rowOff>
    </xdr:to>
    <xdr:sp macro="" textlink="">
      <xdr:nvSpPr>
        <xdr:cNvPr id="484" name="楕円 483">
          <a:extLst>
            <a:ext uri="{FF2B5EF4-FFF2-40B4-BE49-F238E27FC236}">
              <a16:creationId xmlns:a16="http://schemas.microsoft.com/office/drawing/2014/main" id="{590D3448-A7F1-4398-AB9E-744BCC6E4459}"/>
            </a:ext>
          </a:extLst>
        </xdr:cNvPr>
        <xdr:cNvSpPr/>
      </xdr:nvSpPr>
      <xdr:spPr>
        <a:xfrm>
          <a:off x="6873240" y="1763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54767</xdr:rowOff>
    </xdr:from>
    <xdr:to>
      <xdr:col>45</xdr:col>
      <xdr:colOff>177800</xdr:colOff>
      <xdr:row>105</xdr:row>
      <xdr:rowOff>80380</xdr:rowOff>
    </xdr:to>
    <xdr:cxnSp macro="">
      <xdr:nvCxnSpPr>
        <xdr:cNvPr id="485" name="直線コネクタ 484">
          <a:extLst>
            <a:ext uri="{FF2B5EF4-FFF2-40B4-BE49-F238E27FC236}">
              <a16:creationId xmlns:a16="http://schemas.microsoft.com/office/drawing/2014/main" id="{5D59ACB7-C4B5-4146-AF9D-7F64EF5FF7BD}"/>
            </a:ext>
          </a:extLst>
        </xdr:cNvPr>
        <xdr:cNvCxnSpPr/>
      </xdr:nvCxnSpPr>
      <xdr:spPr>
        <a:xfrm flipV="1">
          <a:off x="6924040" y="17656967"/>
          <a:ext cx="789940" cy="25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66599</xdr:rowOff>
    </xdr:from>
    <xdr:to>
      <xdr:col>36</xdr:col>
      <xdr:colOff>165100</xdr:colOff>
      <xdr:row>105</xdr:row>
      <xdr:rowOff>168199</xdr:rowOff>
    </xdr:to>
    <xdr:sp macro="" textlink="">
      <xdr:nvSpPr>
        <xdr:cNvPr id="486" name="楕円 485">
          <a:extLst>
            <a:ext uri="{FF2B5EF4-FFF2-40B4-BE49-F238E27FC236}">
              <a16:creationId xmlns:a16="http://schemas.microsoft.com/office/drawing/2014/main" id="{6E215214-A3CE-4BF7-B83C-CA61FDF509D2}"/>
            </a:ext>
          </a:extLst>
        </xdr:cNvPr>
        <xdr:cNvSpPr/>
      </xdr:nvSpPr>
      <xdr:spPr>
        <a:xfrm>
          <a:off x="6098540" y="17668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80380</xdr:rowOff>
    </xdr:from>
    <xdr:to>
      <xdr:col>41</xdr:col>
      <xdr:colOff>50800</xdr:colOff>
      <xdr:row>105</xdr:row>
      <xdr:rowOff>117399</xdr:rowOff>
    </xdr:to>
    <xdr:cxnSp macro="">
      <xdr:nvCxnSpPr>
        <xdr:cNvPr id="487" name="直線コネクタ 486">
          <a:extLst>
            <a:ext uri="{FF2B5EF4-FFF2-40B4-BE49-F238E27FC236}">
              <a16:creationId xmlns:a16="http://schemas.microsoft.com/office/drawing/2014/main" id="{1AB352C0-44DC-4D2A-B13D-752C24D15884}"/>
            </a:ext>
          </a:extLst>
        </xdr:cNvPr>
        <xdr:cNvCxnSpPr/>
      </xdr:nvCxnSpPr>
      <xdr:spPr>
        <a:xfrm flipV="1">
          <a:off x="6149340" y="17682580"/>
          <a:ext cx="774700" cy="37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107</xdr:row>
      <xdr:rowOff>97187</xdr:rowOff>
    </xdr:from>
    <xdr:ext cx="599010" cy="259045"/>
    <xdr:sp macro="" textlink="">
      <xdr:nvSpPr>
        <xdr:cNvPr id="488" name="n_1aveValue【港湾・漁港】&#10;一人当たり有形固定資産（償却資産）額">
          <a:extLst>
            <a:ext uri="{FF2B5EF4-FFF2-40B4-BE49-F238E27FC236}">
              <a16:creationId xmlns:a16="http://schemas.microsoft.com/office/drawing/2014/main" id="{ADC6F76D-4E27-4976-A527-E634B2AE5D1B}"/>
            </a:ext>
          </a:extLst>
        </xdr:cNvPr>
        <xdr:cNvSpPr txBox="1"/>
      </xdr:nvSpPr>
      <xdr:spPr>
        <a:xfrm>
          <a:off x="8214575" y="18034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139957</xdr:rowOff>
    </xdr:from>
    <xdr:ext cx="599010" cy="259045"/>
    <xdr:sp macro="" textlink="">
      <xdr:nvSpPr>
        <xdr:cNvPr id="489" name="n_2aveValue【港湾・漁港】&#10;一人当たり有形固定資産（償却資産）額">
          <a:extLst>
            <a:ext uri="{FF2B5EF4-FFF2-40B4-BE49-F238E27FC236}">
              <a16:creationId xmlns:a16="http://schemas.microsoft.com/office/drawing/2014/main" id="{5342DED4-3E72-4166-8DB0-0F0C4C7C175B}"/>
            </a:ext>
          </a:extLst>
        </xdr:cNvPr>
        <xdr:cNvSpPr txBox="1"/>
      </xdr:nvSpPr>
      <xdr:spPr>
        <a:xfrm>
          <a:off x="7444955" y="18077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107</xdr:row>
      <xdr:rowOff>91443</xdr:rowOff>
    </xdr:from>
    <xdr:ext cx="599010" cy="259045"/>
    <xdr:sp macro="" textlink="">
      <xdr:nvSpPr>
        <xdr:cNvPr id="490" name="n_3aveValue【港湾・漁港】&#10;一人当たり有形固定資産（償却資産）額">
          <a:extLst>
            <a:ext uri="{FF2B5EF4-FFF2-40B4-BE49-F238E27FC236}">
              <a16:creationId xmlns:a16="http://schemas.microsoft.com/office/drawing/2014/main" id="{81CB8538-78D9-42B4-8666-DD53DFEF37AF}"/>
            </a:ext>
          </a:extLst>
        </xdr:cNvPr>
        <xdr:cNvSpPr txBox="1"/>
      </xdr:nvSpPr>
      <xdr:spPr>
        <a:xfrm>
          <a:off x="6670255" y="18028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107</xdr:row>
      <xdr:rowOff>135754</xdr:rowOff>
    </xdr:from>
    <xdr:ext cx="599010" cy="259045"/>
    <xdr:sp macro="" textlink="">
      <xdr:nvSpPr>
        <xdr:cNvPr id="491" name="n_4aveValue【港湾・漁港】&#10;一人当たり有形固定資産（償却資産）額">
          <a:extLst>
            <a:ext uri="{FF2B5EF4-FFF2-40B4-BE49-F238E27FC236}">
              <a16:creationId xmlns:a16="http://schemas.microsoft.com/office/drawing/2014/main" id="{843BF1A2-93BC-4B12-BD75-43469D36CD9C}"/>
            </a:ext>
          </a:extLst>
        </xdr:cNvPr>
        <xdr:cNvSpPr txBox="1"/>
      </xdr:nvSpPr>
      <xdr:spPr>
        <a:xfrm>
          <a:off x="5872695" y="18073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103</xdr:row>
      <xdr:rowOff>97815</xdr:rowOff>
    </xdr:from>
    <xdr:ext cx="599010" cy="259045"/>
    <xdr:sp macro="" textlink="">
      <xdr:nvSpPr>
        <xdr:cNvPr id="492" name="n_1mainValue【港湾・漁港】&#10;一人当たり有形固定資産（償却資産）額">
          <a:extLst>
            <a:ext uri="{FF2B5EF4-FFF2-40B4-BE49-F238E27FC236}">
              <a16:creationId xmlns:a16="http://schemas.microsoft.com/office/drawing/2014/main" id="{C85C2ABD-DAE1-46BC-82A4-6D7BFB2360BF}"/>
            </a:ext>
          </a:extLst>
        </xdr:cNvPr>
        <xdr:cNvSpPr txBox="1"/>
      </xdr:nvSpPr>
      <xdr:spPr>
        <a:xfrm>
          <a:off x="8214575" y="17364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103</xdr:row>
      <xdr:rowOff>122094</xdr:rowOff>
    </xdr:from>
    <xdr:ext cx="599010" cy="259045"/>
    <xdr:sp macro="" textlink="">
      <xdr:nvSpPr>
        <xdr:cNvPr id="493" name="n_2mainValue【港湾・漁港】&#10;一人当たり有形固定資産（償却資産）額">
          <a:extLst>
            <a:ext uri="{FF2B5EF4-FFF2-40B4-BE49-F238E27FC236}">
              <a16:creationId xmlns:a16="http://schemas.microsoft.com/office/drawing/2014/main" id="{27AFADCE-5450-48D6-8770-183D94D91F87}"/>
            </a:ext>
          </a:extLst>
        </xdr:cNvPr>
        <xdr:cNvSpPr txBox="1"/>
      </xdr:nvSpPr>
      <xdr:spPr>
        <a:xfrm>
          <a:off x="7444955" y="17389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103</xdr:row>
      <xdr:rowOff>147707</xdr:rowOff>
    </xdr:from>
    <xdr:ext cx="599010" cy="259045"/>
    <xdr:sp macro="" textlink="">
      <xdr:nvSpPr>
        <xdr:cNvPr id="494" name="n_3mainValue【港湾・漁港】&#10;一人当たり有形固定資産（償却資産）額">
          <a:extLst>
            <a:ext uri="{FF2B5EF4-FFF2-40B4-BE49-F238E27FC236}">
              <a16:creationId xmlns:a16="http://schemas.microsoft.com/office/drawing/2014/main" id="{1E8344D3-5B39-45AD-B280-3B73BE19AAC4}"/>
            </a:ext>
          </a:extLst>
        </xdr:cNvPr>
        <xdr:cNvSpPr txBox="1"/>
      </xdr:nvSpPr>
      <xdr:spPr>
        <a:xfrm>
          <a:off x="6670255" y="17414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104</xdr:row>
      <xdr:rowOff>13276</xdr:rowOff>
    </xdr:from>
    <xdr:ext cx="599010" cy="259045"/>
    <xdr:sp macro="" textlink="">
      <xdr:nvSpPr>
        <xdr:cNvPr id="495" name="n_4mainValue【港湾・漁港】&#10;一人当たり有形固定資産（償却資産）額">
          <a:extLst>
            <a:ext uri="{FF2B5EF4-FFF2-40B4-BE49-F238E27FC236}">
              <a16:creationId xmlns:a16="http://schemas.microsoft.com/office/drawing/2014/main" id="{EA60C48D-8D39-4691-9979-21E1D9368803}"/>
            </a:ext>
          </a:extLst>
        </xdr:cNvPr>
        <xdr:cNvSpPr txBox="1"/>
      </xdr:nvSpPr>
      <xdr:spPr>
        <a:xfrm>
          <a:off x="5872695" y="17447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6" name="正方形/長方形 495">
          <a:extLst>
            <a:ext uri="{FF2B5EF4-FFF2-40B4-BE49-F238E27FC236}">
              <a16:creationId xmlns:a16="http://schemas.microsoft.com/office/drawing/2014/main" id="{F1D2FAD8-B9ED-4E1E-8F5E-76C3291C2C9F}"/>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7" name="正方形/長方形 496">
          <a:extLst>
            <a:ext uri="{FF2B5EF4-FFF2-40B4-BE49-F238E27FC236}">
              <a16:creationId xmlns:a16="http://schemas.microsoft.com/office/drawing/2014/main" id="{551CFB3E-C297-489C-B6EF-2131420498AB}"/>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8" name="正方形/長方形 497">
          <a:extLst>
            <a:ext uri="{FF2B5EF4-FFF2-40B4-BE49-F238E27FC236}">
              <a16:creationId xmlns:a16="http://schemas.microsoft.com/office/drawing/2014/main" id="{BF2CE0B2-13B3-4595-B527-1226AAAABDF9}"/>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9" name="正方形/長方形 498">
          <a:extLst>
            <a:ext uri="{FF2B5EF4-FFF2-40B4-BE49-F238E27FC236}">
              <a16:creationId xmlns:a16="http://schemas.microsoft.com/office/drawing/2014/main" id="{1C980BF9-BE33-44B3-9683-887B35EB08EA}"/>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0" name="正方形/長方形 499">
          <a:extLst>
            <a:ext uri="{FF2B5EF4-FFF2-40B4-BE49-F238E27FC236}">
              <a16:creationId xmlns:a16="http://schemas.microsoft.com/office/drawing/2014/main" id="{2B7D30FD-4FD9-4EF2-9334-3393E839DBDF}"/>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1" name="正方形/長方形 500">
          <a:extLst>
            <a:ext uri="{FF2B5EF4-FFF2-40B4-BE49-F238E27FC236}">
              <a16:creationId xmlns:a16="http://schemas.microsoft.com/office/drawing/2014/main" id="{04EB94AB-D625-4E67-8EC2-7CB8D336FEA8}"/>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2" name="正方形/長方形 501">
          <a:extLst>
            <a:ext uri="{FF2B5EF4-FFF2-40B4-BE49-F238E27FC236}">
              <a16:creationId xmlns:a16="http://schemas.microsoft.com/office/drawing/2014/main" id="{2ED61BB4-6C9B-4D02-B5DD-3770C6B67B32}"/>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3" name="正方形/長方形 502">
          <a:extLst>
            <a:ext uri="{FF2B5EF4-FFF2-40B4-BE49-F238E27FC236}">
              <a16:creationId xmlns:a16="http://schemas.microsoft.com/office/drawing/2014/main" id="{AF5F2F1A-3E51-4589-9E7E-EEF3966F76DF}"/>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4" name="テキスト ボックス 503">
          <a:extLst>
            <a:ext uri="{FF2B5EF4-FFF2-40B4-BE49-F238E27FC236}">
              <a16:creationId xmlns:a16="http://schemas.microsoft.com/office/drawing/2014/main" id="{95861CD5-A6DD-47D7-9D2D-83CB41B1FCE3}"/>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5" name="直線コネクタ 504">
          <a:extLst>
            <a:ext uri="{FF2B5EF4-FFF2-40B4-BE49-F238E27FC236}">
              <a16:creationId xmlns:a16="http://schemas.microsoft.com/office/drawing/2014/main" id="{8561B356-2392-4B2B-A913-16E832C89AFE}"/>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6" name="テキスト ボックス 505">
          <a:extLst>
            <a:ext uri="{FF2B5EF4-FFF2-40B4-BE49-F238E27FC236}">
              <a16:creationId xmlns:a16="http://schemas.microsoft.com/office/drawing/2014/main" id="{001C7367-4DEC-4AB1-B048-860F477A1336}"/>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7" name="直線コネクタ 506">
          <a:extLst>
            <a:ext uri="{FF2B5EF4-FFF2-40B4-BE49-F238E27FC236}">
              <a16:creationId xmlns:a16="http://schemas.microsoft.com/office/drawing/2014/main" id="{4594EDDA-F90D-4A23-80BC-29A5BEE471E7}"/>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8" name="テキスト ボックス 507">
          <a:extLst>
            <a:ext uri="{FF2B5EF4-FFF2-40B4-BE49-F238E27FC236}">
              <a16:creationId xmlns:a16="http://schemas.microsoft.com/office/drawing/2014/main" id="{FFA528D9-D04C-48B8-BF12-F0545DFA8102}"/>
            </a:ext>
          </a:extLst>
        </xdr:cNvPr>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9" name="直線コネクタ 508">
          <a:extLst>
            <a:ext uri="{FF2B5EF4-FFF2-40B4-BE49-F238E27FC236}">
              <a16:creationId xmlns:a16="http://schemas.microsoft.com/office/drawing/2014/main" id="{50BE764D-97F0-4018-B432-656A2667CD9B}"/>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10" name="テキスト ボックス 509">
          <a:extLst>
            <a:ext uri="{FF2B5EF4-FFF2-40B4-BE49-F238E27FC236}">
              <a16:creationId xmlns:a16="http://schemas.microsoft.com/office/drawing/2014/main" id="{16E3A344-23FB-4C8D-BC18-44A104D6EB15}"/>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1" name="直線コネクタ 510">
          <a:extLst>
            <a:ext uri="{FF2B5EF4-FFF2-40B4-BE49-F238E27FC236}">
              <a16:creationId xmlns:a16="http://schemas.microsoft.com/office/drawing/2014/main" id="{EA7699C3-26A0-497F-ABB3-E1BC4C959B8E}"/>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2" name="テキスト ボックス 511">
          <a:extLst>
            <a:ext uri="{FF2B5EF4-FFF2-40B4-BE49-F238E27FC236}">
              <a16:creationId xmlns:a16="http://schemas.microsoft.com/office/drawing/2014/main" id="{0402E9CD-1176-4404-A3B9-AD6111353F6B}"/>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3" name="直線コネクタ 512">
          <a:extLst>
            <a:ext uri="{FF2B5EF4-FFF2-40B4-BE49-F238E27FC236}">
              <a16:creationId xmlns:a16="http://schemas.microsoft.com/office/drawing/2014/main" id="{5D5B2D38-A11C-4190-A21C-51A027CC00F3}"/>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4" name="テキスト ボックス 513">
          <a:extLst>
            <a:ext uri="{FF2B5EF4-FFF2-40B4-BE49-F238E27FC236}">
              <a16:creationId xmlns:a16="http://schemas.microsoft.com/office/drawing/2014/main" id="{7C0E17E0-D02C-4907-B95B-807A3FC2597E}"/>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5" name="直線コネクタ 514">
          <a:extLst>
            <a:ext uri="{FF2B5EF4-FFF2-40B4-BE49-F238E27FC236}">
              <a16:creationId xmlns:a16="http://schemas.microsoft.com/office/drawing/2014/main" id="{ABEDB977-4C5A-4941-A1E8-6E32A744FD63}"/>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6" name="テキスト ボックス 515">
          <a:extLst>
            <a:ext uri="{FF2B5EF4-FFF2-40B4-BE49-F238E27FC236}">
              <a16:creationId xmlns:a16="http://schemas.microsoft.com/office/drawing/2014/main" id="{8EB4CCAF-E3EE-4763-8721-E85ED2437E2A}"/>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7" name="直線コネクタ 516">
          <a:extLst>
            <a:ext uri="{FF2B5EF4-FFF2-40B4-BE49-F238E27FC236}">
              <a16:creationId xmlns:a16="http://schemas.microsoft.com/office/drawing/2014/main" id="{ABC1A42A-9F39-45B2-A63A-DFF85C3420BC}"/>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8" name="テキスト ボックス 517">
          <a:extLst>
            <a:ext uri="{FF2B5EF4-FFF2-40B4-BE49-F238E27FC236}">
              <a16:creationId xmlns:a16="http://schemas.microsoft.com/office/drawing/2014/main" id="{76AF962D-8C38-42BB-B8D7-FBFCA00004AA}"/>
            </a:ext>
          </a:extLst>
        </xdr:cNvPr>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9" name="直線コネクタ 518">
          <a:extLst>
            <a:ext uri="{FF2B5EF4-FFF2-40B4-BE49-F238E27FC236}">
              <a16:creationId xmlns:a16="http://schemas.microsoft.com/office/drawing/2014/main" id="{E27F6ED4-356B-4970-AC2F-077B984CDB4E}"/>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0" name="【認定こども園・幼稚園・保育所】&#10;有形固定資産減価償却率グラフ枠">
          <a:extLst>
            <a:ext uri="{FF2B5EF4-FFF2-40B4-BE49-F238E27FC236}">
              <a16:creationId xmlns:a16="http://schemas.microsoft.com/office/drawing/2014/main" id="{1BBFB9F1-1E7F-48BF-8528-5079F0391BB1}"/>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46808</xdr:rowOff>
    </xdr:from>
    <xdr:to>
      <xdr:col>85</xdr:col>
      <xdr:colOff>126364</xdr:colOff>
      <xdr:row>42</xdr:row>
      <xdr:rowOff>92528</xdr:rowOff>
    </xdr:to>
    <xdr:cxnSp macro="">
      <xdr:nvCxnSpPr>
        <xdr:cNvPr id="521" name="直線コネクタ 520">
          <a:extLst>
            <a:ext uri="{FF2B5EF4-FFF2-40B4-BE49-F238E27FC236}">
              <a16:creationId xmlns:a16="http://schemas.microsoft.com/office/drawing/2014/main" id="{21D16AB9-62F3-4BC0-B691-A3E102D6A67C}"/>
            </a:ext>
          </a:extLst>
        </xdr:cNvPr>
        <xdr:cNvCxnSpPr/>
      </xdr:nvCxnSpPr>
      <xdr:spPr>
        <a:xfrm flipV="1">
          <a:off x="14375764" y="5746568"/>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22" name="【認定こども園・幼稚園・保育所】&#10;有形固定資産減価償却率最小値テキスト">
          <a:extLst>
            <a:ext uri="{FF2B5EF4-FFF2-40B4-BE49-F238E27FC236}">
              <a16:creationId xmlns:a16="http://schemas.microsoft.com/office/drawing/2014/main" id="{E2CC9AA7-EBCC-4B7C-BE53-3FF2A051B35E}"/>
            </a:ext>
          </a:extLst>
        </xdr:cNvPr>
        <xdr:cNvSpPr txBox="1"/>
      </xdr:nvSpPr>
      <xdr:spPr>
        <a:xfrm>
          <a:off x="14414500" y="713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23" name="直線コネクタ 522">
          <a:extLst>
            <a:ext uri="{FF2B5EF4-FFF2-40B4-BE49-F238E27FC236}">
              <a16:creationId xmlns:a16="http://schemas.microsoft.com/office/drawing/2014/main" id="{E48B94CB-992F-4DD9-A881-7C1684140ED1}"/>
            </a:ext>
          </a:extLst>
        </xdr:cNvPr>
        <xdr:cNvCxnSpPr/>
      </xdr:nvCxnSpPr>
      <xdr:spPr>
        <a:xfrm>
          <a:off x="14287500" y="71334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164935</xdr:rowOff>
    </xdr:from>
    <xdr:ext cx="405111" cy="259045"/>
    <xdr:sp macro="" textlink="">
      <xdr:nvSpPr>
        <xdr:cNvPr id="524" name="【認定こども園・幼稚園・保育所】&#10;有形固定資産減価償却率最大値テキスト">
          <a:extLst>
            <a:ext uri="{FF2B5EF4-FFF2-40B4-BE49-F238E27FC236}">
              <a16:creationId xmlns:a16="http://schemas.microsoft.com/office/drawing/2014/main" id="{49A0B0E1-E367-425D-84E1-112D2830DF66}"/>
            </a:ext>
          </a:extLst>
        </xdr:cNvPr>
        <xdr:cNvSpPr txBox="1"/>
      </xdr:nvSpPr>
      <xdr:spPr>
        <a:xfrm>
          <a:off x="14414500" y="5529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46808</xdr:rowOff>
    </xdr:from>
    <xdr:to>
      <xdr:col>86</xdr:col>
      <xdr:colOff>25400</xdr:colOff>
      <xdr:row>34</xdr:row>
      <xdr:rowOff>46808</xdr:rowOff>
    </xdr:to>
    <xdr:cxnSp macro="">
      <xdr:nvCxnSpPr>
        <xdr:cNvPr id="525" name="直線コネクタ 524">
          <a:extLst>
            <a:ext uri="{FF2B5EF4-FFF2-40B4-BE49-F238E27FC236}">
              <a16:creationId xmlns:a16="http://schemas.microsoft.com/office/drawing/2014/main" id="{366FD5CF-B31D-4E56-84F9-B69F051672D2}"/>
            </a:ext>
          </a:extLst>
        </xdr:cNvPr>
        <xdr:cNvCxnSpPr/>
      </xdr:nvCxnSpPr>
      <xdr:spPr>
        <a:xfrm>
          <a:off x="14287500" y="57465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31586</xdr:rowOff>
    </xdr:from>
    <xdr:ext cx="405111" cy="259045"/>
    <xdr:sp macro="" textlink="">
      <xdr:nvSpPr>
        <xdr:cNvPr id="526" name="【認定こども園・幼稚園・保育所】&#10;有形固定資産減価償却率平均値テキスト">
          <a:extLst>
            <a:ext uri="{FF2B5EF4-FFF2-40B4-BE49-F238E27FC236}">
              <a16:creationId xmlns:a16="http://schemas.microsoft.com/office/drawing/2014/main" id="{60CDDA92-1B60-4997-A7AE-43FCCF1A015F}"/>
            </a:ext>
          </a:extLst>
        </xdr:cNvPr>
        <xdr:cNvSpPr txBox="1"/>
      </xdr:nvSpPr>
      <xdr:spPr>
        <a:xfrm>
          <a:off x="14414500" y="64019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53159</xdr:rowOff>
    </xdr:from>
    <xdr:to>
      <xdr:col>85</xdr:col>
      <xdr:colOff>177800</xdr:colOff>
      <xdr:row>38</xdr:row>
      <xdr:rowOff>154759</xdr:rowOff>
    </xdr:to>
    <xdr:sp macro="" textlink="">
      <xdr:nvSpPr>
        <xdr:cNvPr id="527" name="フローチャート: 判断 526">
          <a:extLst>
            <a:ext uri="{FF2B5EF4-FFF2-40B4-BE49-F238E27FC236}">
              <a16:creationId xmlns:a16="http://schemas.microsoft.com/office/drawing/2014/main" id="{E5BD592C-3748-4866-AC46-1DD8382FE9A8}"/>
            </a:ext>
          </a:extLst>
        </xdr:cNvPr>
        <xdr:cNvSpPr/>
      </xdr:nvSpPr>
      <xdr:spPr>
        <a:xfrm>
          <a:off x="14325600" y="6423479"/>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25400</xdr:rowOff>
    </xdr:from>
    <xdr:to>
      <xdr:col>81</xdr:col>
      <xdr:colOff>101600</xdr:colOff>
      <xdr:row>38</xdr:row>
      <xdr:rowOff>127000</xdr:rowOff>
    </xdr:to>
    <xdr:sp macro="" textlink="">
      <xdr:nvSpPr>
        <xdr:cNvPr id="528" name="フローチャート: 判断 527">
          <a:extLst>
            <a:ext uri="{FF2B5EF4-FFF2-40B4-BE49-F238E27FC236}">
              <a16:creationId xmlns:a16="http://schemas.microsoft.com/office/drawing/2014/main" id="{30976BEA-07BF-4CAF-9E8C-DCD0352EC983}"/>
            </a:ext>
          </a:extLst>
        </xdr:cNvPr>
        <xdr:cNvSpPr/>
      </xdr:nvSpPr>
      <xdr:spPr>
        <a:xfrm>
          <a:off x="1357884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15603</xdr:rowOff>
    </xdr:from>
    <xdr:to>
      <xdr:col>76</xdr:col>
      <xdr:colOff>165100</xdr:colOff>
      <xdr:row>38</xdr:row>
      <xdr:rowOff>117203</xdr:rowOff>
    </xdr:to>
    <xdr:sp macro="" textlink="">
      <xdr:nvSpPr>
        <xdr:cNvPr id="529" name="フローチャート: 判断 528">
          <a:extLst>
            <a:ext uri="{FF2B5EF4-FFF2-40B4-BE49-F238E27FC236}">
              <a16:creationId xmlns:a16="http://schemas.microsoft.com/office/drawing/2014/main" id="{031C8155-D528-4592-8D73-C2D976A9C01E}"/>
            </a:ext>
          </a:extLst>
        </xdr:cNvPr>
        <xdr:cNvSpPr/>
      </xdr:nvSpPr>
      <xdr:spPr>
        <a:xfrm>
          <a:off x="12804140" y="6385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129903</xdr:rowOff>
    </xdr:from>
    <xdr:to>
      <xdr:col>72</xdr:col>
      <xdr:colOff>38100</xdr:colOff>
      <xdr:row>38</xdr:row>
      <xdr:rowOff>60053</xdr:rowOff>
    </xdr:to>
    <xdr:sp macro="" textlink="">
      <xdr:nvSpPr>
        <xdr:cNvPr id="530" name="フローチャート: 判断 529">
          <a:extLst>
            <a:ext uri="{FF2B5EF4-FFF2-40B4-BE49-F238E27FC236}">
              <a16:creationId xmlns:a16="http://schemas.microsoft.com/office/drawing/2014/main" id="{029C35CD-1950-4011-949E-59CDB91E363A}"/>
            </a:ext>
          </a:extLst>
        </xdr:cNvPr>
        <xdr:cNvSpPr/>
      </xdr:nvSpPr>
      <xdr:spPr>
        <a:xfrm>
          <a:off x="12029440" y="633258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147864</xdr:rowOff>
    </xdr:from>
    <xdr:to>
      <xdr:col>67</xdr:col>
      <xdr:colOff>101600</xdr:colOff>
      <xdr:row>38</xdr:row>
      <xdr:rowOff>78014</xdr:rowOff>
    </xdr:to>
    <xdr:sp macro="" textlink="">
      <xdr:nvSpPr>
        <xdr:cNvPr id="531" name="フローチャート: 判断 530">
          <a:extLst>
            <a:ext uri="{FF2B5EF4-FFF2-40B4-BE49-F238E27FC236}">
              <a16:creationId xmlns:a16="http://schemas.microsoft.com/office/drawing/2014/main" id="{F0C6AD63-749B-4921-958C-88941BC3C8A8}"/>
            </a:ext>
          </a:extLst>
        </xdr:cNvPr>
        <xdr:cNvSpPr/>
      </xdr:nvSpPr>
      <xdr:spPr>
        <a:xfrm>
          <a:off x="11231880" y="635054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F3FF89AA-F78A-4323-82FE-B3377584AA0F}"/>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11783710-CE8C-42AF-A896-BE6B944BFF97}"/>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E9BD8774-75F7-4CEA-9E4C-A2178DEBB002}"/>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460F7147-C7EA-4C5C-8AD3-C6CAA774EE8E}"/>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D46AC1A2-E363-4B8A-A70E-F89B4E812768}"/>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49893</xdr:rowOff>
    </xdr:from>
    <xdr:to>
      <xdr:col>85</xdr:col>
      <xdr:colOff>177800</xdr:colOff>
      <xdr:row>38</xdr:row>
      <xdr:rowOff>151493</xdr:rowOff>
    </xdr:to>
    <xdr:sp macro="" textlink="">
      <xdr:nvSpPr>
        <xdr:cNvPr id="537" name="楕円 536">
          <a:extLst>
            <a:ext uri="{FF2B5EF4-FFF2-40B4-BE49-F238E27FC236}">
              <a16:creationId xmlns:a16="http://schemas.microsoft.com/office/drawing/2014/main" id="{B74B662A-D10A-462A-90F0-652089E562B1}"/>
            </a:ext>
          </a:extLst>
        </xdr:cNvPr>
        <xdr:cNvSpPr/>
      </xdr:nvSpPr>
      <xdr:spPr>
        <a:xfrm>
          <a:off x="14325600" y="6420213"/>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72770</xdr:rowOff>
    </xdr:from>
    <xdr:ext cx="405111" cy="259045"/>
    <xdr:sp macro="" textlink="">
      <xdr:nvSpPr>
        <xdr:cNvPr id="538" name="【認定こども園・幼稚園・保育所】&#10;有形固定資産減価償却率該当値テキスト">
          <a:extLst>
            <a:ext uri="{FF2B5EF4-FFF2-40B4-BE49-F238E27FC236}">
              <a16:creationId xmlns:a16="http://schemas.microsoft.com/office/drawing/2014/main" id="{34BA7889-9EC6-4862-BAD0-AA019693E126}"/>
            </a:ext>
          </a:extLst>
        </xdr:cNvPr>
        <xdr:cNvSpPr txBox="1"/>
      </xdr:nvSpPr>
      <xdr:spPr>
        <a:xfrm>
          <a:off x="14414500" y="6275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170724</xdr:rowOff>
    </xdr:from>
    <xdr:to>
      <xdr:col>81</xdr:col>
      <xdr:colOff>101600</xdr:colOff>
      <xdr:row>38</xdr:row>
      <xdr:rowOff>100874</xdr:rowOff>
    </xdr:to>
    <xdr:sp macro="" textlink="">
      <xdr:nvSpPr>
        <xdr:cNvPr id="539" name="楕円 538">
          <a:extLst>
            <a:ext uri="{FF2B5EF4-FFF2-40B4-BE49-F238E27FC236}">
              <a16:creationId xmlns:a16="http://schemas.microsoft.com/office/drawing/2014/main" id="{67111AD0-C125-4A88-B354-BF99AE52C01B}"/>
            </a:ext>
          </a:extLst>
        </xdr:cNvPr>
        <xdr:cNvSpPr/>
      </xdr:nvSpPr>
      <xdr:spPr>
        <a:xfrm>
          <a:off x="13578840" y="637340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50074</xdr:rowOff>
    </xdr:from>
    <xdr:to>
      <xdr:col>85</xdr:col>
      <xdr:colOff>127000</xdr:colOff>
      <xdr:row>38</xdr:row>
      <xdr:rowOff>100693</xdr:rowOff>
    </xdr:to>
    <xdr:cxnSp macro="">
      <xdr:nvCxnSpPr>
        <xdr:cNvPr id="540" name="直線コネクタ 539">
          <a:extLst>
            <a:ext uri="{FF2B5EF4-FFF2-40B4-BE49-F238E27FC236}">
              <a16:creationId xmlns:a16="http://schemas.microsoft.com/office/drawing/2014/main" id="{91D36504-8C61-4ECB-B965-70BCBDD64A9B}"/>
            </a:ext>
          </a:extLst>
        </xdr:cNvPr>
        <xdr:cNvCxnSpPr/>
      </xdr:nvCxnSpPr>
      <xdr:spPr>
        <a:xfrm>
          <a:off x="13629640" y="6420394"/>
          <a:ext cx="74676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118473</xdr:rowOff>
    </xdr:from>
    <xdr:to>
      <xdr:col>76</xdr:col>
      <xdr:colOff>165100</xdr:colOff>
      <xdr:row>38</xdr:row>
      <xdr:rowOff>48623</xdr:rowOff>
    </xdr:to>
    <xdr:sp macro="" textlink="">
      <xdr:nvSpPr>
        <xdr:cNvPr id="541" name="楕円 540">
          <a:extLst>
            <a:ext uri="{FF2B5EF4-FFF2-40B4-BE49-F238E27FC236}">
              <a16:creationId xmlns:a16="http://schemas.microsoft.com/office/drawing/2014/main" id="{3BDD1D8C-F7C4-4C69-B596-0577DF412C5D}"/>
            </a:ext>
          </a:extLst>
        </xdr:cNvPr>
        <xdr:cNvSpPr/>
      </xdr:nvSpPr>
      <xdr:spPr>
        <a:xfrm>
          <a:off x="12804140" y="632115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169273</xdr:rowOff>
    </xdr:from>
    <xdr:to>
      <xdr:col>81</xdr:col>
      <xdr:colOff>50800</xdr:colOff>
      <xdr:row>38</xdr:row>
      <xdr:rowOff>50074</xdr:rowOff>
    </xdr:to>
    <xdr:cxnSp macro="">
      <xdr:nvCxnSpPr>
        <xdr:cNvPr id="542" name="直線コネクタ 541">
          <a:extLst>
            <a:ext uri="{FF2B5EF4-FFF2-40B4-BE49-F238E27FC236}">
              <a16:creationId xmlns:a16="http://schemas.microsoft.com/office/drawing/2014/main" id="{34FAE77C-CB42-4BD8-AC4B-9EE5B6DF9D13}"/>
            </a:ext>
          </a:extLst>
        </xdr:cNvPr>
        <xdr:cNvCxnSpPr/>
      </xdr:nvCxnSpPr>
      <xdr:spPr>
        <a:xfrm>
          <a:off x="12854940" y="6371953"/>
          <a:ext cx="774700" cy="48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67854</xdr:rowOff>
    </xdr:from>
    <xdr:to>
      <xdr:col>72</xdr:col>
      <xdr:colOff>38100</xdr:colOff>
      <xdr:row>37</xdr:row>
      <xdr:rowOff>169455</xdr:rowOff>
    </xdr:to>
    <xdr:sp macro="" textlink="">
      <xdr:nvSpPr>
        <xdr:cNvPr id="543" name="楕円 542">
          <a:extLst>
            <a:ext uri="{FF2B5EF4-FFF2-40B4-BE49-F238E27FC236}">
              <a16:creationId xmlns:a16="http://schemas.microsoft.com/office/drawing/2014/main" id="{ACF26F43-21BD-4CCA-85DF-D90554617394}"/>
            </a:ext>
          </a:extLst>
        </xdr:cNvPr>
        <xdr:cNvSpPr/>
      </xdr:nvSpPr>
      <xdr:spPr>
        <a:xfrm>
          <a:off x="12029440" y="6270534"/>
          <a:ext cx="7874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118654</xdr:rowOff>
    </xdr:from>
    <xdr:to>
      <xdr:col>76</xdr:col>
      <xdr:colOff>114300</xdr:colOff>
      <xdr:row>37</xdr:row>
      <xdr:rowOff>169273</xdr:rowOff>
    </xdr:to>
    <xdr:cxnSp macro="">
      <xdr:nvCxnSpPr>
        <xdr:cNvPr id="544" name="直線コネクタ 543">
          <a:extLst>
            <a:ext uri="{FF2B5EF4-FFF2-40B4-BE49-F238E27FC236}">
              <a16:creationId xmlns:a16="http://schemas.microsoft.com/office/drawing/2014/main" id="{229BE834-DD47-46F2-A155-D2DAA928C237}"/>
            </a:ext>
          </a:extLst>
        </xdr:cNvPr>
        <xdr:cNvCxnSpPr/>
      </xdr:nvCxnSpPr>
      <xdr:spPr>
        <a:xfrm>
          <a:off x="12072620" y="6321334"/>
          <a:ext cx="78232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17236</xdr:rowOff>
    </xdr:from>
    <xdr:to>
      <xdr:col>67</xdr:col>
      <xdr:colOff>101600</xdr:colOff>
      <xdr:row>37</xdr:row>
      <xdr:rowOff>118836</xdr:rowOff>
    </xdr:to>
    <xdr:sp macro="" textlink="">
      <xdr:nvSpPr>
        <xdr:cNvPr id="545" name="楕円 544">
          <a:extLst>
            <a:ext uri="{FF2B5EF4-FFF2-40B4-BE49-F238E27FC236}">
              <a16:creationId xmlns:a16="http://schemas.microsoft.com/office/drawing/2014/main" id="{6A3F0D74-95E8-4841-A38D-F6D0B939E935}"/>
            </a:ext>
          </a:extLst>
        </xdr:cNvPr>
        <xdr:cNvSpPr/>
      </xdr:nvSpPr>
      <xdr:spPr>
        <a:xfrm>
          <a:off x="11231880" y="6219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68036</xdr:rowOff>
    </xdr:from>
    <xdr:to>
      <xdr:col>71</xdr:col>
      <xdr:colOff>177800</xdr:colOff>
      <xdr:row>37</xdr:row>
      <xdr:rowOff>118654</xdr:rowOff>
    </xdr:to>
    <xdr:cxnSp macro="">
      <xdr:nvCxnSpPr>
        <xdr:cNvPr id="546" name="直線コネクタ 545">
          <a:extLst>
            <a:ext uri="{FF2B5EF4-FFF2-40B4-BE49-F238E27FC236}">
              <a16:creationId xmlns:a16="http://schemas.microsoft.com/office/drawing/2014/main" id="{AFAD333E-D40C-48B7-B69F-DF3112FFE5AF}"/>
            </a:ext>
          </a:extLst>
        </xdr:cNvPr>
        <xdr:cNvCxnSpPr/>
      </xdr:nvCxnSpPr>
      <xdr:spPr>
        <a:xfrm>
          <a:off x="11282680" y="6270716"/>
          <a:ext cx="78994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118127</xdr:rowOff>
    </xdr:from>
    <xdr:ext cx="405111" cy="259045"/>
    <xdr:sp macro="" textlink="">
      <xdr:nvSpPr>
        <xdr:cNvPr id="547" name="n_1aveValue【認定こども園・幼稚園・保育所】&#10;有形固定資産減価償却率">
          <a:extLst>
            <a:ext uri="{FF2B5EF4-FFF2-40B4-BE49-F238E27FC236}">
              <a16:creationId xmlns:a16="http://schemas.microsoft.com/office/drawing/2014/main" id="{BF0CF010-751F-45B0-A8C0-0B642BBC8544}"/>
            </a:ext>
          </a:extLst>
        </xdr:cNvPr>
        <xdr:cNvSpPr txBox="1"/>
      </xdr:nvSpPr>
      <xdr:spPr>
        <a:xfrm>
          <a:off x="13437244" y="648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108330</xdr:rowOff>
    </xdr:from>
    <xdr:ext cx="405111" cy="259045"/>
    <xdr:sp macro="" textlink="">
      <xdr:nvSpPr>
        <xdr:cNvPr id="548" name="n_2aveValue【認定こども園・幼稚園・保育所】&#10;有形固定資産減価償却率">
          <a:extLst>
            <a:ext uri="{FF2B5EF4-FFF2-40B4-BE49-F238E27FC236}">
              <a16:creationId xmlns:a16="http://schemas.microsoft.com/office/drawing/2014/main" id="{3BE0BB2E-F034-40B7-A100-DFD81078373F}"/>
            </a:ext>
          </a:extLst>
        </xdr:cNvPr>
        <xdr:cNvSpPr txBox="1"/>
      </xdr:nvSpPr>
      <xdr:spPr>
        <a:xfrm>
          <a:off x="12675244" y="6478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51180</xdr:rowOff>
    </xdr:from>
    <xdr:ext cx="405111" cy="259045"/>
    <xdr:sp macro="" textlink="">
      <xdr:nvSpPr>
        <xdr:cNvPr id="549" name="n_3aveValue【認定こども園・幼稚園・保育所】&#10;有形固定資産減価償却率">
          <a:extLst>
            <a:ext uri="{FF2B5EF4-FFF2-40B4-BE49-F238E27FC236}">
              <a16:creationId xmlns:a16="http://schemas.microsoft.com/office/drawing/2014/main" id="{FBE1DB21-44A4-4C22-BBA2-D9B7BB46C26F}"/>
            </a:ext>
          </a:extLst>
        </xdr:cNvPr>
        <xdr:cNvSpPr txBox="1"/>
      </xdr:nvSpPr>
      <xdr:spPr>
        <a:xfrm>
          <a:off x="11900544" y="6421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69142</xdr:rowOff>
    </xdr:from>
    <xdr:ext cx="405111" cy="259045"/>
    <xdr:sp macro="" textlink="">
      <xdr:nvSpPr>
        <xdr:cNvPr id="550" name="n_4aveValue【認定こども園・幼稚園・保育所】&#10;有形固定資産減価償却率">
          <a:extLst>
            <a:ext uri="{FF2B5EF4-FFF2-40B4-BE49-F238E27FC236}">
              <a16:creationId xmlns:a16="http://schemas.microsoft.com/office/drawing/2014/main" id="{2482F848-A949-4DF3-9676-031893F98A50}"/>
            </a:ext>
          </a:extLst>
        </xdr:cNvPr>
        <xdr:cNvSpPr txBox="1"/>
      </xdr:nvSpPr>
      <xdr:spPr>
        <a:xfrm>
          <a:off x="11102984" y="6439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117401</xdr:rowOff>
    </xdr:from>
    <xdr:ext cx="405111" cy="259045"/>
    <xdr:sp macro="" textlink="">
      <xdr:nvSpPr>
        <xdr:cNvPr id="551" name="n_1mainValue【認定こども園・幼稚園・保育所】&#10;有形固定資産減価償却率">
          <a:extLst>
            <a:ext uri="{FF2B5EF4-FFF2-40B4-BE49-F238E27FC236}">
              <a16:creationId xmlns:a16="http://schemas.microsoft.com/office/drawing/2014/main" id="{EA28CB46-EB37-4EB2-A81B-30B239C0F4E4}"/>
            </a:ext>
          </a:extLst>
        </xdr:cNvPr>
        <xdr:cNvSpPr txBox="1"/>
      </xdr:nvSpPr>
      <xdr:spPr>
        <a:xfrm>
          <a:off x="13437244" y="615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65150</xdr:rowOff>
    </xdr:from>
    <xdr:ext cx="405111" cy="259045"/>
    <xdr:sp macro="" textlink="">
      <xdr:nvSpPr>
        <xdr:cNvPr id="552" name="n_2mainValue【認定こども園・幼稚園・保育所】&#10;有形固定資産減価償却率">
          <a:extLst>
            <a:ext uri="{FF2B5EF4-FFF2-40B4-BE49-F238E27FC236}">
              <a16:creationId xmlns:a16="http://schemas.microsoft.com/office/drawing/2014/main" id="{C60AFD25-9415-4EDB-BBA6-3C1970D280A9}"/>
            </a:ext>
          </a:extLst>
        </xdr:cNvPr>
        <xdr:cNvSpPr txBox="1"/>
      </xdr:nvSpPr>
      <xdr:spPr>
        <a:xfrm>
          <a:off x="12675244" y="610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14531</xdr:rowOff>
    </xdr:from>
    <xdr:ext cx="405111" cy="259045"/>
    <xdr:sp macro="" textlink="">
      <xdr:nvSpPr>
        <xdr:cNvPr id="553" name="n_3mainValue【認定こども園・幼稚園・保育所】&#10;有形固定資産減価償却率">
          <a:extLst>
            <a:ext uri="{FF2B5EF4-FFF2-40B4-BE49-F238E27FC236}">
              <a16:creationId xmlns:a16="http://schemas.microsoft.com/office/drawing/2014/main" id="{9C1FA8B3-9163-464F-A657-B4749AA69694}"/>
            </a:ext>
          </a:extLst>
        </xdr:cNvPr>
        <xdr:cNvSpPr txBox="1"/>
      </xdr:nvSpPr>
      <xdr:spPr>
        <a:xfrm>
          <a:off x="11900544" y="604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135363</xdr:rowOff>
    </xdr:from>
    <xdr:ext cx="405111" cy="259045"/>
    <xdr:sp macro="" textlink="">
      <xdr:nvSpPr>
        <xdr:cNvPr id="554" name="n_4mainValue【認定こども園・幼稚園・保育所】&#10;有形固定資産減価償却率">
          <a:extLst>
            <a:ext uri="{FF2B5EF4-FFF2-40B4-BE49-F238E27FC236}">
              <a16:creationId xmlns:a16="http://schemas.microsoft.com/office/drawing/2014/main" id="{E566A225-CE9A-481F-8DFD-E80AF9EEF3E8}"/>
            </a:ext>
          </a:extLst>
        </xdr:cNvPr>
        <xdr:cNvSpPr txBox="1"/>
      </xdr:nvSpPr>
      <xdr:spPr>
        <a:xfrm>
          <a:off x="11102984" y="6002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5" name="正方形/長方形 554">
          <a:extLst>
            <a:ext uri="{FF2B5EF4-FFF2-40B4-BE49-F238E27FC236}">
              <a16:creationId xmlns:a16="http://schemas.microsoft.com/office/drawing/2014/main" id="{F4E834E6-6996-4113-9825-BC9E1AAAFD23}"/>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6" name="正方形/長方形 555">
          <a:extLst>
            <a:ext uri="{FF2B5EF4-FFF2-40B4-BE49-F238E27FC236}">
              <a16:creationId xmlns:a16="http://schemas.microsoft.com/office/drawing/2014/main" id="{7547D88A-E624-4C07-B8E9-0B5C89E5BFB1}"/>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7" name="正方形/長方形 556">
          <a:extLst>
            <a:ext uri="{FF2B5EF4-FFF2-40B4-BE49-F238E27FC236}">
              <a16:creationId xmlns:a16="http://schemas.microsoft.com/office/drawing/2014/main" id="{D386F367-A653-45A5-A212-C79FA5796BF1}"/>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8" name="正方形/長方形 557">
          <a:extLst>
            <a:ext uri="{FF2B5EF4-FFF2-40B4-BE49-F238E27FC236}">
              <a16:creationId xmlns:a16="http://schemas.microsoft.com/office/drawing/2014/main" id="{45E79031-8987-439A-A82C-7FFBBB539E57}"/>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9" name="正方形/長方形 558">
          <a:extLst>
            <a:ext uri="{FF2B5EF4-FFF2-40B4-BE49-F238E27FC236}">
              <a16:creationId xmlns:a16="http://schemas.microsoft.com/office/drawing/2014/main" id="{CCBBA992-43E9-46FC-AB19-AA4595E5BE7D}"/>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0" name="正方形/長方形 559">
          <a:extLst>
            <a:ext uri="{FF2B5EF4-FFF2-40B4-BE49-F238E27FC236}">
              <a16:creationId xmlns:a16="http://schemas.microsoft.com/office/drawing/2014/main" id="{C01C8F81-1D6F-4E13-88DC-E4D493EEF7D0}"/>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1" name="正方形/長方形 560">
          <a:extLst>
            <a:ext uri="{FF2B5EF4-FFF2-40B4-BE49-F238E27FC236}">
              <a16:creationId xmlns:a16="http://schemas.microsoft.com/office/drawing/2014/main" id="{003859F2-9575-410A-86B4-7041DD3A7EEC}"/>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2" name="正方形/長方形 561">
          <a:extLst>
            <a:ext uri="{FF2B5EF4-FFF2-40B4-BE49-F238E27FC236}">
              <a16:creationId xmlns:a16="http://schemas.microsoft.com/office/drawing/2014/main" id="{E4051AF8-4ADE-4165-812A-AC7F8959EE77}"/>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3" name="テキスト ボックス 562">
          <a:extLst>
            <a:ext uri="{FF2B5EF4-FFF2-40B4-BE49-F238E27FC236}">
              <a16:creationId xmlns:a16="http://schemas.microsoft.com/office/drawing/2014/main" id="{1FD79C1F-7BF6-4C51-95EB-D4C6B6BA84BE}"/>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4" name="直線コネクタ 563">
          <a:extLst>
            <a:ext uri="{FF2B5EF4-FFF2-40B4-BE49-F238E27FC236}">
              <a16:creationId xmlns:a16="http://schemas.microsoft.com/office/drawing/2014/main" id="{1029CFB8-E219-4289-983F-5DFDBE180DD2}"/>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5" name="直線コネクタ 564">
          <a:extLst>
            <a:ext uri="{FF2B5EF4-FFF2-40B4-BE49-F238E27FC236}">
              <a16:creationId xmlns:a16="http://schemas.microsoft.com/office/drawing/2014/main" id="{3BB403A4-8948-4689-BBFA-500291458F6B}"/>
            </a:ext>
          </a:extLst>
        </xdr:cNvPr>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66" name="テキスト ボックス 565">
          <a:extLst>
            <a:ext uri="{FF2B5EF4-FFF2-40B4-BE49-F238E27FC236}">
              <a16:creationId xmlns:a16="http://schemas.microsoft.com/office/drawing/2014/main" id="{21A45F4E-A4D9-454A-9D98-3CC427FAD43C}"/>
            </a:ext>
          </a:extLst>
        </xdr:cNvPr>
        <xdr:cNvSpPr txBox="1"/>
      </xdr:nvSpPr>
      <xdr:spPr>
        <a:xfrm>
          <a:off x="1569484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7" name="直線コネクタ 566">
          <a:extLst>
            <a:ext uri="{FF2B5EF4-FFF2-40B4-BE49-F238E27FC236}">
              <a16:creationId xmlns:a16="http://schemas.microsoft.com/office/drawing/2014/main" id="{2181564D-1A17-4E0F-81A3-75A50F80BC7E}"/>
            </a:ext>
          </a:extLst>
        </xdr:cNvPr>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68" name="テキスト ボックス 567">
          <a:extLst>
            <a:ext uri="{FF2B5EF4-FFF2-40B4-BE49-F238E27FC236}">
              <a16:creationId xmlns:a16="http://schemas.microsoft.com/office/drawing/2014/main" id="{8102110B-C4ED-4E7C-AAAF-11F40D1AEE5D}"/>
            </a:ext>
          </a:extLst>
        </xdr:cNvPr>
        <xdr:cNvSpPr txBox="1"/>
      </xdr:nvSpPr>
      <xdr:spPr>
        <a:xfrm>
          <a:off x="1569484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9" name="直線コネクタ 568">
          <a:extLst>
            <a:ext uri="{FF2B5EF4-FFF2-40B4-BE49-F238E27FC236}">
              <a16:creationId xmlns:a16="http://schemas.microsoft.com/office/drawing/2014/main" id="{10041858-2A2A-4255-A342-9F791D5CE8D3}"/>
            </a:ext>
          </a:extLst>
        </xdr:cNvPr>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70" name="テキスト ボックス 569">
          <a:extLst>
            <a:ext uri="{FF2B5EF4-FFF2-40B4-BE49-F238E27FC236}">
              <a16:creationId xmlns:a16="http://schemas.microsoft.com/office/drawing/2014/main" id="{165B1437-7D4F-46E7-A2CC-0D43B5269DA3}"/>
            </a:ext>
          </a:extLst>
        </xdr:cNvPr>
        <xdr:cNvSpPr txBox="1"/>
      </xdr:nvSpPr>
      <xdr:spPr>
        <a:xfrm>
          <a:off x="1569484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1" name="直線コネクタ 570">
          <a:extLst>
            <a:ext uri="{FF2B5EF4-FFF2-40B4-BE49-F238E27FC236}">
              <a16:creationId xmlns:a16="http://schemas.microsoft.com/office/drawing/2014/main" id="{BEDD86B1-2FCE-4E32-B41D-8055CBCDA12D}"/>
            </a:ext>
          </a:extLst>
        </xdr:cNvPr>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72" name="テキスト ボックス 571">
          <a:extLst>
            <a:ext uri="{FF2B5EF4-FFF2-40B4-BE49-F238E27FC236}">
              <a16:creationId xmlns:a16="http://schemas.microsoft.com/office/drawing/2014/main" id="{E2CA8114-63F3-4B8D-A79D-D631EF403789}"/>
            </a:ext>
          </a:extLst>
        </xdr:cNvPr>
        <xdr:cNvSpPr txBox="1"/>
      </xdr:nvSpPr>
      <xdr:spPr>
        <a:xfrm>
          <a:off x="1569484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a:extLst>
            <a:ext uri="{FF2B5EF4-FFF2-40B4-BE49-F238E27FC236}">
              <a16:creationId xmlns:a16="http://schemas.microsoft.com/office/drawing/2014/main" id="{A657261A-4969-4E51-9833-AB09789C8CB2}"/>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4" name="テキスト ボックス 573">
          <a:extLst>
            <a:ext uri="{FF2B5EF4-FFF2-40B4-BE49-F238E27FC236}">
              <a16:creationId xmlns:a16="http://schemas.microsoft.com/office/drawing/2014/main" id="{49D67A1B-1BFB-47A7-8E87-DE3734C6421A}"/>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認定こども園・幼稚園・保育所】&#10;一人当たり面積グラフ枠">
          <a:extLst>
            <a:ext uri="{FF2B5EF4-FFF2-40B4-BE49-F238E27FC236}">
              <a16:creationId xmlns:a16="http://schemas.microsoft.com/office/drawing/2014/main" id="{64B77399-DB98-43A8-A315-49EAFE58C28E}"/>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119634</xdr:rowOff>
    </xdr:from>
    <xdr:to>
      <xdr:col>116</xdr:col>
      <xdr:colOff>62864</xdr:colOff>
      <xdr:row>41</xdr:row>
      <xdr:rowOff>115062</xdr:rowOff>
    </xdr:to>
    <xdr:cxnSp macro="">
      <xdr:nvCxnSpPr>
        <xdr:cNvPr id="576" name="直線コネクタ 575">
          <a:extLst>
            <a:ext uri="{FF2B5EF4-FFF2-40B4-BE49-F238E27FC236}">
              <a16:creationId xmlns:a16="http://schemas.microsoft.com/office/drawing/2014/main" id="{5492DB55-55C3-46BA-ABCD-3A92A23FFA7E}"/>
            </a:ext>
          </a:extLst>
        </xdr:cNvPr>
        <xdr:cNvCxnSpPr/>
      </xdr:nvCxnSpPr>
      <xdr:spPr>
        <a:xfrm flipV="1">
          <a:off x="19509104" y="5819394"/>
          <a:ext cx="0" cy="1168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577" name="【認定こども園・幼稚園・保育所】&#10;一人当たり面積最小値テキスト">
          <a:extLst>
            <a:ext uri="{FF2B5EF4-FFF2-40B4-BE49-F238E27FC236}">
              <a16:creationId xmlns:a16="http://schemas.microsoft.com/office/drawing/2014/main" id="{96240008-8329-4943-B3D3-3F367AD9B609}"/>
            </a:ext>
          </a:extLst>
        </xdr:cNvPr>
        <xdr:cNvSpPr txBox="1"/>
      </xdr:nvSpPr>
      <xdr:spPr>
        <a:xfrm>
          <a:off x="19547840" y="6992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578" name="直線コネクタ 577">
          <a:extLst>
            <a:ext uri="{FF2B5EF4-FFF2-40B4-BE49-F238E27FC236}">
              <a16:creationId xmlns:a16="http://schemas.microsoft.com/office/drawing/2014/main" id="{FF896614-5170-431F-895A-370942E2E76D}"/>
            </a:ext>
          </a:extLst>
        </xdr:cNvPr>
        <xdr:cNvCxnSpPr/>
      </xdr:nvCxnSpPr>
      <xdr:spPr>
        <a:xfrm>
          <a:off x="19443700" y="698830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66311</xdr:rowOff>
    </xdr:from>
    <xdr:ext cx="469744" cy="259045"/>
    <xdr:sp macro="" textlink="">
      <xdr:nvSpPr>
        <xdr:cNvPr id="579" name="【認定こども園・幼稚園・保育所】&#10;一人当たり面積最大値テキスト">
          <a:extLst>
            <a:ext uri="{FF2B5EF4-FFF2-40B4-BE49-F238E27FC236}">
              <a16:creationId xmlns:a16="http://schemas.microsoft.com/office/drawing/2014/main" id="{BEDF7988-96C1-43C6-8F68-96B722390EC7}"/>
            </a:ext>
          </a:extLst>
        </xdr:cNvPr>
        <xdr:cNvSpPr txBox="1"/>
      </xdr:nvSpPr>
      <xdr:spPr>
        <a:xfrm>
          <a:off x="19547840" y="5598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119634</xdr:rowOff>
    </xdr:from>
    <xdr:to>
      <xdr:col>116</xdr:col>
      <xdr:colOff>152400</xdr:colOff>
      <xdr:row>34</xdr:row>
      <xdr:rowOff>119634</xdr:rowOff>
    </xdr:to>
    <xdr:cxnSp macro="">
      <xdr:nvCxnSpPr>
        <xdr:cNvPr id="580" name="直線コネクタ 579">
          <a:extLst>
            <a:ext uri="{FF2B5EF4-FFF2-40B4-BE49-F238E27FC236}">
              <a16:creationId xmlns:a16="http://schemas.microsoft.com/office/drawing/2014/main" id="{8063044C-6F11-4885-9C61-AE9ED3D4C9AB}"/>
            </a:ext>
          </a:extLst>
        </xdr:cNvPr>
        <xdr:cNvCxnSpPr/>
      </xdr:nvCxnSpPr>
      <xdr:spPr>
        <a:xfrm>
          <a:off x="19443700" y="581939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98569</xdr:rowOff>
    </xdr:from>
    <xdr:ext cx="469744" cy="259045"/>
    <xdr:sp macro="" textlink="">
      <xdr:nvSpPr>
        <xdr:cNvPr id="581" name="【認定こども園・幼稚園・保育所】&#10;一人当たり面積平均値テキスト">
          <a:extLst>
            <a:ext uri="{FF2B5EF4-FFF2-40B4-BE49-F238E27FC236}">
              <a16:creationId xmlns:a16="http://schemas.microsoft.com/office/drawing/2014/main" id="{AB69EC28-3D9F-4004-AB69-17FA50A2DA94}"/>
            </a:ext>
          </a:extLst>
        </xdr:cNvPr>
        <xdr:cNvSpPr txBox="1"/>
      </xdr:nvSpPr>
      <xdr:spPr>
        <a:xfrm>
          <a:off x="19547840" y="64688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75692</xdr:rowOff>
    </xdr:from>
    <xdr:to>
      <xdr:col>116</xdr:col>
      <xdr:colOff>114300</xdr:colOff>
      <xdr:row>40</xdr:row>
      <xdr:rowOff>5842</xdr:rowOff>
    </xdr:to>
    <xdr:sp macro="" textlink="">
      <xdr:nvSpPr>
        <xdr:cNvPr id="582" name="フローチャート: 判断 581">
          <a:extLst>
            <a:ext uri="{FF2B5EF4-FFF2-40B4-BE49-F238E27FC236}">
              <a16:creationId xmlns:a16="http://schemas.microsoft.com/office/drawing/2014/main" id="{F9F9CDFC-24EE-4546-8C31-98E5A0C39996}"/>
            </a:ext>
          </a:extLst>
        </xdr:cNvPr>
        <xdr:cNvSpPr/>
      </xdr:nvSpPr>
      <xdr:spPr>
        <a:xfrm>
          <a:off x="19458940" y="661365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61976</xdr:rowOff>
    </xdr:from>
    <xdr:to>
      <xdr:col>112</xdr:col>
      <xdr:colOff>38100</xdr:colOff>
      <xdr:row>39</xdr:row>
      <xdr:rowOff>163576</xdr:rowOff>
    </xdr:to>
    <xdr:sp macro="" textlink="">
      <xdr:nvSpPr>
        <xdr:cNvPr id="583" name="フローチャート: 判断 582">
          <a:extLst>
            <a:ext uri="{FF2B5EF4-FFF2-40B4-BE49-F238E27FC236}">
              <a16:creationId xmlns:a16="http://schemas.microsoft.com/office/drawing/2014/main" id="{11C7A0AA-7B02-4154-A4C2-A5BABC4F9AE8}"/>
            </a:ext>
          </a:extLst>
        </xdr:cNvPr>
        <xdr:cNvSpPr/>
      </xdr:nvSpPr>
      <xdr:spPr>
        <a:xfrm>
          <a:off x="18735040" y="659993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75692</xdr:rowOff>
    </xdr:from>
    <xdr:to>
      <xdr:col>107</xdr:col>
      <xdr:colOff>101600</xdr:colOff>
      <xdr:row>40</xdr:row>
      <xdr:rowOff>5842</xdr:rowOff>
    </xdr:to>
    <xdr:sp macro="" textlink="">
      <xdr:nvSpPr>
        <xdr:cNvPr id="584" name="フローチャート: 判断 583">
          <a:extLst>
            <a:ext uri="{FF2B5EF4-FFF2-40B4-BE49-F238E27FC236}">
              <a16:creationId xmlns:a16="http://schemas.microsoft.com/office/drawing/2014/main" id="{7B1A1422-F3C1-475B-82EE-D89B00065808}"/>
            </a:ext>
          </a:extLst>
        </xdr:cNvPr>
        <xdr:cNvSpPr/>
      </xdr:nvSpPr>
      <xdr:spPr>
        <a:xfrm>
          <a:off x="17937480" y="661365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45974</xdr:rowOff>
    </xdr:from>
    <xdr:to>
      <xdr:col>102</xdr:col>
      <xdr:colOff>165100</xdr:colOff>
      <xdr:row>39</xdr:row>
      <xdr:rowOff>147574</xdr:rowOff>
    </xdr:to>
    <xdr:sp macro="" textlink="">
      <xdr:nvSpPr>
        <xdr:cNvPr id="585" name="フローチャート: 判断 584">
          <a:extLst>
            <a:ext uri="{FF2B5EF4-FFF2-40B4-BE49-F238E27FC236}">
              <a16:creationId xmlns:a16="http://schemas.microsoft.com/office/drawing/2014/main" id="{8E2B1237-7751-4B92-AD00-6804B4C2EDC4}"/>
            </a:ext>
          </a:extLst>
        </xdr:cNvPr>
        <xdr:cNvSpPr/>
      </xdr:nvSpPr>
      <xdr:spPr>
        <a:xfrm>
          <a:off x="17162780" y="6583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89408</xdr:rowOff>
    </xdr:from>
    <xdr:to>
      <xdr:col>98</xdr:col>
      <xdr:colOff>38100</xdr:colOff>
      <xdr:row>40</xdr:row>
      <xdr:rowOff>19558</xdr:rowOff>
    </xdr:to>
    <xdr:sp macro="" textlink="">
      <xdr:nvSpPr>
        <xdr:cNvPr id="586" name="フローチャート: 判断 585">
          <a:extLst>
            <a:ext uri="{FF2B5EF4-FFF2-40B4-BE49-F238E27FC236}">
              <a16:creationId xmlns:a16="http://schemas.microsoft.com/office/drawing/2014/main" id="{9C23C931-07C4-4220-8FDA-8F95C7523255}"/>
            </a:ext>
          </a:extLst>
        </xdr:cNvPr>
        <xdr:cNvSpPr/>
      </xdr:nvSpPr>
      <xdr:spPr>
        <a:xfrm>
          <a:off x="16388080" y="662736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D4DCE5DA-A9DD-42C1-AB32-E6C9C6B51226}"/>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DDD5B5C3-5017-474E-A741-E6F324FF6BFE}"/>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9EB9506D-E6CD-493F-8773-14BCBB8A8086}"/>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A5D6DBE1-26FD-4EF9-8243-7EC9B94DD45F}"/>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5659C923-8700-43BC-B77C-5C9DCCBE7140}"/>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167132</xdr:rowOff>
    </xdr:from>
    <xdr:to>
      <xdr:col>116</xdr:col>
      <xdr:colOff>114300</xdr:colOff>
      <xdr:row>41</xdr:row>
      <xdr:rowOff>97282</xdr:rowOff>
    </xdr:to>
    <xdr:sp macro="" textlink="">
      <xdr:nvSpPr>
        <xdr:cNvPr id="592" name="楕円 591">
          <a:extLst>
            <a:ext uri="{FF2B5EF4-FFF2-40B4-BE49-F238E27FC236}">
              <a16:creationId xmlns:a16="http://schemas.microsoft.com/office/drawing/2014/main" id="{C5EBF390-2535-45E8-B615-51D09F1C025F}"/>
            </a:ext>
          </a:extLst>
        </xdr:cNvPr>
        <xdr:cNvSpPr/>
      </xdr:nvSpPr>
      <xdr:spPr>
        <a:xfrm>
          <a:off x="19458940" y="687273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82059</xdr:rowOff>
    </xdr:from>
    <xdr:ext cx="469744" cy="259045"/>
    <xdr:sp macro="" textlink="">
      <xdr:nvSpPr>
        <xdr:cNvPr id="593" name="【認定こども園・幼稚園・保育所】&#10;一人当たり面積該当値テキスト">
          <a:extLst>
            <a:ext uri="{FF2B5EF4-FFF2-40B4-BE49-F238E27FC236}">
              <a16:creationId xmlns:a16="http://schemas.microsoft.com/office/drawing/2014/main" id="{4DFD215E-76D4-40F4-B3C1-2696EB88FB89}"/>
            </a:ext>
          </a:extLst>
        </xdr:cNvPr>
        <xdr:cNvSpPr txBox="1"/>
      </xdr:nvSpPr>
      <xdr:spPr>
        <a:xfrm>
          <a:off x="19547840" y="6787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169418</xdr:rowOff>
    </xdr:from>
    <xdr:to>
      <xdr:col>112</xdr:col>
      <xdr:colOff>38100</xdr:colOff>
      <xdr:row>41</xdr:row>
      <xdr:rowOff>99568</xdr:rowOff>
    </xdr:to>
    <xdr:sp macro="" textlink="">
      <xdr:nvSpPr>
        <xdr:cNvPr id="594" name="楕円 593">
          <a:extLst>
            <a:ext uri="{FF2B5EF4-FFF2-40B4-BE49-F238E27FC236}">
              <a16:creationId xmlns:a16="http://schemas.microsoft.com/office/drawing/2014/main" id="{6A88B772-2BA6-4CFA-8BED-18AB5C5DA9C7}"/>
            </a:ext>
          </a:extLst>
        </xdr:cNvPr>
        <xdr:cNvSpPr/>
      </xdr:nvSpPr>
      <xdr:spPr>
        <a:xfrm>
          <a:off x="18735040" y="687501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46482</xdr:rowOff>
    </xdr:from>
    <xdr:to>
      <xdr:col>116</xdr:col>
      <xdr:colOff>63500</xdr:colOff>
      <xdr:row>41</xdr:row>
      <xdr:rowOff>48768</xdr:rowOff>
    </xdr:to>
    <xdr:cxnSp macro="">
      <xdr:nvCxnSpPr>
        <xdr:cNvPr id="595" name="直線コネクタ 594">
          <a:extLst>
            <a:ext uri="{FF2B5EF4-FFF2-40B4-BE49-F238E27FC236}">
              <a16:creationId xmlns:a16="http://schemas.microsoft.com/office/drawing/2014/main" id="{4840AF6A-03B0-4DC0-891E-C15756E7BB0D}"/>
            </a:ext>
          </a:extLst>
        </xdr:cNvPr>
        <xdr:cNvCxnSpPr/>
      </xdr:nvCxnSpPr>
      <xdr:spPr>
        <a:xfrm flipV="1">
          <a:off x="18778220" y="6919722"/>
          <a:ext cx="73152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169418</xdr:rowOff>
    </xdr:from>
    <xdr:to>
      <xdr:col>107</xdr:col>
      <xdr:colOff>101600</xdr:colOff>
      <xdr:row>41</xdr:row>
      <xdr:rowOff>99568</xdr:rowOff>
    </xdr:to>
    <xdr:sp macro="" textlink="">
      <xdr:nvSpPr>
        <xdr:cNvPr id="596" name="楕円 595">
          <a:extLst>
            <a:ext uri="{FF2B5EF4-FFF2-40B4-BE49-F238E27FC236}">
              <a16:creationId xmlns:a16="http://schemas.microsoft.com/office/drawing/2014/main" id="{B0D27D4E-4C44-4B52-BC11-2FE2A210EDD5}"/>
            </a:ext>
          </a:extLst>
        </xdr:cNvPr>
        <xdr:cNvSpPr/>
      </xdr:nvSpPr>
      <xdr:spPr>
        <a:xfrm>
          <a:off x="17937480" y="687501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48768</xdr:rowOff>
    </xdr:from>
    <xdr:to>
      <xdr:col>111</xdr:col>
      <xdr:colOff>177800</xdr:colOff>
      <xdr:row>41</xdr:row>
      <xdr:rowOff>48768</xdr:rowOff>
    </xdr:to>
    <xdr:cxnSp macro="">
      <xdr:nvCxnSpPr>
        <xdr:cNvPr id="597" name="直線コネクタ 596">
          <a:extLst>
            <a:ext uri="{FF2B5EF4-FFF2-40B4-BE49-F238E27FC236}">
              <a16:creationId xmlns:a16="http://schemas.microsoft.com/office/drawing/2014/main" id="{26172F35-F96A-434B-93FB-461378A5F3CF}"/>
            </a:ext>
          </a:extLst>
        </xdr:cNvPr>
        <xdr:cNvCxnSpPr/>
      </xdr:nvCxnSpPr>
      <xdr:spPr>
        <a:xfrm>
          <a:off x="17988280" y="6922008"/>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254</xdr:rowOff>
    </xdr:from>
    <xdr:to>
      <xdr:col>102</xdr:col>
      <xdr:colOff>165100</xdr:colOff>
      <xdr:row>41</xdr:row>
      <xdr:rowOff>101854</xdr:rowOff>
    </xdr:to>
    <xdr:sp macro="" textlink="">
      <xdr:nvSpPr>
        <xdr:cNvPr id="598" name="楕円 597">
          <a:extLst>
            <a:ext uri="{FF2B5EF4-FFF2-40B4-BE49-F238E27FC236}">
              <a16:creationId xmlns:a16="http://schemas.microsoft.com/office/drawing/2014/main" id="{41BDF761-051E-4104-BD24-82D67CB4609C}"/>
            </a:ext>
          </a:extLst>
        </xdr:cNvPr>
        <xdr:cNvSpPr/>
      </xdr:nvSpPr>
      <xdr:spPr>
        <a:xfrm>
          <a:off x="17162780" y="6873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48768</xdr:rowOff>
    </xdr:from>
    <xdr:to>
      <xdr:col>107</xdr:col>
      <xdr:colOff>50800</xdr:colOff>
      <xdr:row>41</xdr:row>
      <xdr:rowOff>51054</xdr:rowOff>
    </xdr:to>
    <xdr:cxnSp macro="">
      <xdr:nvCxnSpPr>
        <xdr:cNvPr id="599" name="直線コネクタ 598">
          <a:extLst>
            <a:ext uri="{FF2B5EF4-FFF2-40B4-BE49-F238E27FC236}">
              <a16:creationId xmlns:a16="http://schemas.microsoft.com/office/drawing/2014/main" id="{F2A9CE2D-5484-466D-BD06-C7F13239EEF2}"/>
            </a:ext>
          </a:extLst>
        </xdr:cNvPr>
        <xdr:cNvCxnSpPr/>
      </xdr:nvCxnSpPr>
      <xdr:spPr>
        <a:xfrm flipV="1">
          <a:off x="17213580" y="6922008"/>
          <a:ext cx="7747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254</xdr:rowOff>
    </xdr:from>
    <xdr:to>
      <xdr:col>98</xdr:col>
      <xdr:colOff>38100</xdr:colOff>
      <xdr:row>41</xdr:row>
      <xdr:rowOff>101854</xdr:rowOff>
    </xdr:to>
    <xdr:sp macro="" textlink="">
      <xdr:nvSpPr>
        <xdr:cNvPr id="600" name="楕円 599">
          <a:extLst>
            <a:ext uri="{FF2B5EF4-FFF2-40B4-BE49-F238E27FC236}">
              <a16:creationId xmlns:a16="http://schemas.microsoft.com/office/drawing/2014/main" id="{5BF7528D-D5C8-44AF-ABC7-CB8A4A3159EC}"/>
            </a:ext>
          </a:extLst>
        </xdr:cNvPr>
        <xdr:cNvSpPr/>
      </xdr:nvSpPr>
      <xdr:spPr>
        <a:xfrm>
          <a:off x="16388080" y="687349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51054</xdr:rowOff>
    </xdr:from>
    <xdr:to>
      <xdr:col>102</xdr:col>
      <xdr:colOff>114300</xdr:colOff>
      <xdr:row>41</xdr:row>
      <xdr:rowOff>51054</xdr:rowOff>
    </xdr:to>
    <xdr:cxnSp macro="">
      <xdr:nvCxnSpPr>
        <xdr:cNvPr id="601" name="直線コネクタ 600">
          <a:extLst>
            <a:ext uri="{FF2B5EF4-FFF2-40B4-BE49-F238E27FC236}">
              <a16:creationId xmlns:a16="http://schemas.microsoft.com/office/drawing/2014/main" id="{874F4C95-0171-4885-9FF6-51068AA3B302}"/>
            </a:ext>
          </a:extLst>
        </xdr:cNvPr>
        <xdr:cNvCxnSpPr/>
      </xdr:nvCxnSpPr>
      <xdr:spPr>
        <a:xfrm>
          <a:off x="16431260" y="6924294"/>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8653</xdr:rowOff>
    </xdr:from>
    <xdr:ext cx="469744" cy="259045"/>
    <xdr:sp macro="" textlink="">
      <xdr:nvSpPr>
        <xdr:cNvPr id="602" name="n_1aveValue【認定こども園・幼稚園・保育所】&#10;一人当たり面積">
          <a:extLst>
            <a:ext uri="{FF2B5EF4-FFF2-40B4-BE49-F238E27FC236}">
              <a16:creationId xmlns:a16="http://schemas.microsoft.com/office/drawing/2014/main" id="{F065428C-FBE0-433B-8AEC-54929035FEEE}"/>
            </a:ext>
          </a:extLst>
        </xdr:cNvPr>
        <xdr:cNvSpPr txBox="1"/>
      </xdr:nvSpPr>
      <xdr:spPr>
        <a:xfrm>
          <a:off x="18561127" y="6378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22369</xdr:rowOff>
    </xdr:from>
    <xdr:ext cx="469744" cy="259045"/>
    <xdr:sp macro="" textlink="">
      <xdr:nvSpPr>
        <xdr:cNvPr id="603" name="n_2aveValue【認定こども園・幼稚園・保育所】&#10;一人当たり面積">
          <a:extLst>
            <a:ext uri="{FF2B5EF4-FFF2-40B4-BE49-F238E27FC236}">
              <a16:creationId xmlns:a16="http://schemas.microsoft.com/office/drawing/2014/main" id="{A9C90F79-F3CB-4CCD-BCBE-16BCE47C270A}"/>
            </a:ext>
          </a:extLst>
        </xdr:cNvPr>
        <xdr:cNvSpPr txBox="1"/>
      </xdr:nvSpPr>
      <xdr:spPr>
        <a:xfrm>
          <a:off x="17776267" y="6392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164101</xdr:rowOff>
    </xdr:from>
    <xdr:ext cx="469744" cy="259045"/>
    <xdr:sp macro="" textlink="">
      <xdr:nvSpPr>
        <xdr:cNvPr id="604" name="n_3aveValue【認定こども園・幼稚園・保育所】&#10;一人当たり面積">
          <a:extLst>
            <a:ext uri="{FF2B5EF4-FFF2-40B4-BE49-F238E27FC236}">
              <a16:creationId xmlns:a16="http://schemas.microsoft.com/office/drawing/2014/main" id="{E5028B98-5F44-4789-BB7F-FFAA71F9FEB3}"/>
            </a:ext>
          </a:extLst>
        </xdr:cNvPr>
        <xdr:cNvSpPr txBox="1"/>
      </xdr:nvSpPr>
      <xdr:spPr>
        <a:xfrm>
          <a:off x="17001567" y="6366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36085</xdr:rowOff>
    </xdr:from>
    <xdr:ext cx="469744" cy="259045"/>
    <xdr:sp macro="" textlink="">
      <xdr:nvSpPr>
        <xdr:cNvPr id="605" name="n_4aveValue【認定こども園・幼稚園・保育所】&#10;一人当たり面積">
          <a:extLst>
            <a:ext uri="{FF2B5EF4-FFF2-40B4-BE49-F238E27FC236}">
              <a16:creationId xmlns:a16="http://schemas.microsoft.com/office/drawing/2014/main" id="{BF76C6DA-EC3E-4B6C-A4DF-C6185B8DABC1}"/>
            </a:ext>
          </a:extLst>
        </xdr:cNvPr>
        <xdr:cNvSpPr txBox="1"/>
      </xdr:nvSpPr>
      <xdr:spPr>
        <a:xfrm>
          <a:off x="16226867" y="6406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90695</xdr:rowOff>
    </xdr:from>
    <xdr:ext cx="469744" cy="259045"/>
    <xdr:sp macro="" textlink="">
      <xdr:nvSpPr>
        <xdr:cNvPr id="606" name="n_1mainValue【認定こども園・幼稚園・保育所】&#10;一人当たり面積">
          <a:extLst>
            <a:ext uri="{FF2B5EF4-FFF2-40B4-BE49-F238E27FC236}">
              <a16:creationId xmlns:a16="http://schemas.microsoft.com/office/drawing/2014/main" id="{52502245-1819-4AC5-BEB3-610F8DF5767A}"/>
            </a:ext>
          </a:extLst>
        </xdr:cNvPr>
        <xdr:cNvSpPr txBox="1"/>
      </xdr:nvSpPr>
      <xdr:spPr>
        <a:xfrm>
          <a:off x="18561127" y="6963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90695</xdr:rowOff>
    </xdr:from>
    <xdr:ext cx="469744" cy="259045"/>
    <xdr:sp macro="" textlink="">
      <xdr:nvSpPr>
        <xdr:cNvPr id="607" name="n_2mainValue【認定こども園・幼稚園・保育所】&#10;一人当たり面積">
          <a:extLst>
            <a:ext uri="{FF2B5EF4-FFF2-40B4-BE49-F238E27FC236}">
              <a16:creationId xmlns:a16="http://schemas.microsoft.com/office/drawing/2014/main" id="{B5B88851-A188-40C5-B37A-E1DB06C456F5}"/>
            </a:ext>
          </a:extLst>
        </xdr:cNvPr>
        <xdr:cNvSpPr txBox="1"/>
      </xdr:nvSpPr>
      <xdr:spPr>
        <a:xfrm>
          <a:off x="17776267" y="6963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92981</xdr:rowOff>
    </xdr:from>
    <xdr:ext cx="469744" cy="259045"/>
    <xdr:sp macro="" textlink="">
      <xdr:nvSpPr>
        <xdr:cNvPr id="608" name="n_3mainValue【認定こども園・幼稚園・保育所】&#10;一人当たり面積">
          <a:extLst>
            <a:ext uri="{FF2B5EF4-FFF2-40B4-BE49-F238E27FC236}">
              <a16:creationId xmlns:a16="http://schemas.microsoft.com/office/drawing/2014/main" id="{51ABBE62-73B9-40C0-B288-9B3796984537}"/>
            </a:ext>
          </a:extLst>
        </xdr:cNvPr>
        <xdr:cNvSpPr txBox="1"/>
      </xdr:nvSpPr>
      <xdr:spPr>
        <a:xfrm>
          <a:off x="17001567" y="6966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92981</xdr:rowOff>
    </xdr:from>
    <xdr:ext cx="469744" cy="259045"/>
    <xdr:sp macro="" textlink="">
      <xdr:nvSpPr>
        <xdr:cNvPr id="609" name="n_4mainValue【認定こども園・幼稚園・保育所】&#10;一人当たり面積">
          <a:extLst>
            <a:ext uri="{FF2B5EF4-FFF2-40B4-BE49-F238E27FC236}">
              <a16:creationId xmlns:a16="http://schemas.microsoft.com/office/drawing/2014/main" id="{0EA12013-932E-4C16-B4F9-EAE0E3E5ADC6}"/>
            </a:ext>
          </a:extLst>
        </xdr:cNvPr>
        <xdr:cNvSpPr txBox="1"/>
      </xdr:nvSpPr>
      <xdr:spPr>
        <a:xfrm>
          <a:off x="16226867" y="6966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a:extLst>
            <a:ext uri="{FF2B5EF4-FFF2-40B4-BE49-F238E27FC236}">
              <a16:creationId xmlns:a16="http://schemas.microsoft.com/office/drawing/2014/main" id="{60CC6460-0671-4376-919B-3C81016B554C}"/>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a:extLst>
            <a:ext uri="{FF2B5EF4-FFF2-40B4-BE49-F238E27FC236}">
              <a16:creationId xmlns:a16="http://schemas.microsoft.com/office/drawing/2014/main" id="{F74A73FC-46E0-4951-A614-AB0BE32F7083}"/>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a:extLst>
            <a:ext uri="{FF2B5EF4-FFF2-40B4-BE49-F238E27FC236}">
              <a16:creationId xmlns:a16="http://schemas.microsoft.com/office/drawing/2014/main" id="{FD53725A-D738-4654-8C3E-637D2F92CFA7}"/>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a:extLst>
            <a:ext uri="{FF2B5EF4-FFF2-40B4-BE49-F238E27FC236}">
              <a16:creationId xmlns:a16="http://schemas.microsoft.com/office/drawing/2014/main" id="{023E2821-C517-49C2-9FEF-CF3BD04B972B}"/>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a:extLst>
            <a:ext uri="{FF2B5EF4-FFF2-40B4-BE49-F238E27FC236}">
              <a16:creationId xmlns:a16="http://schemas.microsoft.com/office/drawing/2014/main" id="{579CD020-6815-4372-9703-21228022D127}"/>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a:extLst>
            <a:ext uri="{FF2B5EF4-FFF2-40B4-BE49-F238E27FC236}">
              <a16:creationId xmlns:a16="http://schemas.microsoft.com/office/drawing/2014/main" id="{25B32918-CA2A-4FEC-B42E-D6DA30EC0376}"/>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a:extLst>
            <a:ext uri="{FF2B5EF4-FFF2-40B4-BE49-F238E27FC236}">
              <a16:creationId xmlns:a16="http://schemas.microsoft.com/office/drawing/2014/main" id="{DA487B4F-8455-47BB-B336-67D58FC4BB0D}"/>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a:extLst>
            <a:ext uri="{FF2B5EF4-FFF2-40B4-BE49-F238E27FC236}">
              <a16:creationId xmlns:a16="http://schemas.microsoft.com/office/drawing/2014/main" id="{8927810A-B87A-48B2-9C34-0ECAB7121B09}"/>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8" name="テキスト ボックス 617">
          <a:extLst>
            <a:ext uri="{FF2B5EF4-FFF2-40B4-BE49-F238E27FC236}">
              <a16:creationId xmlns:a16="http://schemas.microsoft.com/office/drawing/2014/main" id="{71784D62-5BAD-4532-836B-652E8A1EA504}"/>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a:extLst>
            <a:ext uri="{FF2B5EF4-FFF2-40B4-BE49-F238E27FC236}">
              <a16:creationId xmlns:a16="http://schemas.microsoft.com/office/drawing/2014/main" id="{271AE6F0-9450-4DA0-AD46-AC163AB0D3A7}"/>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0" name="テキスト ボックス 619">
          <a:extLst>
            <a:ext uri="{FF2B5EF4-FFF2-40B4-BE49-F238E27FC236}">
              <a16:creationId xmlns:a16="http://schemas.microsoft.com/office/drawing/2014/main" id="{A99DF72C-7360-4946-8F32-0CABE202FFCF}"/>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1" name="直線コネクタ 620">
          <a:extLst>
            <a:ext uri="{FF2B5EF4-FFF2-40B4-BE49-F238E27FC236}">
              <a16:creationId xmlns:a16="http://schemas.microsoft.com/office/drawing/2014/main" id="{0B067E4B-05B8-45D5-A05C-90E6EC0F170B}"/>
            </a:ext>
          </a:extLst>
        </xdr:cNvPr>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2" name="テキスト ボックス 621">
          <a:extLst>
            <a:ext uri="{FF2B5EF4-FFF2-40B4-BE49-F238E27FC236}">
              <a16:creationId xmlns:a16="http://schemas.microsoft.com/office/drawing/2014/main" id="{8AED418B-4D13-4F90-88A6-E05F2B8F1E62}"/>
            </a:ext>
          </a:extLst>
        </xdr:cNvPr>
        <xdr:cNvSpPr txBox="1"/>
      </xdr:nvSpPr>
      <xdr:spPr>
        <a:xfrm>
          <a:off x="105615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3" name="直線コネクタ 622">
          <a:extLst>
            <a:ext uri="{FF2B5EF4-FFF2-40B4-BE49-F238E27FC236}">
              <a16:creationId xmlns:a16="http://schemas.microsoft.com/office/drawing/2014/main" id="{DC94A712-F734-4483-A66B-48893EDABF98}"/>
            </a:ext>
          </a:extLst>
        </xdr:cNvPr>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4" name="テキスト ボックス 623">
          <a:extLst>
            <a:ext uri="{FF2B5EF4-FFF2-40B4-BE49-F238E27FC236}">
              <a16:creationId xmlns:a16="http://schemas.microsoft.com/office/drawing/2014/main" id="{D0266447-F88B-4072-8AB9-49FFFA448639}"/>
            </a:ext>
          </a:extLst>
        </xdr:cNvPr>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5" name="直線コネクタ 624">
          <a:extLst>
            <a:ext uri="{FF2B5EF4-FFF2-40B4-BE49-F238E27FC236}">
              <a16:creationId xmlns:a16="http://schemas.microsoft.com/office/drawing/2014/main" id="{1520EBF4-2738-4EC7-B3DF-1E0C4EA2DD0C}"/>
            </a:ext>
          </a:extLst>
        </xdr:cNvPr>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6" name="テキスト ボックス 625">
          <a:extLst>
            <a:ext uri="{FF2B5EF4-FFF2-40B4-BE49-F238E27FC236}">
              <a16:creationId xmlns:a16="http://schemas.microsoft.com/office/drawing/2014/main" id="{E3CE2404-3D90-43B2-94F2-AA59D6AE7657}"/>
            </a:ext>
          </a:extLst>
        </xdr:cNvPr>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7" name="直線コネクタ 626">
          <a:extLst>
            <a:ext uri="{FF2B5EF4-FFF2-40B4-BE49-F238E27FC236}">
              <a16:creationId xmlns:a16="http://schemas.microsoft.com/office/drawing/2014/main" id="{0D238FDF-732F-46EF-AD21-02B695BAC25E}"/>
            </a:ext>
          </a:extLst>
        </xdr:cNvPr>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8" name="テキスト ボックス 627">
          <a:extLst>
            <a:ext uri="{FF2B5EF4-FFF2-40B4-BE49-F238E27FC236}">
              <a16:creationId xmlns:a16="http://schemas.microsoft.com/office/drawing/2014/main" id="{80461E79-4F1D-4B21-9A47-5A70151CA109}"/>
            </a:ext>
          </a:extLst>
        </xdr:cNvPr>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9" name="直線コネクタ 628">
          <a:extLst>
            <a:ext uri="{FF2B5EF4-FFF2-40B4-BE49-F238E27FC236}">
              <a16:creationId xmlns:a16="http://schemas.microsoft.com/office/drawing/2014/main" id="{40B40945-311D-4A96-B75A-FA9ABC5AA3B3}"/>
            </a:ext>
          </a:extLst>
        </xdr:cNvPr>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30" name="テキスト ボックス 629">
          <a:extLst>
            <a:ext uri="{FF2B5EF4-FFF2-40B4-BE49-F238E27FC236}">
              <a16:creationId xmlns:a16="http://schemas.microsoft.com/office/drawing/2014/main" id="{D40BE406-7152-4915-822B-C9D172158540}"/>
            </a:ext>
          </a:extLst>
        </xdr:cNvPr>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1" name="直線コネクタ 630">
          <a:extLst>
            <a:ext uri="{FF2B5EF4-FFF2-40B4-BE49-F238E27FC236}">
              <a16:creationId xmlns:a16="http://schemas.microsoft.com/office/drawing/2014/main" id="{5A8D7D9B-B066-4305-884B-532DA81F5D76}"/>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2" name="テキスト ボックス 631">
          <a:extLst>
            <a:ext uri="{FF2B5EF4-FFF2-40B4-BE49-F238E27FC236}">
              <a16:creationId xmlns:a16="http://schemas.microsoft.com/office/drawing/2014/main" id="{8CB6CAA2-20D4-41AD-84E3-79EAD7D40B3C}"/>
            </a:ext>
          </a:extLst>
        </xdr:cNvPr>
        <xdr:cNvSpPr txBox="1"/>
      </xdr:nvSpPr>
      <xdr:spPr>
        <a:xfrm>
          <a:off x="1066688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3" name="【学校施設】&#10;有形固定資産減価償却率グラフ枠">
          <a:extLst>
            <a:ext uri="{FF2B5EF4-FFF2-40B4-BE49-F238E27FC236}">
              <a16:creationId xmlns:a16="http://schemas.microsoft.com/office/drawing/2014/main" id="{D473318A-3ED8-44D3-87A3-981EB86010F5}"/>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45720</xdr:rowOff>
    </xdr:from>
    <xdr:to>
      <xdr:col>85</xdr:col>
      <xdr:colOff>126364</xdr:colOff>
      <xdr:row>63</xdr:row>
      <xdr:rowOff>59055</xdr:rowOff>
    </xdr:to>
    <xdr:cxnSp macro="">
      <xdr:nvCxnSpPr>
        <xdr:cNvPr id="634" name="直線コネクタ 633">
          <a:extLst>
            <a:ext uri="{FF2B5EF4-FFF2-40B4-BE49-F238E27FC236}">
              <a16:creationId xmlns:a16="http://schemas.microsoft.com/office/drawing/2014/main" id="{0D7C58EF-816C-47F6-86A0-B9737C7A558E}"/>
            </a:ext>
          </a:extLst>
        </xdr:cNvPr>
        <xdr:cNvCxnSpPr/>
      </xdr:nvCxnSpPr>
      <xdr:spPr>
        <a:xfrm flipV="1">
          <a:off x="14375764" y="9433560"/>
          <a:ext cx="0" cy="1186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62882</xdr:rowOff>
    </xdr:from>
    <xdr:ext cx="405111" cy="259045"/>
    <xdr:sp macro="" textlink="">
      <xdr:nvSpPr>
        <xdr:cNvPr id="635" name="【学校施設】&#10;有形固定資産減価償却率最小値テキスト">
          <a:extLst>
            <a:ext uri="{FF2B5EF4-FFF2-40B4-BE49-F238E27FC236}">
              <a16:creationId xmlns:a16="http://schemas.microsoft.com/office/drawing/2014/main" id="{30641507-CB29-4A1A-A8BA-EEE2E3613C8C}"/>
            </a:ext>
          </a:extLst>
        </xdr:cNvPr>
        <xdr:cNvSpPr txBox="1"/>
      </xdr:nvSpPr>
      <xdr:spPr>
        <a:xfrm>
          <a:off x="14414500" y="10624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59055</xdr:rowOff>
    </xdr:from>
    <xdr:to>
      <xdr:col>86</xdr:col>
      <xdr:colOff>25400</xdr:colOff>
      <xdr:row>63</xdr:row>
      <xdr:rowOff>59055</xdr:rowOff>
    </xdr:to>
    <xdr:cxnSp macro="">
      <xdr:nvCxnSpPr>
        <xdr:cNvPr id="636" name="直線コネクタ 635">
          <a:extLst>
            <a:ext uri="{FF2B5EF4-FFF2-40B4-BE49-F238E27FC236}">
              <a16:creationId xmlns:a16="http://schemas.microsoft.com/office/drawing/2014/main" id="{0096E061-B711-4F12-A955-A1D1989C0258}"/>
            </a:ext>
          </a:extLst>
        </xdr:cNvPr>
        <xdr:cNvCxnSpPr/>
      </xdr:nvCxnSpPr>
      <xdr:spPr>
        <a:xfrm>
          <a:off x="14287500" y="106203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163847</xdr:rowOff>
    </xdr:from>
    <xdr:ext cx="405111" cy="259045"/>
    <xdr:sp macro="" textlink="">
      <xdr:nvSpPr>
        <xdr:cNvPr id="637" name="【学校施設】&#10;有形固定資産減価償却率最大値テキスト">
          <a:extLst>
            <a:ext uri="{FF2B5EF4-FFF2-40B4-BE49-F238E27FC236}">
              <a16:creationId xmlns:a16="http://schemas.microsoft.com/office/drawing/2014/main" id="{2EABD627-4700-4905-9067-FE8C2E475E46}"/>
            </a:ext>
          </a:extLst>
        </xdr:cNvPr>
        <xdr:cNvSpPr txBox="1"/>
      </xdr:nvSpPr>
      <xdr:spPr>
        <a:xfrm>
          <a:off x="14414500" y="921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45720</xdr:rowOff>
    </xdr:from>
    <xdr:to>
      <xdr:col>86</xdr:col>
      <xdr:colOff>25400</xdr:colOff>
      <xdr:row>56</xdr:row>
      <xdr:rowOff>45720</xdr:rowOff>
    </xdr:to>
    <xdr:cxnSp macro="">
      <xdr:nvCxnSpPr>
        <xdr:cNvPr id="638" name="直線コネクタ 637">
          <a:extLst>
            <a:ext uri="{FF2B5EF4-FFF2-40B4-BE49-F238E27FC236}">
              <a16:creationId xmlns:a16="http://schemas.microsoft.com/office/drawing/2014/main" id="{70F8C7C2-2FA0-4EAC-96FD-56F95B4FCA7C}"/>
            </a:ext>
          </a:extLst>
        </xdr:cNvPr>
        <xdr:cNvCxnSpPr/>
      </xdr:nvCxnSpPr>
      <xdr:spPr>
        <a:xfrm>
          <a:off x="14287500" y="94335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152417</xdr:rowOff>
    </xdr:from>
    <xdr:ext cx="405111" cy="259045"/>
    <xdr:sp macro="" textlink="">
      <xdr:nvSpPr>
        <xdr:cNvPr id="639" name="【学校施設】&#10;有形固定資産減価償却率平均値テキスト">
          <a:extLst>
            <a:ext uri="{FF2B5EF4-FFF2-40B4-BE49-F238E27FC236}">
              <a16:creationId xmlns:a16="http://schemas.microsoft.com/office/drawing/2014/main" id="{4438D051-467C-497B-8785-BE44C6B77653}"/>
            </a:ext>
          </a:extLst>
        </xdr:cNvPr>
        <xdr:cNvSpPr txBox="1"/>
      </xdr:nvSpPr>
      <xdr:spPr>
        <a:xfrm>
          <a:off x="14414500" y="10043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2540</xdr:rowOff>
    </xdr:from>
    <xdr:to>
      <xdr:col>85</xdr:col>
      <xdr:colOff>177800</xdr:colOff>
      <xdr:row>60</xdr:row>
      <xdr:rowOff>104140</xdr:rowOff>
    </xdr:to>
    <xdr:sp macro="" textlink="">
      <xdr:nvSpPr>
        <xdr:cNvPr id="640" name="フローチャート: 判断 639">
          <a:extLst>
            <a:ext uri="{FF2B5EF4-FFF2-40B4-BE49-F238E27FC236}">
              <a16:creationId xmlns:a16="http://schemas.microsoft.com/office/drawing/2014/main" id="{89FF666D-35E4-4CB3-A7FD-59F0D0E0DCC3}"/>
            </a:ext>
          </a:extLst>
        </xdr:cNvPr>
        <xdr:cNvSpPr/>
      </xdr:nvSpPr>
      <xdr:spPr>
        <a:xfrm>
          <a:off x="14325600" y="1006094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149225</xdr:rowOff>
    </xdr:from>
    <xdr:to>
      <xdr:col>81</xdr:col>
      <xdr:colOff>101600</xdr:colOff>
      <xdr:row>60</xdr:row>
      <xdr:rowOff>79375</xdr:rowOff>
    </xdr:to>
    <xdr:sp macro="" textlink="">
      <xdr:nvSpPr>
        <xdr:cNvPr id="641" name="フローチャート: 判断 640">
          <a:extLst>
            <a:ext uri="{FF2B5EF4-FFF2-40B4-BE49-F238E27FC236}">
              <a16:creationId xmlns:a16="http://schemas.microsoft.com/office/drawing/2014/main" id="{1CE809EE-E950-4F83-B6B5-92327A668A75}"/>
            </a:ext>
          </a:extLst>
        </xdr:cNvPr>
        <xdr:cNvSpPr/>
      </xdr:nvSpPr>
      <xdr:spPr>
        <a:xfrm>
          <a:off x="13578840" y="100399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162560</xdr:rowOff>
    </xdr:from>
    <xdr:to>
      <xdr:col>76</xdr:col>
      <xdr:colOff>165100</xdr:colOff>
      <xdr:row>60</xdr:row>
      <xdr:rowOff>92710</xdr:rowOff>
    </xdr:to>
    <xdr:sp macro="" textlink="">
      <xdr:nvSpPr>
        <xdr:cNvPr id="642" name="フローチャート: 判断 641">
          <a:extLst>
            <a:ext uri="{FF2B5EF4-FFF2-40B4-BE49-F238E27FC236}">
              <a16:creationId xmlns:a16="http://schemas.microsoft.com/office/drawing/2014/main" id="{B1C8B68B-2CA5-4C3B-AD83-2B1FF9A48FCC}"/>
            </a:ext>
          </a:extLst>
        </xdr:cNvPr>
        <xdr:cNvSpPr/>
      </xdr:nvSpPr>
      <xdr:spPr>
        <a:xfrm>
          <a:off x="12804140" y="100533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19685</xdr:rowOff>
    </xdr:from>
    <xdr:to>
      <xdr:col>72</xdr:col>
      <xdr:colOff>38100</xdr:colOff>
      <xdr:row>60</xdr:row>
      <xdr:rowOff>121285</xdr:rowOff>
    </xdr:to>
    <xdr:sp macro="" textlink="">
      <xdr:nvSpPr>
        <xdr:cNvPr id="643" name="フローチャート: 判断 642">
          <a:extLst>
            <a:ext uri="{FF2B5EF4-FFF2-40B4-BE49-F238E27FC236}">
              <a16:creationId xmlns:a16="http://schemas.microsoft.com/office/drawing/2014/main" id="{D05EE358-09D4-4446-919C-934442AA9CE3}"/>
            </a:ext>
          </a:extLst>
        </xdr:cNvPr>
        <xdr:cNvSpPr/>
      </xdr:nvSpPr>
      <xdr:spPr>
        <a:xfrm>
          <a:off x="12029440" y="1007808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635</xdr:rowOff>
    </xdr:from>
    <xdr:to>
      <xdr:col>67</xdr:col>
      <xdr:colOff>101600</xdr:colOff>
      <xdr:row>60</xdr:row>
      <xdr:rowOff>102235</xdr:rowOff>
    </xdr:to>
    <xdr:sp macro="" textlink="">
      <xdr:nvSpPr>
        <xdr:cNvPr id="644" name="フローチャート: 判断 643">
          <a:extLst>
            <a:ext uri="{FF2B5EF4-FFF2-40B4-BE49-F238E27FC236}">
              <a16:creationId xmlns:a16="http://schemas.microsoft.com/office/drawing/2014/main" id="{ECB0E1DC-B088-470D-939B-D765A1C85322}"/>
            </a:ext>
          </a:extLst>
        </xdr:cNvPr>
        <xdr:cNvSpPr/>
      </xdr:nvSpPr>
      <xdr:spPr>
        <a:xfrm>
          <a:off x="11231880" y="1005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3D2EB8CC-2F85-4888-AFF0-7FF83FEF8A3A}"/>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B3FD1945-8DEE-4903-AF42-424B770E3B93}"/>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9938E60B-0A44-4B7D-A0E6-658A644C5E4B}"/>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42FC208E-7E03-4444-8EDA-25FC550B7FB8}"/>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85145465-BB0C-4A78-9196-4C69063769CB}"/>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8255</xdr:rowOff>
    </xdr:from>
    <xdr:to>
      <xdr:col>85</xdr:col>
      <xdr:colOff>177800</xdr:colOff>
      <xdr:row>59</xdr:row>
      <xdr:rowOff>109855</xdr:rowOff>
    </xdr:to>
    <xdr:sp macro="" textlink="">
      <xdr:nvSpPr>
        <xdr:cNvPr id="650" name="楕円 649">
          <a:extLst>
            <a:ext uri="{FF2B5EF4-FFF2-40B4-BE49-F238E27FC236}">
              <a16:creationId xmlns:a16="http://schemas.microsoft.com/office/drawing/2014/main" id="{FB5A3F39-C77C-4855-B708-7F477D1B0D51}"/>
            </a:ext>
          </a:extLst>
        </xdr:cNvPr>
        <xdr:cNvSpPr/>
      </xdr:nvSpPr>
      <xdr:spPr>
        <a:xfrm>
          <a:off x="14325600" y="9899015"/>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31132</xdr:rowOff>
    </xdr:from>
    <xdr:ext cx="405111" cy="259045"/>
    <xdr:sp macro="" textlink="">
      <xdr:nvSpPr>
        <xdr:cNvPr id="651" name="【学校施設】&#10;有形固定資産減価償却率該当値テキスト">
          <a:extLst>
            <a:ext uri="{FF2B5EF4-FFF2-40B4-BE49-F238E27FC236}">
              <a16:creationId xmlns:a16="http://schemas.microsoft.com/office/drawing/2014/main" id="{9F6A0B4D-369F-4915-920C-F4ED07A41324}"/>
            </a:ext>
          </a:extLst>
        </xdr:cNvPr>
        <xdr:cNvSpPr txBox="1"/>
      </xdr:nvSpPr>
      <xdr:spPr>
        <a:xfrm>
          <a:off x="14414500" y="975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143510</xdr:rowOff>
    </xdr:from>
    <xdr:to>
      <xdr:col>81</xdr:col>
      <xdr:colOff>101600</xdr:colOff>
      <xdr:row>59</xdr:row>
      <xdr:rowOff>73660</xdr:rowOff>
    </xdr:to>
    <xdr:sp macro="" textlink="">
      <xdr:nvSpPr>
        <xdr:cNvPr id="652" name="楕円 651">
          <a:extLst>
            <a:ext uri="{FF2B5EF4-FFF2-40B4-BE49-F238E27FC236}">
              <a16:creationId xmlns:a16="http://schemas.microsoft.com/office/drawing/2014/main" id="{7A439D7C-4362-4582-9CBB-6A57B2B03362}"/>
            </a:ext>
          </a:extLst>
        </xdr:cNvPr>
        <xdr:cNvSpPr/>
      </xdr:nvSpPr>
      <xdr:spPr>
        <a:xfrm>
          <a:off x="13578840" y="98666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22860</xdr:rowOff>
    </xdr:from>
    <xdr:to>
      <xdr:col>85</xdr:col>
      <xdr:colOff>127000</xdr:colOff>
      <xdr:row>59</xdr:row>
      <xdr:rowOff>59055</xdr:rowOff>
    </xdr:to>
    <xdr:cxnSp macro="">
      <xdr:nvCxnSpPr>
        <xdr:cNvPr id="653" name="直線コネクタ 652">
          <a:extLst>
            <a:ext uri="{FF2B5EF4-FFF2-40B4-BE49-F238E27FC236}">
              <a16:creationId xmlns:a16="http://schemas.microsoft.com/office/drawing/2014/main" id="{6FD057BE-B386-4210-94CA-29EC05F9F8B2}"/>
            </a:ext>
          </a:extLst>
        </xdr:cNvPr>
        <xdr:cNvCxnSpPr/>
      </xdr:nvCxnSpPr>
      <xdr:spPr>
        <a:xfrm>
          <a:off x="13629640" y="9913620"/>
          <a:ext cx="74676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114935</xdr:rowOff>
    </xdr:from>
    <xdr:to>
      <xdr:col>76</xdr:col>
      <xdr:colOff>165100</xdr:colOff>
      <xdr:row>59</xdr:row>
      <xdr:rowOff>45085</xdr:rowOff>
    </xdr:to>
    <xdr:sp macro="" textlink="">
      <xdr:nvSpPr>
        <xdr:cNvPr id="654" name="楕円 653">
          <a:extLst>
            <a:ext uri="{FF2B5EF4-FFF2-40B4-BE49-F238E27FC236}">
              <a16:creationId xmlns:a16="http://schemas.microsoft.com/office/drawing/2014/main" id="{E0153882-BBF9-4205-8B2C-B4F90021356B}"/>
            </a:ext>
          </a:extLst>
        </xdr:cNvPr>
        <xdr:cNvSpPr/>
      </xdr:nvSpPr>
      <xdr:spPr>
        <a:xfrm>
          <a:off x="12804140" y="98380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165735</xdr:rowOff>
    </xdr:from>
    <xdr:to>
      <xdr:col>81</xdr:col>
      <xdr:colOff>50800</xdr:colOff>
      <xdr:row>59</xdr:row>
      <xdr:rowOff>22860</xdr:rowOff>
    </xdr:to>
    <xdr:cxnSp macro="">
      <xdr:nvCxnSpPr>
        <xdr:cNvPr id="655" name="直線コネクタ 654">
          <a:extLst>
            <a:ext uri="{FF2B5EF4-FFF2-40B4-BE49-F238E27FC236}">
              <a16:creationId xmlns:a16="http://schemas.microsoft.com/office/drawing/2014/main" id="{DEDB3A2D-B1F2-4EA4-A5EB-274D944DE12C}"/>
            </a:ext>
          </a:extLst>
        </xdr:cNvPr>
        <xdr:cNvCxnSpPr/>
      </xdr:nvCxnSpPr>
      <xdr:spPr>
        <a:xfrm>
          <a:off x="12854940" y="9888855"/>
          <a:ext cx="7747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73025</xdr:rowOff>
    </xdr:from>
    <xdr:to>
      <xdr:col>72</xdr:col>
      <xdr:colOff>38100</xdr:colOff>
      <xdr:row>59</xdr:row>
      <xdr:rowOff>3175</xdr:rowOff>
    </xdr:to>
    <xdr:sp macro="" textlink="">
      <xdr:nvSpPr>
        <xdr:cNvPr id="656" name="楕円 655">
          <a:extLst>
            <a:ext uri="{FF2B5EF4-FFF2-40B4-BE49-F238E27FC236}">
              <a16:creationId xmlns:a16="http://schemas.microsoft.com/office/drawing/2014/main" id="{38A902F4-C297-4AD4-9A13-4064E0167954}"/>
            </a:ext>
          </a:extLst>
        </xdr:cNvPr>
        <xdr:cNvSpPr/>
      </xdr:nvSpPr>
      <xdr:spPr>
        <a:xfrm>
          <a:off x="12029440" y="979614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123825</xdr:rowOff>
    </xdr:from>
    <xdr:to>
      <xdr:col>76</xdr:col>
      <xdr:colOff>114300</xdr:colOff>
      <xdr:row>58</xdr:row>
      <xdr:rowOff>165735</xdr:rowOff>
    </xdr:to>
    <xdr:cxnSp macro="">
      <xdr:nvCxnSpPr>
        <xdr:cNvPr id="657" name="直線コネクタ 656">
          <a:extLst>
            <a:ext uri="{FF2B5EF4-FFF2-40B4-BE49-F238E27FC236}">
              <a16:creationId xmlns:a16="http://schemas.microsoft.com/office/drawing/2014/main" id="{703A3B1E-2797-4823-966F-DFF37C661A47}"/>
            </a:ext>
          </a:extLst>
        </xdr:cNvPr>
        <xdr:cNvCxnSpPr/>
      </xdr:nvCxnSpPr>
      <xdr:spPr>
        <a:xfrm>
          <a:off x="12072620" y="9846945"/>
          <a:ext cx="78232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93980</xdr:rowOff>
    </xdr:from>
    <xdr:to>
      <xdr:col>67</xdr:col>
      <xdr:colOff>101600</xdr:colOff>
      <xdr:row>59</xdr:row>
      <xdr:rowOff>24130</xdr:rowOff>
    </xdr:to>
    <xdr:sp macro="" textlink="">
      <xdr:nvSpPr>
        <xdr:cNvPr id="658" name="楕円 657">
          <a:extLst>
            <a:ext uri="{FF2B5EF4-FFF2-40B4-BE49-F238E27FC236}">
              <a16:creationId xmlns:a16="http://schemas.microsoft.com/office/drawing/2014/main" id="{04997C09-71B3-40A0-8C38-AE8BF9475742}"/>
            </a:ext>
          </a:extLst>
        </xdr:cNvPr>
        <xdr:cNvSpPr/>
      </xdr:nvSpPr>
      <xdr:spPr>
        <a:xfrm>
          <a:off x="11231880" y="98171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123825</xdr:rowOff>
    </xdr:from>
    <xdr:to>
      <xdr:col>71</xdr:col>
      <xdr:colOff>177800</xdr:colOff>
      <xdr:row>58</xdr:row>
      <xdr:rowOff>144780</xdr:rowOff>
    </xdr:to>
    <xdr:cxnSp macro="">
      <xdr:nvCxnSpPr>
        <xdr:cNvPr id="659" name="直線コネクタ 658">
          <a:extLst>
            <a:ext uri="{FF2B5EF4-FFF2-40B4-BE49-F238E27FC236}">
              <a16:creationId xmlns:a16="http://schemas.microsoft.com/office/drawing/2014/main" id="{29B03810-086C-4823-8AFB-A0FAE578B19F}"/>
            </a:ext>
          </a:extLst>
        </xdr:cNvPr>
        <xdr:cNvCxnSpPr/>
      </xdr:nvCxnSpPr>
      <xdr:spPr>
        <a:xfrm flipV="1">
          <a:off x="11282680" y="9846945"/>
          <a:ext cx="78994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70502</xdr:rowOff>
    </xdr:from>
    <xdr:ext cx="405111" cy="259045"/>
    <xdr:sp macro="" textlink="">
      <xdr:nvSpPr>
        <xdr:cNvPr id="660" name="n_1aveValue【学校施設】&#10;有形固定資産減価償却率">
          <a:extLst>
            <a:ext uri="{FF2B5EF4-FFF2-40B4-BE49-F238E27FC236}">
              <a16:creationId xmlns:a16="http://schemas.microsoft.com/office/drawing/2014/main" id="{ED108C27-8BB3-419E-9AE4-E5CB34EC96F2}"/>
            </a:ext>
          </a:extLst>
        </xdr:cNvPr>
        <xdr:cNvSpPr txBox="1"/>
      </xdr:nvSpPr>
      <xdr:spPr>
        <a:xfrm>
          <a:off x="13437244" y="10128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83837</xdr:rowOff>
    </xdr:from>
    <xdr:ext cx="405111" cy="259045"/>
    <xdr:sp macro="" textlink="">
      <xdr:nvSpPr>
        <xdr:cNvPr id="661" name="n_2aveValue【学校施設】&#10;有形固定資産減価償却率">
          <a:extLst>
            <a:ext uri="{FF2B5EF4-FFF2-40B4-BE49-F238E27FC236}">
              <a16:creationId xmlns:a16="http://schemas.microsoft.com/office/drawing/2014/main" id="{D9B1A0BD-1270-4EF6-BE2E-7D4A26982A58}"/>
            </a:ext>
          </a:extLst>
        </xdr:cNvPr>
        <xdr:cNvSpPr txBox="1"/>
      </xdr:nvSpPr>
      <xdr:spPr>
        <a:xfrm>
          <a:off x="12675244" y="10142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112412</xdr:rowOff>
    </xdr:from>
    <xdr:ext cx="405111" cy="259045"/>
    <xdr:sp macro="" textlink="">
      <xdr:nvSpPr>
        <xdr:cNvPr id="662" name="n_3aveValue【学校施設】&#10;有形固定資産減価償却率">
          <a:extLst>
            <a:ext uri="{FF2B5EF4-FFF2-40B4-BE49-F238E27FC236}">
              <a16:creationId xmlns:a16="http://schemas.microsoft.com/office/drawing/2014/main" id="{B6629A10-2B99-4E3D-A3C2-2154B2D1872F}"/>
            </a:ext>
          </a:extLst>
        </xdr:cNvPr>
        <xdr:cNvSpPr txBox="1"/>
      </xdr:nvSpPr>
      <xdr:spPr>
        <a:xfrm>
          <a:off x="11900544" y="1017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93362</xdr:rowOff>
    </xdr:from>
    <xdr:ext cx="405111" cy="259045"/>
    <xdr:sp macro="" textlink="">
      <xdr:nvSpPr>
        <xdr:cNvPr id="663" name="n_4aveValue【学校施設】&#10;有形固定資産減価償却率">
          <a:extLst>
            <a:ext uri="{FF2B5EF4-FFF2-40B4-BE49-F238E27FC236}">
              <a16:creationId xmlns:a16="http://schemas.microsoft.com/office/drawing/2014/main" id="{B51C918A-4C3B-4193-91FE-7058D1F37AAA}"/>
            </a:ext>
          </a:extLst>
        </xdr:cNvPr>
        <xdr:cNvSpPr txBox="1"/>
      </xdr:nvSpPr>
      <xdr:spPr>
        <a:xfrm>
          <a:off x="11102984" y="10151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90187</xdr:rowOff>
    </xdr:from>
    <xdr:ext cx="405111" cy="259045"/>
    <xdr:sp macro="" textlink="">
      <xdr:nvSpPr>
        <xdr:cNvPr id="664" name="n_1mainValue【学校施設】&#10;有形固定資産減価償却率">
          <a:extLst>
            <a:ext uri="{FF2B5EF4-FFF2-40B4-BE49-F238E27FC236}">
              <a16:creationId xmlns:a16="http://schemas.microsoft.com/office/drawing/2014/main" id="{E807B281-9C25-4B39-B419-E48ED28CD28F}"/>
            </a:ext>
          </a:extLst>
        </xdr:cNvPr>
        <xdr:cNvSpPr txBox="1"/>
      </xdr:nvSpPr>
      <xdr:spPr>
        <a:xfrm>
          <a:off x="13437244" y="964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61612</xdr:rowOff>
    </xdr:from>
    <xdr:ext cx="405111" cy="259045"/>
    <xdr:sp macro="" textlink="">
      <xdr:nvSpPr>
        <xdr:cNvPr id="665" name="n_2mainValue【学校施設】&#10;有形固定資産減価償却率">
          <a:extLst>
            <a:ext uri="{FF2B5EF4-FFF2-40B4-BE49-F238E27FC236}">
              <a16:creationId xmlns:a16="http://schemas.microsoft.com/office/drawing/2014/main" id="{C3ECEE3D-3A34-4534-AFB2-4B6D6621F10E}"/>
            </a:ext>
          </a:extLst>
        </xdr:cNvPr>
        <xdr:cNvSpPr txBox="1"/>
      </xdr:nvSpPr>
      <xdr:spPr>
        <a:xfrm>
          <a:off x="12675244" y="961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19702</xdr:rowOff>
    </xdr:from>
    <xdr:ext cx="405111" cy="259045"/>
    <xdr:sp macro="" textlink="">
      <xdr:nvSpPr>
        <xdr:cNvPr id="666" name="n_3mainValue【学校施設】&#10;有形固定資産減価償却率">
          <a:extLst>
            <a:ext uri="{FF2B5EF4-FFF2-40B4-BE49-F238E27FC236}">
              <a16:creationId xmlns:a16="http://schemas.microsoft.com/office/drawing/2014/main" id="{0FF6B576-FF9C-4F39-A9C4-36D57B8A7797}"/>
            </a:ext>
          </a:extLst>
        </xdr:cNvPr>
        <xdr:cNvSpPr txBox="1"/>
      </xdr:nvSpPr>
      <xdr:spPr>
        <a:xfrm>
          <a:off x="11900544" y="957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40657</xdr:rowOff>
    </xdr:from>
    <xdr:ext cx="405111" cy="259045"/>
    <xdr:sp macro="" textlink="">
      <xdr:nvSpPr>
        <xdr:cNvPr id="667" name="n_4mainValue【学校施設】&#10;有形固定資産減価償却率">
          <a:extLst>
            <a:ext uri="{FF2B5EF4-FFF2-40B4-BE49-F238E27FC236}">
              <a16:creationId xmlns:a16="http://schemas.microsoft.com/office/drawing/2014/main" id="{701CCFE4-9B61-4D44-AC3E-EDDA61EFA7E4}"/>
            </a:ext>
          </a:extLst>
        </xdr:cNvPr>
        <xdr:cNvSpPr txBox="1"/>
      </xdr:nvSpPr>
      <xdr:spPr>
        <a:xfrm>
          <a:off x="11102984" y="959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8" name="正方形/長方形 667">
          <a:extLst>
            <a:ext uri="{FF2B5EF4-FFF2-40B4-BE49-F238E27FC236}">
              <a16:creationId xmlns:a16="http://schemas.microsoft.com/office/drawing/2014/main" id="{0D4618C9-E956-4492-A213-0C6760F88EB8}"/>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9" name="正方形/長方形 668">
          <a:extLst>
            <a:ext uri="{FF2B5EF4-FFF2-40B4-BE49-F238E27FC236}">
              <a16:creationId xmlns:a16="http://schemas.microsoft.com/office/drawing/2014/main" id="{240FFB03-DA68-4FDE-A72C-E97606DE155E}"/>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0" name="正方形/長方形 669">
          <a:extLst>
            <a:ext uri="{FF2B5EF4-FFF2-40B4-BE49-F238E27FC236}">
              <a16:creationId xmlns:a16="http://schemas.microsoft.com/office/drawing/2014/main" id="{137E8231-35DB-49EE-A7AB-9C7F4444B93E}"/>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1" name="正方形/長方形 670">
          <a:extLst>
            <a:ext uri="{FF2B5EF4-FFF2-40B4-BE49-F238E27FC236}">
              <a16:creationId xmlns:a16="http://schemas.microsoft.com/office/drawing/2014/main" id="{6D13A868-FF2B-4271-9F1C-3B3311BF5E71}"/>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2" name="正方形/長方形 671">
          <a:extLst>
            <a:ext uri="{FF2B5EF4-FFF2-40B4-BE49-F238E27FC236}">
              <a16:creationId xmlns:a16="http://schemas.microsoft.com/office/drawing/2014/main" id="{06262AFE-B8AE-4992-854A-19E17CC76FAF}"/>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3" name="正方形/長方形 672">
          <a:extLst>
            <a:ext uri="{FF2B5EF4-FFF2-40B4-BE49-F238E27FC236}">
              <a16:creationId xmlns:a16="http://schemas.microsoft.com/office/drawing/2014/main" id="{297CE88A-37BE-4916-B614-C80F5D0B59FA}"/>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4" name="正方形/長方形 673">
          <a:extLst>
            <a:ext uri="{FF2B5EF4-FFF2-40B4-BE49-F238E27FC236}">
              <a16:creationId xmlns:a16="http://schemas.microsoft.com/office/drawing/2014/main" id="{09A222E3-5C83-4229-9E8A-CACC951D66FF}"/>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5" name="正方形/長方形 674">
          <a:extLst>
            <a:ext uri="{FF2B5EF4-FFF2-40B4-BE49-F238E27FC236}">
              <a16:creationId xmlns:a16="http://schemas.microsoft.com/office/drawing/2014/main" id="{1E31981E-727B-455F-9F0C-928CB0D866FE}"/>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6" name="テキスト ボックス 675">
          <a:extLst>
            <a:ext uri="{FF2B5EF4-FFF2-40B4-BE49-F238E27FC236}">
              <a16:creationId xmlns:a16="http://schemas.microsoft.com/office/drawing/2014/main" id="{3F7FB973-176B-4823-AF90-57406D670A55}"/>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7" name="直線コネクタ 676">
          <a:extLst>
            <a:ext uri="{FF2B5EF4-FFF2-40B4-BE49-F238E27FC236}">
              <a16:creationId xmlns:a16="http://schemas.microsoft.com/office/drawing/2014/main" id="{B0CF3E19-6BD9-46FD-AA48-CF32FB286989}"/>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8" name="直線コネクタ 677">
          <a:extLst>
            <a:ext uri="{FF2B5EF4-FFF2-40B4-BE49-F238E27FC236}">
              <a16:creationId xmlns:a16="http://schemas.microsoft.com/office/drawing/2014/main" id="{2C16C6C4-09A4-4B17-9305-1AEFC45848DB}"/>
            </a:ext>
          </a:extLst>
        </xdr:cNvPr>
        <xdr:cNvCxnSpPr/>
      </xdr:nvCxnSpPr>
      <xdr:spPr>
        <a:xfrm>
          <a:off x="1609344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9" name="テキスト ボックス 678">
          <a:extLst>
            <a:ext uri="{FF2B5EF4-FFF2-40B4-BE49-F238E27FC236}">
              <a16:creationId xmlns:a16="http://schemas.microsoft.com/office/drawing/2014/main" id="{94939325-026C-4AF3-AED2-CF1285283C49}"/>
            </a:ext>
          </a:extLst>
        </xdr:cNvPr>
        <xdr:cNvSpPr txBox="1"/>
      </xdr:nvSpPr>
      <xdr:spPr>
        <a:xfrm>
          <a:off x="1569484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80" name="直線コネクタ 679">
          <a:extLst>
            <a:ext uri="{FF2B5EF4-FFF2-40B4-BE49-F238E27FC236}">
              <a16:creationId xmlns:a16="http://schemas.microsoft.com/office/drawing/2014/main" id="{2AB85CC0-CE96-41D2-85BB-3ADA318042E9}"/>
            </a:ext>
          </a:extLst>
        </xdr:cNvPr>
        <xdr:cNvCxnSpPr/>
      </xdr:nvCxnSpPr>
      <xdr:spPr>
        <a:xfrm>
          <a:off x="1609344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81" name="テキスト ボックス 680">
          <a:extLst>
            <a:ext uri="{FF2B5EF4-FFF2-40B4-BE49-F238E27FC236}">
              <a16:creationId xmlns:a16="http://schemas.microsoft.com/office/drawing/2014/main" id="{D638A21D-A7D1-4DE6-B93B-9D3B8B164766}"/>
            </a:ext>
          </a:extLst>
        </xdr:cNvPr>
        <xdr:cNvSpPr txBox="1"/>
      </xdr:nvSpPr>
      <xdr:spPr>
        <a:xfrm>
          <a:off x="1569484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82" name="直線コネクタ 681">
          <a:extLst>
            <a:ext uri="{FF2B5EF4-FFF2-40B4-BE49-F238E27FC236}">
              <a16:creationId xmlns:a16="http://schemas.microsoft.com/office/drawing/2014/main" id="{F5535C49-0E8B-4E94-9A3B-ED982020CC42}"/>
            </a:ext>
          </a:extLst>
        </xdr:cNvPr>
        <xdr:cNvCxnSpPr/>
      </xdr:nvCxnSpPr>
      <xdr:spPr>
        <a:xfrm>
          <a:off x="1609344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83" name="テキスト ボックス 682">
          <a:extLst>
            <a:ext uri="{FF2B5EF4-FFF2-40B4-BE49-F238E27FC236}">
              <a16:creationId xmlns:a16="http://schemas.microsoft.com/office/drawing/2014/main" id="{A6413A47-CA05-455A-8BE4-82B05935335A}"/>
            </a:ext>
          </a:extLst>
        </xdr:cNvPr>
        <xdr:cNvSpPr txBox="1"/>
      </xdr:nvSpPr>
      <xdr:spPr>
        <a:xfrm>
          <a:off x="15694841" y="96990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84" name="直線コネクタ 683">
          <a:extLst>
            <a:ext uri="{FF2B5EF4-FFF2-40B4-BE49-F238E27FC236}">
              <a16:creationId xmlns:a16="http://schemas.microsoft.com/office/drawing/2014/main" id="{6386BADB-9478-4DD3-B65A-BA121EBCA49B}"/>
            </a:ext>
          </a:extLst>
        </xdr:cNvPr>
        <xdr:cNvCxnSpPr/>
      </xdr:nvCxnSpPr>
      <xdr:spPr>
        <a:xfrm>
          <a:off x="1609344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5" name="テキスト ボックス 684">
          <a:extLst>
            <a:ext uri="{FF2B5EF4-FFF2-40B4-BE49-F238E27FC236}">
              <a16:creationId xmlns:a16="http://schemas.microsoft.com/office/drawing/2014/main" id="{08563133-8AA4-49CC-8FE8-4D684D6AB033}"/>
            </a:ext>
          </a:extLst>
        </xdr:cNvPr>
        <xdr:cNvSpPr txBox="1"/>
      </xdr:nvSpPr>
      <xdr:spPr>
        <a:xfrm>
          <a:off x="1569484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6" name="直線コネクタ 685">
          <a:extLst>
            <a:ext uri="{FF2B5EF4-FFF2-40B4-BE49-F238E27FC236}">
              <a16:creationId xmlns:a16="http://schemas.microsoft.com/office/drawing/2014/main" id="{C0CDCCAF-A537-4620-A805-A9549405E55E}"/>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7" name="テキスト ボックス 686">
          <a:extLst>
            <a:ext uri="{FF2B5EF4-FFF2-40B4-BE49-F238E27FC236}">
              <a16:creationId xmlns:a16="http://schemas.microsoft.com/office/drawing/2014/main" id="{951D227E-C579-4EB1-B8E2-F7A4BDE8AD51}"/>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8" name="【学校施設】&#10;一人当たり面積グラフ枠">
          <a:extLst>
            <a:ext uri="{FF2B5EF4-FFF2-40B4-BE49-F238E27FC236}">
              <a16:creationId xmlns:a16="http://schemas.microsoft.com/office/drawing/2014/main" id="{E4ED2911-7905-4EB3-AD06-01BE96B2F327}"/>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64008</xdr:rowOff>
    </xdr:from>
    <xdr:to>
      <xdr:col>116</xdr:col>
      <xdr:colOff>62864</xdr:colOff>
      <xdr:row>62</xdr:row>
      <xdr:rowOff>87554</xdr:rowOff>
    </xdr:to>
    <xdr:cxnSp macro="">
      <xdr:nvCxnSpPr>
        <xdr:cNvPr id="689" name="直線コネクタ 688">
          <a:extLst>
            <a:ext uri="{FF2B5EF4-FFF2-40B4-BE49-F238E27FC236}">
              <a16:creationId xmlns:a16="http://schemas.microsoft.com/office/drawing/2014/main" id="{2B18C689-E330-4965-9F93-B56CBE942CB6}"/>
            </a:ext>
          </a:extLst>
        </xdr:cNvPr>
        <xdr:cNvCxnSpPr/>
      </xdr:nvCxnSpPr>
      <xdr:spPr>
        <a:xfrm flipV="1">
          <a:off x="19509104" y="9284208"/>
          <a:ext cx="0" cy="1197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91381</xdr:rowOff>
    </xdr:from>
    <xdr:ext cx="469744" cy="259045"/>
    <xdr:sp macro="" textlink="">
      <xdr:nvSpPr>
        <xdr:cNvPr id="690" name="【学校施設】&#10;一人当たり面積最小値テキスト">
          <a:extLst>
            <a:ext uri="{FF2B5EF4-FFF2-40B4-BE49-F238E27FC236}">
              <a16:creationId xmlns:a16="http://schemas.microsoft.com/office/drawing/2014/main" id="{F5252825-B770-41E5-9D10-778400756FD3}"/>
            </a:ext>
          </a:extLst>
        </xdr:cNvPr>
        <xdr:cNvSpPr txBox="1"/>
      </xdr:nvSpPr>
      <xdr:spPr>
        <a:xfrm>
          <a:off x="19547840" y="10485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87554</xdr:rowOff>
    </xdr:from>
    <xdr:to>
      <xdr:col>116</xdr:col>
      <xdr:colOff>152400</xdr:colOff>
      <xdr:row>62</xdr:row>
      <xdr:rowOff>87554</xdr:rowOff>
    </xdr:to>
    <xdr:cxnSp macro="">
      <xdr:nvCxnSpPr>
        <xdr:cNvPr id="691" name="直線コネクタ 690">
          <a:extLst>
            <a:ext uri="{FF2B5EF4-FFF2-40B4-BE49-F238E27FC236}">
              <a16:creationId xmlns:a16="http://schemas.microsoft.com/office/drawing/2014/main" id="{B508A0DE-A612-4F85-8339-0DD42F74F8DA}"/>
            </a:ext>
          </a:extLst>
        </xdr:cNvPr>
        <xdr:cNvCxnSpPr/>
      </xdr:nvCxnSpPr>
      <xdr:spPr>
        <a:xfrm>
          <a:off x="19443700" y="104812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10685</xdr:rowOff>
    </xdr:from>
    <xdr:ext cx="469744" cy="259045"/>
    <xdr:sp macro="" textlink="">
      <xdr:nvSpPr>
        <xdr:cNvPr id="692" name="【学校施設】&#10;一人当たり面積最大値テキスト">
          <a:extLst>
            <a:ext uri="{FF2B5EF4-FFF2-40B4-BE49-F238E27FC236}">
              <a16:creationId xmlns:a16="http://schemas.microsoft.com/office/drawing/2014/main" id="{EC3C1479-A328-4E07-AC54-37EF57EB25CB}"/>
            </a:ext>
          </a:extLst>
        </xdr:cNvPr>
        <xdr:cNvSpPr txBox="1"/>
      </xdr:nvSpPr>
      <xdr:spPr>
        <a:xfrm>
          <a:off x="19547840" y="9063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64008</xdr:rowOff>
    </xdr:from>
    <xdr:to>
      <xdr:col>116</xdr:col>
      <xdr:colOff>152400</xdr:colOff>
      <xdr:row>55</xdr:row>
      <xdr:rowOff>64008</xdr:rowOff>
    </xdr:to>
    <xdr:cxnSp macro="">
      <xdr:nvCxnSpPr>
        <xdr:cNvPr id="693" name="直線コネクタ 692">
          <a:extLst>
            <a:ext uri="{FF2B5EF4-FFF2-40B4-BE49-F238E27FC236}">
              <a16:creationId xmlns:a16="http://schemas.microsoft.com/office/drawing/2014/main" id="{362D3127-AC5C-4691-A906-7680D3763D8F}"/>
            </a:ext>
          </a:extLst>
        </xdr:cNvPr>
        <xdr:cNvCxnSpPr/>
      </xdr:nvCxnSpPr>
      <xdr:spPr>
        <a:xfrm>
          <a:off x="19443700" y="92842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38599</xdr:rowOff>
    </xdr:from>
    <xdr:ext cx="469744" cy="259045"/>
    <xdr:sp macro="" textlink="">
      <xdr:nvSpPr>
        <xdr:cNvPr id="694" name="【学校施設】&#10;一人当たり面積平均値テキスト">
          <a:extLst>
            <a:ext uri="{FF2B5EF4-FFF2-40B4-BE49-F238E27FC236}">
              <a16:creationId xmlns:a16="http://schemas.microsoft.com/office/drawing/2014/main" id="{623432BB-6EAD-45AB-9E6C-32881A558F99}"/>
            </a:ext>
          </a:extLst>
        </xdr:cNvPr>
        <xdr:cNvSpPr txBox="1"/>
      </xdr:nvSpPr>
      <xdr:spPr>
        <a:xfrm>
          <a:off x="19547840" y="100969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15722</xdr:rowOff>
    </xdr:from>
    <xdr:to>
      <xdr:col>116</xdr:col>
      <xdr:colOff>114300</xdr:colOff>
      <xdr:row>61</xdr:row>
      <xdr:rowOff>117322</xdr:rowOff>
    </xdr:to>
    <xdr:sp macro="" textlink="">
      <xdr:nvSpPr>
        <xdr:cNvPr id="695" name="フローチャート: 判断 694">
          <a:extLst>
            <a:ext uri="{FF2B5EF4-FFF2-40B4-BE49-F238E27FC236}">
              <a16:creationId xmlns:a16="http://schemas.microsoft.com/office/drawing/2014/main" id="{97C3509A-C96A-4213-A14E-3539B405C831}"/>
            </a:ext>
          </a:extLst>
        </xdr:cNvPr>
        <xdr:cNvSpPr/>
      </xdr:nvSpPr>
      <xdr:spPr>
        <a:xfrm>
          <a:off x="19458940" y="10241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17323</xdr:rowOff>
    </xdr:from>
    <xdr:to>
      <xdr:col>112</xdr:col>
      <xdr:colOff>38100</xdr:colOff>
      <xdr:row>61</xdr:row>
      <xdr:rowOff>118923</xdr:rowOff>
    </xdr:to>
    <xdr:sp macro="" textlink="">
      <xdr:nvSpPr>
        <xdr:cNvPr id="696" name="フローチャート: 判断 695">
          <a:extLst>
            <a:ext uri="{FF2B5EF4-FFF2-40B4-BE49-F238E27FC236}">
              <a16:creationId xmlns:a16="http://schemas.microsoft.com/office/drawing/2014/main" id="{1E1E4AA6-1CAE-48D5-87E7-AAB4440D666C}"/>
            </a:ext>
          </a:extLst>
        </xdr:cNvPr>
        <xdr:cNvSpPr/>
      </xdr:nvSpPr>
      <xdr:spPr>
        <a:xfrm>
          <a:off x="18735040" y="1024336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28981</xdr:rowOff>
    </xdr:from>
    <xdr:to>
      <xdr:col>107</xdr:col>
      <xdr:colOff>101600</xdr:colOff>
      <xdr:row>61</xdr:row>
      <xdr:rowOff>130581</xdr:rowOff>
    </xdr:to>
    <xdr:sp macro="" textlink="">
      <xdr:nvSpPr>
        <xdr:cNvPr id="697" name="フローチャート: 判断 696">
          <a:extLst>
            <a:ext uri="{FF2B5EF4-FFF2-40B4-BE49-F238E27FC236}">
              <a16:creationId xmlns:a16="http://schemas.microsoft.com/office/drawing/2014/main" id="{261A125B-B858-4F0A-81AC-1B53BDCB7FCA}"/>
            </a:ext>
          </a:extLst>
        </xdr:cNvPr>
        <xdr:cNvSpPr/>
      </xdr:nvSpPr>
      <xdr:spPr>
        <a:xfrm>
          <a:off x="17937480" y="10255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7036</xdr:rowOff>
    </xdr:from>
    <xdr:to>
      <xdr:col>102</xdr:col>
      <xdr:colOff>165100</xdr:colOff>
      <xdr:row>61</xdr:row>
      <xdr:rowOff>108636</xdr:rowOff>
    </xdr:to>
    <xdr:sp macro="" textlink="">
      <xdr:nvSpPr>
        <xdr:cNvPr id="698" name="フローチャート: 判断 697">
          <a:extLst>
            <a:ext uri="{FF2B5EF4-FFF2-40B4-BE49-F238E27FC236}">
              <a16:creationId xmlns:a16="http://schemas.microsoft.com/office/drawing/2014/main" id="{A33C92B6-ACF5-4B2F-B1C7-E78F94F67D0C}"/>
            </a:ext>
          </a:extLst>
        </xdr:cNvPr>
        <xdr:cNvSpPr/>
      </xdr:nvSpPr>
      <xdr:spPr>
        <a:xfrm>
          <a:off x="17162780" y="10233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28981</xdr:rowOff>
    </xdr:from>
    <xdr:to>
      <xdr:col>98</xdr:col>
      <xdr:colOff>38100</xdr:colOff>
      <xdr:row>61</xdr:row>
      <xdr:rowOff>130581</xdr:rowOff>
    </xdr:to>
    <xdr:sp macro="" textlink="">
      <xdr:nvSpPr>
        <xdr:cNvPr id="699" name="フローチャート: 判断 698">
          <a:extLst>
            <a:ext uri="{FF2B5EF4-FFF2-40B4-BE49-F238E27FC236}">
              <a16:creationId xmlns:a16="http://schemas.microsoft.com/office/drawing/2014/main" id="{3F221B62-8DD8-41EB-9AE3-83E6FB112659}"/>
            </a:ext>
          </a:extLst>
        </xdr:cNvPr>
        <xdr:cNvSpPr/>
      </xdr:nvSpPr>
      <xdr:spPr>
        <a:xfrm>
          <a:off x="16388080" y="1025502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1FE997F9-DDD3-49EA-9F7F-7F30676584D0}"/>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62A957A7-4C93-4E47-9B1D-9AEBDF3C2080}"/>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32A43EA5-79B6-4BEF-BDD5-5CF870C5206D}"/>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C93FFDDE-22E3-4DE3-8AF5-8E16ACDA7A92}"/>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F0662524-FC2E-473A-B1F1-80EEB798F5F6}"/>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25553</xdr:rowOff>
    </xdr:from>
    <xdr:to>
      <xdr:col>116</xdr:col>
      <xdr:colOff>114300</xdr:colOff>
      <xdr:row>61</xdr:row>
      <xdr:rowOff>127153</xdr:rowOff>
    </xdr:to>
    <xdr:sp macro="" textlink="">
      <xdr:nvSpPr>
        <xdr:cNvPr id="705" name="楕円 704">
          <a:extLst>
            <a:ext uri="{FF2B5EF4-FFF2-40B4-BE49-F238E27FC236}">
              <a16:creationId xmlns:a16="http://schemas.microsoft.com/office/drawing/2014/main" id="{5B80F674-09AC-4AAB-A7E6-AA0DE65DFA2D}"/>
            </a:ext>
          </a:extLst>
        </xdr:cNvPr>
        <xdr:cNvSpPr/>
      </xdr:nvSpPr>
      <xdr:spPr>
        <a:xfrm>
          <a:off x="19458940" y="10251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3980</xdr:rowOff>
    </xdr:from>
    <xdr:ext cx="469744" cy="259045"/>
    <xdr:sp macro="" textlink="">
      <xdr:nvSpPr>
        <xdr:cNvPr id="706" name="【学校施設】&#10;一人当たり面積該当値テキスト">
          <a:extLst>
            <a:ext uri="{FF2B5EF4-FFF2-40B4-BE49-F238E27FC236}">
              <a16:creationId xmlns:a16="http://schemas.microsoft.com/office/drawing/2014/main" id="{750C2670-0440-446A-91A2-F4E549A42CD3}"/>
            </a:ext>
          </a:extLst>
        </xdr:cNvPr>
        <xdr:cNvSpPr txBox="1"/>
      </xdr:nvSpPr>
      <xdr:spPr>
        <a:xfrm>
          <a:off x="19547840" y="10230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33096</xdr:rowOff>
    </xdr:from>
    <xdr:to>
      <xdr:col>112</xdr:col>
      <xdr:colOff>38100</xdr:colOff>
      <xdr:row>61</xdr:row>
      <xdr:rowOff>134696</xdr:rowOff>
    </xdr:to>
    <xdr:sp macro="" textlink="">
      <xdr:nvSpPr>
        <xdr:cNvPr id="707" name="楕円 706">
          <a:extLst>
            <a:ext uri="{FF2B5EF4-FFF2-40B4-BE49-F238E27FC236}">
              <a16:creationId xmlns:a16="http://schemas.microsoft.com/office/drawing/2014/main" id="{F5A599F2-9293-4AB4-80E2-40C5D29B5C6F}"/>
            </a:ext>
          </a:extLst>
        </xdr:cNvPr>
        <xdr:cNvSpPr/>
      </xdr:nvSpPr>
      <xdr:spPr>
        <a:xfrm>
          <a:off x="18735040" y="1025913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76353</xdr:rowOff>
    </xdr:from>
    <xdr:to>
      <xdr:col>116</xdr:col>
      <xdr:colOff>63500</xdr:colOff>
      <xdr:row>61</xdr:row>
      <xdr:rowOff>83896</xdr:rowOff>
    </xdr:to>
    <xdr:cxnSp macro="">
      <xdr:nvCxnSpPr>
        <xdr:cNvPr id="708" name="直線コネクタ 707">
          <a:extLst>
            <a:ext uri="{FF2B5EF4-FFF2-40B4-BE49-F238E27FC236}">
              <a16:creationId xmlns:a16="http://schemas.microsoft.com/office/drawing/2014/main" id="{4C9D3AC3-7DEF-45E9-BEDD-5E585558D9A8}"/>
            </a:ext>
          </a:extLst>
        </xdr:cNvPr>
        <xdr:cNvCxnSpPr/>
      </xdr:nvCxnSpPr>
      <xdr:spPr>
        <a:xfrm flipV="1">
          <a:off x="18778220" y="10302393"/>
          <a:ext cx="731520" cy="7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38354</xdr:rowOff>
    </xdr:from>
    <xdr:to>
      <xdr:col>107</xdr:col>
      <xdr:colOff>101600</xdr:colOff>
      <xdr:row>61</xdr:row>
      <xdr:rowOff>139954</xdr:rowOff>
    </xdr:to>
    <xdr:sp macro="" textlink="">
      <xdr:nvSpPr>
        <xdr:cNvPr id="709" name="楕円 708">
          <a:extLst>
            <a:ext uri="{FF2B5EF4-FFF2-40B4-BE49-F238E27FC236}">
              <a16:creationId xmlns:a16="http://schemas.microsoft.com/office/drawing/2014/main" id="{23917824-2BEB-4494-89C0-1C67A439B777}"/>
            </a:ext>
          </a:extLst>
        </xdr:cNvPr>
        <xdr:cNvSpPr/>
      </xdr:nvSpPr>
      <xdr:spPr>
        <a:xfrm>
          <a:off x="17937480" y="1026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83896</xdr:rowOff>
    </xdr:from>
    <xdr:to>
      <xdr:col>111</xdr:col>
      <xdr:colOff>177800</xdr:colOff>
      <xdr:row>61</xdr:row>
      <xdr:rowOff>89154</xdr:rowOff>
    </xdr:to>
    <xdr:cxnSp macro="">
      <xdr:nvCxnSpPr>
        <xdr:cNvPr id="710" name="直線コネクタ 709">
          <a:extLst>
            <a:ext uri="{FF2B5EF4-FFF2-40B4-BE49-F238E27FC236}">
              <a16:creationId xmlns:a16="http://schemas.microsoft.com/office/drawing/2014/main" id="{8EFB37BD-73F5-4834-A1B7-591B2CB40351}"/>
            </a:ext>
          </a:extLst>
        </xdr:cNvPr>
        <xdr:cNvCxnSpPr/>
      </xdr:nvCxnSpPr>
      <xdr:spPr>
        <a:xfrm flipV="1">
          <a:off x="17988280" y="10309936"/>
          <a:ext cx="789940" cy="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45898</xdr:rowOff>
    </xdr:from>
    <xdr:to>
      <xdr:col>102</xdr:col>
      <xdr:colOff>165100</xdr:colOff>
      <xdr:row>61</xdr:row>
      <xdr:rowOff>147498</xdr:rowOff>
    </xdr:to>
    <xdr:sp macro="" textlink="">
      <xdr:nvSpPr>
        <xdr:cNvPr id="711" name="楕円 710">
          <a:extLst>
            <a:ext uri="{FF2B5EF4-FFF2-40B4-BE49-F238E27FC236}">
              <a16:creationId xmlns:a16="http://schemas.microsoft.com/office/drawing/2014/main" id="{F8B93D94-0941-493E-BD10-BC951D6C348D}"/>
            </a:ext>
          </a:extLst>
        </xdr:cNvPr>
        <xdr:cNvSpPr/>
      </xdr:nvSpPr>
      <xdr:spPr>
        <a:xfrm>
          <a:off x="17162780" y="10271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89154</xdr:rowOff>
    </xdr:from>
    <xdr:to>
      <xdr:col>107</xdr:col>
      <xdr:colOff>50800</xdr:colOff>
      <xdr:row>61</xdr:row>
      <xdr:rowOff>96698</xdr:rowOff>
    </xdr:to>
    <xdr:cxnSp macro="">
      <xdr:nvCxnSpPr>
        <xdr:cNvPr id="712" name="直線コネクタ 711">
          <a:extLst>
            <a:ext uri="{FF2B5EF4-FFF2-40B4-BE49-F238E27FC236}">
              <a16:creationId xmlns:a16="http://schemas.microsoft.com/office/drawing/2014/main" id="{BDBA67AF-136C-4CAD-92F6-AAF8F3D6F77D}"/>
            </a:ext>
          </a:extLst>
        </xdr:cNvPr>
        <xdr:cNvCxnSpPr/>
      </xdr:nvCxnSpPr>
      <xdr:spPr>
        <a:xfrm flipV="1">
          <a:off x="17213580" y="10315194"/>
          <a:ext cx="774700" cy="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34925</xdr:rowOff>
    </xdr:from>
    <xdr:to>
      <xdr:col>98</xdr:col>
      <xdr:colOff>38100</xdr:colOff>
      <xdr:row>61</xdr:row>
      <xdr:rowOff>136525</xdr:rowOff>
    </xdr:to>
    <xdr:sp macro="" textlink="">
      <xdr:nvSpPr>
        <xdr:cNvPr id="713" name="楕円 712">
          <a:extLst>
            <a:ext uri="{FF2B5EF4-FFF2-40B4-BE49-F238E27FC236}">
              <a16:creationId xmlns:a16="http://schemas.microsoft.com/office/drawing/2014/main" id="{FFB51FEB-80AB-4802-96F9-E7959D65BD65}"/>
            </a:ext>
          </a:extLst>
        </xdr:cNvPr>
        <xdr:cNvSpPr/>
      </xdr:nvSpPr>
      <xdr:spPr>
        <a:xfrm>
          <a:off x="16388080" y="1026096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85725</xdr:rowOff>
    </xdr:from>
    <xdr:to>
      <xdr:col>102</xdr:col>
      <xdr:colOff>114300</xdr:colOff>
      <xdr:row>61</xdr:row>
      <xdr:rowOff>96698</xdr:rowOff>
    </xdr:to>
    <xdr:cxnSp macro="">
      <xdr:nvCxnSpPr>
        <xdr:cNvPr id="714" name="直線コネクタ 713">
          <a:extLst>
            <a:ext uri="{FF2B5EF4-FFF2-40B4-BE49-F238E27FC236}">
              <a16:creationId xmlns:a16="http://schemas.microsoft.com/office/drawing/2014/main" id="{1CF59CEF-2355-49D6-9769-6534F1D01A70}"/>
            </a:ext>
          </a:extLst>
        </xdr:cNvPr>
        <xdr:cNvCxnSpPr/>
      </xdr:nvCxnSpPr>
      <xdr:spPr>
        <a:xfrm>
          <a:off x="16431260" y="10311765"/>
          <a:ext cx="78232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135450</xdr:rowOff>
    </xdr:from>
    <xdr:ext cx="469744" cy="259045"/>
    <xdr:sp macro="" textlink="">
      <xdr:nvSpPr>
        <xdr:cNvPr id="715" name="n_1aveValue【学校施設】&#10;一人当たり面積">
          <a:extLst>
            <a:ext uri="{FF2B5EF4-FFF2-40B4-BE49-F238E27FC236}">
              <a16:creationId xmlns:a16="http://schemas.microsoft.com/office/drawing/2014/main" id="{0D959D24-D1FE-4CE6-B13A-248E40FF60A7}"/>
            </a:ext>
          </a:extLst>
        </xdr:cNvPr>
        <xdr:cNvSpPr txBox="1"/>
      </xdr:nvSpPr>
      <xdr:spPr>
        <a:xfrm>
          <a:off x="18561127" y="10026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147108</xdr:rowOff>
    </xdr:from>
    <xdr:ext cx="469744" cy="259045"/>
    <xdr:sp macro="" textlink="">
      <xdr:nvSpPr>
        <xdr:cNvPr id="716" name="n_2aveValue【学校施設】&#10;一人当たり面積">
          <a:extLst>
            <a:ext uri="{FF2B5EF4-FFF2-40B4-BE49-F238E27FC236}">
              <a16:creationId xmlns:a16="http://schemas.microsoft.com/office/drawing/2014/main" id="{96FB886F-D5E5-42B4-B768-C8CFFB38CF66}"/>
            </a:ext>
          </a:extLst>
        </xdr:cNvPr>
        <xdr:cNvSpPr txBox="1"/>
      </xdr:nvSpPr>
      <xdr:spPr>
        <a:xfrm>
          <a:off x="17776267" y="10037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125163</xdr:rowOff>
    </xdr:from>
    <xdr:ext cx="469744" cy="259045"/>
    <xdr:sp macro="" textlink="">
      <xdr:nvSpPr>
        <xdr:cNvPr id="717" name="n_3aveValue【学校施設】&#10;一人当たり面積">
          <a:extLst>
            <a:ext uri="{FF2B5EF4-FFF2-40B4-BE49-F238E27FC236}">
              <a16:creationId xmlns:a16="http://schemas.microsoft.com/office/drawing/2014/main" id="{C84C01E4-2860-429D-9DCE-FF1D52904EC1}"/>
            </a:ext>
          </a:extLst>
        </xdr:cNvPr>
        <xdr:cNvSpPr txBox="1"/>
      </xdr:nvSpPr>
      <xdr:spPr>
        <a:xfrm>
          <a:off x="17001567" y="10015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147108</xdr:rowOff>
    </xdr:from>
    <xdr:ext cx="469744" cy="259045"/>
    <xdr:sp macro="" textlink="">
      <xdr:nvSpPr>
        <xdr:cNvPr id="718" name="n_4aveValue【学校施設】&#10;一人当たり面積">
          <a:extLst>
            <a:ext uri="{FF2B5EF4-FFF2-40B4-BE49-F238E27FC236}">
              <a16:creationId xmlns:a16="http://schemas.microsoft.com/office/drawing/2014/main" id="{7C508097-4267-42AD-8D00-0A74E3BB7C46}"/>
            </a:ext>
          </a:extLst>
        </xdr:cNvPr>
        <xdr:cNvSpPr txBox="1"/>
      </xdr:nvSpPr>
      <xdr:spPr>
        <a:xfrm>
          <a:off x="16226867" y="10037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125823</xdr:rowOff>
    </xdr:from>
    <xdr:ext cx="469744" cy="259045"/>
    <xdr:sp macro="" textlink="">
      <xdr:nvSpPr>
        <xdr:cNvPr id="719" name="n_1mainValue【学校施設】&#10;一人当たり面積">
          <a:extLst>
            <a:ext uri="{FF2B5EF4-FFF2-40B4-BE49-F238E27FC236}">
              <a16:creationId xmlns:a16="http://schemas.microsoft.com/office/drawing/2014/main" id="{97CFBA60-AEDD-42C1-B630-949E9370A234}"/>
            </a:ext>
          </a:extLst>
        </xdr:cNvPr>
        <xdr:cNvSpPr txBox="1"/>
      </xdr:nvSpPr>
      <xdr:spPr>
        <a:xfrm>
          <a:off x="18561127" y="10351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131081</xdr:rowOff>
    </xdr:from>
    <xdr:ext cx="469744" cy="259045"/>
    <xdr:sp macro="" textlink="">
      <xdr:nvSpPr>
        <xdr:cNvPr id="720" name="n_2mainValue【学校施設】&#10;一人当たり面積">
          <a:extLst>
            <a:ext uri="{FF2B5EF4-FFF2-40B4-BE49-F238E27FC236}">
              <a16:creationId xmlns:a16="http://schemas.microsoft.com/office/drawing/2014/main" id="{C22A0BBC-5522-4E1E-B75F-C4170BF53314}"/>
            </a:ext>
          </a:extLst>
        </xdr:cNvPr>
        <xdr:cNvSpPr txBox="1"/>
      </xdr:nvSpPr>
      <xdr:spPr>
        <a:xfrm>
          <a:off x="17776267" y="10357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138625</xdr:rowOff>
    </xdr:from>
    <xdr:ext cx="469744" cy="259045"/>
    <xdr:sp macro="" textlink="">
      <xdr:nvSpPr>
        <xdr:cNvPr id="721" name="n_3mainValue【学校施設】&#10;一人当たり面積">
          <a:extLst>
            <a:ext uri="{FF2B5EF4-FFF2-40B4-BE49-F238E27FC236}">
              <a16:creationId xmlns:a16="http://schemas.microsoft.com/office/drawing/2014/main" id="{73082356-1029-466F-9AF9-E71A7979F35A}"/>
            </a:ext>
          </a:extLst>
        </xdr:cNvPr>
        <xdr:cNvSpPr txBox="1"/>
      </xdr:nvSpPr>
      <xdr:spPr>
        <a:xfrm>
          <a:off x="17001567" y="10364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127652</xdr:rowOff>
    </xdr:from>
    <xdr:ext cx="469744" cy="259045"/>
    <xdr:sp macro="" textlink="">
      <xdr:nvSpPr>
        <xdr:cNvPr id="722" name="n_4mainValue【学校施設】&#10;一人当たり面積">
          <a:extLst>
            <a:ext uri="{FF2B5EF4-FFF2-40B4-BE49-F238E27FC236}">
              <a16:creationId xmlns:a16="http://schemas.microsoft.com/office/drawing/2014/main" id="{7300ABFD-702E-41BC-BA7E-96BFC005059B}"/>
            </a:ext>
          </a:extLst>
        </xdr:cNvPr>
        <xdr:cNvSpPr txBox="1"/>
      </xdr:nvSpPr>
      <xdr:spPr>
        <a:xfrm>
          <a:off x="16226867" y="10353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3" name="正方形/長方形 722">
          <a:extLst>
            <a:ext uri="{FF2B5EF4-FFF2-40B4-BE49-F238E27FC236}">
              <a16:creationId xmlns:a16="http://schemas.microsoft.com/office/drawing/2014/main" id="{642A8E99-26FB-4054-A25B-C32CB61FD694}"/>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4" name="正方形/長方形 723">
          <a:extLst>
            <a:ext uri="{FF2B5EF4-FFF2-40B4-BE49-F238E27FC236}">
              <a16:creationId xmlns:a16="http://schemas.microsoft.com/office/drawing/2014/main" id="{3E6BBC62-553D-4538-AEF7-14DCF4E5116C}"/>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5" name="正方形/長方形 724">
          <a:extLst>
            <a:ext uri="{FF2B5EF4-FFF2-40B4-BE49-F238E27FC236}">
              <a16:creationId xmlns:a16="http://schemas.microsoft.com/office/drawing/2014/main" id="{20901913-1990-4BE6-B82D-C61F9FEDBE15}"/>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6" name="正方形/長方形 725">
          <a:extLst>
            <a:ext uri="{FF2B5EF4-FFF2-40B4-BE49-F238E27FC236}">
              <a16:creationId xmlns:a16="http://schemas.microsoft.com/office/drawing/2014/main" id="{59C64AC9-1BC2-4B9B-B314-D3D1D68542DF}"/>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7" name="正方形/長方形 726">
          <a:extLst>
            <a:ext uri="{FF2B5EF4-FFF2-40B4-BE49-F238E27FC236}">
              <a16:creationId xmlns:a16="http://schemas.microsoft.com/office/drawing/2014/main" id="{19900EAE-2693-40FA-820B-70EE33A5F370}"/>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8" name="正方形/長方形 727">
          <a:extLst>
            <a:ext uri="{FF2B5EF4-FFF2-40B4-BE49-F238E27FC236}">
              <a16:creationId xmlns:a16="http://schemas.microsoft.com/office/drawing/2014/main" id="{BD1C7C5C-3BD5-49CB-B268-2994E4F5B20F}"/>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9" name="正方形/長方形 728">
          <a:extLst>
            <a:ext uri="{FF2B5EF4-FFF2-40B4-BE49-F238E27FC236}">
              <a16:creationId xmlns:a16="http://schemas.microsoft.com/office/drawing/2014/main" id="{3A21524F-4325-4B2B-9414-824F53B84995}"/>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0" name="正方形/長方形 729">
          <a:extLst>
            <a:ext uri="{FF2B5EF4-FFF2-40B4-BE49-F238E27FC236}">
              <a16:creationId xmlns:a16="http://schemas.microsoft.com/office/drawing/2014/main" id="{D7B1C4DE-1807-4AC0-B4C1-C9B9739EDD5D}"/>
            </a:ext>
          </a:extLst>
        </xdr:cNvPr>
        <xdr:cNvSpPr/>
      </xdr:nvSpPr>
      <xdr:spPr>
        <a:xfrm>
          <a:off x="1096010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31" name="正方形/長方形 730">
          <a:extLst>
            <a:ext uri="{FF2B5EF4-FFF2-40B4-BE49-F238E27FC236}">
              <a16:creationId xmlns:a16="http://schemas.microsoft.com/office/drawing/2014/main" id="{7F080083-255C-4652-94F2-0C106C60ED0B}"/>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2" name="正方形/長方形 731">
          <a:extLst>
            <a:ext uri="{FF2B5EF4-FFF2-40B4-BE49-F238E27FC236}">
              <a16:creationId xmlns:a16="http://schemas.microsoft.com/office/drawing/2014/main" id="{607F52DD-0EE8-48D6-A8D7-8E21266B3A1E}"/>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3" name="正方形/長方形 732">
          <a:extLst>
            <a:ext uri="{FF2B5EF4-FFF2-40B4-BE49-F238E27FC236}">
              <a16:creationId xmlns:a16="http://schemas.microsoft.com/office/drawing/2014/main" id="{9A4D5445-1387-420B-ACE6-C681F5F25909}"/>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4" name="正方形/長方形 733">
          <a:extLst>
            <a:ext uri="{FF2B5EF4-FFF2-40B4-BE49-F238E27FC236}">
              <a16:creationId xmlns:a16="http://schemas.microsoft.com/office/drawing/2014/main" id="{BC5814FC-E5CF-4521-91EE-5EE69E83669D}"/>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5" name="正方形/長方形 734">
          <a:extLst>
            <a:ext uri="{FF2B5EF4-FFF2-40B4-BE49-F238E27FC236}">
              <a16:creationId xmlns:a16="http://schemas.microsoft.com/office/drawing/2014/main" id="{512E7906-849A-4CC7-A7B7-1586E8677999}"/>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6" name="正方形/長方形 735">
          <a:extLst>
            <a:ext uri="{FF2B5EF4-FFF2-40B4-BE49-F238E27FC236}">
              <a16:creationId xmlns:a16="http://schemas.microsoft.com/office/drawing/2014/main" id="{EF00784C-193C-4C87-9B07-03ED63847F37}"/>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37" name="正方形/長方形 736">
          <a:extLst>
            <a:ext uri="{FF2B5EF4-FFF2-40B4-BE49-F238E27FC236}">
              <a16:creationId xmlns:a16="http://schemas.microsoft.com/office/drawing/2014/main" id="{477F9896-2D46-443B-A1A6-5A92FF4AD73C}"/>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8" name="正方形/長方形 737">
          <a:extLst>
            <a:ext uri="{FF2B5EF4-FFF2-40B4-BE49-F238E27FC236}">
              <a16:creationId xmlns:a16="http://schemas.microsoft.com/office/drawing/2014/main" id="{39D286A6-A75E-4650-8D4E-474F6D766061}"/>
            </a:ext>
          </a:extLst>
        </xdr:cNvPr>
        <xdr:cNvSpPr/>
      </xdr:nvSpPr>
      <xdr:spPr>
        <a:xfrm>
          <a:off x="1609344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39" name="正方形/長方形 738">
          <a:extLst>
            <a:ext uri="{FF2B5EF4-FFF2-40B4-BE49-F238E27FC236}">
              <a16:creationId xmlns:a16="http://schemas.microsoft.com/office/drawing/2014/main" id="{34588A01-6CA0-4F33-B039-F8AA61A54BF6}"/>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0" name="正方形/長方形 739">
          <a:extLst>
            <a:ext uri="{FF2B5EF4-FFF2-40B4-BE49-F238E27FC236}">
              <a16:creationId xmlns:a16="http://schemas.microsoft.com/office/drawing/2014/main" id="{EE451B56-6943-4E9C-8360-952C3B18F9EE}"/>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1" name="正方形/長方形 740">
          <a:extLst>
            <a:ext uri="{FF2B5EF4-FFF2-40B4-BE49-F238E27FC236}">
              <a16:creationId xmlns:a16="http://schemas.microsoft.com/office/drawing/2014/main" id="{2516A5D6-DC77-4D79-A801-58CA8F267A00}"/>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2" name="正方形/長方形 741">
          <a:extLst>
            <a:ext uri="{FF2B5EF4-FFF2-40B4-BE49-F238E27FC236}">
              <a16:creationId xmlns:a16="http://schemas.microsoft.com/office/drawing/2014/main" id="{FC31FF80-6845-4688-A839-2C2791955C28}"/>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3" name="正方形/長方形 742">
          <a:extLst>
            <a:ext uri="{FF2B5EF4-FFF2-40B4-BE49-F238E27FC236}">
              <a16:creationId xmlns:a16="http://schemas.microsoft.com/office/drawing/2014/main" id="{61919E73-3F46-4A69-9BC7-985E673618F4}"/>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4" name="正方形/長方形 743">
          <a:extLst>
            <a:ext uri="{FF2B5EF4-FFF2-40B4-BE49-F238E27FC236}">
              <a16:creationId xmlns:a16="http://schemas.microsoft.com/office/drawing/2014/main" id="{AF5322F8-0CEE-44FA-8069-715D7632EBF9}"/>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5" name="正方形/長方形 744">
          <a:extLst>
            <a:ext uri="{FF2B5EF4-FFF2-40B4-BE49-F238E27FC236}">
              <a16:creationId xmlns:a16="http://schemas.microsoft.com/office/drawing/2014/main" id="{A79D99A8-1567-42F3-9D9F-26C878D26FD5}"/>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6" name="正方形/長方形 745">
          <a:extLst>
            <a:ext uri="{FF2B5EF4-FFF2-40B4-BE49-F238E27FC236}">
              <a16:creationId xmlns:a16="http://schemas.microsoft.com/office/drawing/2014/main" id="{AAB887F9-BE0E-4234-A838-CE14685FE328}"/>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7" name="テキスト ボックス 746">
          <a:extLst>
            <a:ext uri="{FF2B5EF4-FFF2-40B4-BE49-F238E27FC236}">
              <a16:creationId xmlns:a16="http://schemas.microsoft.com/office/drawing/2014/main" id="{5043268F-7B5D-4AA4-84D1-8201C78E5BBF}"/>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8" name="直線コネクタ 747">
          <a:extLst>
            <a:ext uri="{FF2B5EF4-FFF2-40B4-BE49-F238E27FC236}">
              <a16:creationId xmlns:a16="http://schemas.microsoft.com/office/drawing/2014/main" id="{99139F41-9E82-4F8D-A25D-380F04362350}"/>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9" name="テキスト ボックス 748">
          <a:extLst>
            <a:ext uri="{FF2B5EF4-FFF2-40B4-BE49-F238E27FC236}">
              <a16:creationId xmlns:a16="http://schemas.microsoft.com/office/drawing/2014/main" id="{9FC841A4-2D3F-4482-8C73-B60CC55FDD07}"/>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50" name="直線コネクタ 749">
          <a:extLst>
            <a:ext uri="{FF2B5EF4-FFF2-40B4-BE49-F238E27FC236}">
              <a16:creationId xmlns:a16="http://schemas.microsoft.com/office/drawing/2014/main" id="{054CCC4B-D7DD-48D5-8B17-00CBCE336FA3}"/>
            </a:ext>
          </a:extLst>
        </xdr:cNvPr>
        <xdr:cNvCxnSpPr/>
      </xdr:nvCxnSpPr>
      <xdr:spPr>
        <a:xfrm>
          <a:off x="10960100" y="181813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751" name="テキスト ボックス 750">
          <a:extLst>
            <a:ext uri="{FF2B5EF4-FFF2-40B4-BE49-F238E27FC236}">
              <a16:creationId xmlns:a16="http://schemas.microsoft.com/office/drawing/2014/main" id="{360DB129-9488-471E-8C2C-A2C7A5A7BD2B}"/>
            </a:ext>
          </a:extLst>
        </xdr:cNvPr>
        <xdr:cNvSpPr txBox="1"/>
      </xdr:nvSpPr>
      <xdr:spPr>
        <a:xfrm>
          <a:off x="1056150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52" name="直線コネクタ 751">
          <a:extLst>
            <a:ext uri="{FF2B5EF4-FFF2-40B4-BE49-F238E27FC236}">
              <a16:creationId xmlns:a16="http://schemas.microsoft.com/office/drawing/2014/main" id="{AD365B8E-EFEF-423B-85C1-A9DF1CE679BE}"/>
            </a:ext>
          </a:extLst>
        </xdr:cNvPr>
        <xdr:cNvCxnSpPr/>
      </xdr:nvCxnSpPr>
      <xdr:spPr>
        <a:xfrm>
          <a:off x="10960100" y="177355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53" name="テキスト ボックス 752">
          <a:extLst>
            <a:ext uri="{FF2B5EF4-FFF2-40B4-BE49-F238E27FC236}">
              <a16:creationId xmlns:a16="http://schemas.microsoft.com/office/drawing/2014/main" id="{337FD37F-895B-46B2-9CB8-AD9059525881}"/>
            </a:ext>
          </a:extLst>
        </xdr:cNvPr>
        <xdr:cNvSpPr txBox="1"/>
      </xdr:nvSpPr>
      <xdr:spPr>
        <a:xfrm>
          <a:off x="10602761" y="175971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54" name="直線コネクタ 753">
          <a:extLst>
            <a:ext uri="{FF2B5EF4-FFF2-40B4-BE49-F238E27FC236}">
              <a16:creationId xmlns:a16="http://schemas.microsoft.com/office/drawing/2014/main" id="{0733D02C-412F-41E6-93CE-EAD02FC06FB0}"/>
            </a:ext>
          </a:extLst>
        </xdr:cNvPr>
        <xdr:cNvCxnSpPr/>
      </xdr:nvCxnSpPr>
      <xdr:spPr>
        <a:xfrm>
          <a:off x="10960100" y="172859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55" name="テキスト ボックス 754">
          <a:extLst>
            <a:ext uri="{FF2B5EF4-FFF2-40B4-BE49-F238E27FC236}">
              <a16:creationId xmlns:a16="http://schemas.microsoft.com/office/drawing/2014/main" id="{CF7ABF1A-E380-4FED-9D4D-744167097560}"/>
            </a:ext>
          </a:extLst>
        </xdr:cNvPr>
        <xdr:cNvSpPr txBox="1"/>
      </xdr:nvSpPr>
      <xdr:spPr>
        <a:xfrm>
          <a:off x="10602761" y="171475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56" name="直線コネクタ 755">
          <a:extLst>
            <a:ext uri="{FF2B5EF4-FFF2-40B4-BE49-F238E27FC236}">
              <a16:creationId xmlns:a16="http://schemas.microsoft.com/office/drawing/2014/main" id="{D0FBA66D-ABD3-4B3B-AB87-0880C8EC6026}"/>
            </a:ext>
          </a:extLst>
        </xdr:cNvPr>
        <xdr:cNvCxnSpPr/>
      </xdr:nvCxnSpPr>
      <xdr:spPr>
        <a:xfrm>
          <a:off x="10960100" y="16840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57" name="テキスト ボックス 756">
          <a:extLst>
            <a:ext uri="{FF2B5EF4-FFF2-40B4-BE49-F238E27FC236}">
              <a16:creationId xmlns:a16="http://schemas.microsoft.com/office/drawing/2014/main" id="{648D0BFB-0C48-4F70-B380-033C485100CA}"/>
            </a:ext>
          </a:extLst>
        </xdr:cNvPr>
        <xdr:cNvSpPr txBox="1"/>
      </xdr:nvSpPr>
      <xdr:spPr>
        <a:xfrm>
          <a:off x="10602761" y="16701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8" name="直線コネクタ 757">
          <a:extLst>
            <a:ext uri="{FF2B5EF4-FFF2-40B4-BE49-F238E27FC236}">
              <a16:creationId xmlns:a16="http://schemas.microsoft.com/office/drawing/2014/main" id="{6D8F9EE7-783B-48E0-9343-ED0D2D8A9448}"/>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59" name="テキスト ボックス 758">
          <a:extLst>
            <a:ext uri="{FF2B5EF4-FFF2-40B4-BE49-F238E27FC236}">
              <a16:creationId xmlns:a16="http://schemas.microsoft.com/office/drawing/2014/main" id="{00710C23-D599-46C2-92AB-6D8CC610E306}"/>
            </a:ext>
          </a:extLst>
        </xdr:cNvPr>
        <xdr:cNvSpPr txBox="1"/>
      </xdr:nvSpPr>
      <xdr:spPr>
        <a:xfrm>
          <a:off x="10602761" y="162560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0" name="【公民館】&#10;有形固定資産減価償却率グラフ枠">
          <a:extLst>
            <a:ext uri="{FF2B5EF4-FFF2-40B4-BE49-F238E27FC236}">
              <a16:creationId xmlns:a16="http://schemas.microsoft.com/office/drawing/2014/main" id="{499F38DD-50DE-4238-A445-93C071DE295C}"/>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131063</xdr:rowOff>
    </xdr:from>
    <xdr:to>
      <xdr:col>85</xdr:col>
      <xdr:colOff>126364</xdr:colOff>
      <xdr:row>108</xdr:row>
      <xdr:rowOff>48768</xdr:rowOff>
    </xdr:to>
    <xdr:cxnSp macro="">
      <xdr:nvCxnSpPr>
        <xdr:cNvPr id="761" name="直線コネクタ 760">
          <a:extLst>
            <a:ext uri="{FF2B5EF4-FFF2-40B4-BE49-F238E27FC236}">
              <a16:creationId xmlns:a16="http://schemas.microsoft.com/office/drawing/2014/main" id="{95C38D35-D8B3-4BBC-98AC-35A979A714A9}"/>
            </a:ext>
          </a:extLst>
        </xdr:cNvPr>
        <xdr:cNvCxnSpPr/>
      </xdr:nvCxnSpPr>
      <xdr:spPr>
        <a:xfrm flipV="1">
          <a:off x="14375764" y="16727423"/>
          <a:ext cx="0" cy="1426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52595</xdr:rowOff>
    </xdr:from>
    <xdr:ext cx="405111" cy="259045"/>
    <xdr:sp macro="" textlink="">
      <xdr:nvSpPr>
        <xdr:cNvPr id="762" name="【公民館】&#10;有形固定資産減価償却率最小値テキスト">
          <a:extLst>
            <a:ext uri="{FF2B5EF4-FFF2-40B4-BE49-F238E27FC236}">
              <a16:creationId xmlns:a16="http://schemas.microsoft.com/office/drawing/2014/main" id="{31B39EFB-DFDC-4EC4-9D2C-7A04EB86EA23}"/>
            </a:ext>
          </a:extLst>
        </xdr:cNvPr>
        <xdr:cNvSpPr txBox="1"/>
      </xdr:nvSpPr>
      <xdr:spPr>
        <a:xfrm>
          <a:off x="14414500" y="18157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48768</xdr:rowOff>
    </xdr:from>
    <xdr:to>
      <xdr:col>86</xdr:col>
      <xdr:colOff>25400</xdr:colOff>
      <xdr:row>108</xdr:row>
      <xdr:rowOff>48768</xdr:rowOff>
    </xdr:to>
    <xdr:cxnSp macro="">
      <xdr:nvCxnSpPr>
        <xdr:cNvPr id="763" name="直線コネクタ 762">
          <a:extLst>
            <a:ext uri="{FF2B5EF4-FFF2-40B4-BE49-F238E27FC236}">
              <a16:creationId xmlns:a16="http://schemas.microsoft.com/office/drawing/2014/main" id="{F1FFB889-B81D-4A17-915D-2BA20D88CD61}"/>
            </a:ext>
          </a:extLst>
        </xdr:cNvPr>
        <xdr:cNvCxnSpPr/>
      </xdr:nvCxnSpPr>
      <xdr:spPr>
        <a:xfrm>
          <a:off x="14287500" y="181538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77740</xdr:rowOff>
    </xdr:from>
    <xdr:ext cx="405111" cy="259045"/>
    <xdr:sp macro="" textlink="">
      <xdr:nvSpPr>
        <xdr:cNvPr id="764" name="【公民館】&#10;有形固定資産減価償却率最大値テキスト">
          <a:extLst>
            <a:ext uri="{FF2B5EF4-FFF2-40B4-BE49-F238E27FC236}">
              <a16:creationId xmlns:a16="http://schemas.microsoft.com/office/drawing/2014/main" id="{69D93254-51F0-4818-AAB8-E0FADA045554}"/>
            </a:ext>
          </a:extLst>
        </xdr:cNvPr>
        <xdr:cNvSpPr txBox="1"/>
      </xdr:nvSpPr>
      <xdr:spPr>
        <a:xfrm>
          <a:off x="14414500" y="16506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131063</xdr:rowOff>
    </xdr:from>
    <xdr:to>
      <xdr:col>86</xdr:col>
      <xdr:colOff>25400</xdr:colOff>
      <xdr:row>99</xdr:row>
      <xdr:rowOff>131063</xdr:rowOff>
    </xdr:to>
    <xdr:cxnSp macro="">
      <xdr:nvCxnSpPr>
        <xdr:cNvPr id="765" name="直線コネクタ 764">
          <a:extLst>
            <a:ext uri="{FF2B5EF4-FFF2-40B4-BE49-F238E27FC236}">
              <a16:creationId xmlns:a16="http://schemas.microsoft.com/office/drawing/2014/main" id="{8A0295A7-E18A-4048-A5D9-93E4636B9BA5}"/>
            </a:ext>
          </a:extLst>
        </xdr:cNvPr>
        <xdr:cNvCxnSpPr/>
      </xdr:nvCxnSpPr>
      <xdr:spPr>
        <a:xfrm>
          <a:off x="14287500" y="1672742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159275</xdr:rowOff>
    </xdr:from>
    <xdr:ext cx="405111" cy="259045"/>
    <xdr:sp macro="" textlink="">
      <xdr:nvSpPr>
        <xdr:cNvPr id="766" name="【公民館】&#10;有形固定資産減価償却率平均値テキスト">
          <a:extLst>
            <a:ext uri="{FF2B5EF4-FFF2-40B4-BE49-F238E27FC236}">
              <a16:creationId xmlns:a16="http://schemas.microsoft.com/office/drawing/2014/main" id="{24D7B515-5672-436D-AEC4-DFAA7D38A25F}"/>
            </a:ext>
          </a:extLst>
        </xdr:cNvPr>
        <xdr:cNvSpPr txBox="1"/>
      </xdr:nvSpPr>
      <xdr:spPr>
        <a:xfrm>
          <a:off x="14414500" y="174261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9398</xdr:rowOff>
    </xdr:from>
    <xdr:to>
      <xdr:col>85</xdr:col>
      <xdr:colOff>177800</xdr:colOff>
      <xdr:row>104</xdr:row>
      <xdr:rowOff>110998</xdr:rowOff>
    </xdr:to>
    <xdr:sp macro="" textlink="">
      <xdr:nvSpPr>
        <xdr:cNvPr id="767" name="フローチャート: 判断 766">
          <a:extLst>
            <a:ext uri="{FF2B5EF4-FFF2-40B4-BE49-F238E27FC236}">
              <a16:creationId xmlns:a16="http://schemas.microsoft.com/office/drawing/2014/main" id="{D4531DFC-3F7C-457D-A939-4F95D74590CA}"/>
            </a:ext>
          </a:extLst>
        </xdr:cNvPr>
        <xdr:cNvSpPr/>
      </xdr:nvSpPr>
      <xdr:spPr>
        <a:xfrm>
          <a:off x="14325600" y="17443958"/>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18542</xdr:rowOff>
    </xdr:from>
    <xdr:to>
      <xdr:col>81</xdr:col>
      <xdr:colOff>101600</xdr:colOff>
      <xdr:row>104</xdr:row>
      <xdr:rowOff>120142</xdr:rowOff>
    </xdr:to>
    <xdr:sp macro="" textlink="">
      <xdr:nvSpPr>
        <xdr:cNvPr id="768" name="フローチャート: 判断 767">
          <a:extLst>
            <a:ext uri="{FF2B5EF4-FFF2-40B4-BE49-F238E27FC236}">
              <a16:creationId xmlns:a16="http://schemas.microsoft.com/office/drawing/2014/main" id="{6D3B8C9C-6A31-47A6-B095-5EF2026341C3}"/>
            </a:ext>
          </a:extLst>
        </xdr:cNvPr>
        <xdr:cNvSpPr/>
      </xdr:nvSpPr>
      <xdr:spPr>
        <a:xfrm>
          <a:off x="13578840" y="1745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27687</xdr:rowOff>
    </xdr:from>
    <xdr:to>
      <xdr:col>76</xdr:col>
      <xdr:colOff>165100</xdr:colOff>
      <xdr:row>104</xdr:row>
      <xdr:rowOff>129287</xdr:rowOff>
    </xdr:to>
    <xdr:sp macro="" textlink="">
      <xdr:nvSpPr>
        <xdr:cNvPr id="769" name="フローチャート: 判断 768">
          <a:extLst>
            <a:ext uri="{FF2B5EF4-FFF2-40B4-BE49-F238E27FC236}">
              <a16:creationId xmlns:a16="http://schemas.microsoft.com/office/drawing/2014/main" id="{816A0A90-1B99-4C84-9D37-F1AAD291910B}"/>
            </a:ext>
          </a:extLst>
        </xdr:cNvPr>
        <xdr:cNvSpPr/>
      </xdr:nvSpPr>
      <xdr:spPr>
        <a:xfrm>
          <a:off x="12804140" y="17462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9398</xdr:rowOff>
    </xdr:from>
    <xdr:to>
      <xdr:col>72</xdr:col>
      <xdr:colOff>38100</xdr:colOff>
      <xdr:row>104</xdr:row>
      <xdr:rowOff>110998</xdr:rowOff>
    </xdr:to>
    <xdr:sp macro="" textlink="">
      <xdr:nvSpPr>
        <xdr:cNvPr id="770" name="フローチャート: 判断 769">
          <a:extLst>
            <a:ext uri="{FF2B5EF4-FFF2-40B4-BE49-F238E27FC236}">
              <a16:creationId xmlns:a16="http://schemas.microsoft.com/office/drawing/2014/main" id="{FC207D5C-3B47-4D24-831E-0A9D48B9E2DF}"/>
            </a:ext>
          </a:extLst>
        </xdr:cNvPr>
        <xdr:cNvSpPr/>
      </xdr:nvSpPr>
      <xdr:spPr>
        <a:xfrm>
          <a:off x="12029440" y="1744395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139700</xdr:rowOff>
    </xdr:from>
    <xdr:to>
      <xdr:col>67</xdr:col>
      <xdr:colOff>101600</xdr:colOff>
      <xdr:row>104</xdr:row>
      <xdr:rowOff>69850</xdr:rowOff>
    </xdr:to>
    <xdr:sp macro="" textlink="">
      <xdr:nvSpPr>
        <xdr:cNvPr id="771" name="フローチャート: 判断 770">
          <a:extLst>
            <a:ext uri="{FF2B5EF4-FFF2-40B4-BE49-F238E27FC236}">
              <a16:creationId xmlns:a16="http://schemas.microsoft.com/office/drawing/2014/main" id="{C5B146D0-2953-4500-8B5B-EC869711B3D6}"/>
            </a:ext>
          </a:extLst>
        </xdr:cNvPr>
        <xdr:cNvSpPr/>
      </xdr:nvSpPr>
      <xdr:spPr>
        <a:xfrm>
          <a:off x="11231880" y="174066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0CC9C50C-AA4C-438A-B68F-B26EA8F9C60E}"/>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19B6E165-2C66-4B15-90F4-6951251F2D42}"/>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02930973-8182-45C3-8730-78E08343C821}"/>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3926D8B2-C853-4EE0-9EDC-DAF81B43D4BE}"/>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2DFC1724-6E99-4AFD-B239-D91323CCB29B}"/>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137413</xdr:rowOff>
    </xdr:from>
    <xdr:to>
      <xdr:col>85</xdr:col>
      <xdr:colOff>177800</xdr:colOff>
      <xdr:row>101</xdr:row>
      <xdr:rowOff>67563</xdr:rowOff>
    </xdr:to>
    <xdr:sp macro="" textlink="">
      <xdr:nvSpPr>
        <xdr:cNvPr id="777" name="楕円 776">
          <a:extLst>
            <a:ext uri="{FF2B5EF4-FFF2-40B4-BE49-F238E27FC236}">
              <a16:creationId xmlns:a16="http://schemas.microsoft.com/office/drawing/2014/main" id="{2F24676A-5F74-47D7-805D-8C1425C4BF99}"/>
            </a:ext>
          </a:extLst>
        </xdr:cNvPr>
        <xdr:cNvSpPr/>
      </xdr:nvSpPr>
      <xdr:spPr>
        <a:xfrm>
          <a:off x="14325600" y="16901413"/>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160290</xdr:rowOff>
    </xdr:from>
    <xdr:ext cx="405111" cy="259045"/>
    <xdr:sp macro="" textlink="">
      <xdr:nvSpPr>
        <xdr:cNvPr id="778" name="【公民館】&#10;有形固定資産減価償却率該当値テキスト">
          <a:extLst>
            <a:ext uri="{FF2B5EF4-FFF2-40B4-BE49-F238E27FC236}">
              <a16:creationId xmlns:a16="http://schemas.microsoft.com/office/drawing/2014/main" id="{A87FDB23-FA00-4AAF-B564-5F1D24CB3637}"/>
            </a:ext>
          </a:extLst>
        </xdr:cNvPr>
        <xdr:cNvSpPr txBox="1"/>
      </xdr:nvSpPr>
      <xdr:spPr>
        <a:xfrm>
          <a:off x="14414500" y="16756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64263</xdr:rowOff>
    </xdr:from>
    <xdr:to>
      <xdr:col>81</xdr:col>
      <xdr:colOff>101600</xdr:colOff>
      <xdr:row>100</xdr:row>
      <xdr:rowOff>165863</xdr:rowOff>
    </xdr:to>
    <xdr:sp macro="" textlink="">
      <xdr:nvSpPr>
        <xdr:cNvPr id="779" name="楕円 778">
          <a:extLst>
            <a:ext uri="{FF2B5EF4-FFF2-40B4-BE49-F238E27FC236}">
              <a16:creationId xmlns:a16="http://schemas.microsoft.com/office/drawing/2014/main" id="{95041B07-9CEB-4D8C-8D5A-3CAA53FFAAA4}"/>
            </a:ext>
          </a:extLst>
        </xdr:cNvPr>
        <xdr:cNvSpPr/>
      </xdr:nvSpPr>
      <xdr:spPr>
        <a:xfrm>
          <a:off x="13578840" y="1682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115063</xdr:rowOff>
    </xdr:from>
    <xdr:to>
      <xdr:col>85</xdr:col>
      <xdr:colOff>127000</xdr:colOff>
      <xdr:row>101</xdr:row>
      <xdr:rowOff>16763</xdr:rowOff>
    </xdr:to>
    <xdr:cxnSp macro="">
      <xdr:nvCxnSpPr>
        <xdr:cNvPr id="780" name="直線コネクタ 779">
          <a:extLst>
            <a:ext uri="{FF2B5EF4-FFF2-40B4-BE49-F238E27FC236}">
              <a16:creationId xmlns:a16="http://schemas.microsoft.com/office/drawing/2014/main" id="{D2281BC2-027E-48BF-AEB6-67F9F040C620}"/>
            </a:ext>
          </a:extLst>
        </xdr:cNvPr>
        <xdr:cNvCxnSpPr/>
      </xdr:nvCxnSpPr>
      <xdr:spPr>
        <a:xfrm>
          <a:off x="13629640" y="16879063"/>
          <a:ext cx="746760" cy="69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99</xdr:row>
      <xdr:rowOff>155702</xdr:rowOff>
    </xdr:from>
    <xdr:to>
      <xdr:col>76</xdr:col>
      <xdr:colOff>165100</xdr:colOff>
      <xdr:row>100</xdr:row>
      <xdr:rowOff>85852</xdr:rowOff>
    </xdr:to>
    <xdr:sp macro="" textlink="">
      <xdr:nvSpPr>
        <xdr:cNvPr id="781" name="楕円 780">
          <a:extLst>
            <a:ext uri="{FF2B5EF4-FFF2-40B4-BE49-F238E27FC236}">
              <a16:creationId xmlns:a16="http://schemas.microsoft.com/office/drawing/2014/main" id="{C625C126-8CA2-4147-82EC-18DBB3F47768}"/>
            </a:ext>
          </a:extLst>
        </xdr:cNvPr>
        <xdr:cNvSpPr/>
      </xdr:nvSpPr>
      <xdr:spPr>
        <a:xfrm>
          <a:off x="12804140" y="1675206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35052</xdr:rowOff>
    </xdr:from>
    <xdr:to>
      <xdr:col>81</xdr:col>
      <xdr:colOff>50800</xdr:colOff>
      <xdr:row>100</xdr:row>
      <xdr:rowOff>115063</xdr:rowOff>
    </xdr:to>
    <xdr:cxnSp macro="">
      <xdr:nvCxnSpPr>
        <xdr:cNvPr id="782" name="直線コネクタ 781">
          <a:extLst>
            <a:ext uri="{FF2B5EF4-FFF2-40B4-BE49-F238E27FC236}">
              <a16:creationId xmlns:a16="http://schemas.microsoft.com/office/drawing/2014/main" id="{76677FFA-A367-4EC1-B02E-97ED63CB82E7}"/>
            </a:ext>
          </a:extLst>
        </xdr:cNvPr>
        <xdr:cNvCxnSpPr/>
      </xdr:nvCxnSpPr>
      <xdr:spPr>
        <a:xfrm>
          <a:off x="12854940" y="16799052"/>
          <a:ext cx="7747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39115</xdr:rowOff>
    </xdr:from>
    <xdr:to>
      <xdr:col>72</xdr:col>
      <xdr:colOff>38100</xdr:colOff>
      <xdr:row>100</xdr:row>
      <xdr:rowOff>140715</xdr:rowOff>
    </xdr:to>
    <xdr:sp macro="" textlink="">
      <xdr:nvSpPr>
        <xdr:cNvPr id="783" name="楕円 782">
          <a:extLst>
            <a:ext uri="{FF2B5EF4-FFF2-40B4-BE49-F238E27FC236}">
              <a16:creationId xmlns:a16="http://schemas.microsoft.com/office/drawing/2014/main" id="{B1417E03-57FF-4167-8688-BD3A5A378A41}"/>
            </a:ext>
          </a:extLst>
        </xdr:cNvPr>
        <xdr:cNvSpPr/>
      </xdr:nvSpPr>
      <xdr:spPr>
        <a:xfrm>
          <a:off x="12029440" y="1680311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35052</xdr:rowOff>
    </xdr:from>
    <xdr:to>
      <xdr:col>76</xdr:col>
      <xdr:colOff>114300</xdr:colOff>
      <xdr:row>100</xdr:row>
      <xdr:rowOff>89915</xdr:rowOff>
    </xdr:to>
    <xdr:cxnSp macro="">
      <xdr:nvCxnSpPr>
        <xdr:cNvPr id="784" name="直線コネクタ 783">
          <a:extLst>
            <a:ext uri="{FF2B5EF4-FFF2-40B4-BE49-F238E27FC236}">
              <a16:creationId xmlns:a16="http://schemas.microsoft.com/office/drawing/2014/main" id="{AD715BDD-4A46-4F81-8692-244D689E10A3}"/>
            </a:ext>
          </a:extLst>
        </xdr:cNvPr>
        <xdr:cNvCxnSpPr/>
      </xdr:nvCxnSpPr>
      <xdr:spPr>
        <a:xfrm flipV="1">
          <a:off x="12072620" y="16799052"/>
          <a:ext cx="78232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100</xdr:row>
      <xdr:rowOff>48261</xdr:rowOff>
    </xdr:from>
    <xdr:to>
      <xdr:col>67</xdr:col>
      <xdr:colOff>101600</xdr:colOff>
      <xdr:row>100</xdr:row>
      <xdr:rowOff>149861</xdr:rowOff>
    </xdr:to>
    <xdr:sp macro="" textlink="">
      <xdr:nvSpPr>
        <xdr:cNvPr id="785" name="楕円 784">
          <a:extLst>
            <a:ext uri="{FF2B5EF4-FFF2-40B4-BE49-F238E27FC236}">
              <a16:creationId xmlns:a16="http://schemas.microsoft.com/office/drawing/2014/main" id="{4B8D737D-5377-42A6-9472-B26F06A197EA}"/>
            </a:ext>
          </a:extLst>
        </xdr:cNvPr>
        <xdr:cNvSpPr/>
      </xdr:nvSpPr>
      <xdr:spPr>
        <a:xfrm>
          <a:off x="11231880" y="16812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100</xdr:row>
      <xdr:rowOff>89915</xdr:rowOff>
    </xdr:from>
    <xdr:to>
      <xdr:col>71</xdr:col>
      <xdr:colOff>177800</xdr:colOff>
      <xdr:row>100</xdr:row>
      <xdr:rowOff>99061</xdr:rowOff>
    </xdr:to>
    <xdr:cxnSp macro="">
      <xdr:nvCxnSpPr>
        <xdr:cNvPr id="786" name="直線コネクタ 785">
          <a:extLst>
            <a:ext uri="{FF2B5EF4-FFF2-40B4-BE49-F238E27FC236}">
              <a16:creationId xmlns:a16="http://schemas.microsoft.com/office/drawing/2014/main" id="{E379C839-F1A4-4D72-94F1-534C4F200AD1}"/>
            </a:ext>
          </a:extLst>
        </xdr:cNvPr>
        <xdr:cNvCxnSpPr/>
      </xdr:nvCxnSpPr>
      <xdr:spPr>
        <a:xfrm flipV="1">
          <a:off x="11282680" y="16853915"/>
          <a:ext cx="78994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111269</xdr:rowOff>
    </xdr:from>
    <xdr:ext cx="405111" cy="259045"/>
    <xdr:sp macro="" textlink="">
      <xdr:nvSpPr>
        <xdr:cNvPr id="787" name="n_1aveValue【公民館】&#10;有形固定資産減価償却率">
          <a:extLst>
            <a:ext uri="{FF2B5EF4-FFF2-40B4-BE49-F238E27FC236}">
              <a16:creationId xmlns:a16="http://schemas.microsoft.com/office/drawing/2014/main" id="{1F2367C5-9137-4997-80C7-E6CD2BF60284}"/>
            </a:ext>
          </a:extLst>
        </xdr:cNvPr>
        <xdr:cNvSpPr txBox="1"/>
      </xdr:nvSpPr>
      <xdr:spPr>
        <a:xfrm>
          <a:off x="13437244" y="17545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120414</xdr:rowOff>
    </xdr:from>
    <xdr:ext cx="405111" cy="259045"/>
    <xdr:sp macro="" textlink="">
      <xdr:nvSpPr>
        <xdr:cNvPr id="788" name="n_2aveValue【公民館】&#10;有形固定資産減価償却率">
          <a:extLst>
            <a:ext uri="{FF2B5EF4-FFF2-40B4-BE49-F238E27FC236}">
              <a16:creationId xmlns:a16="http://schemas.microsoft.com/office/drawing/2014/main" id="{BCC1CD53-A5DE-4C17-B5D1-0DD646176417}"/>
            </a:ext>
          </a:extLst>
        </xdr:cNvPr>
        <xdr:cNvSpPr txBox="1"/>
      </xdr:nvSpPr>
      <xdr:spPr>
        <a:xfrm>
          <a:off x="12675244" y="175549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102125</xdr:rowOff>
    </xdr:from>
    <xdr:ext cx="405111" cy="259045"/>
    <xdr:sp macro="" textlink="">
      <xdr:nvSpPr>
        <xdr:cNvPr id="789" name="n_3aveValue【公民館】&#10;有形固定資産減価償却率">
          <a:extLst>
            <a:ext uri="{FF2B5EF4-FFF2-40B4-BE49-F238E27FC236}">
              <a16:creationId xmlns:a16="http://schemas.microsoft.com/office/drawing/2014/main" id="{DE441B0F-6D6B-4B2B-89DE-42112F19EDDC}"/>
            </a:ext>
          </a:extLst>
        </xdr:cNvPr>
        <xdr:cNvSpPr txBox="1"/>
      </xdr:nvSpPr>
      <xdr:spPr>
        <a:xfrm>
          <a:off x="11900544" y="17536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60977</xdr:rowOff>
    </xdr:from>
    <xdr:ext cx="405111" cy="259045"/>
    <xdr:sp macro="" textlink="">
      <xdr:nvSpPr>
        <xdr:cNvPr id="790" name="n_4aveValue【公民館】&#10;有形固定資産減価償却率">
          <a:extLst>
            <a:ext uri="{FF2B5EF4-FFF2-40B4-BE49-F238E27FC236}">
              <a16:creationId xmlns:a16="http://schemas.microsoft.com/office/drawing/2014/main" id="{389CAD3A-B67F-4F95-ADA0-59B3A3F715B6}"/>
            </a:ext>
          </a:extLst>
        </xdr:cNvPr>
        <xdr:cNvSpPr txBox="1"/>
      </xdr:nvSpPr>
      <xdr:spPr>
        <a:xfrm>
          <a:off x="11102984" y="17495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10940</xdr:rowOff>
    </xdr:from>
    <xdr:ext cx="405111" cy="259045"/>
    <xdr:sp macro="" textlink="">
      <xdr:nvSpPr>
        <xdr:cNvPr id="791" name="n_1mainValue【公民館】&#10;有形固定資産減価償却率">
          <a:extLst>
            <a:ext uri="{FF2B5EF4-FFF2-40B4-BE49-F238E27FC236}">
              <a16:creationId xmlns:a16="http://schemas.microsoft.com/office/drawing/2014/main" id="{F11FC532-D8A1-4624-B512-8B9EBEB776D5}"/>
            </a:ext>
          </a:extLst>
        </xdr:cNvPr>
        <xdr:cNvSpPr txBox="1"/>
      </xdr:nvSpPr>
      <xdr:spPr>
        <a:xfrm>
          <a:off x="13437244" y="16607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98</xdr:row>
      <xdr:rowOff>102379</xdr:rowOff>
    </xdr:from>
    <xdr:ext cx="405111" cy="259045"/>
    <xdr:sp macro="" textlink="">
      <xdr:nvSpPr>
        <xdr:cNvPr id="792" name="n_2mainValue【公民館】&#10;有形固定資産減価償却率">
          <a:extLst>
            <a:ext uri="{FF2B5EF4-FFF2-40B4-BE49-F238E27FC236}">
              <a16:creationId xmlns:a16="http://schemas.microsoft.com/office/drawing/2014/main" id="{37EADD01-57DA-43BA-B9D6-43382AE175F4}"/>
            </a:ext>
          </a:extLst>
        </xdr:cNvPr>
        <xdr:cNvSpPr txBox="1"/>
      </xdr:nvSpPr>
      <xdr:spPr>
        <a:xfrm>
          <a:off x="12675244" y="16531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98</xdr:row>
      <xdr:rowOff>157242</xdr:rowOff>
    </xdr:from>
    <xdr:ext cx="405111" cy="259045"/>
    <xdr:sp macro="" textlink="">
      <xdr:nvSpPr>
        <xdr:cNvPr id="793" name="n_3mainValue【公民館】&#10;有形固定資産減価償却率">
          <a:extLst>
            <a:ext uri="{FF2B5EF4-FFF2-40B4-BE49-F238E27FC236}">
              <a16:creationId xmlns:a16="http://schemas.microsoft.com/office/drawing/2014/main" id="{D55009C4-2788-4BA2-BA80-1019C4574865}"/>
            </a:ext>
          </a:extLst>
        </xdr:cNvPr>
        <xdr:cNvSpPr txBox="1"/>
      </xdr:nvSpPr>
      <xdr:spPr>
        <a:xfrm>
          <a:off x="11900544" y="16585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98</xdr:row>
      <xdr:rowOff>166388</xdr:rowOff>
    </xdr:from>
    <xdr:ext cx="405111" cy="259045"/>
    <xdr:sp macro="" textlink="">
      <xdr:nvSpPr>
        <xdr:cNvPr id="794" name="n_4mainValue【公民館】&#10;有形固定資産減価償却率">
          <a:extLst>
            <a:ext uri="{FF2B5EF4-FFF2-40B4-BE49-F238E27FC236}">
              <a16:creationId xmlns:a16="http://schemas.microsoft.com/office/drawing/2014/main" id="{27732BA0-55AD-411F-8C6B-A097C551813B}"/>
            </a:ext>
          </a:extLst>
        </xdr:cNvPr>
        <xdr:cNvSpPr txBox="1"/>
      </xdr:nvSpPr>
      <xdr:spPr>
        <a:xfrm>
          <a:off x="11102984" y="1659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5" name="正方形/長方形 794">
          <a:extLst>
            <a:ext uri="{FF2B5EF4-FFF2-40B4-BE49-F238E27FC236}">
              <a16:creationId xmlns:a16="http://schemas.microsoft.com/office/drawing/2014/main" id="{78C5E6AC-D45E-4399-A392-EECB688863C7}"/>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6" name="正方形/長方形 795">
          <a:extLst>
            <a:ext uri="{FF2B5EF4-FFF2-40B4-BE49-F238E27FC236}">
              <a16:creationId xmlns:a16="http://schemas.microsoft.com/office/drawing/2014/main" id="{3F340DD8-43EF-44ED-8AB3-D0E837A6F735}"/>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7" name="正方形/長方形 796">
          <a:extLst>
            <a:ext uri="{FF2B5EF4-FFF2-40B4-BE49-F238E27FC236}">
              <a16:creationId xmlns:a16="http://schemas.microsoft.com/office/drawing/2014/main" id="{BB7FBAC2-8C17-40A9-A1C0-6D49692EE7EE}"/>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8" name="正方形/長方形 797">
          <a:extLst>
            <a:ext uri="{FF2B5EF4-FFF2-40B4-BE49-F238E27FC236}">
              <a16:creationId xmlns:a16="http://schemas.microsoft.com/office/drawing/2014/main" id="{1D16BC41-36A2-47C2-AA6A-58F2354651DA}"/>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9" name="正方形/長方形 798">
          <a:extLst>
            <a:ext uri="{FF2B5EF4-FFF2-40B4-BE49-F238E27FC236}">
              <a16:creationId xmlns:a16="http://schemas.microsoft.com/office/drawing/2014/main" id="{1D0D8FE7-A324-4FD6-AB17-4463318988DE}"/>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0" name="正方形/長方形 799">
          <a:extLst>
            <a:ext uri="{FF2B5EF4-FFF2-40B4-BE49-F238E27FC236}">
              <a16:creationId xmlns:a16="http://schemas.microsoft.com/office/drawing/2014/main" id="{1B5CE07C-1602-4B9F-AE34-801BD5A3C414}"/>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1" name="正方形/長方形 800">
          <a:extLst>
            <a:ext uri="{FF2B5EF4-FFF2-40B4-BE49-F238E27FC236}">
              <a16:creationId xmlns:a16="http://schemas.microsoft.com/office/drawing/2014/main" id="{CB56B247-9051-4B63-A6A6-9D40A212DC68}"/>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2" name="正方形/長方形 801">
          <a:extLst>
            <a:ext uri="{FF2B5EF4-FFF2-40B4-BE49-F238E27FC236}">
              <a16:creationId xmlns:a16="http://schemas.microsoft.com/office/drawing/2014/main" id="{69A3439E-1C7C-4026-9B3F-EBE87746D304}"/>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3" name="テキスト ボックス 802">
          <a:extLst>
            <a:ext uri="{FF2B5EF4-FFF2-40B4-BE49-F238E27FC236}">
              <a16:creationId xmlns:a16="http://schemas.microsoft.com/office/drawing/2014/main" id="{94F87655-85B5-450C-9C5A-2BCA598ED5CE}"/>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4" name="直線コネクタ 803">
          <a:extLst>
            <a:ext uri="{FF2B5EF4-FFF2-40B4-BE49-F238E27FC236}">
              <a16:creationId xmlns:a16="http://schemas.microsoft.com/office/drawing/2014/main" id="{709AA861-3B5A-4D39-8075-113203226FD1}"/>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5" name="直線コネクタ 804">
          <a:extLst>
            <a:ext uri="{FF2B5EF4-FFF2-40B4-BE49-F238E27FC236}">
              <a16:creationId xmlns:a16="http://schemas.microsoft.com/office/drawing/2014/main" id="{ABFAF3EE-CE5C-4A34-AE99-7AC1481B4DFF}"/>
            </a:ext>
          </a:extLst>
        </xdr:cNvPr>
        <xdr:cNvCxnSpPr/>
      </xdr:nvCxnSpPr>
      <xdr:spPr>
        <a:xfrm>
          <a:off x="16093440" y="18181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06" name="テキスト ボックス 805">
          <a:extLst>
            <a:ext uri="{FF2B5EF4-FFF2-40B4-BE49-F238E27FC236}">
              <a16:creationId xmlns:a16="http://schemas.microsoft.com/office/drawing/2014/main" id="{01AD7E5A-92E6-4036-938F-079A6B338202}"/>
            </a:ext>
          </a:extLst>
        </xdr:cNvPr>
        <xdr:cNvSpPr txBox="1"/>
      </xdr:nvSpPr>
      <xdr:spPr>
        <a:xfrm>
          <a:off x="1569484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07" name="直線コネクタ 806">
          <a:extLst>
            <a:ext uri="{FF2B5EF4-FFF2-40B4-BE49-F238E27FC236}">
              <a16:creationId xmlns:a16="http://schemas.microsoft.com/office/drawing/2014/main" id="{5D35E853-E93D-4E69-B8FB-A302A40814F1}"/>
            </a:ext>
          </a:extLst>
        </xdr:cNvPr>
        <xdr:cNvCxnSpPr/>
      </xdr:nvCxnSpPr>
      <xdr:spPr>
        <a:xfrm>
          <a:off x="16093440" y="177355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08" name="テキスト ボックス 807">
          <a:extLst>
            <a:ext uri="{FF2B5EF4-FFF2-40B4-BE49-F238E27FC236}">
              <a16:creationId xmlns:a16="http://schemas.microsoft.com/office/drawing/2014/main" id="{422A0317-CD99-487F-B247-87747A8AA846}"/>
            </a:ext>
          </a:extLst>
        </xdr:cNvPr>
        <xdr:cNvSpPr txBox="1"/>
      </xdr:nvSpPr>
      <xdr:spPr>
        <a:xfrm>
          <a:off x="1569484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09" name="直線コネクタ 808">
          <a:extLst>
            <a:ext uri="{FF2B5EF4-FFF2-40B4-BE49-F238E27FC236}">
              <a16:creationId xmlns:a16="http://schemas.microsoft.com/office/drawing/2014/main" id="{7B9DF1A9-7C63-4842-AFE8-1FE3CFE2299C}"/>
            </a:ext>
          </a:extLst>
        </xdr:cNvPr>
        <xdr:cNvCxnSpPr/>
      </xdr:nvCxnSpPr>
      <xdr:spPr>
        <a:xfrm>
          <a:off x="16093440" y="172859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10" name="テキスト ボックス 809">
          <a:extLst>
            <a:ext uri="{FF2B5EF4-FFF2-40B4-BE49-F238E27FC236}">
              <a16:creationId xmlns:a16="http://schemas.microsoft.com/office/drawing/2014/main" id="{9FAD3A57-CF9D-4D4D-94B2-32DF5ED47A66}"/>
            </a:ext>
          </a:extLst>
        </xdr:cNvPr>
        <xdr:cNvSpPr txBox="1"/>
      </xdr:nvSpPr>
      <xdr:spPr>
        <a:xfrm>
          <a:off x="1569484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1" name="直線コネクタ 810">
          <a:extLst>
            <a:ext uri="{FF2B5EF4-FFF2-40B4-BE49-F238E27FC236}">
              <a16:creationId xmlns:a16="http://schemas.microsoft.com/office/drawing/2014/main" id="{2E4C219D-187E-4C37-93D3-64163FFD2299}"/>
            </a:ext>
          </a:extLst>
        </xdr:cNvPr>
        <xdr:cNvCxnSpPr/>
      </xdr:nvCxnSpPr>
      <xdr:spPr>
        <a:xfrm>
          <a:off x="16093440" y="1684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2" name="テキスト ボックス 811">
          <a:extLst>
            <a:ext uri="{FF2B5EF4-FFF2-40B4-BE49-F238E27FC236}">
              <a16:creationId xmlns:a16="http://schemas.microsoft.com/office/drawing/2014/main" id="{462800E8-C457-4EBE-A674-187ED7230A4B}"/>
            </a:ext>
          </a:extLst>
        </xdr:cNvPr>
        <xdr:cNvSpPr txBox="1"/>
      </xdr:nvSpPr>
      <xdr:spPr>
        <a:xfrm>
          <a:off x="1569484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3" name="直線コネクタ 812">
          <a:extLst>
            <a:ext uri="{FF2B5EF4-FFF2-40B4-BE49-F238E27FC236}">
              <a16:creationId xmlns:a16="http://schemas.microsoft.com/office/drawing/2014/main" id="{75E3102A-D353-4591-8DB1-D398FBB553C9}"/>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4" name="テキスト ボックス 813">
          <a:extLst>
            <a:ext uri="{FF2B5EF4-FFF2-40B4-BE49-F238E27FC236}">
              <a16:creationId xmlns:a16="http://schemas.microsoft.com/office/drawing/2014/main" id="{8DA58640-500A-4B04-BE79-941E0FAD27D8}"/>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5" name="【公民館】&#10;一人当たり面積グラフ枠">
          <a:extLst>
            <a:ext uri="{FF2B5EF4-FFF2-40B4-BE49-F238E27FC236}">
              <a16:creationId xmlns:a16="http://schemas.microsoft.com/office/drawing/2014/main" id="{DDE1ED5C-50AB-45FA-924A-9DBD4C7F5343}"/>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153924</xdr:rowOff>
    </xdr:from>
    <xdr:to>
      <xdr:col>116</xdr:col>
      <xdr:colOff>62864</xdr:colOff>
      <xdr:row>108</xdr:row>
      <xdr:rowOff>16763</xdr:rowOff>
    </xdr:to>
    <xdr:cxnSp macro="">
      <xdr:nvCxnSpPr>
        <xdr:cNvPr id="816" name="直線コネクタ 815">
          <a:extLst>
            <a:ext uri="{FF2B5EF4-FFF2-40B4-BE49-F238E27FC236}">
              <a16:creationId xmlns:a16="http://schemas.microsoft.com/office/drawing/2014/main" id="{0137CE69-39D1-4FBE-82D3-E53440844BF6}"/>
            </a:ext>
          </a:extLst>
        </xdr:cNvPr>
        <xdr:cNvCxnSpPr/>
      </xdr:nvCxnSpPr>
      <xdr:spPr>
        <a:xfrm flipV="1">
          <a:off x="19509104" y="16917924"/>
          <a:ext cx="0" cy="1203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20590</xdr:rowOff>
    </xdr:from>
    <xdr:ext cx="469744" cy="259045"/>
    <xdr:sp macro="" textlink="">
      <xdr:nvSpPr>
        <xdr:cNvPr id="817" name="【公民館】&#10;一人当たり面積最小値テキスト">
          <a:extLst>
            <a:ext uri="{FF2B5EF4-FFF2-40B4-BE49-F238E27FC236}">
              <a16:creationId xmlns:a16="http://schemas.microsoft.com/office/drawing/2014/main" id="{6BA3C246-4921-4063-BCAD-E47FD09C2317}"/>
            </a:ext>
          </a:extLst>
        </xdr:cNvPr>
        <xdr:cNvSpPr txBox="1"/>
      </xdr:nvSpPr>
      <xdr:spPr>
        <a:xfrm>
          <a:off x="19547840" y="18125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16763</xdr:rowOff>
    </xdr:from>
    <xdr:to>
      <xdr:col>116</xdr:col>
      <xdr:colOff>152400</xdr:colOff>
      <xdr:row>108</xdr:row>
      <xdr:rowOff>16763</xdr:rowOff>
    </xdr:to>
    <xdr:cxnSp macro="">
      <xdr:nvCxnSpPr>
        <xdr:cNvPr id="818" name="直線コネクタ 817">
          <a:extLst>
            <a:ext uri="{FF2B5EF4-FFF2-40B4-BE49-F238E27FC236}">
              <a16:creationId xmlns:a16="http://schemas.microsoft.com/office/drawing/2014/main" id="{B9B9B8A1-8020-4E70-AB61-D97F4EFE1B58}"/>
            </a:ext>
          </a:extLst>
        </xdr:cNvPr>
        <xdr:cNvCxnSpPr/>
      </xdr:nvCxnSpPr>
      <xdr:spPr>
        <a:xfrm>
          <a:off x="19443700" y="1812188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100601</xdr:rowOff>
    </xdr:from>
    <xdr:ext cx="469744" cy="259045"/>
    <xdr:sp macro="" textlink="">
      <xdr:nvSpPr>
        <xdr:cNvPr id="819" name="【公民館】&#10;一人当たり面積最大値テキスト">
          <a:extLst>
            <a:ext uri="{FF2B5EF4-FFF2-40B4-BE49-F238E27FC236}">
              <a16:creationId xmlns:a16="http://schemas.microsoft.com/office/drawing/2014/main" id="{E5116C60-2C2A-4458-B4E9-E11CA007E4CA}"/>
            </a:ext>
          </a:extLst>
        </xdr:cNvPr>
        <xdr:cNvSpPr txBox="1"/>
      </xdr:nvSpPr>
      <xdr:spPr>
        <a:xfrm>
          <a:off x="19547840" y="16696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153924</xdr:rowOff>
    </xdr:from>
    <xdr:to>
      <xdr:col>116</xdr:col>
      <xdr:colOff>152400</xdr:colOff>
      <xdr:row>100</xdr:row>
      <xdr:rowOff>153924</xdr:rowOff>
    </xdr:to>
    <xdr:cxnSp macro="">
      <xdr:nvCxnSpPr>
        <xdr:cNvPr id="820" name="直線コネクタ 819">
          <a:extLst>
            <a:ext uri="{FF2B5EF4-FFF2-40B4-BE49-F238E27FC236}">
              <a16:creationId xmlns:a16="http://schemas.microsoft.com/office/drawing/2014/main" id="{A24A168B-3422-486F-80E2-2BCCE33E0689}"/>
            </a:ext>
          </a:extLst>
        </xdr:cNvPr>
        <xdr:cNvCxnSpPr/>
      </xdr:nvCxnSpPr>
      <xdr:spPr>
        <a:xfrm>
          <a:off x="19443700" y="1691792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139716</xdr:rowOff>
    </xdr:from>
    <xdr:ext cx="469744" cy="259045"/>
    <xdr:sp macro="" textlink="">
      <xdr:nvSpPr>
        <xdr:cNvPr id="821" name="【公民館】&#10;一人当たり面積平均値テキスト">
          <a:extLst>
            <a:ext uri="{FF2B5EF4-FFF2-40B4-BE49-F238E27FC236}">
              <a16:creationId xmlns:a16="http://schemas.microsoft.com/office/drawing/2014/main" id="{EC28C631-C7BD-44A9-8063-50DCB62532FC}"/>
            </a:ext>
          </a:extLst>
        </xdr:cNvPr>
        <xdr:cNvSpPr txBox="1"/>
      </xdr:nvSpPr>
      <xdr:spPr>
        <a:xfrm>
          <a:off x="19547840" y="175742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116839</xdr:rowOff>
    </xdr:from>
    <xdr:to>
      <xdr:col>116</xdr:col>
      <xdr:colOff>114300</xdr:colOff>
      <xdr:row>106</xdr:row>
      <xdr:rowOff>46989</xdr:rowOff>
    </xdr:to>
    <xdr:sp macro="" textlink="">
      <xdr:nvSpPr>
        <xdr:cNvPr id="822" name="フローチャート: 判断 821">
          <a:extLst>
            <a:ext uri="{FF2B5EF4-FFF2-40B4-BE49-F238E27FC236}">
              <a16:creationId xmlns:a16="http://schemas.microsoft.com/office/drawing/2014/main" id="{3D5A190E-69FE-434B-9B60-785397417D9E}"/>
            </a:ext>
          </a:extLst>
        </xdr:cNvPr>
        <xdr:cNvSpPr/>
      </xdr:nvSpPr>
      <xdr:spPr>
        <a:xfrm>
          <a:off x="19458940" y="1771903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116839</xdr:rowOff>
    </xdr:from>
    <xdr:to>
      <xdr:col>112</xdr:col>
      <xdr:colOff>38100</xdr:colOff>
      <xdr:row>106</xdr:row>
      <xdr:rowOff>46989</xdr:rowOff>
    </xdr:to>
    <xdr:sp macro="" textlink="">
      <xdr:nvSpPr>
        <xdr:cNvPr id="823" name="フローチャート: 判断 822">
          <a:extLst>
            <a:ext uri="{FF2B5EF4-FFF2-40B4-BE49-F238E27FC236}">
              <a16:creationId xmlns:a16="http://schemas.microsoft.com/office/drawing/2014/main" id="{3F6308CC-B07E-4879-87CD-AF918A7DB0BF}"/>
            </a:ext>
          </a:extLst>
        </xdr:cNvPr>
        <xdr:cNvSpPr/>
      </xdr:nvSpPr>
      <xdr:spPr>
        <a:xfrm>
          <a:off x="18735040" y="1771903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123698</xdr:rowOff>
    </xdr:from>
    <xdr:to>
      <xdr:col>107</xdr:col>
      <xdr:colOff>101600</xdr:colOff>
      <xdr:row>106</xdr:row>
      <xdr:rowOff>53848</xdr:rowOff>
    </xdr:to>
    <xdr:sp macro="" textlink="">
      <xdr:nvSpPr>
        <xdr:cNvPr id="824" name="フローチャート: 判断 823">
          <a:extLst>
            <a:ext uri="{FF2B5EF4-FFF2-40B4-BE49-F238E27FC236}">
              <a16:creationId xmlns:a16="http://schemas.microsoft.com/office/drawing/2014/main" id="{D20284E9-3A1A-4A76-8559-8BDD80EBACD3}"/>
            </a:ext>
          </a:extLst>
        </xdr:cNvPr>
        <xdr:cNvSpPr/>
      </xdr:nvSpPr>
      <xdr:spPr>
        <a:xfrm>
          <a:off x="17937480" y="1772589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112268</xdr:rowOff>
    </xdr:from>
    <xdr:to>
      <xdr:col>102</xdr:col>
      <xdr:colOff>165100</xdr:colOff>
      <xdr:row>106</xdr:row>
      <xdr:rowOff>42418</xdr:rowOff>
    </xdr:to>
    <xdr:sp macro="" textlink="">
      <xdr:nvSpPr>
        <xdr:cNvPr id="825" name="フローチャート: 判断 824">
          <a:extLst>
            <a:ext uri="{FF2B5EF4-FFF2-40B4-BE49-F238E27FC236}">
              <a16:creationId xmlns:a16="http://schemas.microsoft.com/office/drawing/2014/main" id="{9A5DEDC2-D874-4414-AD13-DD690349BD2B}"/>
            </a:ext>
          </a:extLst>
        </xdr:cNvPr>
        <xdr:cNvSpPr/>
      </xdr:nvSpPr>
      <xdr:spPr>
        <a:xfrm>
          <a:off x="17162780" y="1771446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121413</xdr:rowOff>
    </xdr:from>
    <xdr:to>
      <xdr:col>98</xdr:col>
      <xdr:colOff>38100</xdr:colOff>
      <xdr:row>106</xdr:row>
      <xdr:rowOff>51563</xdr:rowOff>
    </xdr:to>
    <xdr:sp macro="" textlink="">
      <xdr:nvSpPr>
        <xdr:cNvPr id="826" name="フローチャート: 判断 825">
          <a:extLst>
            <a:ext uri="{FF2B5EF4-FFF2-40B4-BE49-F238E27FC236}">
              <a16:creationId xmlns:a16="http://schemas.microsoft.com/office/drawing/2014/main" id="{0BDDD739-BE26-44FA-979C-2CB179843782}"/>
            </a:ext>
          </a:extLst>
        </xdr:cNvPr>
        <xdr:cNvSpPr/>
      </xdr:nvSpPr>
      <xdr:spPr>
        <a:xfrm>
          <a:off x="16388080" y="1772361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7" name="テキスト ボックス 826">
          <a:extLst>
            <a:ext uri="{FF2B5EF4-FFF2-40B4-BE49-F238E27FC236}">
              <a16:creationId xmlns:a16="http://schemas.microsoft.com/office/drawing/2014/main" id="{133B49BA-97B9-4541-8961-C473C3D98ADE}"/>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88777399-626D-4DE3-944B-A0B0B680AC7E}"/>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3B1D2A11-E2B7-406C-81B0-ABED6450D0C9}"/>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DC9AB068-C63C-444A-A3EB-216450F044CB}"/>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E2C780BF-F5E8-433F-8D81-BAB66C8A0DD2}"/>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77978</xdr:rowOff>
    </xdr:from>
    <xdr:to>
      <xdr:col>116</xdr:col>
      <xdr:colOff>114300</xdr:colOff>
      <xdr:row>107</xdr:row>
      <xdr:rowOff>8128</xdr:rowOff>
    </xdr:to>
    <xdr:sp macro="" textlink="">
      <xdr:nvSpPr>
        <xdr:cNvPr id="832" name="楕円 831">
          <a:extLst>
            <a:ext uri="{FF2B5EF4-FFF2-40B4-BE49-F238E27FC236}">
              <a16:creationId xmlns:a16="http://schemas.microsoft.com/office/drawing/2014/main" id="{49EF8014-EC43-41EE-9BA4-EB02D1232A50}"/>
            </a:ext>
          </a:extLst>
        </xdr:cNvPr>
        <xdr:cNvSpPr/>
      </xdr:nvSpPr>
      <xdr:spPr>
        <a:xfrm>
          <a:off x="19458940" y="1784781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56405</xdr:rowOff>
    </xdr:from>
    <xdr:ext cx="469744" cy="259045"/>
    <xdr:sp macro="" textlink="">
      <xdr:nvSpPr>
        <xdr:cNvPr id="833" name="【公民館】&#10;一人当たり面積該当値テキスト">
          <a:extLst>
            <a:ext uri="{FF2B5EF4-FFF2-40B4-BE49-F238E27FC236}">
              <a16:creationId xmlns:a16="http://schemas.microsoft.com/office/drawing/2014/main" id="{19B641B6-12D4-4143-AA25-142BB1E237E0}"/>
            </a:ext>
          </a:extLst>
        </xdr:cNvPr>
        <xdr:cNvSpPr txBox="1"/>
      </xdr:nvSpPr>
      <xdr:spPr>
        <a:xfrm>
          <a:off x="19547840" y="17826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61976</xdr:rowOff>
    </xdr:from>
    <xdr:to>
      <xdr:col>112</xdr:col>
      <xdr:colOff>38100</xdr:colOff>
      <xdr:row>106</xdr:row>
      <xdr:rowOff>163576</xdr:rowOff>
    </xdr:to>
    <xdr:sp macro="" textlink="">
      <xdr:nvSpPr>
        <xdr:cNvPr id="834" name="楕円 833">
          <a:extLst>
            <a:ext uri="{FF2B5EF4-FFF2-40B4-BE49-F238E27FC236}">
              <a16:creationId xmlns:a16="http://schemas.microsoft.com/office/drawing/2014/main" id="{2EE0E249-49E3-453F-9E1A-06B6AB0AC8EF}"/>
            </a:ext>
          </a:extLst>
        </xdr:cNvPr>
        <xdr:cNvSpPr/>
      </xdr:nvSpPr>
      <xdr:spPr>
        <a:xfrm>
          <a:off x="18735040" y="1783181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112776</xdr:rowOff>
    </xdr:from>
    <xdr:to>
      <xdr:col>116</xdr:col>
      <xdr:colOff>63500</xdr:colOff>
      <xdr:row>106</xdr:row>
      <xdr:rowOff>128778</xdr:rowOff>
    </xdr:to>
    <xdr:cxnSp macro="">
      <xdr:nvCxnSpPr>
        <xdr:cNvPr id="835" name="直線コネクタ 834">
          <a:extLst>
            <a:ext uri="{FF2B5EF4-FFF2-40B4-BE49-F238E27FC236}">
              <a16:creationId xmlns:a16="http://schemas.microsoft.com/office/drawing/2014/main" id="{811167BE-480B-4A3D-87CF-9390AF254583}"/>
            </a:ext>
          </a:extLst>
        </xdr:cNvPr>
        <xdr:cNvCxnSpPr/>
      </xdr:nvCxnSpPr>
      <xdr:spPr>
        <a:xfrm>
          <a:off x="18778220" y="17882616"/>
          <a:ext cx="73152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66548</xdr:rowOff>
    </xdr:from>
    <xdr:to>
      <xdr:col>107</xdr:col>
      <xdr:colOff>101600</xdr:colOff>
      <xdr:row>106</xdr:row>
      <xdr:rowOff>168148</xdr:rowOff>
    </xdr:to>
    <xdr:sp macro="" textlink="">
      <xdr:nvSpPr>
        <xdr:cNvPr id="836" name="楕円 835">
          <a:extLst>
            <a:ext uri="{FF2B5EF4-FFF2-40B4-BE49-F238E27FC236}">
              <a16:creationId xmlns:a16="http://schemas.microsoft.com/office/drawing/2014/main" id="{ACBDF614-A90C-4752-8D2B-5874460DCB0B}"/>
            </a:ext>
          </a:extLst>
        </xdr:cNvPr>
        <xdr:cNvSpPr/>
      </xdr:nvSpPr>
      <xdr:spPr>
        <a:xfrm>
          <a:off x="17937480" y="17836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112776</xdr:rowOff>
    </xdr:from>
    <xdr:to>
      <xdr:col>111</xdr:col>
      <xdr:colOff>177800</xdr:colOff>
      <xdr:row>106</xdr:row>
      <xdr:rowOff>117348</xdr:rowOff>
    </xdr:to>
    <xdr:cxnSp macro="">
      <xdr:nvCxnSpPr>
        <xdr:cNvPr id="837" name="直線コネクタ 836">
          <a:extLst>
            <a:ext uri="{FF2B5EF4-FFF2-40B4-BE49-F238E27FC236}">
              <a16:creationId xmlns:a16="http://schemas.microsoft.com/office/drawing/2014/main" id="{3813D3E8-11F6-49D0-9F18-9CAE93F081AE}"/>
            </a:ext>
          </a:extLst>
        </xdr:cNvPr>
        <xdr:cNvCxnSpPr/>
      </xdr:nvCxnSpPr>
      <xdr:spPr>
        <a:xfrm flipV="1">
          <a:off x="17988280" y="17882616"/>
          <a:ext cx="78994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25400</xdr:rowOff>
    </xdr:from>
    <xdr:to>
      <xdr:col>102</xdr:col>
      <xdr:colOff>165100</xdr:colOff>
      <xdr:row>106</xdr:row>
      <xdr:rowOff>127000</xdr:rowOff>
    </xdr:to>
    <xdr:sp macro="" textlink="">
      <xdr:nvSpPr>
        <xdr:cNvPr id="838" name="楕円 837">
          <a:extLst>
            <a:ext uri="{FF2B5EF4-FFF2-40B4-BE49-F238E27FC236}">
              <a16:creationId xmlns:a16="http://schemas.microsoft.com/office/drawing/2014/main" id="{AAAB88CB-1C9D-4091-B894-BA31A6377B5B}"/>
            </a:ext>
          </a:extLst>
        </xdr:cNvPr>
        <xdr:cNvSpPr/>
      </xdr:nvSpPr>
      <xdr:spPr>
        <a:xfrm>
          <a:off x="17162780" y="1779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76200</xdr:rowOff>
    </xdr:from>
    <xdr:to>
      <xdr:col>107</xdr:col>
      <xdr:colOff>50800</xdr:colOff>
      <xdr:row>106</xdr:row>
      <xdr:rowOff>117348</xdr:rowOff>
    </xdr:to>
    <xdr:cxnSp macro="">
      <xdr:nvCxnSpPr>
        <xdr:cNvPr id="839" name="直線コネクタ 838">
          <a:extLst>
            <a:ext uri="{FF2B5EF4-FFF2-40B4-BE49-F238E27FC236}">
              <a16:creationId xmlns:a16="http://schemas.microsoft.com/office/drawing/2014/main" id="{AED2D656-38D8-4F8A-B45E-0C5AB728CEBA}"/>
            </a:ext>
          </a:extLst>
        </xdr:cNvPr>
        <xdr:cNvCxnSpPr/>
      </xdr:nvCxnSpPr>
      <xdr:spPr>
        <a:xfrm>
          <a:off x="17213580" y="17846040"/>
          <a:ext cx="7747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43687</xdr:rowOff>
    </xdr:from>
    <xdr:to>
      <xdr:col>98</xdr:col>
      <xdr:colOff>38100</xdr:colOff>
      <xdr:row>106</xdr:row>
      <xdr:rowOff>145287</xdr:rowOff>
    </xdr:to>
    <xdr:sp macro="" textlink="">
      <xdr:nvSpPr>
        <xdr:cNvPr id="840" name="楕円 839">
          <a:extLst>
            <a:ext uri="{FF2B5EF4-FFF2-40B4-BE49-F238E27FC236}">
              <a16:creationId xmlns:a16="http://schemas.microsoft.com/office/drawing/2014/main" id="{52381F35-5F6A-4853-9C0C-4C823A823E10}"/>
            </a:ext>
          </a:extLst>
        </xdr:cNvPr>
        <xdr:cNvSpPr/>
      </xdr:nvSpPr>
      <xdr:spPr>
        <a:xfrm>
          <a:off x="16388080" y="1781352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76200</xdr:rowOff>
    </xdr:from>
    <xdr:to>
      <xdr:col>102</xdr:col>
      <xdr:colOff>114300</xdr:colOff>
      <xdr:row>106</xdr:row>
      <xdr:rowOff>94487</xdr:rowOff>
    </xdr:to>
    <xdr:cxnSp macro="">
      <xdr:nvCxnSpPr>
        <xdr:cNvPr id="841" name="直線コネクタ 840">
          <a:extLst>
            <a:ext uri="{FF2B5EF4-FFF2-40B4-BE49-F238E27FC236}">
              <a16:creationId xmlns:a16="http://schemas.microsoft.com/office/drawing/2014/main" id="{A8DFC0FC-4D4D-4096-BD13-38F8BB56A6F4}"/>
            </a:ext>
          </a:extLst>
        </xdr:cNvPr>
        <xdr:cNvCxnSpPr/>
      </xdr:nvCxnSpPr>
      <xdr:spPr>
        <a:xfrm flipV="1">
          <a:off x="16431260" y="17846040"/>
          <a:ext cx="78232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63516</xdr:rowOff>
    </xdr:from>
    <xdr:ext cx="469744" cy="259045"/>
    <xdr:sp macro="" textlink="">
      <xdr:nvSpPr>
        <xdr:cNvPr id="842" name="n_1aveValue【公民館】&#10;一人当たり面積">
          <a:extLst>
            <a:ext uri="{FF2B5EF4-FFF2-40B4-BE49-F238E27FC236}">
              <a16:creationId xmlns:a16="http://schemas.microsoft.com/office/drawing/2014/main" id="{A4A62BA1-B8CE-4A60-82A6-BA4005B9F209}"/>
            </a:ext>
          </a:extLst>
        </xdr:cNvPr>
        <xdr:cNvSpPr txBox="1"/>
      </xdr:nvSpPr>
      <xdr:spPr>
        <a:xfrm>
          <a:off x="18561127" y="17498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70375</xdr:rowOff>
    </xdr:from>
    <xdr:ext cx="469744" cy="259045"/>
    <xdr:sp macro="" textlink="">
      <xdr:nvSpPr>
        <xdr:cNvPr id="843" name="n_2aveValue【公民館】&#10;一人当たり面積">
          <a:extLst>
            <a:ext uri="{FF2B5EF4-FFF2-40B4-BE49-F238E27FC236}">
              <a16:creationId xmlns:a16="http://schemas.microsoft.com/office/drawing/2014/main" id="{10F8DAD3-1DEC-40DB-AD1E-2AFB0F16DAE9}"/>
            </a:ext>
          </a:extLst>
        </xdr:cNvPr>
        <xdr:cNvSpPr txBox="1"/>
      </xdr:nvSpPr>
      <xdr:spPr>
        <a:xfrm>
          <a:off x="17776267" y="17504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58945</xdr:rowOff>
    </xdr:from>
    <xdr:ext cx="469744" cy="259045"/>
    <xdr:sp macro="" textlink="">
      <xdr:nvSpPr>
        <xdr:cNvPr id="844" name="n_3aveValue【公民館】&#10;一人当たり面積">
          <a:extLst>
            <a:ext uri="{FF2B5EF4-FFF2-40B4-BE49-F238E27FC236}">
              <a16:creationId xmlns:a16="http://schemas.microsoft.com/office/drawing/2014/main" id="{B71CF6F0-B0AD-4A28-A4E2-58CB43C89196}"/>
            </a:ext>
          </a:extLst>
        </xdr:cNvPr>
        <xdr:cNvSpPr txBox="1"/>
      </xdr:nvSpPr>
      <xdr:spPr>
        <a:xfrm>
          <a:off x="17001567" y="17493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68090</xdr:rowOff>
    </xdr:from>
    <xdr:ext cx="469744" cy="259045"/>
    <xdr:sp macro="" textlink="">
      <xdr:nvSpPr>
        <xdr:cNvPr id="845" name="n_4aveValue【公民館】&#10;一人当たり面積">
          <a:extLst>
            <a:ext uri="{FF2B5EF4-FFF2-40B4-BE49-F238E27FC236}">
              <a16:creationId xmlns:a16="http://schemas.microsoft.com/office/drawing/2014/main" id="{C8E55696-12D0-44EF-B54C-52D581EB0A48}"/>
            </a:ext>
          </a:extLst>
        </xdr:cNvPr>
        <xdr:cNvSpPr txBox="1"/>
      </xdr:nvSpPr>
      <xdr:spPr>
        <a:xfrm>
          <a:off x="16226867" y="17502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154703</xdr:rowOff>
    </xdr:from>
    <xdr:ext cx="469744" cy="259045"/>
    <xdr:sp macro="" textlink="">
      <xdr:nvSpPr>
        <xdr:cNvPr id="846" name="n_1mainValue【公民館】&#10;一人当たり面積">
          <a:extLst>
            <a:ext uri="{FF2B5EF4-FFF2-40B4-BE49-F238E27FC236}">
              <a16:creationId xmlns:a16="http://schemas.microsoft.com/office/drawing/2014/main" id="{6C384209-0B16-4D6A-82D1-57479AE4E629}"/>
            </a:ext>
          </a:extLst>
        </xdr:cNvPr>
        <xdr:cNvSpPr txBox="1"/>
      </xdr:nvSpPr>
      <xdr:spPr>
        <a:xfrm>
          <a:off x="18561127" y="17924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159275</xdr:rowOff>
    </xdr:from>
    <xdr:ext cx="469744" cy="259045"/>
    <xdr:sp macro="" textlink="">
      <xdr:nvSpPr>
        <xdr:cNvPr id="847" name="n_2mainValue【公民館】&#10;一人当たり面積">
          <a:extLst>
            <a:ext uri="{FF2B5EF4-FFF2-40B4-BE49-F238E27FC236}">
              <a16:creationId xmlns:a16="http://schemas.microsoft.com/office/drawing/2014/main" id="{41C0D93C-0118-4436-A5DA-6E0F45BF4A97}"/>
            </a:ext>
          </a:extLst>
        </xdr:cNvPr>
        <xdr:cNvSpPr txBox="1"/>
      </xdr:nvSpPr>
      <xdr:spPr>
        <a:xfrm>
          <a:off x="17776267" y="17929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118127</xdr:rowOff>
    </xdr:from>
    <xdr:ext cx="469744" cy="259045"/>
    <xdr:sp macro="" textlink="">
      <xdr:nvSpPr>
        <xdr:cNvPr id="848" name="n_3mainValue【公民館】&#10;一人当たり面積">
          <a:extLst>
            <a:ext uri="{FF2B5EF4-FFF2-40B4-BE49-F238E27FC236}">
              <a16:creationId xmlns:a16="http://schemas.microsoft.com/office/drawing/2014/main" id="{ED8300E7-88DF-4DA2-875F-DE81356E5891}"/>
            </a:ext>
          </a:extLst>
        </xdr:cNvPr>
        <xdr:cNvSpPr txBox="1"/>
      </xdr:nvSpPr>
      <xdr:spPr>
        <a:xfrm>
          <a:off x="17001567" y="17887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136414</xdr:rowOff>
    </xdr:from>
    <xdr:ext cx="469744" cy="259045"/>
    <xdr:sp macro="" textlink="">
      <xdr:nvSpPr>
        <xdr:cNvPr id="849" name="n_4mainValue【公民館】&#10;一人当たり面積">
          <a:extLst>
            <a:ext uri="{FF2B5EF4-FFF2-40B4-BE49-F238E27FC236}">
              <a16:creationId xmlns:a16="http://schemas.microsoft.com/office/drawing/2014/main" id="{5C3F7925-643E-4184-940A-1615D177898A}"/>
            </a:ext>
          </a:extLst>
        </xdr:cNvPr>
        <xdr:cNvSpPr txBox="1"/>
      </xdr:nvSpPr>
      <xdr:spPr>
        <a:xfrm>
          <a:off x="16226867" y="17906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0" name="正方形/長方形 849">
          <a:extLst>
            <a:ext uri="{FF2B5EF4-FFF2-40B4-BE49-F238E27FC236}">
              <a16:creationId xmlns:a16="http://schemas.microsoft.com/office/drawing/2014/main" id="{E78A5296-F1BB-4BD2-A57A-756D280C7AEF}"/>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1" name="正方形/長方形 850">
          <a:extLst>
            <a:ext uri="{FF2B5EF4-FFF2-40B4-BE49-F238E27FC236}">
              <a16:creationId xmlns:a16="http://schemas.microsoft.com/office/drawing/2014/main" id="{388CFE6A-5192-44EF-B6B0-E55320505800}"/>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2" name="テキスト ボックス 851">
          <a:extLst>
            <a:ext uri="{FF2B5EF4-FFF2-40B4-BE49-F238E27FC236}">
              <a16:creationId xmlns:a16="http://schemas.microsoft.com/office/drawing/2014/main" id="{286B7603-DAE9-42CE-A5CE-99290ED3A9EC}"/>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類似団体と比較して有形固定資産原価償却率が低くなっている施設は、道路（△</a:t>
          </a:r>
          <a:r>
            <a:rPr kumimoji="1" lang="en-US" altLang="ja-JP" sz="1200">
              <a:solidFill>
                <a:schemeClr val="dk1"/>
              </a:solidFill>
              <a:effectLst/>
              <a:latin typeface="+mn-lt"/>
              <a:ea typeface="+mn-ea"/>
              <a:cs typeface="+mn-cs"/>
            </a:rPr>
            <a:t>14.2P</a:t>
          </a:r>
          <a:r>
            <a:rPr kumimoji="1" lang="ja-JP" altLang="ja-JP" sz="1200">
              <a:solidFill>
                <a:schemeClr val="dk1"/>
              </a:solidFill>
              <a:effectLst/>
              <a:latin typeface="+mn-lt"/>
              <a:ea typeface="+mn-ea"/>
              <a:cs typeface="+mn-cs"/>
            </a:rPr>
            <a:t>）、港湾・漁港施設（△</a:t>
          </a:r>
          <a:r>
            <a:rPr kumimoji="1" lang="en-US" altLang="ja-JP" sz="1200">
              <a:solidFill>
                <a:schemeClr val="dk1"/>
              </a:solidFill>
              <a:effectLst/>
              <a:latin typeface="+mn-lt"/>
              <a:ea typeface="+mn-ea"/>
              <a:cs typeface="+mn-cs"/>
            </a:rPr>
            <a:t>10.9P</a:t>
          </a:r>
          <a:r>
            <a:rPr kumimoji="1" lang="ja-JP" altLang="en-US"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、学校施設（△</a:t>
          </a:r>
          <a:r>
            <a:rPr kumimoji="1" lang="en-US" altLang="ja-JP" sz="1200">
              <a:solidFill>
                <a:schemeClr val="dk1"/>
              </a:solidFill>
              <a:effectLst/>
              <a:latin typeface="+mn-lt"/>
              <a:ea typeface="+mn-ea"/>
              <a:cs typeface="+mn-cs"/>
            </a:rPr>
            <a:t>8.7P</a:t>
          </a:r>
          <a:r>
            <a:rPr kumimoji="1" lang="ja-JP" altLang="ja-JP" sz="1200">
              <a:solidFill>
                <a:schemeClr val="dk1"/>
              </a:solidFill>
              <a:effectLst/>
              <a:latin typeface="+mn-lt"/>
              <a:ea typeface="+mn-ea"/>
              <a:cs typeface="+mn-cs"/>
            </a:rPr>
            <a:t>）、公民館（△</a:t>
          </a:r>
          <a:r>
            <a:rPr kumimoji="1" lang="en-US" altLang="ja-JP" sz="1200">
              <a:solidFill>
                <a:schemeClr val="dk1"/>
              </a:solidFill>
              <a:effectLst/>
              <a:latin typeface="+mn-lt"/>
              <a:ea typeface="+mn-ea"/>
              <a:cs typeface="+mn-cs"/>
            </a:rPr>
            <a:t>24.4P</a:t>
          </a:r>
          <a:r>
            <a:rPr kumimoji="1" lang="ja-JP" altLang="ja-JP" sz="1200">
              <a:solidFill>
                <a:schemeClr val="dk1"/>
              </a:solidFill>
              <a:effectLst/>
              <a:latin typeface="+mn-lt"/>
              <a:ea typeface="+mn-ea"/>
              <a:cs typeface="+mn-cs"/>
            </a:rPr>
            <a:t>）などである。公民館は、平成</a:t>
          </a:r>
          <a:r>
            <a:rPr kumimoji="1" lang="en-US" altLang="ja-JP" sz="1200">
              <a:solidFill>
                <a:schemeClr val="dk1"/>
              </a:solidFill>
              <a:effectLst/>
              <a:latin typeface="+mn-lt"/>
              <a:ea typeface="+mn-ea"/>
              <a:cs typeface="+mn-cs"/>
            </a:rPr>
            <a:t>28</a:t>
          </a:r>
          <a:r>
            <a:rPr kumimoji="1" lang="ja-JP" altLang="ja-JP" sz="1200">
              <a:solidFill>
                <a:schemeClr val="dk1"/>
              </a:solidFill>
              <a:effectLst/>
              <a:latin typeface="+mn-lt"/>
              <a:ea typeface="+mn-ea"/>
              <a:cs typeface="+mn-cs"/>
            </a:rPr>
            <a:t>年度に新庄公民館、平成</a:t>
          </a:r>
          <a:r>
            <a:rPr kumimoji="1" lang="en-US" altLang="ja-JP" sz="1200">
              <a:solidFill>
                <a:schemeClr val="dk1"/>
              </a:solidFill>
              <a:effectLst/>
              <a:latin typeface="+mn-lt"/>
              <a:ea typeface="+mn-ea"/>
              <a:cs typeface="+mn-cs"/>
            </a:rPr>
            <a:t>29</a:t>
          </a:r>
          <a:r>
            <a:rPr kumimoji="1" lang="ja-JP" altLang="ja-JP" sz="1200">
              <a:solidFill>
                <a:schemeClr val="dk1"/>
              </a:solidFill>
              <a:effectLst/>
              <a:latin typeface="+mn-lt"/>
              <a:ea typeface="+mn-ea"/>
              <a:cs typeface="+mn-cs"/>
            </a:rPr>
            <a:t>年度に余田公民館（余田小学校と合築）、令和</a:t>
          </a:r>
          <a:r>
            <a:rPr kumimoji="1" lang="en-US" altLang="ja-JP" sz="1200">
              <a:solidFill>
                <a:schemeClr val="dk1"/>
              </a:solidFill>
              <a:effectLst/>
              <a:latin typeface="+mn-lt"/>
              <a:ea typeface="+mn-ea"/>
              <a:cs typeface="+mn-cs"/>
            </a:rPr>
            <a:t>2</a:t>
          </a:r>
          <a:r>
            <a:rPr kumimoji="1" lang="ja-JP" altLang="ja-JP" sz="1200">
              <a:solidFill>
                <a:schemeClr val="dk1"/>
              </a:solidFill>
              <a:effectLst/>
              <a:latin typeface="+mn-lt"/>
              <a:ea typeface="+mn-ea"/>
              <a:cs typeface="+mn-cs"/>
            </a:rPr>
            <a:t>年度に伊陸公民館（伊陸小学校と合築）を建替え、令和</a:t>
          </a:r>
          <a:r>
            <a:rPr kumimoji="1" lang="en-US" altLang="ja-JP" sz="1200">
              <a:solidFill>
                <a:schemeClr val="dk1"/>
              </a:solidFill>
              <a:effectLst/>
              <a:latin typeface="+mn-lt"/>
              <a:ea typeface="+mn-ea"/>
              <a:cs typeface="+mn-cs"/>
            </a:rPr>
            <a:t>3</a:t>
          </a:r>
          <a:r>
            <a:rPr kumimoji="1" lang="ja-JP" altLang="ja-JP" sz="1200">
              <a:solidFill>
                <a:schemeClr val="dk1"/>
              </a:solidFill>
              <a:effectLst/>
              <a:latin typeface="+mn-lt"/>
              <a:ea typeface="+mn-ea"/>
              <a:cs typeface="+mn-cs"/>
            </a:rPr>
            <a:t>年度には建築年数の長い２館を解体したことにより、償却率が低くなっている。学校施設については、平成</a:t>
          </a:r>
          <a:r>
            <a:rPr kumimoji="1" lang="en-US" altLang="ja-JP" sz="1200">
              <a:solidFill>
                <a:schemeClr val="dk1"/>
              </a:solidFill>
              <a:effectLst/>
              <a:latin typeface="+mn-lt"/>
              <a:ea typeface="+mn-ea"/>
              <a:cs typeface="+mn-cs"/>
            </a:rPr>
            <a:t>22</a:t>
          </a:r>
          <a:r>
            <a:rPr kumimoji="1" lang="ja-JP" altLang="ja-JP" sz="1200">
              <a:solidFill>
                <a:schemeClr val="dk1"/>
              </a:solidFill>
              <a:effectLst/>
              <a:latin typeface="+mn-lt"/>
              <a:ea typeface="+mn-ea"/>
              <a:cs typeface="+mn-cs"/>
            </a:rPr>
            <a:t>年度に策定した「新たな柳井市小中学校整備計画書」に基づき、適正規模、適正配置を目指して整備を進めているため償却率が低くなっている。償却率は、令和３年度と比較して微増している。</a:t>
          </a:r>
          <a:endParaRPr lang="ja-JP" altLang="ja-JP" sz="1600">
            <a:effectLst/>
          </a:endParaRPr>
        </a:p>
        <a:p>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C371418D-0360-4B30-89E3-BC11BD968C5C}"/>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F3403169-DAB7-4373-9E08-F52DCB1D6208}"/>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70B541E6-0B0C-4EE5-9190-1B55A605E41D}"/>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638FB042-68E8-4119-AF8B-1C0305A8F058}"/>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山口県柳井市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C526271-5813-48C5-90EC-8FD69FFB46DD}"/>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35D4E94-68A1-4074-9109-E9B7E0E374F5}"/>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F59DCF3C-D962-4CE9-B640-B9FB74E06824}"/>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0303359-9034-4615-9196-3E6EE614E356}"/>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D679B14-BCBB-4699-B1B9-B4D0F9DC23AF}"/>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C3A8432B-A276-49B9-9EBF-00522D12055B}"/>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29,683
29,408
140.03
19,794,027
19,344,363
255,685
10,011,524
15,957,622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7210CA08-7365-44F4-94C6-1C20D8937E28}"/>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D8C76ED-7D93-43C4-B565-CD7AECFA638C}"/>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54AC29E-18EC-42D6-BE74-87D18CCE8079}"/>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39.3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CEDFD08-F904-4A16-8F4D-E915E2D8A3BF}"/>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F322363-C822-4DB2-82FA-B879DE2F747C}"/>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6039FA16-BC7B-43A5-82C3-AFE4370BB258}"/>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9F72DCE4-0127-4F87-B501-337C8AD96C0A}"/>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6D2C1F50-0393-430A-A578-9291EB0F0141}"/>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2FA3533-0985-4583-B1DC-2B01344891C0}"/>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976A9DE-45A5-4E66-A013-8EDF30316982}"/>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CF42B30C-88EB-4700-B0D2-3CDE380FE435}"/>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24373C0D-0049-4B32-96ED-8A7614BED350}"/>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E2D8E279-8405-4AE2-BC33-D222473E6A09}"/>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269E9E19-BD24-4C79-B2A3-DF2B6B202C69}"/>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82A7E67-CE36-440D-8D15-EDF3EB7C5915}"/>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B1400697-3701-4106-B1B3-1E9A712204F8}"/>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B33EFCD-6750-4599-A717-CF94133A221C}"/>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23BC1391-497A-4E21-B0EF-790D6D390F35}"/>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62F5A182-7277-486B-8103-B4FFA81F7FE2}"/>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2FEAA15B-4C09-4A08-BD41-CC7EABE60097}"/>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26760791-377C-4C48-95A9-1D9911CD52A2}"/>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11D4BF94-F4BB-40E3-84DC-7DBE42891D55}"/>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FB5CA5F4-BAF8-48E4-9033-F2CA56BE7137}"/>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6E147E5-C29C-498E-A2C3-9BBA88A489B1}"/>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2A4A13E7-F4F5-475A-A997-D2B98F7C3C66}"/>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1EA3A9C8-C7F3-483F-B523-ED4E605699B2}"/>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61E6AF09-97F2-424A-AED5-E22D08BD7B43}"/>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BBF9CAA0-1B29-40F7-A474-F12ECFB0303B}"/>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F56FDFFD-8DC4-4D9A-9B3E-CAC127CF5F53}"/>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9BBA41E8-C16A-45CF-900F-326126C04163}"/>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89B065AC-37EC-42B9-B880-E82F59623E24}"/>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D3D8BF86-5862-46AA-8D3B-A0602A4882AE}"/>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4FD7CFF5-C74B-4E4C-9023-B8FC00FF027E}"/>
            </a:ext>
          </a:extLst>
        </xdr:cNvPr>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11FE2472-B567-4309-8E3E-E4D5820704F7}"/>
            </a:ext>
          </a:extLst>
        </xdr:cNvPr>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B65EF8B1-A328-44D8-A056-4F17377A1897}"/>
            </a:ext>
          </a:extLst>
        </xdr:cNvPr>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26F8D7FC-D606-4AAE-B69B-04394CCFD99D}"/>
            </a:ext>
          </a:extLst>
        </xdr:cNvPr>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7D0B9526-C17D-49AE-9B7C-5C984FFC117F}"/>
            </a:ext>
          </a:extLst>
        </xdr:cNvPr>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FB60D483-D9A5-4BB9-9494-8008908FD4E9}"/>
            </a:ext>
          </a:extLst>
        </xdr:cNvPr>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35BDEB48-08F9-4C90-8EB9-B5A4CEBB68C2}"/>
            </a:ext>
          </a:extLst>
        </xdr:cNvPr>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653AD61C-C716-49EC-80D8-16C9D94E7077}"/>
            </a:ext>
          </a:extLst>
        </xdr:cNvPr>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2BC1559-6FB0-4992-A059-F72D622DF9B6}"/>
            </a:ext>
          </a:extLst>
        </xdr:cNvPr>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79252ED5-8E1A-4402-8DD9-205CE2B730B5}"/>
            </a:ext>
          </a:extLst>
        </xdr:cNvPr>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320EA4D2-6750-49DF-824C-C708090BB7A2}"/>
            </a:ext>
          </a:extLst>
        </xdr:cNvPr>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7CF0AA1A-2F95-474C-BDFB-111EB08339CC}"/>
            </a:ext>
          </a:extLst>
        </xdr:cNvPr>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5D066B5E-C392-46E7-9059-A14A2AB0D744}"/>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BCF6CE1C-0F93-4823-9C0E-D66277125C23}"/>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123553</xdr:rowOff>
    </xdr:from>
    <xdr:to>
      <xdr:col>24</xdr:col>
      <xdr:colOff>62865</xdr:colOff>
      <xdr:row>42</xdr:row>
      <xdr:rowOff>90896</xdr:rowOff>
    </xdr:to>
    <xdr:cxnSp macro="">
      <xdr:nvCxnSpPr>
        <xdr:cNvPr id="58" name="直線コネクタ 57">
          <a:extLst>
            <a:ext uri="{FF2B5EF4-FFF2-40B4-BE49-F238E27FC236}">
              <a16:creationId xmlns:a16="http://schemas.microsoft.com/office/drawing/2014/main" id="{EA25F97C-F0E5-45D6-B265-6AC417113098}"/>
            </a:ext>
          </a:extLst>
        </xdr:cNvPr>
        <xdr:cNvCxnSpPr/>
      </xdr:nvCxnSpPr>
      <xdr:spPr>
        <a:xfrm flipV="1">
          <a:off x="4086225" y="5655673"/>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94723</xdr:rowOff>
    </xdr:from>
    <xdr:ext cx="405111" cy="259045"/>
    <xdr:sp macro="" textlink="">
      <xdr:nvSpPr>
        <xdr:cNvPr id="59" name="【図書館】&#10;有形固定資産減価償却率最小値テキスト">
          <a:extLst>
            <a:ext uri="{FF2B5EF4-FFF2-40B4-BE49-F238E27FC236}">
              <a16:creationId xmlns:a16="http://schemas.microsoft.com/office/drawing/2014/main" id="{6F33B5A2-A785-43A4-88C5-0D59B2F735EE}"/>
            </a:ext>
          </a:extLst>
        </xdr:cNvPr>
        <xdr:cNvSpPr txBox="1"/>
      </xdr:nvSpPr>
      <xdr:spPr>
        <a:xfrm>
          <a:off x="4124960" y="7135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90896</xdr:rowOff>
    </xdr:from>
    <xdr:to>
      <xdr:col>24</xdr:col>
      <xdr:colOff>152400</xdr:colOff>
      <xdr:row>42</xdr:row>
      <xdr:rowOff>90896</xdr:rowOff>
    </xdr:to>
    <xdr:cxnSp macro="">
      <xdr:nvCxnSpPr>
        <xdr:cNvPr id="60" name="直線コネクタ 59">
          <a:extLst>
            <a:ext uri="{FF2B5EF4-FFF2-40B4-BE49-F238E27FC236}">
              <a16:creationId xmlns:a16="http://schemas.microsoft.com/office/drawing/2014/main" id="{0F25E98A-A7C1-4963-9C90-C6CBF209E411}"/>
            </a:ext>
          </a:extLst>
        </xdr:cNvPr>
        <xdr:cNvCxnSpPr/>
      </xdr:nvCxnSpPr>
      <xdr:spPr>
        <a:xfrm>
          <a:off x="4020820" y="713177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70230</xdr:rowOff>
    </xdr:from>
    <xdr:ext cx="340478" cy="259045"/>
    <xdr:sp macro="" textlink="">
      <xdr:nvSpPr>
        <xdr:cNvPr id="61" name="【図書館】&#10;有形固定資産減価償却率最大値テキスト">
          <a:extLst>
            <a:ext uri="{FF2B5EF4-FFF2-40B4-BE49-F238E27FC236}">
              <a16:creationId xmlns:a16="http://schemas.microsoft.com/office/drawing/2014/main" id="{27BD04D2-EDA0-46D8-886F-CF269C2157AF}"/>
            </a:ext>
          </a:extLst>
        </xdr:cNvPr>
        <xdr:cNvSpPr txBox="1"/>
      </xdr:nvSpPr>
      <xdr:spPr>
        <a:xfrm>
          <a:off x="4124960" y="54347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123553</xdr:rowOff>
    </xdr:from>
    <xdr:to>
      <xdr:col>24</xdr:col>
      <xdr:colOff>152400</xdr:colOff>
      <xdr:row>33</xdr:row>
      <xdr:rowOff>123553</xdr:rowOff>
    </xdr:to>
    <xdr:cxnSp macro="">
      <xdr:nvCxnSpPr>
        <xdr:cNvPr id="62" name="直線コネクタ 61">
          <a:extLst>
            <a:ext uri="{FF2B5EF4-FFF2-40B4-BE49-F238E27FC236}">
              <a16:creationId xmlns:a16="http://schemas.microsoft.com/office/drawing/2014/main" id="{75DFD3E7-69E4-46D9-9AD3-940FD3556F67}"/>
            </a:ext>
          </a:extLst>
        </xdr:cNvPr>
        <xdr:cNvCxnSpPr/>
      </xdr:nvCxnSpPr>
      <xdr:spPr>
        <a:xfrm>
          <a:off x="4020820" y="565567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92001</xdr:rowOff>
    </xdr:from>
    <xdr:ext cx="405111" cy="259045"/>
    <xdr:sp macro="" textlink="">
      <xdr:nvSpPr>
        <xdr:cNvPr id="63" name="【図書館】&#10;有形固定資産減価償却率平均値テキスト">
          <a:extLst>
            <a:ext uri="{FF2B5EF4-FFF2-40B4-BE49-F238E27FC236}">
              <a16:creationId xmlns:a16="http://schemas.microsoft.com/office/drawing/2014/main" id="{3FC0D610-532B-4717-9BC7-FCF137A6EA3C}"/>
            </a:ext>
          </a:extLst>
        </xdr:cNvPr>
        <xdr:cNvSpPr txBox="1"/>
      </xdr:nvSpPr>
      <xdr:spPr>
        <a:xfrm>
          <a:off x="4124960" y="62946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113574</xdr:rowOff>
    </xdr:from>
    <xdr:to>
      <xdr:col>24</xdr:col>
      <xdr:colOff>114300</xdr:colOff>
      <xdr:row>38</xdr:row>
      <xdr:rowOff>43724</xdr:rowOff>
    </xdr:to>
    <xdr:sp macro="" textlink="">
      <xdr:nvSpPr>
        <xdr:cNvPr id="64" name="フローチャート: 判断 63">
          <a:extLst>
            <a:ext uri="{FF2B5EF4-FFF2-40B4-BE49-F238E27FC236}">
              <a16:creationId xmlns:a16="http://schemas.microsoft.com/office/drawing/2014/main" id="{078C9AD1-C7DF-49B1-B966-C7C102490156}"/>
            </a:ext>
          </a:extLst>
        </xdr:cNvPr>
        <xdr:cNvSpPr/>
      </xdr:nvSpPr>
      <xdr:spPr>
        <a:xfrm>
          <a:off x="4036060" y="631625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169091</xdr:rowOff>
    </xdr:from>
    <xdr:to>
      <xdr:col>20</xdr:col>
      <xdr:colOff>38100</xdr:colOff>
      <xdr:row>38</xdr:row>
      <xdr:rowOff>99241</xdr:rowOff>
    </xdr:to>
    <xdr:sp macro="" textlink="">
      <xdr:nvSpPr>
        <xdr:cNvPr id="65" name="フローチャート: 判断 64">
          <a:extLst>
            <a:ext uri="{FF2B5EF4-FFF2-40B4-BE49-F238E27FC236}">
              <a16:creationId xmlns:a16="http://schemas.microsoft.com/office/drawing/2014/main" id="{C8553709-5526-4F44-9AB0-90C8B2FA0BD2}"/>
            </a:ext>
          </a:extLst>
        </xdr:cNvPr>
        <xdr:cNvSpPr/>
      </xdr:nvSpPr>
      <xdr:spPr>
        <a:xfrm>
          <a:off x="3312160" y="637177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48260</xdr:rowOff>
    </xdr:from>
    <xdr:to>
      <xdr:col>15</xdr:col>
      <xdr:colOff>101600</xdr:colOff>
      <xdr:row>38</xdr:row>
      <xdr:rowOff>149860</xdr:rowOff>
    </xdr:to>
    <xdr:sp macro="" textlink="">
      <xdr:nvSpPr>
        <xdr:cNvPr id="66" name="フローチャート: 判断 65">
          <a:extLst>
            <a:ext uri="{FF2B5EF4-FFF2-40B4-BE49-F238E27FC236}">
              <a16:creationId xmlns:a16="http://schemas.microsoft.com/office/drawing/2014/main" id="{16AE3D23-2BE5-4100-805E-19F23821654D}"/>
            </a:ext>
          </a:extLst>
        </xdr:cNvPr>
        <xdr:cNvSpPr/>
      </xdr:nvSpPr>
      <xdr:spPr>
        <a:xfrm>
          <a:off x="25146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39</xdr:row>
      <xdr:rowOff>85816</xdr:rowOff>
    </xdr:from>
    <xdr:to>
      <xdr:col>10</xdr:col>
      <xdr:colOff>165100</xdr:colOff>
      <xdr:row>40</xdr:row>
      <xdr:rowOff>15966</xdr:rowOff>
    </xdr:to>
    <xdr:sp macro="" textlink="">
      <xdr:nvSpPr>
        <xdr:cNvPr id="67" name="フローチャート: 判断 66">
          <a:extLst>
            <a:ext uri="{FF2B5EF4-FFF2-40B4-BE49-F238E27FC236}">
              <a16:creationId xmlns:a16="http://schemas.microsoft.com/office/drawing/2014/main" id="{A515E695-52CD-48A7-9099-77F463E5AC01}"/>
            </a:ext>
          </a:extLst>
        </xdr:cNvPr>
        <xdr:cNvSpPr/>
      </xdr:nvSpPr>
      <xdr:spPr>
        <a:xfrm>
          <a:off x="1739900" y="662377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39</xdr:row>
      <xdr:rowOff>27033</xdr:rowOff>
    </xdr:from>
    <xdr:to>
      <xdr:col>6</xdr:col>
      <xdr:colOff>38100</xdr:colOff>
      <xdr:row>39</xdr:row>
      <xdr:rowOff>128633</xdr:rowOff>
    </xdr:to>
    <xdr:sp macro="" textlink="">
      <xdr:nvSpPr>
        <xdr:cNvPr id="68" name="フローチャート: 判断 67">
          <a:extLst>
            <a:ext uri="{FF2B5EF4-FFF2-40B4-BE49-F238E27FC236}">
              <a16:creationId xmlns:a16="http://schemas.microsoft.com/office/drawing/2014/main" id="{BBD0E2F8-8C5F-46FD-836D-4E0E0B28559B}"/>
            </a:ext>
          </a:extLst>
        </xdr:cNvPr>
        <xdr:cNvSpPr/>
      </xdr:nvSpPr>
      <xdr:spPr>
        <a:xfrm>
          <a:off x="965200" y="656499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9B3437A4-C7B0-4AFF-9B16-32453CDAA8AC}"/>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BDF52557-1B0A-45FB-B2F9-F58409F74FFA}"/>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973C259F-1E9C-4C28-B9A0-1CCFED1A9CDC}"/>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DC3AD91D-506D-4136-9811-1B4A159374C6}"/>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DC3E941B-3B7E-44BC-A4A4-F818EA9FC413}"/>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105410</xdr:rowOff>
    </xdr:from>
    <xdr:to>
      <xdr:col>24</xdr:col>
      <xdr:colOff>114300</xdr:colOff>
      <xdr:row>34</xdr:row>
      <xdr:rowOff>35560</xdr:rowOff>
    </xdr:to>
    <xdr:sp macro="" textlink="">
      <xdr:nvSpPr>
        <xdr:cNvPr id="74" name="楕円 73">
          <a:extLst>
            <a:ext uri="{FF2B5EF4-FFF2-40B4-BE49-F238E27FC236}">
              <a16:creationId xmlns:a16="http://schemas.microsoft.com/office/drawing/2014/main" id="{6485FB33-C947-48B1-B84C-FAEF775EF8C4}"/>
            </a:ext>
          </a:extLst>
        </xdr:cNvPr>
        <xdr:cNvSpPr/>
      </xdr:nvSpPr>
      <xdr:spPr>
        <a:xfrm>
          <a:off x="4036060" y="56375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25780</xdr:rowOff>
    </xdr:from>
    <xdr:ext cx="340478" cy="259045"/>
    <xdr:sp macro="" textlink="">
      <xdr:nvSpPr>
        <xdr:cNvPr id="75" name="【図書館】&#10;有形固定資産減価償却率該当値テキスト">
          <a:extLst>
            <a:ext uri="{FF2B5EF4-FFF2-40B4-BE49-F238E27FC236}">
              <a16:creationId xmlns:a16="http://schemas.microsoft.com/office/drawing/2014/main" id="{C7451F93-3923-49A8-816D-A600AB0B25D6}"/>
            </a:ext>
          </a:extLst>
        </xdr:cNvPr>
        <xdr:cNvSpPr txBox="1"/>
      </xdr:nvSpPr>
      <xdr:spPr>
        <a:xfrm>
          <a:off x="4124960" y="55579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154396</xdr:rowOff>
    </xdr:from>
    <xdr:to>
      <xdr:col>20</xdr:col>
      <xdr:colOff>38100</xdr:colOff>
      <xdr:row>38</xdr:row>
      <xdr:rowOff>84545</xdr:rowOff>
    </xdr:to>
    <xdr:sp macro="" textlink="">
      <xdr:nvSpPr>
        <xdr:cNvPr id="76" name="楕円 75">
          <a:extLst>
            <a:ext uri="{FF2B5EF4-FFF2-40B4-BE49-F238E27FC236}">
              <a16:creationId xmlns:a16="http://schemas.microsoft.com/office/drawing/2014/main" id="{2DD5ECE8-B526-40AE-B537-CEFCA82CB106}"/>
            </a:ext>
          </a:extLst>
        </xdr:cNvPr>
        <xdr:cNvSpPr/>
      </xdr:nvSpPr>
      <xdr:spPr>
        <a:xfrm>
          <a:off x="3312160" y="6357076"/>
          <a:ext cx="78740" cy="9778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156210</xdr:rowOff>
    </xdr:from>
    <xdr:to>
      <xdr:col>24</xdr:col>
      <xdr:colOff>63500</xdr:colOff>
      <xdr:row>38</xdr:row>
      <xdr:rowOff>33746</xdr:rowOff>
    </xdr:to>
    <xdr:cxnSp macro="">
      <xdr:nvCxnSpPr>
        <xdr:cNvPr id="77" name="直線コネクタ 76">
          <a:extLst>
            <a:ext uri="{FF2B5EF4-FFF2-40B4-BE49-F238E27FC236}">
              <a16:creationId xmlns:a16="http://schemas.microsoft.com/office/drawing/2014/main" id="{6894BC62-0CBC-41D4-AD88-E5A56FF292B8}"/>
            </a:ext>
          </a:extLst>
        </xdr:cNvPr>
        <xdr:cNvCxnSpPr/>
      </xdr:nvCxnSpPr>
      <xdr:spPr>
        <a:xfrm flipV="1">
          <a:off x="3355340" y="5688330"/>
          <a:ext cx="731520" cy="715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121739</xdr:rowOff>
    </xdr:from>
    <xdr:to>
      <xdr:col>15</xdr:col>
      <xdr:colOff>101600</xdr:colOff>
      <xdr:row>38</xdr:row>
      <xdr:rowOff>51888</xdr:rowOff>
    </xdr:to>
    <xdr:sp macro="" textlink="">
      <xdr:nvSpPr>
        <xdr:cNvPr id="78" name="楕円 77">
          <a:extLst>
            <a:ext uri="{FF2B5EF4-FFF2-40B4-BE49-F238E27FC236}">
              <a16:creationId xmlns:a16="http://schemas.microsoft.com/office/drawing/2014/main" id="{59905056-D94C-4D1E-8336-0A755AF81563}"/>
            </a:ext>
          </a:extLst>
        </xdr:cNvPr>
        <xdr:cNvSpPr/>
      </xdr:nvSpPr>
      <xdr:spPr>
        <a:xfrm>
          <a:off x="2514600" y="6324419"/>
          <a:ext cx="101600" cy="9778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1088</xdr:rowOff>
    </xdr:from>
    <xdr:to>
      <xdr:col>19</xdr:col>
      <xdr:colOff>177800</xdr:colOff>
      <xdr:row>38</xdr:row>
      <xdr:rowOff>33746</xdr:rowOff>
    </xdr:to>
    <xdr:cxnSp macro="">
      <xdr:nvCxnSpPr>
        <xdr:cNvPr id="79" name="直線コネクタ 78">
          <a:extLst>
            <a:ext uri="{FF2B5EF4-FFF2-40B4-BE49-F238E27FC236}">
              <a16:creationId xmlns:a16="http://schemas.microsoft.com/office/drawing/2014/main" id="{5AEDEF6A-F69C-4B92-8DDD-1451D2D7C0C6}"/>
            </a:ext>
          </a:extLst>
        </xdr:cNvPr>
        <xdr:cNvCxnSpPr/>
      </xdr:nvCxnSpPr>
      <xdr:spPr>
        <a:xfrm>
          <a:off x="2565400" y="6371408"/>
          <a:ext cx="78994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89081</xdr:rowOff>
    </xdr:from>
    <xdr:to>
      <xdr:col>10</xdr:col>
      <xdr:colOff>165100</xdr:colOff>
      <xdr:row>38</xdr:row>
      <xdr:rowOff>19231</xdr:rowOff>
    </xdr:to>
    <xdr:sp macro="" textlink="">
      <xdr:nvSpPr>
        <xdr:cNvPr id="80" name="楕円 79">
          <a:extLst>
            <a:ext uri="{FF2B5EF4-FFF2-40B4-BE49-F238E27FC236}">
              <a16:creationId xmlns:a16="http://schemas.microsoft.com/office/drawing/2014/main" id="{A2074DBB-856B-4831-B6C6-ED76B390C104}"/>
            </a:ext>
          </a:extLst>
        </xdr:cNvPr>
        <xdr:cNvSpPr/>
      </xdr:nvSpPr>
      <xdr:spPr>
        <a:xfrm>
          <a:off x="1739900" y="629176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139881</xdr:rowOff>
    </xdr:from>
    <xdr:to>
      <xdr:col>15</xdr:col>
      <xdr:colOff>50800</xdr:colOff>
      <xdr:row>38</xdr:row>
      <xdr:rowOff>1088</xdr:rowOff>
    </xdr:to>
    <xdr:cxnSp macro="">
      <xdr:nvCxnSpPr>
        <xdr:cNvPr id="81" name="直線コネクタ 80">
          <a:extLst>
            <a:ext uri="{FF2B5EF4-FFF2-40B4-BE49-F238E27FC236}">
              <a16:creationId xmlns:a16="http://schemas.microsoft.com/office/drawing/2014/main" id="{1FC95D79-042C-453C-A21B-8DBF238392AA}"/>
            </a:ext>
          </a:extLst>
        </xdr:cNvPr>
        <xdr:cNvCxnSpPr/>
      </xdr:nvCxnSpPr>
      <xdr:spPr>
        <a:xfrm>
          <a:off x="1790700" y="6342561"/>
          <a:ext cx="774700" cy="2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56424</xdr:rowOff>
    </xdr:from>
    <xdr:to>
      <xdr:col>6</xdr:col>
      <xdr:colOff>38100</xdr:colOff>
      <xdr:row>37</xdr:row>
      <xdr:rowOff>158024</xdr:rowOff>
    </xdr:to>
    <xdr:sp macro="" textlink="">
      <xdr:nvSpPr>
        <xdr:cNvPr id="82" name="楕円 81">
          <a:extLst>
            <a:ext uri="{FF2B5EF4-FFF2-40B4-BE49-F238E27FC236}">
              <a16:creationId xmlns:a16="http://schemas.microsoft.com/office/drawing/2014/main" id="{CED72FAF-B1CF-461F-8D2C-EE4916F1A14D}"/>
            </a:ext>
          </a:extLst>
        </xdr:cNvPr>
        <xdr:cNvSpPr/>
      </xdr:nvSpPr>
      <xdr:spPr>
        <a:xfrm>
          <a:off x="965200" y="625910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107224</xdr:rowOff>
    </xdr:from>
    <xdr:to>
      <xdr:col>10</xdr:col>
      <xdr:colOff>114300</xdr:colOff>
      <xdr:row>37</xdr:row>
      <xdr:rowOff>139881</xdr:rowOff>
    </xdr:to>
    <xdr:cxnSp macro="">
      <xdr:nvCxnSpPr>
        <xdr:cNvPr id="83" name="直線コネクタ 82">
          <a:extLst>
            <a:ext uri="{FF2B5EF4-FFF2-40B4-BE49-F238E27FC236}">
              <a16:creationId xmlns:a16="http://schemas.microsoft.com/office/drawing/2014/main" id="{2DC8AD97-9EB7-4ECC-A7EC-C7B03A267CCA}"/>
            </a:ext>
          </a:extLst>
        </xdr:cNvPr>
        <xdr:cNvCxnSpPr/>
      </xdr:nvCxnSpPr>
      <xdr:spPr>
        <a:xfrm>
          <a:off x="1008380" y="6309904"/>
          <a:ext cx="78232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90368</xdr:rowOff>
    </xdr:from>
    <xdr:ext cx="405111" cy="259045"/>
    <xdr:sp macro="" textlink="">
      <xdr:nvSpPr>
        <xdr:cNvPr id="84" name="n_1aveValue【図書館】&#10;有形固定資産減価償却率">
          <a:extLst>
            <a:ext uri="{FF2B5EF4-FFF2-40B4-BE49-F238E27FC236}">
              <a16:creationId xmlns:a16="http://schemas.microsoft.com/office/drawing/2014/main" id="{2EBB3997-1ED3-4BA4-892D-5C3DC442C62B}"/>
            </a:ext>
          </a:extLst>
        </xdr:cNvPr>
        <xdr:cNvSpPr txBox="1"/>
      </xdr:nvSpPr>
      <xdr:spPr>
        <a:xfrm>
          <a:off x="3170564" y="6460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140987</xdr:rowOff>
    </xdr:from>
    <xdr:ext cx="405111" cy="259045"/>
    <xdr:sp macro="" textlink="">
      <xdr:nvSpPr>
        <xdr:cNvPr id="85" name="n_2aveValue【図書館】&#10;有形固定資産減価償却率">
          <a:extLst>
            <a:ext uri="{FF2B5EF4-FFF2-40B4-BE49-F238E27FC236}">
              <a16:creationId xmlns:a16="http://schemas.microsoft.com/office/drawing/2014/main" id="{EEE1F376-2D8F-4D26-ADA3-20B6576C85E0}"/>
            </a:ext>
          </a:extLst>
        </xdr:cNvPr>
        <xdr:cNvSpPr txBox="1"/>
      </xdr:nvSpPr>
      <xdr:spPr>
        <a:xfrm>
          <a:off x="2385704" y="651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7093</xdr:rowOff>
    </xdr:from>
    <xdr:ext cx="405111" cy="259045"/>
    <xdr:sp macro="" textlink="">
      <xdr:nvSpPr>
        <xdr:cNvPr id="86" name="n_3aveValue【図書館】&#10;有形固定資産減価償却率">
          <a:extLst>
            <a:ext uri="{FF2B5EF4-FFF2-40B4-BE49-F238E27FC236}">
              <a16:creationId xmlns:a16="http://schemas.microsoft.com/office/drawing/2014/main" id="{5072F965-69CF-4E82-9F1C-2F6342FE624D}"/>
            </a:ext>
          </a:extLst>
        </xdr:cNvPr>
        <xdr:cNvSpPr txBox="1"/>
      </xdr:nvSpPr>
      <xdr:spPr>
        <a:xfrm>
          <a:off x="1611004" y="6712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119760</xdr:rowOff>
    </xdr:from>
    <xdr:ext cx="405111" cy="259045"/>
    <xdr:sp macro="" textlink="">
      <xdr:nvSpPr>
        <xdr:cNvPr id="87" name="n_4aveValue【図書館】&#10;有形固定資産減価償却率">
          <a:extLst>
            <a:ext uri="{FF2B5EF4-FFF2-40B4-BE49-F238E27FC236}">
              <a16:creationId xmlns:a16="http://schemas.microsoft.com/office/drawing/2014/main" id="{60E3F791-D40B-4D99-B2B1-494CFFF6669C}"/>
            </a:ext>
          </a:extLst>
        </xdr:cNvPr>
        <xdr:cNvSpPr txBox="1"/>
      </xdr:nvSpPr>
      <xdr:spPr>
        <a:xfrm>
          <a:off x="836304" y="665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101073</xdr:rowOff>
    </xdr:from>
    <xdr:ext cx="405111" cy="259045"/>
    <xdr:sp macro="" textlink="">
      <xdr:nvSpPr>
        <xdr:cNvPr id="88" name="n_1mainValue【図書館】&#10;有形固定資産減価償却率">
          <a:extLst>
            <a:ext uri="{FF2B5EF4-FFF2-40B4-BE49-F238E27FC236}">
              <a16:creationId xmlns:a16="http://schemas.microsoft.com/office/drawing/2014/main" id="{91F519C6-03DA-4D99-833E-20D0A5AAE50E}"/>
            </a:ext>
          </a:extLst>
        </xdr:cNvPr>
        <xdr:cNvSpPr txBox="1"/>
      </xdr:nvSpPr>
      <xdr:spPr>
        <a:xfrm>
          <a:off x="3170564" y="613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68416</xdr:rowOff>
    </xdr:from>
    <xdr:ext cx="405111" cy="259045"/>
    <xdr:sp macro="" textlink="">
      <xdr:nvSpPr>
        <xdr:cNvPr id="89" name="n_2mainValue【図書館】&#10;有形固定資産減価償却率">
          <a:extLst>
            <a:ext uri="{FF2B5EF4-FFF2-40B4-BE49-F238E27FC236}">
              <a16:creationId xmlns:a16="http://schemas.microsoft.com/office/drawing/2014/main" id="{957E0586-67B0-4DCA-AE13-EC46F1064A90}"/>
            </a:ext>
          </a:extLst>
        </xdr:cNvPr>
        <xdr:cNvSpPr txBox="1"/>
      </xdr:nvSpPr>
      <xdr:spPr>
        <a:xfrm>
          <a:off x="2385704" y="6103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35758</xdr:rowOff>
    </xdr:from>
    <xdr:ext cx="405111" cy="259045"/>
    <xdr:sp macro="" textlink="">
      <xdr:nvSpPr>
        <xdr:cNvPr id="90" name="n_3mainValue【図書館】&#10;有形固定資産減価償却率">
          <a:extLst>
            <a:ext uri="{FF2B5EF4-FFF2-40B4-BE49-F238E27FC236}">
              <a16:creationId xmlns:a16="http://schemas.microsoft.com/office/drawing/2014/main" id="{1A619C2D-566C-404F-913F-11FFC367418C}"/>
            </a:ext>
          </a:extLst>
        </xdr:cNvPr>
        <xdr:cNvSpPr txBox="1"/>
      </xdr:nvSpPr>
      <xdr:spPr>
        <a:xfrm>
          <a:off x="1611004" y="6070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3101</xdr:rowOff>
    </xdr:from>
    <xdr:ext cx="405111" cy="259045"/>
    <xdr:sp macro="" textlink="">
      <xdr:nvSpPr>
        <xdr:cNvPr id="91" name="n_4mainValue【図書館】&#10;有形固定資産減価償却率">
          <a:extLst>
            <a:ext uri="{FF2B5EF4-FFF2-40B4-BE49-F238E27FC236}">
              <a16:creationId xmlns:a16="http://schemas.microsoft.com/office/drawing/2014/main" id="{06FF307F-16BB-4C89-B9CE-2E157AA3ADEC}"/>
            </a:ext>
          </a:extLst>
        </xdr:cNvPr>
        <xdr:cNvSpPr txBox="1"/>
      </xdr:nvSpPr>
      <xdr:spPr>
        <a:xfrm>
          <a:off x="836304" y="603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D644B726-2F2E-4F86-AF53-2C6C3EE05F04}"/>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31FC4EDD-2F6C-47FE-9134-306B19B0F30F}"/>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A7689882-F013-4CA5-BEAF-A2EBD6275A00}"/>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FDF2A4A9-E8DE-4448-9C67-509F862D4CDE}"/>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170A05C5-1644-408C-8997-2A044367CF3C}"/>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5ABF0B77-8D7B-457B-8E25-89A52DAEE454}"/>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18C82897-B766-495B-BAE0-95C180323391}"/>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F7C9D45-CA67-42D9-8DBE-A786E409312D}"/>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F654F620-B90B-450F-899C-89941084678A}"/>
            </a:ext>
          </a:extLst>
        </xdr:cNvPr>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E5500BCE-A4AD-4414-9BD6-06641E4CE79D}"/>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a:extLst>
            <a:ext uri="{FF2B5EF4-FFF2-40B4-BE49-F238E27FC236}">
              <a16:creationId xmlns:a16="http://schemas.microsoft.com/office/drawing/2014/main" id="{61F17989-E720-47A4-8AC5-7BEC21AD3CAF}"/>
            </a:ext>
          </a:extLst>
        </xdr:cNvPr>
        <xdr:cNvCxnSpPr/>
      </xdr:nvCxnSpPr>
      <xdr:spPr>
        <a:xfrm>
          <a:off x="5826760" y="713340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3" name="テキスト ボックス 102">
          <a:extLst>
            <a:ext uri="{FF2B5EF4-FFF2-40B4-BE49-F238E27FC236}">
              <a16:creationId xmlns:a16="http://schemas.microsoft.com/office/drawing/2014/main" id="{5E9D589E-8E85-48F9-B026-A2DEB0867367}"/>
            </a:ext>
          </a:extLst>
        </xdr:cNvPr>
        <xdr:cNvSpPr txBox="1"/>
      </xdr:nvSpPr>
      <xdr:spPr>
        <a:xfrm>
          <a:off x="54053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a:extLst>
            <a:ext uri="{FF2B5EF4-FFF2-40B4-BE49-F238E27FC236}">
              <a16:creationId xmlns:a16="http://schemas.microsoft.com/office/drawing/2014/main" id="{B2037B13-3B8E-4E1D-827C-71CC1317341A}"/>
            </a:ext>
          </a:extLst>
        </xdr:cNvPr>
        <xdr:cNvCxnSpPr/>
      </xdr:nvCxnSpPr>
      <xdr:spPr>
        <a:xfrm>
          <a:off x="5826760" y="681445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5" name="テキスト ボックス 104">
          <a:extLst>
            <a:ext uri="{FF2B5EF4-FFF2-40B4-BE49-F238E27FC236}">
              <a16:creationId xmlns:a16="http://schemas.microsoft.com/office/drawing/2014/main" id="{5C631FD4-AA82-4D60-A84B-266F406B58DC}"/>
            </a:ext>
          </a:extLst>
        </xdr:cNvPr>
        <xdr:cNvSpPr txBox="1"/>
      </xdr:nvSpPr>
      <xdr:spPr>
        <a:xfrm>
          <a:off x="5405301" y="66760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a:extLst>
            <a:ext uri="{FF2B5EF4-FFF2-40B4-BE49-F238E27FC236}">
              <a16:creationId xmlns:a16="http://schemas.microsoft.com/office/drawing/2014/main" id="{2274DE7B-2DEB-41B9-92F1-1EC9EC4B5079}"/>
            </a:ext>
          </a:extLst>
        </xdr:cNvPr>
        <xdr:cNvCxnSpPr/>
      </xdr:nvCxnSpPr>
      <xdr:spPr>
        <a:xfrm>
          <a:off x="5826760" y="649550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7" name="テキスト ボックス 106">
          <a:extLst>
            <a:ext uri="{FF2B5EF4-FFF2-40B4-BE49-F238E27FC236}">
              <a16:creationId xmlns:a16="http://schemas.microsoft.com/office/drawing/2014/main" id="{6FDBBB25-DE05-4329-B85D-5B9FEE6F3BE4}"/>
            </a:ext>
          </a:extLst>
        </xdr:cNvPr>
        <xdr:cNvSpPr txBox="1"/>
      </xdr:nvSpPr>
      <xdr:spPr>
        <a:xfrm>
          <a:off x="5405301" y="63570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a:extLst>
            <a:ext uri="{FF2B5EF4-FFF2-40B4-BE49-F238E27FC236}">
              <a16:creationId xmlns:a16="http://schemas.microsoft.com/office/drawing/2014/main" id="{D32B0922-44A4-4319-A2A4-6C3B98E4E214}"/>
            </a:ext>
          </a:extLst>
        </xdr:cNvPr>
        <xdr:cNvCxnSpPr/>
      </xdr:nvCxnSpPr>
      <xdr:spPr>
        <a:xfrm>
          <a:off x="5826760" y="617655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9" name="テキスト ボックス 108">
          <a:extLst>
            <a:ext uri="{FF2B5EF4-FFF2-40B4-BE49-F238E27FC236}">
              <a16:creationId xmlns:a16="http://schemas.microsoft.com/office/drawing/2014/main" id="{2E486265-BE3B-4B50-902E-B36694AA531A}"/>
            </a:ext>
          </a:extLst>
        </xdr:cNvPr>
        <xdr:cNvSpPr txBox="1"/>
      </xdr:nvSpPr>
      <xdr:spPr>
        <a:xfrm>
          <a:off x="5405301" y="60381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a:extLst>
            <a:ext uri="{FF2B5EF4-FFF2-40B4-BE49-F238E27FC236}">
              <a16:creationId xmlns:a16="http://schemas.microsoft.com/office/drawing/2014/main" id="{77F9E493-325E-495B-BD3A-7C4D46B60330}"/>
            </a:ext>
          </a:extLst>
        </xdr:cNvPr>
        <xdr:cNvCxnSpPr/>
      </xdr:nvCxnSpPr>
      <xdr:spPr>
        <a:xfrm>
          <a:off x="5826760" y="585760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1" name="テキスト ボックス 110">
          <a:extLst>
            <a:ext uri="{FF2B5EF4-FFF2-40B4-BE49-F238E27FC236}">
              <a16:creationId xmlns:a16="http://schemas.microsoft.com/office/drawing/2014/main" id="{036E861D-13FF-4EAE-84DE-102F20246D39}"/>
            </a:ext>
          </a:extLst>
        </xdr:cNvPr>
        <xdr:cNvSpPr txBox="1"/>
      </xdr:nvSpPr>
      <xdr:spPr>
        <a:xfrm>
          <a:off x="5405301" y="57153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a:extLst>
            <a:ext uri="{FF2B5EF4-FFF2-40B4-BE49-F238E27FC236}">
              <a16:creationId xmlns:a16="http://schemas.microsoft.com/office/drawing/2014/main" id="{6327E872-0777-40D8-B5DA-F15903101EC7}"/>
            </a:ext>
          </a:extLst>
        </xdr:cNvPr>
        <xdr:cNvCxnSpPr/>
      </xdr:nvCxnSpPr>
      <xdr:spPr>
        <a:xfrm>
          <a:off x="5826760" y="553484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3" name="テキスト ボックス 112">
          <a:extLst>
            <a:ext uri="{FF2B5EF4-FFF2-40B4-BE49-F238E27FC236}">
              <a16:creationId xmlns:a16="http://schemas.microsoft.com/office/drawing/2014/main" id="{4B954624-F1EF-425E-B589-517671649CC4}"/>
            </a:ext>
          </a:extLst>
        </xdr:cNvPr>
        <xdr:cNvSpPr txBox="1"/>
      </xdr:nvSpPr>
      <xdr:spPr>
        <a:xfrm>
          <a:off x="540530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a:extLst>
            <a:ext uri="{FF2B5EF4-FFF2-40B4-BE49-F238E27FC236}">
              <a16:creationId xmlns:a16="http://schemas.microsoft.com/office/drawing/2014/main" id="{186C0716-956A-4AF1-8A0B-C8C191924DBD}"/>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5" name="テキスト ボックス 114">
          <a:extLst>
            <a:ext uri="{FF2B5EF4-FFF2-40B4-BE49-F238E27FC236}">
              <a16:creationId xmlns:a16="http://schemas.microsoft.com/office/drawing/2014/main" id="{F2549854-1ABC-414F-8C40-97D7E2848B46}"/>
            </a:ext>
          </a:extLst>
        </xdr:cNvPr>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図書館】&#10;一人当たり面積グラフ枠">
          <a:extLst>
            <a:ext uri="{FF2B5EF4-FFF2-40B4-BE49-F238E27FC236}">
              <a16:creationId xmlns:a16="http://schemas.microsoft.com/office/drawing/2014/main" id="{33755D26-5D1B-4642-AA06-0512A7562A3C}"/>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122464</xdr:rowOff>
    </xdr:from>
    <xdr:to>
      <xdr:col>54</xdr:col>
      <xdr:colOff>189865</xdr:colOff>
      <xdr:row>41</xdr:row>
      <xdr:rowOff>166007</xdr:rowOff>
    </xdr:to>
    <xdr:cxnSp macro="">
      <xdr:nvCxnSpPr>
        <xdr:cNvPr id="117" name="直線コネクタ 116">
          <a:extLst>
            <a:ext uri="{FF2B5EF4-FFF2-40B4-BE49-F238E27FC236}">
              <a16:creationId xmlns:a16="http://schemas.microsoft.com/office/drawing/2014/main" id="{4F895935-E9C0-42BA-ABDF-6AE41BDCDD06}"/>
            </a:ext>
          </a:extLst>
        </xdr:cNvPr>
        <xdr:cNvCxnSpPr/>
      </xdr:nvCxnSpPr>
      <xdr:spPr>
        <a:xfrm flipV="1">
          <a:off x="9219565" y="5654584"/>
          <a:ext cx="0" cy="1384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169834</xdr:rowOff>
    </xdr:from>
    <xdr:ext cx="469744" cy="259045"/>
    <xdr:sp macro="" textlink="">
      <xdr:nvSpPr>
        <xdr:cNvPr id="118" name="【図書館】&#10;一人当たり面積最小値テキスト">
          <a:extLst>
            <a:ext uri="{FF2B5EF4-FFF2-40B4-BE49-F238E27FC236}">
              <a16:creationId xmlns:a16="http://schemas.microsoft.com/office/drawing/2014/main" id="{395FB55E-4D23-4B39-92CB-9FBAEA25316B}"/>
            </a:ext>
          </a:extLst>
        </xdr:cNvPr>
        <xdr:cNvSpPr txBox="1"/>
      </xdr:nvSpPr>
      <xdr:spPr>
        <a:xfrm>
          <a:off x="9258300" y="7043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166007</xdr:rowOff>
    </xdr:from>
    <xdr:to>
      <xdr:col>55</xdr:col>
      <xdr:colOff>88900</xdr:colOff>
      <xdr:row>41</xdr:row>
      <xdr:rowOff>166007</xdr:rowOff>
    </xdr:to>
    <xdr:cxnSp macro="">
      <xdr:nvCxnSpPr>
        <xdr:cNvPr id="119" name="直線コネクタ 118">
          <a:extLst>
            <a:ext uri="{FF2B5EF4-FFF2-40B4-BE49-F238E27FC236}">
              <a16:creationId xmlns:a16="http://schemas.microsoft.com/office/drawing/2014/main" id="{8572E853-83B4-4508-8E34-BB6842C225A1}"/>
            </a:ext>
          </a:extLst>
        </xdr:cNvPr>
        <xdr:cNvCxnSpPr/>
      </xdr:nvCxnSpPr>
      <xdr:spPr>
        <a:xfrm>
          <a:off x="9154160" y="703924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69141</xdr:rowOff>
    </xdr:from>
    <xdr:ext cx="469744" cy="259045"/>
    <xdr:sp macro="" textlink="">
      <xdr:nvSpPr>
        <xdr:cNvPr id="120" name="【図書館】&#10;一人当たり面積最大値テキスト">
          <a:extLst>
            <a:ext uri="{FF2B5EF4-FFF2-40B4-BE49-F238E27FC236}">
              <a16:creationId xmlns:a16="http://schemas.microsoft.com/office/drawing/2014/main" id="{A730AA95-F272-479D-9715-619426ED13C5}"/>
            </a:ext>
          </a:extLst>
        </xdr:cNvPr>
        <xdr:cNvSpPr txBox="1"/>
      </xdr:nvSpPr>
      <xdr:spPr>
        <a:xfrm>
          <a:off x="9258300" y="5433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122464</xdr:rowOff>
    </xdr:from>
    <xdr:to>
      <xdr:col>55</xdr:col>
      <xdr:colOff>88900</xdr:colOff>
      <xdr:row>33</xdr:row>
      <xdr:rowOff>122464</xdr:rowOff>
    </xdr:to>
    <xdr:cxnSp macro="">
      <xdr:nvCxnSpPr>
        <xdr:cNvPr id="121" name="直線コネクタ 120">
          <a:extLst>
            <a:ext uri="{FF2B5EF4-FFF2-40B4-BE49-F238E27FC236}">
              <a16:creationId xmlns:a16="http://schemas.microsoft.com/office/drawing/2014/main" id="{FF00CC03-36DE-4858-960C-ADB0F16CC16B}"/>
            </a:ext>
          </a:extLst>
        </xdr:cNvPr>
        <xdr:cNvCxnSpPr/>
      </xdr:nvCxnSpPr>
      <xdr:spPr>
        <a:xfrm>
          <a:off x="9154160" y="56545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139899</xdr:rowOff>
    </xdr:from>
    <xdr:ext cx="469744" cy="259045"/>
    <xdr:sp macro="" textlink="">
      <xdr:nvSpPr>
        <xdr:cNvPr id="122" name="【図書館】&#10;一人当たり面積平均値テキスト">
          <a:extLst>
            <a:ext uri="{FF2B5EF4-FFF2-40B4-BE49-F238E27FC236}">
              <a16:creationId xmlns:a16="http://schemas.microsoft.com/office/drawing/2014/main" id="{55362BE9-1481-429E-80C5-5E8C55D32E17}"/>
            </a:ext>
          </a:extLst>
        </xdr:cNvPr>
        <xdr:cNvSpPr txBox="1"/>
      </xdr:nvSpPr>
      <xdr:spPr>
        <a:xfrm>
          <a:off x="9258300" y="65102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161472</xdr:rowOff>
    </xdr:from>
    <xdr:to>
      <xdr:col>55</xdr:col>
      <xdr:colOff>50800</xdr:colOff>
      <xdr:row>39</xdr:row>
      <xdr:rowOff>91622</xdr:rowOff>
    </xdr:to>
    <xdr:sp macro="" textlink="">
      <xdr:nvSpPr>
        <xdr:cNvPr id="123" name="フローチャート: 判断 122">
          <a:extLst>
            <a:ext uri="{FF2B5EF4-FFF2-40B4-BE49-F238E27FC236}">
              <a16:creationId xmlns:a16="http://schemas.microsoft.com/office/drawing/2014/main" id="{3BF3703A-C565-4C56-BE76-8089A6A6BEB8}"/>
            </a:ext>
          </a:extLst>
        </xdr:cNvPr>
        <xdr:cNvSpPr/>
      </xdr:nvSpPr>
      <xdr:spPr>
        <a:xfrm>
          <a:off x="9192260" y="653179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11793</xdr:rowOff>
    </xdr:from>
    <xdr:to>
      <xdr:col>50</xdr:col>
      <xdr:colOff>165100</xdr:colOff>
      <xdr:row>39</xdr:row>
      <xdr:rowOff>113393</xdr:rowOff>
    </xdr:to>
    <xdr:sp macro="" textlink="">
      <xdr:nvSpPr>
        <xdr:cNvPr id="124" name="フローチャート: 判断 123">
          <a:extLst>
            <a:ext uri="{FF2B5EF4-FFF2-40B4-BE49-F238E27FC236}">
              <a16:creationId xmlns:a16="http://schemas.microsoft.com/office/drawing/2014/main" id="{659D91DF-2856-4038-9B1C-50E3FE26C0E5}"/>
            </a:ext>
          </a:extLst>
        </xdr:cNvPr>
        <xdr:cNvSpPr/>
      </xdr:nvSpPr>
      <xdr:spPr>
        <a:xfrm>
          <a:off x="8445500" y="6549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22678</xdr:rowOff>
    </xdr:from>
    <xdr:to>
      <xdr:col>46</xdr:col>
      <xdr:colOff>38100</xdr:colOff>
      <xdr:row>39</xdr:row>
      <xdr:rowOff>124278</xdr:rowOff>
    </xdr:to>
    <xdr:sp macro="" textlink="">
      <xdr:nvSpPr>
        <xdr:cNvPr id="125" name="フローチャート: 判断 124">
          <a:extLst>
            <a:ext uri="{FF2B5EF4-FFF2-40B4-BE49-F238E27FC236}">
              <a16:creationId xmlns:a16="http://schemas.microsoft.com/office/drawing/2014/main" id="{D65722BC-939A-4A74-875E-59C5FB96B8BE}"/>
            </a:ext>
          </a:extLst>
        </xdr:cNvPr>
        <xdr:cNvSpPr/>
      </xdr:nvSpPr>
      <xdr:spPr>
        <a:xfrm>
          <a:off x="7670800" y="656063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55335</xdr:rowOff>
    </xdr:from>
    <xdr:to>
      <xdr:col>41</xdr:col>
      <xdr:colOff>101600</xdr:colOff>
      <xdr:row>39</xdr:row>
      <xdr:rowOff>156935</xdr:rowOff>
    </xdr:to>
    <xdr:sp macro="" textlink="">
      <xdr:nvSpPr>
        <xdr:cNvPr id="126" name="フローチャート: 判断 125">
          <a:extLst>
            <a:ext uri="{FF2B5EF4-FFF2-40B4-BE49-F238E27FC236}">
              <a16:creationId xmlns:a16="http://schemas.microsoft.com/office/drawing/2014/main" id="{FAB0D973-0589-43C0-BD1F-C2617336F178}"/>
            </a:ext>
          </a:extLst>
        </xdr:cNvPr>
        <xdr:cNvSpPr/>
      </xdr:nvSpPr>
      <xdr:spPr>
        <a:xfrm>
          <a:off x="6873240" y="659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55335</xdr:rowOff>
    </xdr:from>
    <xdr:to>
      <xdr:col>36</xdr:col>
      <xdr:colOff>165100</xdr:colOff>
      <xdr:row>39</xdr:row>
      <xdr:rowOff>156935</xdr:rowOff>
    </xdr:to>
    <xdr:sp macro="" textlink="">
      <xdr:nvSpPr>
        <xdr:cNvPr id="127" name="フローチャート: 判断 126">
          <a:extLst>
            <a:ext uri="{FF2B5EF4-FFF2-40B4-BE49-F238E27FC236}">
              <a16:creationId xmlns:a16="http://schemas.microsoft.com/office/drawing/2014/main" id="{EDCD25B6-2252-4908-9244-E8F1618BAAEA}"/>
            </a:ext>
          </a:extLst>
        </xdr:cNvPr>
        <xdr:cNvSpPr/>
      </xdr:nvSpPr>
      <xdr:spPr>
        <a:xfrm>
          <a:off x="6098540" y="659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78DF901C-AB21-48E1-80EF-9A2480601B2D}"/>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B6DFB338-1417-4903-93F3-A3AB4D289EBF}"/>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5B860103-3C48-462F-B6FD-4C9881A10FB9}"/>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DDBD8B9C-2786-4B05-957A-80E4C2629028}"/>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36DFDE59-17BD-4F14-974F-E2603E26C760}"/>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71664</xdr:rowOff>
    </xdr:from>
    <xdr:to>
      <xdr:col>55</xdr:col>
      <xdr:colOff>50800</xdr:colOff>
      <xdr:row>34</xdr:row>
      <xdr:rowOff>1814</xdr:rowOff>
    </xdr:to>
    <xdr:sp macro="" textlink="">
      <xdr:nvSpPr>
        <xdr:cNvPr id="133" name="楕円 132">
          <a:extLst>
            <a:ext uri="{FF2B5EF4-FFF2-40B4-BE49-F238E27FC236}">
              <a16:creationId xmlns:a16="http://schemas.microsoft.com/office/drawing/2014/main" id="{34922604-78DB-4237-90AA-C27A1CDB5872}"/>
            </a:ext>
          </a:extLst>
        </xdr:cNvPr>
        <xdr:cNvSpPr/>
      </xdr:nvSpPr>
      <xdr:spPr>
        <a:xfrm>
          <a:off x="9192260" y="560378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33</xdr:row>
      <xdr:rowOff>24691</xdr:rowOff>
    </xdr:from>
    <xdr:ext cx="469744" cy="259045"/>
    <xdr:sp macro="" textlink="">
      <xdr:nvSpPr>
        <xdr:cNvPr id="134" name="【図書館】&#10;一人当たり面積該当値テキスト">
          <a:extLst>
            <a:ext uri="{FF2B5EF4-FFF2-40B4-BE49-F238E27FC236}">
              <a16:creationId xmlns:a16="http://schemas.microsoft.com/office/drawing/2014/main" id="{3D694DF1-C528-493A-8A58-9CC2F5381BB8}"/>
            </a:ext>
          </a:extLst>
        </xdr:cNvPr>
        <xdr:cNvSpPr txBox="1"/>
      </xdr:nvSpPr>
      <xdr:spPr>
        <a:xfrm>
          <a:off x="9258300" y="5556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128815</xdr:rowOff>
    </xdr:from>
    <xdr:to>
      <xdr:col>50</xdr:col>
      <xdr:colOff>165100</xdr:colOff>
      <xdr:row>39</xdr:row>
      <xdr:rowOff>58965</xdr:rowOff>
    </xdr:to>
    <xdr:sp macro="" textlink="">
      <xdr:nvSpPr>
        <xdr:cNvPr id="135" name="楕円 134">
          <a:extLst>
            <a:ext uri="{FF2B5EF4-FFF2-40B4-BE49-F238E27FC236}">
              <a16:creationId xmlns:a16="http://schemas.microsoft.com/office/drawing/2014/main" id="{EE7413E2-8AB2-43B5-A77E-9247EBD106C2}"/>
            </a:ext>
          </a:extLst>
        </xdr:cNvPr>
        <xdr:cNvSpPr/>
      </xdr:nvSpPr>
      <xdr:spPr>
        <a:xfrm>
          <a:off x="8445500" y="64991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33</xdr:row>
      <xdr:rowOff>122464</xdr:rowOff>
    </xdr:from>
    <xdr:to>
      <xdr:col>55</xdr:col>
      <xdr:colOff>0</xdr:colOff>
      <xdr:row>39</xdr:row>
      <xdr:rowOff>8165</xdr:rowOff>
    </xdr:to>
    <xdr:cxnSp macro="">
      <xdr:nvCxnSpPr>
        <xdr:cNvPr id="136" name="直線コネクタ 135">
          <a:extLst>
            <a:ext uri="{FF2B5EF4-FFF2-40B4-BE49-F238E27FC236}">
              <a16:creationId xmlns:a16="http://schemas.microsoft.com/office/drawing/2014/main" id="{1636C5AC-3650-405E-B2DB-56D2AE668288}"/>
            </a:ext>
          </a:extLst>
        </xdr:cNvPr>
        <xdr:cNvCxnSpPr/>
      </xdr:nvCxnSpPr>
      <xdr:spPr>
        <a:xfrm flipV="1">
          <a:off x="8496300" y="5654584"/>
          <a:ext cx="723900" cy="891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139700</xdr:rowOff>
    </xdr:from>
    <xdr:to>
      <xdr:col>46</xdr:col>
      <xdr:colOff>38100</xdr:colOff>
      <xdr:row>39</xdr:row>
      <xdr:rowOff>69850</xdr:rowOff>
    </xdr:to>
    <xdr:sp macro="" textlink="">
      <xdr:nvSpPr>
        <xdr:cNvPr id="137" name="楕円 136">
          <a:extLst>
            <a:ext uri="{FF2B5EF4-FFF2-40B4-BE49-F238E27FC236}">
              <a16:creationId xmlns:a16="http://schemas.microsoft.com/office/drawing/2014/main" id="{47E90A97-3165-4C89-9520-C98E8E20F8AD}"/>
            </a:ext>
          </a:extLst>
        </xdr:cNvPr>
        <xdr:cNvSpPr/>
      </xdr:nvSpPr>
      <xdr:spPr>
        <a:xfrm>
          <a:off x="7670800" y="65100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8165</xdr:rowOff>
    </xdr:from>
    <xdr:to>
      <xdr:col>50</xdr:col>
      <xdr:colOff>114300</xdr:colOff>
      <xdr:row>39</xdr:row>
      <xdr:rowOff>19050</xdr:rowOff>
    </xdr:to>
    <xdr:cxnSp macro="">
      <xdr:nvCxnSpPr>
        <xdr:cNvPr id="138" name="直線コネクタ 137">
          <a:extLst>
            <a:ext uri="{FF2B5EF4-FFF2-40B4-BE49-F238E27FC236}">
              <a16:creationId xmlns:a16="http://schemas.microsoft.com/office/drawing/2014/main" id="{9C8001E6-3062-4E14-A2F7-75CA3E80BD4C}"/>
            </a:ext>
          </a:extLst>
        </xdr:cNvPr>
        <xdr:cNvCxnSpPr/>
      </xdr:nvCxnSpPr>
      <xdr:spPr>
        <a:xfrm flipV="1">
          <a:off x="7713980" y="6546125"/>
          <a:ext cx="78232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139700</xdr:rowOff>
    </xdr:from>
    <xdr:to>
      <xdr:col>41</xdr:col>
      <xdr:colOff>101600</xdr:colOff>
      <xdr:row>39</xdr:row>
      <xdr:rowOff>69850</xdr:rowOff>
    </xdr:to>
    <xdr:sp macro="" textlink="">
      <xdr:nvSpPr>
        <xdr:cNvPr id="139" name="楕円 138">
          <a:extLst>
            <a:ext uri="{FF2B5EF4-FFF2-40B4-BE49-F238E27FC236}">
              <a16:creationId xmlns:a16="http://schemas.microsoft.com/office/drawing/2014/main" id="{A7B7D34B-CCAA-499A-9608-6B91BF0359BA}"/>
            </a:ext>
          </a:extLst>
        </xdr:cNvPr>
        <xdr:cNvSpPr/>
      </xdr:nvSpPr>
      <xdr:spPr>
        <a:xfrm>
          <a:off x="6873240" y="65100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19050</xdr:rowOff>
    </xdr:from>
    <xdr:to>
      <xdr:col>45</xdr:col>
      <xdr:colOff>177800</xdr:colOff>
      <xdr:row>39</xdr:row>
      <xdr:rowOff>19050</xdr:rowOff>
    </xdr:to>
    <xdr:cxnSp macro="">
      <xdr:nvCxnSpPr>
        <xdr:cNvPr id="140" name="直線コネクタ 139">
          <a:extLst>
            <a:ext uri="{FF2B5EF4-FFF2-40B4-BE49-F238E27FC236}">
              <a16:creationId xmlns:a16="http://schemas.microsoft.com/office/drawing/2014/main" id="{3751DC7B-CF6F-4418-8144-AE15095A3643}"/>
            </a:ext>
          </a:extLst>
        </xdr:cNvPr>
        <xdr:cNvCxnSpPr/>
      </xdr:nvCxnSpPr>
      <xdr:spPr>
        <a:xfrm>
          <a:off x="6924040" y="655701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150585</xdr:rowOff>
    </xdr:from>
    <xdr:to>
      <xdr:col>36</xdr:col>
      <xdr:colOff>165100</xdr:colOff>
      <xdr:row>39</xdr:row>
      <xdr:rowOff>80735</xdr:rowOff>
    </xdr:to>
    <xdr:sp macro="" textlink="">
      <xdr:nvSpPr>
        <xdr:cNvPr id="141" name="楕円 140">
          <a:extLst>
            <a:ext uri="{FF2B5EF4-FFF2-40B4-BE49-F238E27FC236}">
              <a16:creationId xmlns:a16="http://schemas.microsoft.com/office/drawing/2014/main" id="{72366BE8-51A1-4651-822D-E6BADB28FFD6}"/>
            </a:ext>
          </a:extLst>
        </xdr:cNvPr>
        <xdr:cNvSpPr/>
      </xdr:nvSpPr>
      <xdr:spPr>
        <a:xfrm>
          <a:off x="6098540" y="65209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19050</xdr:rowOff>
    </xdr:from>
    <xdr:to>
      <xdr:col>41</xdr:col>
      <xdr:colOff>50800</xdr:colOff>
      <xdr:row>39</xdr:row>
      <xdr:rowOff>29935</xdr:rowOff>
    </xdr:to>
    <xdr:cxnSp macro="">
      <xdr:nvCxnSpPr>
        <xdr:cNvPr id="142" name="直線コネクタ 141">
          <a:extLst>
            <a:ext uri="{FF2B5EF4-FFF2-40B4-BE49-F238E27FC236}">
              <a16:creationId xmlns:a16="http://schemas.microsoft.com/office/drawing/2014/main" id="{CD05A8D0-43F2-4352-B527-50402D6D0CCF}"/>
            </a:ext>
          </a:extLst>
        </xdr:cNvPr>
        <xdr:cNvCxnSpPr/>
      </xdr:nvCxnSpPr>
      <xdr:spPr>
        <a:xfrm flipV="1">
          <a:off x="6149340" y="6557010"/>
          <a:ext cx="7747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104520</xdr:rowOff>
    </xdr:from>
    <xdr:ext cx="469744" cy="259045"/>
    <xdr:sp macro="" textlink="">
      <xdr:nvSpPr>
        <xdr:cNvPr id="143" name="n_1aveValue【図書館】&#10;一人当たり面積">
          <a:extLst>
            <a:ext uri="{FF2B5EF4-FFF2-40B4-BE49-F238E27FC236}">
              <a16:creationId xmlns:a16="http://schemas.microsoft.com/office/drawing/2014/main" id="{313EA736-D880-4293-AA14-862C6989A9DD}"/>
            </a:ext>
          </a:extLst>
        </xdr:cNvPr>
        <xdr:cNvSpPr txBox="1"/>
      </xdr:nvSpPr>
      <xdr:spPr>
        <a:xfrm>
          <a:off x="8271587" y="6642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115405</xdr:rowOff>
    </xdr:from>
    <xdr:ext cx="469744" cy="259045"/>
    <xdr:sp macro="" textlink="">
      <xdr:nvSpPr>
        <xdr:cNvPr id="144" name="n_2aveValue【図書館】&#10;一人当たり面積">
          <a:extLst>
            <a:ext uri="{FF2B5EF4-FFF2-40B4-BE49-F238E27FC236}">
              <a16:creationId xmlns:a16="http://schemas.microsoft.com/office/drawing/2014/main" id="{EF25A259-93F9-4856-8AEB-B89AE2281DBB}"/>
            </a:ext>
          </a:extLst>
        </xdr:cNvPr>
        <xdr:cNvSpPr txBox="1"/>
      </xdr:nvSpPr>
      <xdr:spPr>
        <a:xfrm>
          <a:off x="7509587" y="6653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148062</xdr:rowOff>
    </xdr:from>
    <xdr:ext cx="469744" cy="259045"/>
    <xdr:sp macro="" textlink="">
      <xdr:nvSpPr>
        <xdr:cNvPr id="145" name="n_3aveValue【図書館】&#10;一人当たり面積">
          <a:extLst>
            <a:ext uri="{FF2B5EF4-FFF2-40B4-BE49-F238E27FC236}">
              <a16:creationId xmlns:a16="http://schemas.microsoft.com/office/drawing/2014/main" id="{C1EB78F5-2F28-4F03-A62E-035CFD2B81B0}"/>
            </a:ext>
          </a:extLst>
        </xdr:cNvPr>
        <xdr:cNvSpPr txBox="1"/>
      </xdr:nvSpPr>
      <xdr:spPr>
        <a:xfrm>
          <a:off x="6712027" y="6686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148062</xdr:rowOff>
    </xdr:from>
    <xdr:ext cx="469744" cy="259045"/>
    <xdr:sp macro="" textlink="">
      <xdr:nvSpPr>
        <xdr:cNvPr id="146" name="n_4aveValue【図書館】&#10;一人当たり面積">
          <a:extLst>
            <a:ext uri="{FF2B5EF4-FFF2-40B4-BE49-F238E27FC236}">
              <a16:creationId xmlns:a16="http://schemas.microsoft.com/office/drawing/2014/main" id="{34B2A0C8-7D06-4A1F-988B-C49C0B275A07}"/>
            </a:ext>
          </a:extLst>
        </xdr:cNvPr>
        <xdr:cNvSpPr txBox="1"/>
      </xdr:nvSpPr>
      <xdr:spPr>
        <a:xfrm>
          <a:off x="5937327" y="6686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75491</xdr:rowOff>
    </xdr:from>
    <xdr:ext cx="469744" cy="259045"/>
    <xdr:sp macro="" textlink="">
      <xdr:nvSpPr>
        <xdr:cNvPr id="147" name="n_1mainValue【図書館】&#10;一人当たり面積">
          <a:extLst>
            <a:ext uri="{FF2B5EF4-FFF2-40B4-BE49-F238E27FC236}">
              <a16:creationId xmlns:a16="http://schemas.microsoft.com/office/drawing/2014/main" id="{BC4255B4-C4EE-4522-81E4-E2B51AB18AEF}"/>
            </a:ext>
          </a:extLst>
        </xdr:cNvPr>
        <xdr:cNvSpPr txBox="1"/>
      </xdr:nvSpPr>
      <xdr:spPr>
        <a:xfrm>
          <a:off x="8271587" y="6278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86377</xdr:rowOff>
    </xdr:from>
    <xdr:ext cx="469744" cy="259045"/>
    <xdr:sp macro="" textlink="">
      <xdr:nvSpPr>
        <xdr:cNvPr id="148" name="n_2mainValue【図書館】&#10;一人当たり面積">
          <a:extLst>
            <a:ext uri="{FF2B5EF4-FFF2-40B4-BE49-F238E27FC236}">
              <a16:creationId xmlns:a16="http://schemas.microsoft.com/office/drawing/2014/main" id="{7DBFA5B7-B31F-49C5-8ED7-7CDADBA7E91A}"/>
            </a:ext>
          </a:extLst>
        </xdr:cNvPr>
        <xdr:cNvSpPr txBox="1"/>
      </xdr:nvSpPr>
      <xdr:spPr>
        <a:xfrm>
          <a:off x="7509587" y="628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86377</xdr:rowOff>
    </xdr:from>
    <xdr:ext cx="469744" cy="259045"/>
    <xdr:sp macro="" textlink="">
      <xdr:nvSpPr>
        <xdr:cNvPr id="149" name="n_3mainValue【図書館】&#10;一人当たり面積">
          <a:extLst>
            <a:ext uri="{FF2B5EF4-FFF2-40B4-BE49-F238E27FC236}">
              <a16:creationId xmlns:a16="http://schemas.microsoft.com/office/drawing/2014/main" id="{11FAB850-48C6-4AF4-B115-AEA78286FD61}"/>
            </a:ext>
          </a:extLst>
        </xdr:cNvPr>
        <xdr:cNvSpPr txBox="1"/>
      </xdr:nvSpPr>
      <xdr:spPr>
        <a:xfrm>
          <a:off x="6712027" y="628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97263</xdr:rowOff>
    </xdr:from>
    <xdr:ext cx="469744" cy="259045"/>
    <xdr:sp macro="" textlink="">
      <xdr:nvSpPr>
        <xdr:cNvPr id="150" name="n_4mainValue【図書館】&#10;一人当たり面積">
          <a:extLst>
            <a:ext uri="{FF2B5EF4-FFF2-40B4-BE49-F238E27FC236}">
              <a16:creationId xmlns:a16="http://schemas.microsoft.com/office/drawing/2014/main" id="{882C37E2-66F3-4ED6-BC96-E9E9E10FF250}"/>
            </a:ext>
          </a:extLst>
        </xdr:cNvPr>
        <xdr:cNvSpPr txBox="1"/>
      </xdr:nvSpPr>
      <xdr:spPr>
        <a:xfrm>
          <a:off x="5937327" y="6299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a:extLst>
            <a:ext uri="{FF2B5EF4-FFF2-40B4-BE49-F238E27FC236}">
              <a16:creationId xmlns:a16="http://schemas.microsoft.com/office/drawing/2014/main" id="{3026A80D-0C84-4A87-88CE-3BC6891A4C76}"/>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a:extLst>
            <a:ext uri="{FF2B5EF4-FFF2-40B4-BE49-F238E27FC236}">
              <a16:creationId xmlns:a16="http://schemas.microsoft.com/office/drawing/2014/main" id="{B27637F4-C25A-4431-95D2-15EF5D341168}"/>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a:extLst>
            <a:ext uri="{FF2B5EF4-FFF2-40B4-BE49-F238E27FC236}">
              <a16:creationId xmlns:a16="http://schemas.microsoft.com/office/drawing/2014/main" id="{26BC5AA3-7EE4-4EDB-A55D-C6E8DB8A30CB}"/>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a:extLst>
            <a:ext uri="{FF2B5EF4-FFF2-40B4-BE49-F238E27FC236}">
              <a16:creationId xmlns:a16="http://schemas.microsoft.com/office/drawing/2014/main" id="{7B50B2B2-6A49-4671-936E-95151F16F539}"/>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a:extLst>
            <a:ext uri="{FF2B5EF4-FFF2-40B4-BE49-F238E27FC236}">
              <a16:creationId xmlns:a16="http://schemas.microsoft.com/office/drawing/2014/main" id="{2001A9EF-AEB6-4D5D-831D-2A4178DD0594}"/>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a:extLst>
            <a:ext uri="{FF2B5EF4-FFF2-40B4-BE49-F238E27FC236}">
              <a16:creationId xmlns:a16="http://schemas.microsoft.com/office/drawing/2014/main" id="{22C46C2E-CFF4-4AE8-8BCE-1EDEBEB300A5}"/>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a:extLst>
            <a:ext uri="{FF2B5EF4-FFF2-40B4-BE49-F238E27FC236}">
              <a16:creationId xmlns:a16="http://schemas.microsoft.com/office/drawing/2014/main" id="{3472B831-F3C9-454C-8C65-01DA35FE4521}"/>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a:extLst>
            <a:ext uri="{FF2B5EF4-FFF2-40B4-BE49-F238E27FC236}">
              <a16:creationId xmlns:a16="http://schemas.microsoft.com/office/drawing/2014/main" id="{6700FB05-11ED-44BA-A4AE-D978F5AAE8FD}"/>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a:extLst>
            <a:ext uri="{FF2B5EF4-FFF2-40B4-BE49-F238E27FC236}">
              <a16:creationId xmlns:a16="http://schemas.microsoft.com/office/drawing/2014/main" id="{AE30C3E6-F468-456F-BE96-F79041F67C46}"/>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a:extLst>
            <a:ext uri="{FF2B5EF4-FFF2-40B4-BE49-F238E27FC236}">
              <a16:creationId xmlns:a16="http://schemas.microsoft.com/office/drawing/2014/main" id="{A64F7459-79EF-4839-AE52-BBBF01646BCD}"/>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a:extLst>
            <a:ext uri="{FF2B5EF4-FFF2-40B4-BE49-F238E27FC236}">
              <a16:creationId xmlns:a16="http://schemas.microsoft.com/office/drawing/2014/main" id="{B6D80272-CCC5-4491-80E6-2F6F853FA5C2}"/>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2" name="直線コネクタ 161">
          <a:extLst>
            <a:ext uri="{FF2B5EF4-FFF2-40B4-BE49-F238E27FC236}">
              <a16:creationId xmlns:a16="http://schemas.microsoft.com/office/drawing/2014/main" id="{AB887A97-E3FA-4605-8AE6-0BD526938FD1}"/>
            </a:ext>
          </a:extLst>
        </xdr:cNvPr>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3" name="テキスト ボックス 162">
          <a:extLst>
            <a:ext uri="{FF2B5EF4-FFF2-40B4-BE49-F238E27FC236}">
              <a16:creationId xmlns:a16="http://schemas.microsoft.com/office/drawing/2014/main" id="{16AB99AB-4AB2-45F6-A4A0-BED184BE80D2}"/>
            </a:ext>
          </a:extLst>
        </xdr:cNvPr>
        <xdr:cNvSpPr txBox="1"/>
      </xdr:nvSpPr>
      <xdr:spPr>
        <a:xfrm>
          <a:off x="27196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4" name="直線コネクタ 163">
          <a:extLst>
            <a:ext uri="{FF2B5EF4-FFF2-40B4-BE49-F238E27FC236}">
              <a16:creationId xmlns:a16="http://schemas.microsoft.com/office/drawing/2014/main" id="{672292BA-7EE0-44DF-93B8-A7A5FEC98BCF}"/>
            </a:ext>
          </a:extLst>
        </xdr:cNvPr>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5" name="テキスト ボックス 164">
          <a:extLst>
            <a:ext uri="{FF2B5EF4-FFF2-40B4-BE49-F238E27FC236}">
              <a16:creationId xmlns:a16="http://schemas.microsoft.com/office/drawing/2014/main" id="{7C8519A0-96B9-4B70-B1EF-9690D8CF2539}"/>
            </a:ext>
          </a:extLst>
        </xdr:cNvPr>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6" name="直線コネクタ 165">
          <a:extLst>
            <a:ext uri="{FF2B5EF4-FFF2-40B4-BE49-F238E27FC236}">
              <a16:creationId xmlns:a16="http://schemas.microsoft.com/office/drawing/2014/main" id="{15CEF441-16C2-4687-A17E-F7DAC3B411FB}"/>
            </a:ext>
          </a:extLst>
        </xdr:cNvPr>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7" name="テキスト ボックス 166">
          <a:extLst>
            <a:ext uri="{FF2B5EF4-FFF2-40B4-BE49-F238E27FC236}">
              <a16:creationId xmlns:a16="http://schemas.microsoft.com/office/drawing/2014/main" id="{A0D5FCDB-FD17-4F02-8830-36FD53BAF8D0}"/>
            </a:ext>
          </a:extLst>
        </xdr:cNvPr>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8" name="直線コネクタ 167">
          <a:extLst>
            <a:ext uri="{FF2B5EF4-FFF2-40B4-BE49-F238E27FC236}">
              <a16:creationId xmlns:a16="http://schemas.microsoft.com/office/drawing/2014/main" id="{AE717486-E3B6-4D96-908C-C7EA52F710B9}"/>
            </a:ext>
          </a:extLst>
        </xdr:cNvPr>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9" name="テキスト ボックス 168">
          <a:extLst>
            <a:ext uri="{FF2B5EF4-FFF2-40B4-BE49-F238E27FC236}">
              <a16:creationId xmlns:a16="http://schemas.microsoft.com/office/drawing/2014/main" id="{E05608A9-8621-4ABF-8316-6B8C234E372A}"/>
            </a:ext>
          </a:extLst>
        </xdr:cNvPr>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0" name="直線コネクタ 169">
          <a:extLst>
            <a:ext uri="{FF2B5EF4-FFF2-40B4-BE49-F238E27FC236}">
              <a16:creationId xmlns:a16="http://schemas.microsoft.com/office/drawing/2014/main" id="{88B4B77B-20E8-496A-9A70-46B89A33495E}"/>
            </a:ext>
          </a:extLst>
        </xdr:cNvPr>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1" name="テキスト ボックス 170">
          <a:extLst>
            <a:ext uri="{FF2B5EF4-FFF2-40B4-BE49-F238E27FC236}">
              <a16:creationId xmlns:a16="http://schemas.microsoft.com/office/drawing/2014/main" id="{DF89BCF7-E19B-465C-97FB-44D7C1FFA6AA}"/>
            </a:ext>
          </a:extLst>
        </xdr:cNvPr>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7D05D90E-C891-44C3-A76F-BF7CBE9DE70B}"/>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3" name="テキスト ボックス 172">
          <a:extLst>
            <a:ext uri="{FF2B5EF4-FFF2-40B4-BE49-F238E27FC236}">
              <a16:creationId xmlns:a16="http://schemas.microsoft.com/office/drawing/2014/main" id="{2B0784C1-A28A-4AE6-8365-4462D5536BE9}"/>
            </a:ext>
          </a:extLst>
        </xdr:cNvPr>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4" name="【体育館・プール】&#10;有形固定資産減価償却率グラフ枠">
          <a:extLst>
            <a:ext uri="{FF2B5EF4-FFF2-40B4-BE49-F238E27FC236}">
              <a16:creationId xmlns:a16="http://schemas.microsoft.com/office/drawing/2014/main" id="{F8B4CF2F-355B-479E-9B74-B573FA51AF2D}"/>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60960</xdr:rowOff>
    </xdr:from>
    <xdr:to>
      <xdr:col>24</xdr:col>
      <xdr:colOff>62865</xdr:colOff>
      <xdr:row>64</xdr:row>
      <xdr:rowOff>76200</xdr:rowOff>
    </xdr:to>
    <xdr:cxnSp macro="">
      <xdr:nvCxnSpPr>
        <xdr:cNvPr id="175" name="直線コネクタ 174">
          <a:extLst>
            <a:ext uri="{FF2B5EF4-FFF2-40B4-BE49-F238E27FC236}">
              <a16:creationId xmlns:a16="http://schemas.microsoft.com/office/drawing/2014/main" id="{C5D6B017-9BA1-485C-835F-29ADBD1A4C92}"/>
            </a:ext>
          </a:extLst>
        </xdr:cNvPr>
        <xdr:cNvCxnSpPr/>
      </xdr:nvCxnSpPr>
      <xdr:spPr>
        <a:xfrm flipV="1">
          <a:off x="4086225" y="94488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6" name="【体育館・プール】&#10;有形固定資産減価償却率最小値テキスト">
          <a:extLst>
            <a:ext uri="{FF2B5EF4-FFF2-40B4-BE49-F238E27FC236}">
              <a16:creationId xmlns:a16="http://schemas.microsoft.com/office/drawing/2014/main" id="{8F9D9A9E-31D0-409C-B58A-94A0C5527A03}"/>
            </a:ext>
          </a:extLst>
        </xdr:cNvPr>
        <xdr:cNvSpPr txBox="1"/>
      </xdr:nvSpPr>
      <xdr:spPr>
        <a:xfrm>
          <a:off x="4124960"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7" name="直線コネクタ 176">
          <a:extLst>
            <a:ext uri="{FF2B5EF4-FFF2-40B4-BE49-F238E27FC236}">
              <a16:creationId xmlns:a16="http://schemas.microsoft.com/office/drawing/2014/main" id="{9AE65700-772A-4052-B283-286EC9BBE442}"/>
            </a:ext>
          </a:extLst>
        </xdr:cNvPr>
        <xdr:cNvCxnSpPr/>
      </xdr:nvCxnSpPr>
      <xdr:spPr>
        <a:xfrm>
          <a:off x="4020820" y="108051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7637</xdr:rowOff>
    </xdr:from>
    <xdr:ext cx="405111" cy="259045"/>
    <xdr:sp macro="" textlink="">
      <xdr:nvSpPr>
        <xdr:cNvPr id="178" name="【体育館・プール】&#10;有形固定資産減価償却率最大値テキスト">
          <a:extLst>
            <a:ext uri="{FF2B5EF4-FFF2-40B4-BE49-F238E27FC236}">
              <a16:creationId xmlns:a16="http://schemas.microsoft.com/office/drawing/2014/main" id="{752557AE-D77F-4F71-8C6C-BF84B98FB95F}"/>
            </a:ext>
          </a:extLst>
        </xdr:cNvPr>
        <xdr:cNvSpPr txBox="1"/>
      </xdr:nvSpPr>
      <xdr:spPr>
        <a:xfrm>
          <a:off x="4124960" y="9227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60960</xdr:rowOff>
    </xdr:from>
    <xdr:to>
      <xdr:col>24</xdr:col>
      <xdr:colOff>152400</xdr:colOff>
      <xdr:row>56</xdr:row>
      <xdr:rowOff>60960</xdr:rowOff>
    </xdr:to>
    <xdr:cxnSp macro="">
      <xdr:nvCxnSpPr>
        <xdr:cNvPr id="179" name="直線コネクタ 178">
          <a:extLst>
            <a:ext uri="{FF2B5EF4-FFF2-40B4-BE49-F238E27FC236}">
              <a16:creationId xmlns:a16="http://schemas.microsoft.com/office/drawing/2014/main" id="{58D81D18-0294-4C02-9E60-416B2816044F}"/>
            </a:ext>
          </a:extLst>
        </xdr:cNvPr>
        <xdr:cNvCxnSpPr/>
      </xdr:nvCxnSpPr>
      <xdr:spPr>
        <a:xfrm>
          <a:off x="4020820" y="94488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107332</xdr:rowOff>
    </xdr:from>
    <xdr:ext cx="405111" cy="259045"/>
    <xdr:sp macro="" textlink="">
      <xdr:nvSpPr>
        <xdr:cNvPr id="180" name="【体育館・プール】&#10;有形固定資産減価償却率平均値テキスト">
          <a:extLst>
            <a:ext uri="{FF2B5EF4-FFF2-40B4-BE49-F238E27FC236}">
              <a16:creationId xmlns:a16="http://schemas.microsoft.com/office/drawing/2014/main" id="{0C4F931A-9B94-406C-969B-7976460BD8E1}"/>
            </a:ext>
          </a:extLst>
        </xdr:cNvPr>
        <xdr:cNvSpPr txBox="1"/>
      </xdr:nvSpPr>
      <xdr:spPr>
        <a:xfrm>
          <a:off x="4124960" y="99980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84455</xdr:rowOff>
    </xdr:from>
    <xdr:to>
      <xdr:col>24</xdr:col>
      <xdr:colOff>114300</xdr:colOff>
      <xdr:row>61</xdr:row>
      <xdr:rowOff>14605</xdr:rowOff>
    </xdr:to>
    <xdr:sp macro="" textlink="">
      <xdr:nvSpPr>
        <xdr:cNvPr id="181" name="フローチャート: 判断 180">
          <a:extLst>
            <a:ext uri="{FF2B5EF4-FFF2-40B4-BE49-F238E27FC236}">
              <a16:creationId xmlns:a16="http://schemas.microsoft.com/office/drawing/2014/main" id="{A6999D49-AF26-4DB8-BCF5-4337ADC0AF4D}"/>
            </a:ext>
          </a:extLst>
        </xdr:cNvPr>
        <xdr:cNvSpPr/>
      </xdr:nvSpPr>
      <xdr:spPr>
        <a:xfrm>
          <a:off x="4036060" y="101428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67310</xdr:rowOff>
    </xdr:from>
    <xdr:to>
      <xdr:col>20</xdr:col>
      <xdr:colOff>38100</xdr:colOff>
      <xdr:row>60</xdr:row>
      <xdr:rowOff>168910</xdr:rowOff>
    </xdr:to>
    <xdr:sp macro="" textlink="">
      <xdr:nvSpPr>
        <xdr:cNvPr id="182" name="フローチャート: 判断 181">
          <a:extLst>
            <a:ext uri="{FF2B5EF4-FFF2-40B4-BE49-F238E27FC236}">
              <a16:creationId xmlns:a16="http://schemas.microsoft.com/office/drawing/2014/main" id="{7BCB3DC2-75CF-41E2-B62D-E6E16CF0D611}"/>
            </a:ext>
          </a:extLst>
        </xdr:cNvPr>
        <xdr:cNvSpPr/>
      </xdr:nvSpPr>
      <xdr:spPr>
        <a:xfrm>
          <a:off x="3312160" y="101257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48260</xdr:rowOff>
    </xdr:from>
    <xdr:to>
      <xdr:col>15</xdr:col>
      <xdr:colOff>101600</xdr:colOff>
      <xdr:row>60</xdr:row>
      <xdr:rowOff>149860</xdr:rowOff>
    </xdr:to>
    <xdr:sp macro="" textlink="">
      <xdr:nvSpPr>
        <xdr:cNvPr id="183" name="フローチャート: 判断 182">
          <a:extLst>
            <a:ext uri="{FF2B5EF4-FFF2-40B4-BE49-F238E27FC236}">
              <a16:creationId xmlns:a16="http://schemas.microsoft.com/office/drawing/2014/main" id="{83737DAB-930B-4B78-9D8F-B348DD4C65CA}"/>
            </a:ext>
          </a:extLst>
        </xdr:cNvPr>
        <xdr:cNvSpPr/>
      </xdr:nvSpPr>
      <xdr:spPr>
        <a:xfrm>
          <a:off x="2514600" y="1010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71120</xdr:rowOff>
    </xdr:from>
    <xdr:to>
      <xdr:col>10</xdr:col>
      <xdr:colOff>165100</xdr:colOff>
      <xdr:row>61</xdr:row>
      <xdr:rowOff>1270</xdr:rowOff>
    </xdr:to>
    <xdr:sp macro="" textlink="">
      <xdr:nvSpPr>
        <xdr:cNvPr id="184" name="フローチャート: 判断 183">
          <a:extLst>
            <a:ext uri="{FF2B5EF4-FFF2-40B4-BE49-F238E27FC236}">
              <a16:creationId xmlns:a16="http://schemas.microsoft.com/office/drawing/2014/main" id="{B4A86013-9D8F-4062-9282-3DDA8FC90ABC}"/>
            </a:ext>
          </a:extLst>
        </xdr:cNvPr>
        <xdr:cNvSpPr/>
      </xdr:nvSpPr>
      <xdr:spPr>
        <a:xfrm>
          <a:off x="1739900" y="101295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33020</xdr:rowOff>
    </xdr:from>
    <xdr:to>
      <xdr:col>6</xdr:col>
      <xdr:colOff>38100</xdr:colOff>
      <xdr:row>60</xdr:row>
      <xdr:rowOff>134620</xdr:rowOff>
    </xdr:to>
    <xdr:sp macro="" textlink="">
      <xdr:nvSpPr>
        <xdr:cNvPr id="185" name="フローチャート: 判断 184">
          <a:extLst>
            <a:ext uri="{FF2B5EF4-FFF2-40B4-BE49-F238E27FC236}">
              <a16:creationId xmlns:a16="http://schemas.microsoft.com/office/drawing/2014/main" id="{55FF2E2B-C861-45D4-BA1E-AE54F71E7D7F}"/>
            </a:ext>
          </a:extLst>
        </xdr:cNvPr>
        <xdr:cNvSpPr/>
      </xdr:nvSpPr>
      <xdr:spPr>
        <a:xfrm>
          <a:off x="965200" y="100914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513E6FB5-2556-4FC3-BB24-7C8ACA837D77}"/>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49994784-E8B2-4820-A1CE-1F53136D031A}"/>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297AA752-25A4-4988-B08F-4783422F11B3}"/>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7DDF128B-0402-4A67-88E7-A8A583717875}"/>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7E3EDD5F-7FEE-42D9-A97E-DF9863473F67}"/>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64</xdr:row>
      <xdr:rowOff>23495</xdr:rowOff>
    </xdr:from>
    <xdr:to>
      <xdr:col>24</xdr:col>
      <xdr:colOff>114300</xdr:colOff>
      <xdr:row>64</xdr:row>
      <xdr:rowOff>125095</xdr:rowOff>
    </xdr:to>
    <xdr:sp macro="" textlink="">
      <xdr:nvSpPr>
        <xdr:cNvPr id="191" name="楕円 190">
          <a:extLst>
            <a:ext uri="{FF2B5EF4-FFF2-40B4-BE49-F238E27FC236}">
              <a16:creationId xmlns:a16="http://schemas.microsoft.com/office/drawing/2014/main" id="{84FDBFDD-7024-4229-B090-157756544AE8}"/>
            </a:ext>
          </a:extLst>
        </xdr:cNvPr>
        <xdr:cNvSpPr/>
      </xdr:nvSpPr>
      <xdr:spPr>
        <a:xfrm>
          <a:off x="4036060" y="1075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109872</xdr:rowOff>
    </xdr:from>
    <xdr:ext cx="405111" cy="259045"/>
    <xdr:sp macro="" textlink="">
      <xdr:nvSpPr>
        <xdr:cNvPr id="192" name="【体育館・プール】&#10;有形固定資産減価償却率該当値テキスト">
          <a:extLst>
            <a:ext uri="{FF2B5EF4-FFF2-40B4-BE49-F238E27FC236}">
              <a16:creationId xmlns:a16="http://schemas.microsoft.com/office/drawing/2014/main" id="{CA35EF4E-83F9-42A5-826C-D2D42306D745}"/>
            </a:ext>
          </a:extLst>
        </xdr:cNvPr>
        <xdr:cNvSpPr txBox="1"/>
      </xdr:nvSpPr>
      <xdr:spPr>
        <a:xfrm>
          <a:off x="4124960" y="10671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64</xdr:row>
      <xdr:rowOff>23495</xdr:rowOff>
    </xdr:from>
    <xdr:to>
      <xdr:col>20</xdr:col>
      <xdr:colOff>38100</xdr:colOff>
      <xdr:row>64</xdr:row>
      <xdr:rowOff>125095</xdr:rowOff>
    </xdr:to>
    <xdr:sp macro="" textlink="">
      <xdr:nvSpPr>
        <xdr:cNvPr id="193" name="楕円 192">
          <a:extLst>
            <a:ext uri="{FF2B5EF4-FFF2-40B4-BE49-F238E27FC236}">
              <a16:creationId xmlns:a16="http://schemas.microsoft.com/office/drawing/2014/main" id="{6EAEF58D-B1EA-48F4-8A44-AB0D8414A21E}"/>
            </a:ext>
          </a:extLst>
        </xdr:cNvPr>
        <xdr:cNvSpPr/>
      </xdr:nvSpPr>
      <xdr:spPr>
        <a:xfrm>
          <a:off x="3312160" y="1075245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74295</xdr:rowOff>
    </xdr:from>
    <xdr:to>
      <xdr:col>24</xdr:col>
      <xdr:colOff>63500</xdr:colOff>
      <xdr:row>64</xdr:row>
      <xdr:rowOff>74295</xdr:rowOff>
    </xdr:to>
    <xdr:cxnSp macro="">
      <xdr:nvCxnSpPr>
        <xdr:cNvPr id="194" name="直線コネクタ 193">
          <a:extLst>
            <a:ext uri="{FF2B5EF4-FFF2-40B4-BE49-F238E27FC236}">
              <a16:creationId xmlns:a16="http://schemas.microsoft.com/office/drawing/2014/main" id="{2F45556B-15D8-4EFA-9955-9F5B281E737B}"/>
            </a:ext>
          </a:extLst>
        </xdr:cNvPr>
        <xdr:cNvCxnSpPr/>
      </xdr:nvCxnSpPr>
      <xdr:spPr>
        <a:xfrm>
          <a:off x="3355340" y="10803255"/>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64</xdr:row>
      <xdr:rowOff>4445</xdr:rowOff>
    </xdr:from>
    <xdr:to>
      <xdr:col>15</xdr:col>
      <xdr:colOff>101600</xdr:colOff>
      <xdr:row>64</xdr:row>
      <xdr:rowOff>106045</xdr:rowOff>
    </xdr:to>
    <xdr:sp macro="" textlink="">
      <xdr:nvSpPr>
        <xdr:cNvPr id="195" name="楕円 194">
          <a:extLst>
            <a:ext uri="{FF2B5EF4-FFF2-40B4-BE49-F238E27FC236}">
              <a16:creationId xmlns:a16="http://schemas.microsoft.com/office/drawing/2014/main" id="{CE96A9E0-B5FD-41B9-80D3-380080BA8F47}"/>
            </a:ext>
          </a:extLst>
        </xdr:cNvPr>
        <xdr:cNvSpPr/>
      </xdr:nvSpPr>
      <xdr:spPr>
        <a:xfrm>
          <a:off x="2514600" y="1073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55245</xdr:rowOff>
    </xdr:from>
    <xdr:to>
      <xdr:col>19</xdr:col>
      <xdr:colOff>177800</xdr:colOff>
      <xdr:row>64</xdr:row>
      <xdr:rowOff>74295</xdr:rowOff>
    </xdr:to>
    <xdr:cxnSp macro="">
      <xdr:nvCxnSpPr>
        <xdr:cNvPr id="196" name="直線コネクタ 195">
          <a:extLst>
            <a:ext uri="{FF2B5EF4-FFF2-40B4-BE49-F238E27FC236}">
              <a16:creationId xmlns:a16="http://schemas.microsoft.com/office/drawing/2014/main" id="{2020D69E-0933-46C6-8EFE-0897086AC643}"/>
            </a:ext>
          </a:extLst>
        </xdr:cNvPr>
        <xdr:cNvCxnSpPr/>
      </xdr:nvCxnSpPr>
      <xdr:spPr>
        <a:xfrm>
          <a:off x="2565400" y="10784205"/>
          <a:ext cx="78994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133985</xdr:rowOff>
    </xdr:from>
    <xdr:to>
      <xdr:col>10</xdr:col>
      <xdr:colOff>165100</xdr:colOff>
      <xdr:row>64</xdr:row>
      <xdr:rowOff>64135</xdr:rowOff>
    </xdr:to>
    <xdr:sp macro="" textlink="">
      <xdr:nvSpPr>
        <xdr:cNvPr id="197" name="楕円 196">
          <a:extLst>
            <a:ext uri="{FF2B5EF4-FFF2-40B4-BE49-F238E27FC236}">
              <a16:creationId xmlns:a16="http://schemas.microsoft.com/office/drawing/2014/main" id="{96CBA995-535B-4D92-99A1-4BC7B44EE28C}"/>
            </a:ext>
          </a:extLst>
        </xdr:cNvPr>
        <xdr:cNvSpPr/>
      </xdr:nvSpPr>
      <xdr:spPr>
        <a:xfrm>
          <a:off x="1739900" y="106953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64</xdr:row>
      <xdr:rowOff>13335</xdr:rowOff>
    </xdr:from>
    <xdr:to>
      <xdr:col>15</xdr:col>
      <xdr:colOff>50800</xdr:colOff>
      <xdr:row>64</xdr:row>
      <xdr:rowOff>55245</xdr:rowOff>
    </xdr:to>
    <xdr:cxnSp macro="">
      <xdr:nvCxnSpPr>
        <xdr:cNvPr id="198" name="直線コネクタ 197">
          <a:extLst>
            <a:ext uri="{FF2B5EF4-FFF2-40B4-BE49-F238E27FC236}">
              <a16:creationId xmlns:a16="http://schemas.microsoft.com/office/drawing/2014/main" id="{5B84C61F-1167-411E-842A-CBBC2210697C}"/>
            </a:ext>
          </a:extLst>
        </xdr:cNvPr>
        <xdr:cNvCxnSpPr/>
      </xdr:nvCxnSpPr>
      <xdr:spPr>
        <a:xfrm>
          <a:off x="1790700" y="10742295"/>
          <a:ext cx="7747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92075</xdr:rowOff>
    </xdr:from>
    <xdr:to>
      <xdr:col>6</xdr:col>
      <xdr:colOff>38100</xdr:colOff>
      <xdr:row>64</xdr:row>
      <xdr:rowOff>22225</xdr:rowOff>
    </xdr:to>
    <xdr:sp macro="" textlink="">
      <xdr:nvSpPr>
        <xdr:cNvPr id="199" name="楕円 198">
          <a:extLst>
            <a:ext uri="{FF2B5EF4-FFF2-40B4-BE49-F238E27FC236}">
              <a16:creationId xmlns:a16="http://schemas.microsoft.com/office/drawing/2014/main" id="{8A1EDC58-8EA1-4D36-A25B-3253834E9A93}"/>
            </a:ext>
          </a:extLst>
        </xdr:cNvPr>
        <xdr:cNvSpPr/>
      </xdr:nvSpPr>
      <xdr:spPr>
        <a:xfrm>
          <a:off x="965200" y="1065339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142875</xdr:rowOff>
    </xdr:from>
    <xdr:to>
      <xdr:col>10</xdr:col>
      <xdr:colOff>114300</xdr:colOff>
      <xdr:row>64</xdr:row>
      <xdr:rowOff>13335</xdr:rowOff>
    </xdr:to>
    <xdr:cxnSp macro="">
      <xdr:nvCxnSpPr>
        <xdr:cNvPr id="200" name="直線コネクタ 199">
          <a:extLst>
            <a:ext uri="{FF2B5EF4-FFF2-40B4-BE49-F238E27FC236}">
              <a16:creationId xmlns:a16="http://schemas.microsoft.com/office/drawing/2014/main" id="{56445067-0ABC-4292-970C-766F46AB050C}"/>
            </a:ext>
          </a:extLst>
        </xdr:cNvPr>
        <xdr:cNvCxnSpPr/>
      </xdr:nvCxnSpPr>
      <xdr:spPr>
        <a:xfrm>
          <a:off x="1008380" y="10704195"/>
          <a:ext cx="78232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13987</xdr:rowOff>
    </xdr:from>
    <xdr:ext cx="405111" cy="259045"/>
    <xdr:sp macro="" textlink="">
      <xdr:nvSpPr>
        <xdr:cNvPr id="201" name="n_1aveValue【体育館・プール】&#10;有形固定資産減価償却率">
          <a:extLst>
            <a:ext uri="{FF2B5EF4-FFF2-40B4-BE49-F238E27FC236}">
              <a16:creationId xmlns:a16="http://schemas.microsoft.com/office/drawing/2014/main" id="{56582C18-8F82-4607-8625-A1AC1A45B8B0}"/>
            </a:ext>
          </a:extLst>
        </xdr:cNvPr>
        <xdr:cNvSpPr txBox="1"/>
      </xdr:nvSpPr>
      <xdr:spPr>
        <a:xfrm>
          <a:off x="3170564" y="990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166387</xdr:rowOff>
    </xdr:from>
    <xdr:ext cx="405111" cy="259045"/>
    <xdr:sp macro="" textlink="">
      <xdr:nvSpPr>
        <xdr:cNvPr id="202" name="n_2aveValue【体育館・プール】&#10;有形固定資産減価償却率">
          <a:extLst>
            <a:ext uri="{FF2B5EF4-FFF2-40B4-BE49-F238E27FC236}">
              <a16:creationId xmlns:a16="http://schemas.microsoft.com/office/drawing/2014/main" id="{A081E267-7A4D-4CEB-A1F0-C1FBDA17C573}"/>
            </a:ext>
          </a:extLst>
        </xdr:cNvPr>
        <xdr:cNvSpPr txBox="1"/>
      </xdr:nvSpPr>
      <xdr:spPr>
        <a:xfrm>
          <a:off x="2385704" y="988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17797</xdr:rowOff>
    </xdr:from>
    <xdr:ext cx="405111" cy="259045"/>
    <xdr:sp macro="" textlink="">
      <xdr:nvSpPr>
        <xdr:cNvPr id="203" name="n_3aveValue【体育館・プール】&#10;有形固定資産減価償却率">
          <a:extLst>
            <a:ext uri="{FF2B5EF4-FFF2-40B4-BE49-F238E27FC236}">
              <a16:creationId xmlns:a16="http://schemas.microsoft.com/office/drawing/2014/main" id="{8B29D247-3980-4B8C-B4A0-64356C8A9AF0}"/>
            </a:ext>
          </a:extLst>
        </xdr:cNvPr>
        <xdr:cNvSpPr txBox="1"/>
      </xdr:nvSpPr>
      <xdr:spPr>
        <a:xfrm>
          <a:off x="1611004" y="990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151147</xdr:rowOff>
    </xdr:from>
    <xdr:ext cx="405111" cy="259045"/>
    <xdr:sp macro="" textlink="">
      <xdr:nvSpPr>
        <xdr:cNvPr id="204" name="n_4aveValue【体育館・プール】&#10;有形固定資産減価償却率">
          <a:extLst>
            <a:ext uri="{FF2B5EF4-FFF2-40B4-BE49-F238E27FC236}">
              <a16:creationId xmlns:a16="http://schemas.microsoft.com/office/drawing/2014/main" id="{AAEADCD6-6AB0-4BFE-88D6-F61412F3BDC3}"/>
            </a:ext>
          </a:extLst>
        </xdr:cNvPr>
        <xdr:cNvSpPr txBox="1"/>
      </xdr:nvSpPr>
      <xdr:spPr>
        <a:xfrm>
          <a:off x="836304" y="987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116222</xdr:rowOff>
    </xdr:from>
    <xdr:ext cx="405111" cy="259045"/>
    <xdr:sp macro="" textlink="">
      <xdr:nvSpPr>
        <xdr:cNvPr id="205" name="n_1mainValue【体育館・プール】&#10;有形固定資産減価償却率">
          <a:extLst>
            <a:ext uri="{FF2B5EF4-FFF2-40B4-BE49-F238E27FC236}">
              <a16:creationId xmlns:a16="http://schemas.microsoft.com/office/drawing/2014/main" id="{3E5EA126-35F0-4E34-AB0A-2F97EF278602}"/>
            </a:ext>
          </a:extLst>
        </xdr:cNvPr>
        <xdr:cNvSpPr txBox="1"/>
      </xdr:nvSpPr>
      <xdr:spPr>
        <a:xfrm>
          <a:off x="3170564" y="1084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97172</xdr:rowOff>
    </xdr:from>
    <xdr:ext cx="405111" cy="259045"/>
    <xdr:sp macro="" textlink="">
      <xdr:nvSpPr>
        <xdr:cNvPr id="206" name="n_2mainValue【体育館・プール】&#10;有形固定資産減価償却率">
          <a:extLst>
            <a:ext uri="{FF2B5EF4-FFF2-40B4-BE49-F238E27FC236}">
              <a16:creationId xmlns:a16="http://schemas.microsoft.com/office/drawing/2014/main" id="{F010E2FC-CA40-48FF-A3AB-9D8EDBB9DC66}"/>
            </a:ext>
          </a:extLst>
        </xdr:cNvPr>
        <xdr:cNvSpPr txBox="1"/>
      </xdr:nvSpPr>
      <xdr:spPr>
        <a:xfrm>
          <a:off x="2385704" y="1082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55262</xdr:rowOff>
    </xdr:from>
    <xdr:ext cx="405111" cy="259045"/>
    <xdr:sp macro="" textlink="">
      <xdr:nvSpPr>
        <xdr:cNvPr id="207" name="n_3mainValue【体育館・プール】&#10;有形固定資産減価償却率">
          <a:extLst>
            <a:ext uri="{FF2B5EF4-FFF2-40B4-BE49-F238E27FC236}">
              <a16:creationId xmlns:a16="http://schemas.microsoft.com/office/drawing/2014/main" id="{3BE08CBF-04AD-4C99-8887-7D81A011245A}"/>
            </a:ext>
          </a:extLst>
        </xdr:cNvPr>
        <xdr:cNvSpPr txBox="1"/>
      </xdr:nvSpPr>
      <xdr:spPr>
        <a:xfrm>
          <a:off x="1611004" y="1078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64</xdr:row>
      <xdr:rowOff>13352</xdr:rowOff>
    </xdr:from>
    <xdr:ext cx="405111" cy="259045"/>
    <xdr:sp macro="" textlink="">
      <xdr:nvSpPr>
        <xdr:cNvPr id="208" name="n_4mainValue【体育館・プール】&#10;有形固定資産減価償却率">
          <a:extLst>
            <a:ext uri="{FF2B5EF4-FFF2-40B4-BE49-F238E27FC236}">
              <a16:creationId xmlns:a16="http://schemas.microsoft.com/office/drawing/2014/main" id="{DD153E0C-B121-4E5F-B4B8-0FE1AA5058AE}"/>
            </a:ext>
          </a:extLst>
        </xdr:cNvPr>
        <xdr:cNvSpPr txBox="1"/>
      </xdr:nvSpPr>
      <xdr:spPr>
        <a:xfrm>
          <a:off x="836304" y="10742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a:extLst>
            <a:ext uri="{FF2B5EF4-FFF2-40B4-BE49-F238E27FC236}">
              <a16:creationId xmlns:a16="http://schemas.microsoft.com/office/drawing/2014/main" id="{32F5287B-7D14-4DE2-8A54-9D76F366246B}"/>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a:extLst>
            <a:ext uri="{FF2B5EF4-FFF2-40B4-BE49-F238E27FC236}">
              <a16:creationId xmlns:a16="http://schemas.microsoft.com/office/drawing/2014/main" id="{99EF6E0D-E6BD-49C3-B966-9D77B748A8D6}"/>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a:extLst>
            <a:ext uri="{FF2B5EF4-FFF2-40B4-BE49-F238E27FC236}">
              <a16:creationId xmlns:a16="http://schemas.microsoft.com/office/drawing/2014/main" id="{7DDF1702-CBE9-47EB-B281-813F8918819B}"/>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a:extLst>
            <a:ext uri="{FF2B5EF4-FFF2-40B4-BE49-F238E27FC236}">
              <a16:creationId xmlns:a16="http://schemas.microsoft.com/office/drawing/2014/main" id="{24371B7C-831D-4970-9111-9060000B29E8}"/>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a:extLst>
            <a:ext uri="{FF2B5EF4-FFF2-40B4-BE49-F238E27FC236}">
              <a16:creationId xmlns:a16="http://schemas.microsoft.com/office/drawing/2014/main" id="{72304BDD-5603-46E5-BCF9-05C4D695B5FD}"/>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a:extLst>
            <a:ext uri="{FF2B5EF4-FFF2-40B4-BE49-F238E27FC236}">
              <a16:creationId xmlns:a16="http://schemas.microsoft.com/office/drawing/2014/main" id="{E6C149C1-F605-4F35-9F54-6371B4D02EB5}"/>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a:extLst>
            <a:ext uri="{FF2B5EF4-FFF2-40B4-BE49-F238E27FC236}">
              <a16:creationId xmlns:a16="http://schemas.microsoft.com/office/drawing/2014/main" id="{52627097-B8A9-42A5-8460-5C7D17346BB2}"/>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a:extLst>
            <a:ext uri="{FF2B5EF4-FFF2-40B4-BE49-F238E27FC236}">
              <a16:creationId xmlns:a16="http://schemas.microsoft.com/office/drawing/2014/main" id="{B9D8A443-E877-4418-8BD7-271404EE5263}"/>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a:extLst>
            <a:ext uri="{FF2B5EF4-FFF2-40B4-BE49-F238E27FC236}">
              <a16:creationId xmlns:a16="http://schemas.microsoft.com/office/drawing/2014/main" id="{EE6DA62D-B756-4CBE-9168-03CFEED8BA96}"/>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a:extLst>
            <a:ext uri="{FF2B5EF4-FFF2-40B4-BE49-F238E27FC236}">
              <a16:creationId xmlns:a16="http://schemas.microsoft.com/office/drawing/2014/main" id="{EBD6E038-1184-4D9A-B8F1-CE53FCFA7DC7}"/>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9" name="直線コネクタ 218">
          <a:extLst>
            <a:ext uri="{FF2B5EF4-FFF2-40B4-BE49-F238E27FC236}">
              <a16:creationId xmlns:a16="http://schemas.microsoft.com/office/drawing/2014/main" id="{CACF3E0B-1704-4DC1-AA02-DCBF36E2B1C4}"/>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20" name="テキスト ボックス 219">
          <a:extLst>
            <a:ext uri="{FF2B5EF4-FFF2-40B4-BE49-F238E27FC236}">
              <a16:creationId xmlns:a16="http://schemas.microsoft.com/office/drawing/2014/main" id="{B0758295-56D7-43A0-97EF-B872B29E2908}"/>
            </a:ext>
          </a:extLst>
        </xdr:cNvPr>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1" name="直線コネクタ 220">
          <a:extLst>
            <a:ext uri="{FF2B5EF4-FFF2-40B4-BE49-F238E27FC236}">
              <a16:creationId xmlns:a16="http://schemas.microsoft.com/office/drawing/2014/main" id="{7EE91C56-3C15-4145-ABFD-54FEE515FEFA}"/>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2" name="テキスト ボックス 221">
          <a:extLst>
            <a:ext uri="{FF2B5EF4-FFF2-40B4-BE49-F238E27FC236}">
              <a16:creationId xmlns:a16="http://schemas.microsoft.com/office/drawing/2014/main" id="{AC653EC6-84B2-40DE-AEA5-28A740E200DC}"/>
            </a:ext>
          </a:extLst>
        </xdr:cNvPr>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3" name="直線コネクタ 222">
          <a:extLst>
            <a:ext uri="{FF2B5EF4-FFF2-40B4-BE49-F238E27FC236}">
              <a16:creationId xmlns:a16="http://schemas.microsoft.com/office/drawing/2014/main" id="{94FE8FDD-43A5-499F-95B3-A841DFA896CF}"/>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4" name="テキスト ボックス 223">
          <a:extLst>
            <a:ext uri="{FF2B5EF4-FFF2-40B4-BE49-F238E27FC236}">
              <a16:creationId xmlns:a16="http://schemas.microsoft.com/office/drawing/2014/main" id="{25106FAF-0645-4ECA-8F7D-517F2AC8C969}"/>
            </a:ext>
          </a:extLst>
        </xdr:cNvPr>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5" name="直線コネクタ 224">
          <a:extLst>
            <a:ext uri="{FF2B5EF4-FFF2-40B4-BE49-F238E27FC236}">
              <a16:creationId xmlns:a16="http://schemas.microsoft.com/office/drawing/2014/main" id="{D28E431B-9D64-4A99-B7D2-D90290A28636}"/>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6" name="テキスト ボックス 225">
          <a:extLst>
            <a:ext uri="{FF2B5EF4-FFF2-40B4-BE49-F238E27FC236}">
              <a16:creationId xmlns:a16="http://schemas.microsoft.com/office/drawing/2014/main" id="{5F94C3D3-D88C-4400-B5FA-CD374094B9AB}"/>
            </a:ext>
          </a:extLst>
        </xdr:cNvPr>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7" name="直線コネクタ 226">
          <a:extLst>
            <a:ext uri="{FF2B5EF4-FFF2-40B4-BE49-F238E27FC236}">
              <a16:creationId xmlns:a16="http://schemas.microsoft.com/office/drawing/2014/main" id="{C74F33F2-7408-4CFF-B1DE-72303607CF48}"/>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8" name="テキスト ボックス 227">
          <a:extLst>
            <a:ext uri="{FF2B5EF4-FFF2-40B4-BE49-F238E27FC236}">
              <a16:creationId xmlns:a16="http://schemas.microsoft.com/office/drawing/2014/main" id="{EC1C5A93-5EBF-46ED-A569-D57246332ADC}"/>
            </a:ext>
          </a:extLst>
        </xdr:cNvPr>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34D06153-FD7A-443A-8C98-86ED1C929845}"/>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0" name="テキスト ボックス 229">
          <a:extLst>
            <a:ext uri="{FF2B5EF4-FFF2-40B4-BE49-F238E27FC236}">
              <a16:creationId xmlns:a16="http://schemas.microsoft.com/office/drawing/2014/main" id="{470D0F31-5151-4A57-816A-BCB634F30F0F}"/>
            </a:ext>
          </a:extLst>
        </xdr:cNvPr>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体育館・プール】&#10;一人当たり面積グラフ枠">
          <a:extLst>
            <a:ext uri="{FF2B5EF4-FFF2-40B4-BE49-F238E27FC236}">
              <a16:creationId xmlns:a16="http://schemas.microsoft.com/office/drawing/2014/main" id="{F8D07396-53EA-4427-B8DA-25C201E6D1D7}"/>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69850</xdr:rowOff>
    </xdr:from>
    <xdr:to>
      <xdr:col>54</xdr:col>
      <xdr:colOff>189865</xdr:colOff>
      <xdr:row>64</xdr:row>
      <xdr:rowOff>33020</xdr:rowOff>
    </xdr:to>
    <xdr:cxnSp macro="">
      <xdr:nvCxnSpPr>
        <xdr:cNvPr id="232" name="直線コネクタ 231">
          <a:extLst>
            <a:ext uri="{FF2B5EF4-FFF2-40B4-BE49-F238E27FC236}">
              <a16:creationId xmlns:a16="http://schemas.microsoft.com/office/drawing/2014/main" id="{3BDFDB02-EDCC-406E-B1CD-798C69D0DB96}"/>
            </a:ext>
          </a:extLst>
        </xdr:cNvPr>
        <xdr:cNvCxnSpPr/>
      </xdr:nvCxnSpPr>
      <xdr:spPr>
        <a:xfrm flipV="1">
          <a:off x="9219565" y="9290050"/>
          <a:ext cx="0" cy="1471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36847</xdr:rowOff>
    </xdr:from>
    <xdr:ext cx="469744" cy="259045"/>
    <xdr:sp macro="" textlink="">
      <xdr:nvSpPr>
        <xdr:cNvPr id="233" name="【体育館・プール】&#10;一人当たり面積最小値テキスト">
          <a:extLst>
            <a:ext uri="{FF2B5EF4-FFF2-40B4-BE49-F238E27FC236}">
              <a16:creationId xmlns:a16="http://schemas.microsoft.com/office/drawing/2014/main" id="{9CE3854F-B5E1-4F6C-B522-A66AF48D3454}"/>
            </a:ext>
          </a:extLst>
        </xdr:cNvPr>
        <xdr:cNvSpPr txBox="1"/>
      </xdr:nvSpPr>
      <xdr:spPr>
        <a:xfrm>
          <a:off x="9258300" y="10765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33020</xdr:rowOff>
    </xdr:from>
    <xdr:to>
      <xdr:col>55</xdr:col>
      <xdr:colOff>88900</xdr:colOff>
      <xdr:row>64</xdr:row>
      <xdr:rowOff>33020</xdr:rowOff>
    </xdr:to>
    <xdr:cxnSp macro="">
      <xdr:nvCxnSpPr>
        <xdr:cNvPr id="234" name="直線コネクタ 233">
          <a:extLst>
            <a:ext uri="{FF2B5EF4-FFF2-40B4-BE49-F238E27FC236}">
              <a16:creationId xmlns:a16="http://schemas.microsoft.com/office/drawing/2014/main" id="{C6BDFAFD-CFC0-4A35-BB06-11D06FC21696}"/>
            </a:ext>
          </a:extLst>
        </xdr:cNvPr>
        <xdr:cNvCxnSpPr/>
      </xdr:nvCxnSpPr>
      <xdr:spPr>
        <a:xfrm>
          <a:off x="9154160" y="107619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16527</xdr:rowOff>
    </xdr:from>
    <xdr:ext cx="469744" cy="259045"/>
    <xdr:sp macro="" textlink="">
      <xdr:nvSpPr>
        <xdr:cNvPr id="235" name="【体育館・プール】&#10;一人当たり面積最大値テキスト">
          <a:extLst>
            <a:ext uri="{FF2B5EF4-FFF2-40B4-BE49-F238E27FC236}">
              <a16:creationId xmlns:a16="http://schemas.microsoft.com/office/drawing/2014/main" id="{4C8F6DC2-4B5B-4DBD-A32C-41E252999247}"/>
            </a:ext>
          </a:extLst>
        </xdr:cNvPr>
        <xdr:cNvSpPr txBox="1"/>
      </xdr:nvSpPr>
      <xdr:spPr>
        <a:xfrm>
          <a:off x="9258300" y="9069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69850</xdr:rowOff>
    </xdr:from>
    <xdr:to>
      <xdr:col>55</xdr:col>
      <xdr:colOff>88900</xdr:colOff>
      <xdr:row>55</xdr:row>
      <xdr:rowOff>69850</xdr:rowOff>
    </xdr:to>
    <xdr:cxnSp macro="">
      <xdr:nvCxnSpPr>
        <xdr:cNvPr id="236" name="直線コネクタ 235">
          <a:extLst>
            <a:ext uri="{FF2B5EF4-FFF2-40B4-BE49-F238E27FC236}">
              <a16:creationId xmlns:a16="http://schemas.microsoft.com/office/drawing/2014/main" id="{3BE34D70-F97A-41F5-B29B-6EC81D6AB2C3}"/>
            </a:ext>
          </a:extLst>
        </xdr:cNvPr>
        <xdr:cNvCxnSpPr/>
      </xdr:nvCxnSpPr>
      <xdr:spPr>
        <a:xfrm>
          <a:off x="9154160" y="92900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26687</xdr:rowOff>
    </xdr:from>
    <xdr:ext cx="469744" cy="259045"/>
    <xdr:sp macro="" textlink="">
      <xdr:nvSpPr>
        <xdr:cNvPr id="237" name="【体育館・プール】&#10;一人当たり面積平均値テキスト">
          <a:extLst>
            <a:ext uri="{FF2B5EF4-FFF2-40B4-BE49-F238E27FC236}">
              <a16:creationId xmlns:a16="http://schemas.microsoft.com/office/drawing/2014/main" id="{FE23DFB1-FA42-4187-AB09-FDB6269B3184}"/>
            </a:ext>
          </a:extLst>
        </xdr:cNvPr>
        <xdr:cNvSpPr txBox="1"/>
      </xdr:nvSpPr>
      <xdr:spPr>
        <a:xfrm>
          <a:off x="9258300" y="10252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3810</xdr:rowOff>
    </xdr:from>
    <xdr:to>
      <xdr:col>55</xdr:col>
      <xdr:colOff>50800</xdr:colOff>
      <xdr:row>62</xdr:row>
      <xdr:rowOff>105410</xdr:rowOff>
    </xdr:to>
    <xdr:sp macro="" textlink="">
      <xdr:nvSpPr>
        <xdr:cNvPr id="238" name="フローチャート: 判断 237">
          <a:extLst>
            <a:ext uri="{FF2B5EF4-FFF2-40B4-BE49-F238E27FC236}">
              <a16:creationId xmlns:a16="http://schemas.microsoft.com/office/drawing/2014/main" id="{523E6ACE-2FA4-4E04-84F0-E3535FA0D06D}"/>
            </a:ext>
          </a:extLst>
        </xdr:cNvPr>
        <xdr:cNvSpPr/>
      </xdr:nvSpPr>
      <xdr:spPr>
        <a:xfrm>
          <a:off x="9192260" y="103974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19050</xdr:rowOff>
    </xdr:from>
    <xdr:to>
      <xdr:col>50</xdr:col>
      <xdr:colOff>165100</xdr:colOff>
      <xdr:row>62</xdr:row>
      <xdr:rowOff>120650</xdr:rowOff>
    </xdr:to>
    <xdr:sp macro="" textlink="">
      <xdr:nvSpPr>
        <xdr:cNvPr id="239" name="フローチャート: 判断 238">
          <a:extLst>
            <a:ext uri="{FF2B5EF4-FFF2-40B4-BE49-F238E27FC236}">
              <a16:creationId xmlns:a16="http://schemas.microsoft.com/office/drawing/2014/main" id="{1A22AB11-A2BB-4078-AD48-4A7ED9ED22D7}"/>
            </a:ext>
          </a:extLst>
        </xdr:cNvPr>
        <xdr:cNvSpPr/>
      </xdr:nvSpPr>
      <xdr:spPr>
        <a:xfrm>
          <a:off x="8445500" y="1041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17780</xdr:rowOff>
    </xdr:from>
    <xdr:to>
      <xdr:col>46</xdr:col>
      <xdr:colOff>38100</xdr:colOff>
      <xdr:row>62</xdr:row>
      <xdr:rowOff>119380</xdr:rowOff>
    </xdr:to>
    <xdr:sp macro="" textlink="">
      <xdr:nvSpPr>
        <xdr:cNvPr id="240" name="フローチャート: 判断 239">
          <a:extLst>
            <a:ext uri="{FF2B5EF4-FFF2-40B4-BE49-F238E27FC236}">
              <a16:creationId xmlns:a16="http://schemas.microsoft.com/office/drawing/2014/main" id="{DD5B58DC-3A11-4C39-B904-A71A9C91DD7F}"/>
            </a:ext>
          </a:extLst>
        </xdr:cNvPr>
        <xdr:cNvSpPr/>
      </xdr:nvSpPr>
      <xdr:spPr>
        <a:xfrm>
          <a:off x="7670800" y="1041146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156210</xdr:rowOff>
    </xdr:from>
    <xdr:to>
      <xdr:col>41</xdr:col>
      <xdr:colOff>101600</xdr:colOff>
      <xdr:row>62</xdr:row>
      <xdr:rowOff>86360</xdr:rowOff>
    </xdr:to>
    <xdr:sp macro="" textlink="">
      <xdr:nvSpPr>
        <xdr:cNvPr id="241" name="フローチャート: 判断 240">
          <a:extLst>
            <a:ext uri="{FF2B5EF4-FFF2-40B4-BE49-F238E27FC236}">
              <a16:creationId xmlns:a16="http://schemas.microsoft.com/office/drawing/2014/main" id="{868CBF52-BF73-43B9-A2BB-498A14809952}"/>
            </a:ext>
          </a:extLst>
        </xdr:cNvPr>
        <xdr:cNvSpPr/>
      </xdr:nvSpPr>
      <xdr:spPr>
        <a:xfrm>
          <a:off x="6873240" y="103822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162560</xdr:rowOff>
    </xdr:from>
    <xdr:to>
      <xdr:col>36</xdr:col>
      <xdr:colOff>165100</xdr:colOff>
      <xdr:row>62</xdr:row>
      <xdr:rowOff>92710</xdr:rowOff>
    </xdr:to>
    <xdr:sp macro="" textlink="">
      <xdr:nvSpPr>
        <xdr:cNvPr id="242" name="フローチャート: 判断 241">
          <a:extLst>
            <a:ext uri="{FF2B5EF4-FFF2-40B4-BE49-F238E27FC236}">
              <a16:creationId xmlns:a16="http://schemas.microsoft.com/office/drawing/2014/main" id="{190F41B9-E64A-47EA-B7C0-CA2C910E35FD}"/>
            </a:ext>
          </a:extLst>
        </xdr:cNvPr>
        <xdr:cNvSpPr/>
      </xdr:nvSpPr>
      <xdr:spPr>
        <a:xfrm>
          <a:off x="6098540" y="103886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FD917737-2C1C-41EF-8986-46CFACBE8323}"/>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8A75DF0E-AEBD-477F-B029-1E1EE4970EB6}"/>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5EED304C-CFB7-470F-B041-C20B2549D06A}"/>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9669021A-F910-4C89-B5FB-AF40E84DF813}"/>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3B8BAE2C-4132-4B62-8076-98E73F00AF21}"/>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156210</xdr:rowOff>
    </xdr:from>
    <xdr:to>
      <xdr:col>55</xdr:col>
      <xdr:colOff>50800</xdr:colOff>
      <xdr:row>63</xdr:row>
      <xdr:rowOff>86360</xdr:rowOff>
    </xdr:to>
    <xdr:sp macro="" textlink="">
      <xdr:nvSpPr>
        <xdr:cNvPr id="248" name="楕円 247">
          <a:extLst>
            <a:ext uri="{FF2B5EF4-FFF2-40B4-BE49-F238E27FC236}">
              <a16:creationId xmlns:a16="http://schemas.microsoft.com/office/drawing/2014/main" id="{B9F2E26E-7970-411B-95D8-7E18CFCBF690}"/>
            </a:ext>
          </a:extLst>
        </xdr:cNvPr>
        <xdr:cNvSpPr/>
      </xdr:nvSpPr>
      <xdr:spPr>
        <a:xfrm>
          <a:off x="9192260" y="105498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134637</xdr:rowOff>
    </xdr:from>
    <xdr:ext cx="469744" cy="259045"/>
    <xdr:sp macro="" textlink="">
      <xdr:nvSpPr>
        <xdr:cNvPr id="249" name="【体育館・プール】&#10;一人当たり面積該当値テキスト">
          <a:extLst>
            <a:ext uri="{FF2B5EF4-FFF2-40B4-BE49-F238E27FC236}">
              <a16:creationId xmlns:a16="http://schemas.microsoft.com/office/drawing/2014/main" id="{5BE741C3-E87E-4118-BC1A-0B788A65F281}"/>
            </a:ext>
          </a:extLst>
        </xdr:cNvPr>
        <xdr:cNvSpPr txBox="1"/>
      </xdr:nvSpPr>
      <xdr:spPr>
        <a:xfrm>
          <a:off x="9258300" y="10528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160020</xdr:rowOff>
    </xdr:from>
    <xdr:to>
      <xdr:col>50</xdr:col>
      <xdr:colOff>165100</xdr:colOff>
      <xdr:row>63</xdr:row>
      <xdr:rowOff>90170</xdr:rowOff>
    </xdr:to>
    <xdr:sp macro="" textlink="">
      <xdr:nvSpPr>
        <xdr:cNvPr id="250" name="楕円 249">
          <a:extLst>
            <a:ext uri="{FF2B5EF4-FFF2-40B4-BE49-F238E27FC236}">
              <a16:creationId xmlns:a16="http://schemas.microsoft.com/office/drawing/2014/main" id="{7F41B4F3-8931-40A8-9588-B1E13BA12DD0}"/>
            </a:ext>
          </a:extLst>
        </xdr:cNvPr>
        <xdr:cNvSpPr/>
      </xdr:nvSpPr>
      <xdr:spPr>
        <a:xfrm>
          <a:off x="8445500" y="105537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35560</xdr:rowOff>
    </xdr:from>
    <xdr:to>
      <xdr:col>55</xdr:col>
      <xdr:colOff>0</xdr:colOff>
      <xdr:row>63</xdr:row>
      <xdr:rowOff>39370</xdr:rowOff>
    </xdr:to>
    <xdr:cxnSp macro="">
      <xdr:nvCxnSpPr>
        <xdr:cNvPr id="251" name="直線コネクタ 250">
          <a:extLst>
            <a:ext uri="{FF2B5EF4-FFF2-40B4-BE49-F238E27FC236}">
              <a16:creationId xmlns:a16="http://schemas.microsoft.com/office/drawing/2014/main" id="{10503F8E-0B16-45DB-BAF7-8F78A1E0EF6A}"/>
            </a:ext>
          </a:extLst>
        </xdr:cNvPr>
        <xdr:cNvCxnSpPr/>
      </xdr:nvCxnSpPr>
      <xdr:spPr>
        <a:xfrm flipV="1">
          <a:off x="8496300" y="10596880"/>
          <a:ext cx="7239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162560</xdr:rowOff>
    </xdr:from>
    <xdr:to>
      <xdr:col>46</xdr:col>
      <xdr:colOff>38100</xdr:colOff>
      <xdr:row>63</xdr:row>
      <xdr:rowOff>92710</xdr:rowOff>
    </xdr:to>
    <xdr:sp macro="" textlink="">
      <xdr:nvSpPr>
        <xdr:cNvPr id="252" name="楕円 251">
          <a:extLst>
            <a:ext uri="{FF2B5EF4-FFF2-40B4-BE49-F238E27FC236}">
              <a16:creationId xmlns:a16="http://schemas.microsoft.com/office/drawing/2014/main" id="{E867E81B-D108-41F5-9176-4554324CE3C7}"/>
            </a:ext>
          </a:extLst>
        </xdr:cNvPr>
        <xdr:cNvSpPr/>
      </xdr:nvSpPr>
      <xdr:spPr>
        <a:xfrm>
          <a:off x="7670800" y="105562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39370</xdr:rowOff>
    </xdr:from>
    <xdr:to>
      <xdr:col>50</xdr:col>
      <xdr:colOff>114300</xdr:colOff>
      <xdr:row>63</xdr:row>
      <xdr:rowOff>41910</xdr:rowOff>
    </xdr:to>
    <xdr:cxnSp macro="">
      <xdr:nvCxnSpPr>
        <xdr:cNvPr id="253" name="直線コネクタ 252">
          <a:extLst>
            <a:ext uri="{FF2B5EF4-FFF2-40B4-BE49-F238E27FC236}">
              <a16:creationId xmlns:a16="http://schemas.microsoft.com/office/drawing/2014/main" id="{FFC38E2A-2A80-4E6B-A17B-EB167DCBE59A}"/>
            </a:ext>
          </a:extLst>
        </xdr:cNvPr>
        <xdr:cNvCxnSpPr/>
      </xdr:nvCxnSpPr>
      <xdr:spPr>
        <a:xfrm flipV="1">
          <a:off x="7713980" y="10600690"/>
          <a:ext cx="78232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165100</xdr:rowOff>
    </xdr:from>
    <xdr:to>
      <xdr:col>41</xdr:col>
      <xdr:colOff>101600</xdr:colOff>
      <xdr:row>63</xdr:row>
      <xdr:rowOff>95250</xdr:rowOff>
    </xdr:to>
    <xdr:sp macro="" textlink="">
      <xdr:nvSpPr>
        <xdr:cNvPr id="254" name="楕円 253">
          <a:extLst>
            <a:ext uri="{FF2B5EF4-FFF2-40B4-BE49-F238E27FC236}">
              <a16:creationId xmlns:a16="http://schemas.microsoft.com/office/drawing/2014/main" id="{50CF9093-10F0-4604-B70B-215A836DCC92}"/>
            </a:ext>
          </a:extLst>
        </xdr:cNvPr>
        <xdr:cNvSpPr/>
      </xdr:nvSpPr>
      <xdr:spPr>
        <a:xfrm>
          <a:off x="6873240" y="105587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41910</xdr:rowOff>
    </xdr:from>
    <xdr:to>
      <xdr:col>45</xdr:col>
      <xdr:colOff>177800</xdr:colOff>
      <xdr:row>63</xdr:row>
      <xdr:rowOff>44450</xdr:rowOff>
    </xdr:to>
    <xdr:cxnSp macro="">
      <xdr:nvCxnSpPr>
        <xdr:cNvPr id="255" name="直線コネクタ 254">
          <a:extLst>
            <a:ext uri="{FF2B5EF4-FFF2-40B4-BE49-F238E27FC236}">
              <a16:creationId xmlns:a16="http://schemas.microsoft.com/office/drawing/2014/main" id="{E0CB51FD-E1CA-4043-8BAE-FD47D781E067}"/>
            </a:ext>
          </a:extLst>
        </xdr:cNvPr>
        <xdr:cNvCxnSpPr/>
      </xdr:nvCxnSpPr>
      <xdr:spPr>
        <a:xfrm flipV="1">
          <a:off x="6924040" y="10603230"/>
          <a:ext cx="78994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168910</xdr:rowOff>
    </xdr:from>
    <xdr:to>
      <xdr:col>36</xdr:col>
      <xdr:colOff>165100</xdr:colOff>
      <xdr:row>63</xdr:row>
      <xdr:rowOff>99060</xdr:rowOff>
    </xdr:to>
    <xdr:sp macro="" textlink="">
      <xdr:nvSpPr>
        <xdr:cNvPr id="256" name="楕円 255">
          <a:extLst>
            <a:ext uri="{FF2B5EF4-FFF2-40B4-BE49-F238E27FC236}">
              <a16:creationId xmlns:a16="http://schemas.microsoft.com/office/drawing/2014/main" id="{61491DEC-7BD6-4F51-BC8A-AF978636E7CE}"/>
            </a:ext>
          </a:extLst>
        </xdr:cNvPr>
        <xdr:cNvSpPr/>
      </xdr:nvSpPr>
      <xdr:spPr>
        <a:xfrm>
          <a:off x="6098540" y="105625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44450</xdr:rowOff>
    </xdr:from>
    <xdr:to>
      <xdr:col>41</xdr:col>
      <xdr:colOff>50800</xdr:colOff>
      <xdr:row>63</xdr:row>
      <xdr:rowOff>48260</xdr:rowOff>
    </xdr:to>
    <xdr:cxnSp macro="">
      <xdr:nvCxnSpPr>
        <xdr:cNvPr id="257" name="直線コネクタ 256">
          <a:extLst>
            <a:ext uri="{FF2B5EF4-FFF2-40B4-BE49-F238E27FC236}">
              <a16:creationId xmlns:a16="http://schemas.microsoft.com/office/drawing/2014/main" id="{8A60EEAA-39CD-4E12-8E43-B142516B7D0C}"/>
            </a:ext>
          </a:extLst>
        </xdr:cNvPr>
        <xdr:cNvCxnSpPr/>
      </xdr:nvCxnSpPr>
      <xdr:spPr>
        <a:xfrm flipV="1">
          <a:off x="6149340" y="10605770"/>
          <a:ext cx="7747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137177</xdr:rowOff>
    </xdr:from>
    <xdr:ext cx="469744" cy="259045"/>
    <xdr:sp macro="" textlink="">
      <xdr:nvSpPr>
        <xdr:cNvPr id="258" name="n_1aveValue【体育館・プール】&#10;一人当たり面積">
          <a:extLst>
            <a:ext uri="{FF2B5EF4-FFF2-40B4-BE49-F238E27FC236}">
              <a16:creationId xmlns:a16="http://schemas.microsoft.com/office/drawing/2014/main" id="{390ECD0F-BC86-4487-8083-D095B302C13D}"/>
            </a:ext>
          </a:extLst>
        </xdr:cNvPr>
        <xdr:cNvSpPr txBox="1"/>
      </xdr:nvSpPr>
      <xdr:spPr>
        <a:xfrm>
          <a:off x="8271587" y="10195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135907</xdr:rowOff>
    </xdr:from>
    <xdr:ext cx="469744" cy="259045"/>
    <xdr:sp macro="" textlink="">
      <xdr:nvSpPr>
        <xdr:cNvPr id="259" name="n_2aveValue【体育館・プール】&#10;一人当たり面積">
          <a:extLst>
            <a:ext uri="{FF2B5EF4-FFF2-40B4-BE49-F238E27FC236}">
              <a16:creationId xmlns:a16="http://schemas.microsoft.com/office/drawing/2014/main" id="{C0172A82-23B1-45AE-8F82-ACC0D68B957B}"/>
            </a:ext>
          </a:extLst>
        </xdr:cNvPr>
        <xdr:cNvSpPr txBox="1"/>
      </xdr:nvSpPr>
      <xdr:spPr>
        <a:xfrm>
          <a:off x="7509587" y="1019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102887</xdr:rowOff>
    </xdr:from>
    <xdr:ext cx="469744" cy="259045"/>
    <xdr:sp macro="" textlink="">
      <xdr:nvSpPr>
        <xdr:cNvPr id="260" name="n_3aveValue【体育館・プール】&#10;一人当たり面積">
          <a:extLst>
            <a:ext uri="{FF2B5EF4-FFF2-40B4-BE49-F238E27FC236}">
              <a16:creationId xmlns:a16="http://schemas.microsoft.com/office/drawing/2014/main" id="{8A73D051-AF25-4688-AE91-77CB9CB6CFB1}"/>
            </a:ext>
          </a:extLst>
        </xdr:cNvPr>
        <xdr:cNvSpPr txBox="1"/>
      </xdr:nvSpPr>
      <xdr:spPr>
        <a:xfrm>
          <a:off x="6712027" y="10161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109237</xdr:rowOff>
    </xdr:from>
    <xdr:ext cx="469744" cy="259045"/>
    <xdr:sp macro="" textlink="">
      <xdr:nvSpPr>
        <xdr:cNvPr id="261" name="n_4aveValue【体育館・プール】&#10;一人当たり面積">
          <a:extLst>
            <a:ext uri="{FF2B5EF4-FFF2-40B4-BE49-F238E27FC236}">
              <a16:creationId xmlns:a16="http://schemas.microsoft.com/office/drawing/2014/main" id="{090692B3-7A81-40D4-9756-F4345462C459}"/>
            </a:ext>
          </a:extLst>
        </xdr:cNvPr>
        <xdr:cNvSpPr txBox="1"/>
      </xdr:nvSpPr>
      <xdr:spPr>
        <a:xfrm>
          <a:off x="5937327" y="10167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81297</xdr:rowOff>
    </xdr:from>
    <xdr:ext cx="469744" cy="259045"/>
    <xdr:sp macro="" textlink="">
      <xdr:nvSpPr>
        <xdr:cNvPr id="262" name="n_1mainValue【体育館・プール】&#10;一人当たり面積">
          <a:extLst>
            <a:ext uri="{FF2B5EF4-FFF2-40B4-BE49-F238E27FC236}">
              <a16:creationId xmlns:a16="http://schemas.microsoft.com/office/drawing/2014/main" id="{A967329E-598D-4ECC-A618-9124960E7B16}"/>
            </a:ext>
          </a:extLst>
        </xdr:cNvPr>
        <xdr:cNvSpPr txBox="1"/>
      </xdr:nvSpPr>
      <xdr:spPr>
        <a:xfrm>
          <a:off x="8271587" y="10642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83837</xdr:rowOff>
    </xdr:from>
    <xdr:ext cx="469744" cy="259045"/>
    <xdr:sp macro="" textlink="">
      <xdr:nvSpPr>
        <xdr:cNvPr id="263" name="n_2mainValue【体育館・プール】&#10;一人当たり面積">
          <a:extLst>
            <a:ext uri="{FF2B5EF4-FFF2-40B4-BE49-F238E27FC236}">
              <a16:creationId xmlns:a16="http://schemas.microsoft.com/office/drawing/2014/main" id="{8116767D-7550-4954-A15F-8F5AA50771BF}"/>
            </a:ext>
          </a:extLst>
        </xdr:cNvPr>
        <xdr:cNvSpPr txBox="1"/>
      </xdr:nvSpPr>
      <xdr:spPr>
        <a:xfrm>
          <a:off x="7509587" y="1064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86377</xdr:rowOff>
    </xdr:from>
    <xdr:ext cx="469744" cy="259045"/>
    <xdr:sp macro="" textlink="">
      <xdr:nvSpPr>
        <xdr:cNvPr id="264" name="n_3mainValue【体育館・プール】&#10;一人当たり面積">
          <a:extLst>
            <a:ext uri="{FF2B5EF4-FFF2-40B4-BE49-F238E27FC236}">
              <a16:creationId xmlns:a16="http://schemas.microsoft.com/office/drawing/2014/main" id="{CC50C10D-E9B1-452B-AC17-75C7C8963667}"/>
            </a:ext>
          </a:extLst>
        </xdr:cNvPr>
        <xdr:cNvSpPr txBox="1"/>
      </xdr:nvSpPr>
      <xdr:spPr>
        <a:xfrm>
          <a:off x="6712027" y="10647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90187</xdr:rowOff>
    </xdr:from>
    <xdr:ext cx="469744" cy="259045"/>
    <xdr:sp macro="" textlink="">
      <xdr:nvSpPr>
        <xdr:cNvPr id="265" name="n_4mainValue【体育館・プール】&#10;一人当たり面積">
          <a:extLst>
            <a:ext uri="{FF2B5EF4-FFF2-40B4-BE49-F238E27FC236}">
              <a16:creationId xmlns:a16="http://schemas.microsoft.com/office/drawing/2014/main" id="{85829CC7-7923-4CEF-B307-2E843178720B}"/>
            </a:ext>
          </a:extLst>
        </xdr:cNvPr>
        <xdr:cNvSpPr txBox="1"/>
      </xdr:nvSpPr>
      <xdr:spPr>
        <a:xfrm>
          <a:off x="5937327" y="10651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747720CD-2021-4594-8973-CE81981BA7D7}"/>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11013038-A59B-4121-81A8-5B1D578A05A1}"/>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9B970CF6-40F1-4363-976E-08AF7A6F8D65}"/>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B365C414-E12F-461D-8A36-0A34C3BD559E}"/>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C9AE6487-B1E8-4AE5-AA92-345D210918AA}"/>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BC45C683-E08A-40FC-BC4D-D73B8C918EB2}"/>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F756FDC4-5A78-472F-B319-4E5236AC3C81}"/>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1D3CF224-CA2F-4F05-A781-4DD31F2E659F}"/>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a:extLst>
            <a:ext uri="{FF2B5EF4-FFF2-40B4-BE49-F238E27FC236}">
              <a16:creationId xmlns:a16="http://schemas.microsoft.com/office/drawing/2014/main" id="{47B6F9CF-3F2D-4C4B-8322-9CB065D5C99D}"/>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BE878E75-2C4A-4C60-AAB1-6FD99B56859C}"/>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a:extLst>
            <a:ext uri="{FF2B5EF4-FFF2-40B4-BE49-F238E27FC236}">
              <a16:creationId xmlns:a16="http://schemas.microsoft.com/office/drawing/2014/main" id="{AF488531-4197-4516-B41C-F3BEE23B70CA}"/>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7" name="直線コネクタ 276">
          <a:extLst>
            <a:ext uri="{FF2B5EF4-FFF2-40B4-BE49-F238E27FC236}">
              <a16:creationId xmlns:a16="http://schemas.microsoft.com/office/drawing/2014/main" id="{5C2E6BA8-FF1A-476D-B1E0-7877459E8D80}"/>
            </a:ext>
          </a:extLst>
        </xdr:cNvPr>
        <xdr:cNvCxnSpPr/>
      </xdr:nvCxnSpPr>
      <xdr:spPr>
        <a:xfrm>
          <a:off x="67056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8" name="テキスト ボックス 277">
          <a:extLst>
            <a:ext uri="{FF2B5EF4-FFF2-40B4-BE49-F238E27FC236}">
              <a16:creationId xmlns:a16="http://schemas.microsoft.com/office/drawing/2014/main" id="{633CD917-A296-4C14-8324-ECAB69EC4E7D}"/>
            </a:ext>
          </a:extLst>
        </xdr:cNvPr>
        <xdr:cNvSpPr txBox="1"/>
      </xdr:nvSpPr>
      <xdr:spPr>
        <a:xfrm>
          <a:off x="27196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9" name="直線コネクタ 278">
          <a:extLst>
            <a:ext uri="{FF2B5EF4-FFF2-40B4-BE49-F238E27FC236}">
              <a16:creationId xmlns:a16="http://schemas.microsoft.com/office/drawing/2014/main" id="{6F83DD29-26C4-4617-8632-0626757CA71A}"/>
            </a:ext>
          </a:extLst>
        </xdr:cNvPr>
        <xdr:cNvCxnSpPr/>
      </xdr:nvCxnSpPr>
      <xdr:spPr>
        <a:xfrm>
          <a:off x="67056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80" name="テキスト ボックス 279">
          <a:extLst>
            <a:ext uri="{FF2B5EF4-FFF2-40B4-BE49-F238E27FC236}">
              <a16:creationId xmlns:a16="http://schemas.microsoft.com/office/drawing/2014/main" id="{1A98537B-C430-4F8B-B9B3-8E1F52FB83AF}"/>
            </a:ext>
          </a:extLst>
        </xdr:cNvPr>
        <xdr:cNvSpPr txBox="1"/>
      </xdr:nvSpPr>
      <xdr:spPr>
        <a:xfrm>
          <a:off x="336081" y="138709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81" name="直線コネクタ 280">
          <a:extLst>
            <a:ext uri="{FF2B5EF4-FFF2-40B4-BE49-F238E27FC236}">
              <a16:creationId xmlns:a16="http://schemas.microsoft.com/office/drawing/2014/main" id="{92825B04-E6AB-4C0C-953D-A46F423ACCC9}"/>
            </a:ext>
          </a:extLst>
        </xdr:cNvPr>
        <xdr:cNvCxnSpPr/>
      </xdr:nvCxnSpPr>
      <xdr:spPr>
        <a:xfrm>
          <a:off x="67056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2" name="テキスト ボックス 281">
          <a:extLst>
            <a:ext uri="{FF2B5EF4-FFF2-40B4-BE49-F238E27FC236}">
              <a16:creationId xmlns:a16="http://schemas.microsoft.com/office/drawing/2014/main" id="{B6CB5154-B34A-46D3-912D-0D6E9D9BCBB1}"/>
            </a:ext>
          </a:extLst>
        </xdr:cNvPr>
        <xdr:cNvSpPr txBox="1"/>
      </xdr:nvSpPr>
      <xdr:spPr>
        <a:xfrm>
          <a:off x="336081" y="1342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3" name="直線コネクタ 282">
          <a:extLst>
            <a:ext uri="{FF2B5EF4-FFF2-40B4-BE49-F238E27FC236}">
              <a16:creationId xmlns:a16="http://schemas.microsoft.com/office/drawing/2014/main" id="{04A29444-09A6-4558-9FD1-64DA8BB062D6}"/>
            </a:ext>
          </a:extLst>
        </xdr:cNvPr>
        <xdr:cNvCxnSpPr/>
      </xdr:nvCxnSpPr>
      <xdr:spPr>
        <a:xfrm>
          <a:off x="67056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4" name="テキスト ボックス 283">
          <a:extLst>
            <a:ext uri="{FF2B5EF4-FFF2-40B4-BE49-F238E27FC236}">
              <a16:creationId xmlns:a16="http://schemas.microsoft.com/office/drawing/2014/main" id="{8D005A2E-F079-4656-B278-F9A81D7B93E4}"/>
            </a:ext>
          </a:extLst>
        </xdr:cNvPr>
        <xdr:cNvSpPr txBox="1"/>
      </xdr:nvSpPr>
      <xdr:spPr>
        <a:xfrm>
          <a:off x="336081" y="129756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F3D780A7-57F1-4C14-9961-2E3BC4C755E8}"/>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6" name="テキスト ボックス 285">
          <a:extLst>
            <a:ext uri="{FF2B5EF4-FFF2-40B4-BE49-F238E27FC236}">
              <a16:creationId xmlns:a16="http://schemas.microsoft.com/office/drawing/2014/main" id="{076804A6-E06A-4868-B6AB-391E157711C2}"/>
            </a:ext>
          </a:extLst>
        </xdr:cNvPr>
        <xdr:cNvSpPr txBox="1"/>
      </xdr:nvSpPr>
      <xdr:spPr>
        <a:xfrm>
          <a:off x="33608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福祉施設】&#10;有形固定資産減価償却率グラフ枠">
          <a:extLst>
            <a:ext uri="{FF2B5EF4-FFF2-40B4-BE49-F238E27FC236}">
              <a16:creationId xmlns:a16="http://schemas.microsoft.com/office/drawing/2014/main" id="{49DBB697-3CD3-42AC-BF91-906810AA3C4F}"/>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1524</xdr:rowOff>
    </xdr:from>
    <xdr:to>
      <xdr:col>24</xdr:col>
      <xdr:colOff>62865</xdr:colOff>
      <xdr:row>85</xdr:row>
      <xdr:rowOff>154687</xdr:rowOff>
    </xdr:to>
    <xdr:cxnSp macro="">
      <xdr:nvCxnSpPr>
        <xdr:cNvPr id="288" name="直線コネクタ 287">
          <a:extLst>
            <a:ext uri="{FF2B5EF4-FFF2-40B4-BE49-F238E27FC236}">
              <a16:creationId xmlns:a16="http://schemas.microsoft.com/office/drawing/2014/main" id="{48B55DD1-91CD-491E-8A2E-921AC3D53D7B}"/>
            </a:ext>
          </a:extLst>
        </xdr:cNvPr>
        <xdr:cNvCxnSpPr/>
      </xdr:nvCxnSpPr>
      <xdr:spPr>
        <a:xfrm flipV="1">
          <a:off x="4086225" y="13077444"/>
          <a:ext cx="0" cy="1326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158514</xdr:rowOff>
    </xdr:from>
    <xdr:ext cx="405111" cy="259045"/>
    <xdr:sp macro="" textlink="">
      <xdr:nvSpPr>
        <xdr:cNvPr id="289" name="【福祉施設】&#10;有形固定資産減価償却率最小値テキスト">
          <a:extLst>
            <a:ext uri="{FF2B5EF4-FFF2-40B4-BE49-F238E27FC236}">
              <a16:creationId xmlns:a16="http://schemas.microsoft.com/office/drawing/2014/main" id="{1511952A-A7B4-412F-BCC4-3CE30C86B512}"/>
            </a:ext>
          </a:extLst>
        </xdr:cNvPr>
        <xdr:cNvSpPr txBox="1"/>
      </xdr:nvSpPr>
      <xdr:spPr>
        <a:xfrm>
          <a:off x="4124960" y="14407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154687</xdr:rowOff>
    </xdr:from>
    <xdr:to>
      <xdr:col>24</xdr:col>
      <xdr:colOff>152400</xdr:colOff>
      <xdr:row>85</xdr:row>
      <xdr:rowOff>154687</xdr:rowOff>
    </xdr:to>
    <xdr:cxnSp macro="">
      <xdr:nvCxnSpPr>
        <xdr:cNvPr id="290" name="直線コネクタ 289">
          <a:extLst>
            <a:ext uri="{FF2B5EF4-FFF2-40B4-BE49-F238E27FC236}">
              <a16:creationId xmlns:a16="http://schemas.microsoft.com/office/drawing/2014/main" id="{43B6B778-5406-4AAB-A495-6B208CDC72DB}"/>
            </a:ext>
          </a:extLst>
        </xdr:cNvPr>
        <xdr:cNvCxnSpPr/>
      </xdr:nvCxnSpPr>
      <xdr:spPr>
        <a:xfrm>
          <a:off x="4020820" y="1440408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119651</xdr:rowOff>
    </xdr:from>
    <xdr:ext cx="405111" cy="259045"/>
    <xdr:sp macro="" textlink="">
      <xdr:nvSpPr>
        <xdr:cNvPr id="291" name="【福祉施設】&#10;有形固定資産減価償却率最大値テキスト">
          <a:extLst>
            <a:ext uri="{FF2B5EF4-FFF2-40B4-BE49-F238E27FC236}">
              <a16:creationId xmlns:a16="http://schemas.microsoft.com/office/drawing/2014/main" id="{4A5871A9-E290-4EDD-9C14-983EE4C3AEAA}"/>
            </a:ext>
          </a:extLst>
        </xdr:cNvPr>
        <xdr:cNvSpPr txBox="1"/>
      </xdr:nvSpPr>
      <xdr:spPr>
        <a:xfrm>
          <a:off x="4124960" y="12860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1524</xdr:rowOff>
    </xdr:from>
    <xdr:to>
      <xdr:col>24</xdr:col>
      <xdr:colOff>152400</xdr:colOff>
      <xdr:row>78</xdr:row>
      <xdr:rowOff>1524</xdr:rowOff>
    </xdr:to>
    <xdr:cxnSp macro="">
      <xdr:nvCxnSpPr>
        <xdr:cNvPr id="292" name="直線コネクタ 291">
          <a:extLst>
            <a:ext uri="{FF2B5EF4-FFF2-40B4-BE49-F238E27FC236}">
              <a16:creationId xmlns:a16="http://schemas.microsoft.com/office/drawing/2014/main" id="{642BD8F5-E06D-4E98-AC05-271049E9EE9A}"/>
            </a:ext>
          </a:extLst>
        </xdr:cNvPr>
        <xdr:cNvCxnSpPr/>
      </xdr:nvCxnSpPr>
      <xdr:spPr>
        <a:xfrm>
          <a:off x="4020820" y="1307744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51325</xdr:rowOff>
    </xdr:from>
    <xdr:ext cx="405111" cy="259045"/>
    <xdr:sp macro="" textlink="">
      <xdr:nvSpPr>
        <xdr:cNvPr id="293" name="【福祉施設】&#10;有形固定資産減価償却率平均値テキスト">
          <a:extLst>
            <a:ext uri="{FF2B5EF4-FFF2-40B4-BE49-F238E27FC236}">
              <a16:creationId xmlns:a16="http://schemas.microsoft.com/office/drawing/2014/main" id="{DD381B94-DB96-47BF-A5E6-20D10F2BD84F}"/>
            </a:ext>
          </a:extLst>
        </xdr:cNvPr>
        <xdr:cNvSpPr txBox="1"/>
      </xdr:nvSpPr>
      <xdr:spPr>
        <a:xfrm>
          <a:off x="4124960" y="134625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28448</xdr:rowOff>
    </xdr:from>
    <xdr:to>
      <xdr:col>24</xdr:col>
      <xdr:colOff>114300</xdr:colOff>
      <xdr:row>81</xdr:row>
      <xdr:rowOff>130048</xdr:rowOff>
    </xdr:to>
    <xdr:sp macro="" textlink="">
      <xdr:nvSpPr>
        <xdr:cNvPr id="294" name="フローチャート: 判断 293">
          <a:extLst>
            <a:ext uri="{FF2B5EF4-FFF2-40B4-BE49-F238E27FC236}">
              <a16:creationId xmlns:a16="http://schemas.microsoft.com/office/drawing/2014/main" id="{93D987A0-F18B-4416-8DAA-B93F32B7F670}"/>
            </a:ext>
          </a:extLst>
        </xdr:cNvPr>
        <xdr:cNvSpPr/>
      </xdr:nvSpPr>
      <xdr:spPr>
        <a:xfrm>
          <a:off x="4036060" y="13607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3302</xdr:rowOff>
    </xdr:from>
    <xdr:to>
      <xdr:col>20</xdr:col>
      <xdr:colOff>38100</xdr:colOff>
      <xdr:row>81</xdr:row>
      <xdr:rowOff>104902</xdr:rowOff>
    </xdr:to>
    <xdr:sp macro="" textlink="">
      <xdr:nvSpPr>
        <xdr:cNvPr id="295" name="フローチャート: 判断 294">
          <a:extLst>
            <a:ext uri="{FF2B5EF4-FFF2-40B4-BE49-F238E27FC236}">
              <a16:creationId xmlns:a16="http://schemas.microsoft.com/office/drawing/2014/main" id="{BA791C2C-FC58-47B7-814F-1335DB39ED9E}"/>
            </a:ext>
          </a:extLst>
        </xdr:cNvPr>
        <xdr:cNvSpPr/>
      </xdr:nvSpPr>
      <xdr:spPr>
        <a:xfrm>
          <a:off x="3312160" y="1358214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131318</xdr:rowOff>
    </xdr:from>
    <xdr:to>
      <xdr:col>15</xdr:col>
      <xdr:colOff>101600</xdr:colOff>
      <xdr:row>81</xdr:row>
      <xdr:rowOff>61468</xdr:rowOff>
    </xdr:to>
    <xdr:sp macro="" textlink="">
      <xdr:nvSpPr>
        <xdr:cNvPr id="296" name="フローチャート: 判断 295">
          <a:extLst>
            <a:ext uri="{FF2B5EF4-FFF2-40B4-BE49-F238E27FC236}">
              <a16:creationId xmlns:a16="http://schemas.microsoft.com/office/drawing/2014/main" id="{40E38D7A-EAD6-4AEB-B557-8179552832EB}"/>
            </a:ext>
          </a:extLst>
        </xdr:cNvPr>
        <xdr:cNvSpPr/>
      </xdr:nvSpPr>
      <xdr:spPr>
        <a:xfrm>
          <a:off x="2514600" y="135425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85598</xdr:rowOff>
    </xdr:from>
    <xdr:to>
      <xdr:col>10</xdr:col>
      <xdr:colOff>165100</xdr:colOff>
      <xdr:row>81</xdr:row>
      <xdr:rowOff>15748</xdr:rowOff>
    </xdr:to>
    <xdr:sp macro="" textlink="">
      <xdr:nvSpPr>
        <xdr:cNvPr id="297" name="フローチャート: 判断 296">
          <a:extLst>
            <a:ext uri="{FF2B5EF4-FFF2-40B4-BE49-F238E27FC236}">
              <a16:creationId xmlns:a16="http://schemas.microsoft.com/office/drawing/2014/main" id="{3E2BB931-2D94-4C6A-AF87-D4CB0AB85864}"/>
            </a:ext>
          </a:extLst>
        </xdr:cNvPr>
        <xdr:cNvSpPr/>
      </xdr:nvSpPr>
      <xdr:spPr>
        <a:xfrm>
          <a:off x="1739900" y="1349679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58165</xdr:rowOff>
    </xdr:from>
    <xdr:to>
      <xdr:col>6</xdr:col>
      <xdr:colOff>38100</xdr:colOff>
      <xdr:row>80</xdr:row>
      <xdr:rowOff>159765</xdr:rowOff>
    </xdr:to>
    <xdr:sp macro="" textlink="">
      <xdr:nvSpPr>
        <xdr:cNvPr id="298" name="フローチャート: 判断 297">
          <a:extLst>
            <a:ext uri="{FF2B5EF4-FFF2-40B4-BE49-F238E27FC236}">
              <a16:creationId xmlns:a16="http://schemas.microsoft.com/office/drawing/2014/main" id="{136041BD-98EF-4D87-8CED-2FD33AB1B1BC}"/>
            </a:ext>
          </a:extLst>
        </xdr:cNvPr>
        <xdr:cNvSpPr/>
      </xdr:nvSpPr>
      <xdr:spPr>
        <a:xfrm>
          <a:off x="965200" y="1346936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CE0C2580-5F9F-48AA-B8D6-E2ABA51E3537}"/>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2CB09EC7-176B-4842-A30C-91AF6ED50362}"/>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62523F56-3B78-48D7-9072-39BB99595ECB}"/>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CD548A18-FF8E-44CB-8653-E84AE8DF8D6F}"/>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B2033AB-4BEA-495E-9481-1380E6D9A3CD}"/>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147320</xdr:rowOff>
    </xdr:from>
    <xdr:to>
      <xdr:col>24</xdr:col>
      <xdr:colOff>114300</xdr:colOff>
      <xdr:row>83</xdr:row>
      <xdr:rowOff>77470</xdr:rowOff>
    </xdr:to>
    <xdr:sp macro="" textlink="">
      <xdr:nvSpPr>
        <xdr:cNvPr id="304" name="楕円 303">
          <a:extLst>
            <a:ext uri="{FF2B5EF4-FFF2-40B4-BE49-F238E27FC236}">
              <a16:creationId xmlns:a16="http://schemas.microsoft.com/office/drawing/2014/main" id="{75225540-93D9-41EA-AAC5-2F1991470AEE}"/>
            </a:ext>
          </a:extLst>
        </xdr:cNvPr>
        <xdr:cNvSpPr/>
      </xdr:nvSpPr>
      <xdr:spPr>
        <a:xfrm>
          <a:off x="4036060" y="138938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125747</xdr:rowOff>
    </xdr:from>
    <xdr:ext cx="405111" cy="259045"/>
    <xdr:sp macro="" textlink="">
      <xdr:nvSpPr>
        <xdr:cNvPr id="305" name="【福祉施設】&#10;有形固定資産減価償却率該当値テキスト">
          <a:extLst>
            <a:ext uri="{FF2B5EF4-FFF2-40B4-BE49-F238E27FC236}">
              <a16:creationId xmlns:a16="http://schemas.microsoft.com/office/drawing/2014/main" id="{6EB29E51-002B-4D4E-9972-BBBCA6200B46}"/>
            </a:ext>
          </a:extLst>
        </xdr:cNvPr>
        <xdr:cNvSpPr txBox="1"/>
      </xdr:nvSpPr>
      <xdr:spPr>
        <a:xfrm>
          <a:off x="4124960" y="13872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119887</xdr:rowOff>
    </xdr:from>
    <xdr:to>
      <xdr:col>20</xdr:col>
      <xdr:colOff>38100</xdr:colOff>
      <xdr:row>83</xdr:row>
      <xdr:rowOff>50037</xdr:rowOff>
    </xdr:to>
    <xdr:sp macro="" textlink="">
      <xdr:nvSpPr>
        <xdr:cNvPr id="306" name="楕円 305">
          <a:extLst>
            <a:ext uri="{FF2B5EF4-FFF2-40B4-BE49-F238E27FC236}">
              <a16:creationId xmlns:a16="http://schemas.microsoft.com/office/drawing/2014/main" id="{A5593A70-1AFE-41C1-98C5-01945FF28DFF}"/>
            </a:ext>
          </a:extLst>
        </xdr:cNvPr>
        <xdr:cNvSpPr/>
      </xdr:nvSpPr>
      <xdr:spPr>
        <a:xfrm>
          <a:off x="3312160" y="1386636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170687</xdr:rowOff>
    </xdr:from>
    <xdr:to>
      <xdr:col>24</xdr:col>
      <xdr:colOff>63500</xdr:colOff>
      <xdr:row>83</xdr:row>
      <xdr:rowOff>26670</xdr:rowOff>
    </xdr:to>
    <xdr:cxnSp macro="">
      <xdr:nvCxnSpPr>
        <xdr:cNvPr id="307" name="直線コネクタ 306">
          <a:extLst>
            <a:ext uri="{FF2B5EF4-FFF2-40B4-BE49-F238E27FC236}">
              <a16:creationId xmlns:a16="http://schemas.microsoft.com/office/drawing/2014/main" id="{54B2D6A2-533C-4002-9B57-1A999780DCFF}"/>
            </a:ext>
          </a:extLst>
        </xdr:cNvPr>
        <xdr:cNvCxnSpPr/>
      </xdr:nvCxnSpPr>
      <xdr:spPr>
        <a:xfrm>
          <a:off x="3355340" y="13917167"/>
          <a:ext cx="731520" cy="2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78739</xdr:rowOff>
    </xdr:from>
    <xdr:to>
      <xdr:col>15</xdr:col>
      <xdr:colOff>101600</xdr:colOff>
      <xdr:row>83</xdr:row>
      <xdr:rowOff>8889</xdr:rowOff>
    </xdr:to>
    <xdr:sp macro="" textlink="">
      <xdr:nvSpPr>
        <xdr:cNvPr id="308" name="楕円 307">
          <a:extLst>
            <a:ext uri="{FF2B5EF4-FFF2-40B4-BE49-F238E27FC236}">
              <a16:creationId xmlns:a16="http://schemas.microsoft.com/office/drawing/2014/main" id="{6609E87D-E4DE-47CC-A3AE-C3D4D99428E5}"/>
            </a:ext>
          </a:extLst>
        </xdr:cNvPr>
        <xdr:cNvSpPr/>
      </xdr:nvSpPr>
      <xdr:spPr>
        <a:xfrm>
          <a:off x="2514600" y="1382521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129539</xdr:rowOff>
    </xdr:from>
    <xdr:to>
      <xdr:col>19</xdr:col>
      <xdr:colOff>177800</xdr:colOff>
      <xdr:row>82</xdr:row>
      <xdr:rowOff>170687</xdr:rowOff>
    </xdr:to>
    <xdr:cxnSp macro="">
      <xdr:nvCxnSpPr>
        <xdr:cNvPr id="309" name="直線コネクタ 308">
          <a:extLst>
            <a:ext uri="{FF2B5EF4-FFF2-40B4-BE49-F238E27FC236}">
              <a16:creationId xmlns:a16="http://schemas.microsoft.com/office/drawing/2014/main" id="{94AF7142-B7C4-4FD8-9F57-E7F832356D7A}"/>
            </a:ext>
          </a:extLst>
        </xdr:cNvPr>
        <xdr:cNvCxnSpPr/>
      </xdr:nvCxnSpPr>
      <xdr:spPr>
        <a:xfrm>
          <a:off x="2565400" y="13876019"/>
          <a:ext cx="78994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39878</xdr:rowOff>
    </xdr:from>
    <xdr:to>
      <xdr:col>10</xdr:col>
      <xdr:colOff>165100</xdr:colOff>
      <xdr:row>82</xdr:row>
      <xdr:rowOff>141478</xdr:rowOff>
    </xdr:to>
    <xdr:sp macro="" textlink="">
      <xdr:nvSpPr>
        <xdr:cNvPr id="310" name="楕円 309">
          <a:extLst>
            <a:ext uri="{FF2B5EF4-FFF2-40B4-BE49-F238E27FC236}">
              <a16:creationId xmlns:a16="http://schemas.microsoft.com/office/drawing/2014/main" id="{31C272F0-E834-4E7D-BF57-3BC25EDFA065}"/>
            </a:ext>
          </a:extLst>
        </xdr:cNvPr>
        <xdr:cNvSpPr/>
      </xdr:nvSpPr>
      <xdr:spPr>
        <a:xfrm>
          <a:off x="1739900" y="13786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90678</xdr:rowOff>
    </xdr:from>
    <xdr:to>
      <xdr:col>15</xdr:col>
      <xdr:colOff>50800</xdr:colOff>
      <xdr:row>82</xdr:row>
      <xdr:rowOff>129539</xdr:rowOff>
    </xdr:to>
    <xdr:cxnSp macro="">
      <xdr:nvCxnSpPr>
        <xdr:cNvPr id="311" name="直線コネクタ 310">
          <a:extLst>
            <a:ext uri="{FF2B5EF4-FFF2-40B4-BE49-F238E27FC236}">
              <a16:creationId xmlns:a16="http://schemas.microsoft.com/office/drawing/2014/main" id="{735F6E9A-FB2C-4EAF-9D59-39894D579C49}"/>
            </a:ext>
          </a:extLst>
        </xdr:cNvPr>
        <xdr:cNvCxnSpPr/>
      </xdr:nvCxnSpPr>
      <xdr:spPr>
        <a:xfrm>
          <a:off x="1790700" y="13837158"/>
          <a:ext cx="774700" cy="3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170180</xdr:rowOff>
    </xdr:from>
    <xdr:to>
      <xdr:col>6</xdr:col>
      <xdr:colOff>38100</xdr:colOff>
      <xdr:row>82</xdr:row>
      <xdr:rowOff>100330</xdr:rowOff>
    </xdr:to>
    <xdr:sp macro="" textlink="">
      <xdr:nvSpPr>
        <xdr:cNvPr id="312" name="楕円 311">
          <a:extLst>
            <a:ext uri="{FF2B5EF4-FFF2-40B4-BE49-F238E27FC236}">
              <a16:creationId xmlns:a16="http://schemas.microsoft.com/office/drawing/2014/main" id="{3545C6CD-6769-436F-B2D2-2D7AB9290E54}"/>
            </a:ext>
          </a:extLst>
        </xdr:cNvPr>
        <xdr:cNvSpPr/>
      </xdr:nvSpPr>
      <xdr:spPr>
        <a:xfrm>
          <a:off x="965200" y="137490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49530</xdr:rowOff>
    </xdr:from>
    <xdr:to>
      <xdr:col>10</xdr:col>
      <xdr:colOff>114300</xdr:colOff>
      <xdr:row>82</xdr:row>
      <xdr:rowOff>90678</xdr:rowOff>
    </xdr:to>
    <xdr:cxnSp macro="">
      <xdr:nvCxnSpPr>
        <xdr:cNvPr id="313" name="直線コネクタ 312">
          <a:extLst>
            <a:ext uri="{FF2B5EF4-FFF2-40B4-BE49-F238E27FC236}">
              <a16:creationId xmlns:a16="http://schemas.microsoft.com/office/drawing/2014/main" id="{9F9E16A4-B0A8-4F18-9443-3EAB49768E26}"/>
            </a:ext>
          </a:extLst>
        </xdr:cNvPr>
        <xdr:cNvCxnSpPr/>
      </xdr:nvCxnSpPr>
      <xdr:spPr>
        <a:xfrm>
          <a:off x="1008380" y="13796010"/>
          <a:ext cx="78232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121429</xdr:rowOff>
    </xdr:from>
    <xdr:ext cx="405111" cy="259045"/>
    <xdr:sp macro="" textlink="">
      <xdr:nvSpPr>
        <xdr:cNvPr id="314" name="n_1aveValue【福祉施設】&#10;有形固定資産減価償却率">
          <a:extLst>
            <a:ext uri="{FF2B5EF4-FFF2-40B4-BE49-F238E27FC236}">
              <a16:creationId xmlns:a16="http://schemas.microsoft.com/office/drawing/2014/main" id="{42061211-4E1E-4CF6-874F-AB30BE9FB580}"/>
            </a:ext>
          </a:extLst>
        </xdr:cNvPr>
        <xdr:cNvSpPr txBox="1"/>
      </xdr:nvSpPr>
      <xdr:spPr>
        <a:xfrm>
          <a:off x="3170564" y="13364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77995</xdr:rowOff>
    </xdr:from>
    <xdr:ext cx="405111" cy="259045"/>
    <xdr:sp macro="" textlink="">
      <xdr:nvSpPr>
        <xdr:cNvPr id="315" name="n_2aveValue【福祉施設】&#10;有形固定資産減価償却率">
          <a:extLst>
            <a:ext uri="{FF2B5EF4-FFF2-40B4-BE49-F238E27FC236}">
              <a16:creationId xmlns:a16="http://schemas.microsoft.com/office/drawing/2014/main" id="{B7841732-1548-41A7-9283-B8E392B0E480}"/>
            </a:ext>
          </a:extLst>
        </xdr:cNvPr>
        <xdr:cNvSpPr txBox="1"/>
      </xdr:nvSpPr>
      <xdr:spPr>
        <a:xfrm>
          <a:off x="2385704" y="13321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32275</xdr:rowOff>
    </xdr:from>
    <xdr:ext cx="405111" cy="259045"/>
    <xdr:sp macro="" textlink="">
      <xdr:nvSpPr>
        <xdr:cNvPr id="316" name="n_3aveValue【福祉施設】&#10;有形固定資産減価償却率">
          <a:extLst>
            <a:ext uri="{FF2B5EF4-FFF2-40B4-BE49-F238E27FC236}">
              <a16:creationId xmlns:a16="http://schemas.microsoft.com/office/drawing/2014/main" id="{C8C3063D-EC56-4177-B96C-5E1409357E4C}"/>
            </a:ext>
          </a:extLst>
        </xdr:cNvPr>
        <xdr:cNvSpPr txBox="1"/>
      </xdr:nvSpPr>
      <xdr:spPr>
        <a:xfrm>
          <a:off x="1611004" y="13275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4842</xdr:rowOff>
    </xdr:from>
    <xdr:ext cx="405111" cy="259045"/>
    <xdr:sp macro="" textlink="">
      <xdr:nvSpPr>
        <xdr:cNvPr id="317" name="n_4aveValue【福祉施設】&#10;有形固定資産減価償却率">
          <a:extLst>
            <a:ext uri="{FF2B5EF4-FFF2-40B4-BE49-F238E27FC236}">
              <a16:creationId xmlns:a16="http://schemas.microsoft.com/office/drawing/2014/main" id="{2AB3C649-1CBF-412E-960D-FF698D706F84}"/>
            </a:ext>
          </a:extLst>
        </xdr:cNvPr>
        <xdr:cNvSpPr txBox="1"/>
      </xdr:nvSpPr>
      <xdr:spPr>
        <a:xfrm>
          <a:off x="836304" y="13248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41164</xdr:rowOff>
    </xdr:from>
    <xdr:ext cx="405111" cy="259045"/>
    <xdr:sp macro="" textlink="">
      <xdr:nvSpPr>
        <xdr:cNvPr id="318" name="n_1mainValue【福祉施設】&#10;有形固定資産減価償却率">
          <a:extLst>
            <a:ext uri="{FF2B5EF4-FFF2-40B4-BE49-F238E27FC236}">
              <a16:creationId xmlns:a16="http://schemas.microsoft.com/office/drawing/2014/main" id="{9AD68857-9A56-4CFB-B909-BEC907E5CDEB}"/>
            </a:ext>
          </a:extLst>
        </xdr:cNvPr>
        <xdr:cNvSpPr txBox="1"/>
      </xdr:nvSpPr>
      <xdr:spPr>
        <a:xfrm>
          <a:off x="3170564" y="13955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16</xdr:rowOff>
    </xdr:from>
    <xdr:ext cx="405111" cy="259045"/>
    <xdr:sp macro="" textlink="">
      <xdr:nvSpPr>
        <xdr:cNvPr id="319" name="n_2mainValue【福祉施設】&#10;有形固定資産減価償却率">
          <a:extLst>
            <a:ext uri="{FF2B5EF4-FFF2-40B4-BE49-F238E27FC236}">
              <a16:creationId xmlns:a16="http://schemas.microsoft.com/office/drawing/2014/main" id="{6672BDC4-2529-4146-97D0-97C60B9594EE}"/>
            </a:ext>
          </a:extLst>
        </xdr:cNvPr>
        <xdr:cNvSpPr txBox="1"/>
      </xdr:nvSpPr>
      <xdr:spPr>
        <a:xfrm>
          <a:off x="2385704" y="13914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132605</xdr:rowOff>
    </xdr:from>
    <xdr:ext cx="405111" cy="259045"/>
    <xdr:sp macro="" textlink="">
      <xdr:nvSpPr>
        <xdr:cNvPr id="320" name="n_3mainValue【福祉施設】&#10;有形固定資産減価償却率">
          <a:extLst>
            <a:ext uri="{FF2B5EF4-FFF2-40B4-BE49-F238E27FC236}">
              <a16:creationId xmlns:a16="http://schemas.microsoft.com/office/drawing/2014/main" id="{B897BD61-C14C-4BEA-85F4-F2DAD3B2FB36}"/>
            </a:ext>
          </a:extLst>
        </xdr:cNvPr>
        <xdr:cNvSpPr txBox="1"/>
      </xdr:nvSpPr>
      <xdr:spPr>
        <a:xfrm>
          <a:off x="1611004" y="13879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91457</xdr:rowOff>
    </xdr:from>
    <xdr:ext cx="405111" cy="259045"/>
    <xdr:sp macro="" textlink="">
      <xdr:nvSpPr>
        <xdr:cNvPr id="321" name="n_4mainValue【福祉施設】&#10;有形固定資産減価償却率">
          <a:extLst>
            <a:ext uri="{FF2B5EF4-FFF2-40B4-BE49-F238E27FC236}">
              <a16:creationId xmlns:a16="http://schemas.microsoft.com/office/drawing/2014/main" id="{474628C9-093C-4AE9-A0BA-F3D265A0E3C7}"/>
            </a:ext>
          </a:extLst>
        </xdr:cNvPr>
        <xdr:cNvSpPr txBox="1"/>
      </xdr:nvSpPr>
      <xdr:spPr>
        <a:xfrm>
          <a:off x="836304" y="13837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B1323820-8C41-4C4F-9261-42E869D8726D}"/>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C2330411-64CA-4120-8850-ABFEAB08266C}"/>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50F78265-AE29-42D4-B60D-0E823EA984E4}"/>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D09DC473-C902-450D-9D09-643461F392AD}"/>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C916F611-C37A-49EF-9655-77F19224FD7F}"/>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51D2A351-D4A9-44C0-90EB-BC6784ABC732}"/>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950AC617-FFAF-4931-8F2C-4E7EBCF8EC00}"/>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7FC2353C-05F5-4D2D-840E-567E5B30705F}"/>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6F0075CF-2864-440F-B70C-9DDF92EF8A2E}"/>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B664988F-DAF2-40F6-AF31-BE93B683E063}"/>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2" name="直線コネクタ 331">
          <a:extLst>
            <a:ext uri="{FF2B5EF4-FFF2-40B4-BE49-F238E27FC236}">
              <a16:creationId xmlns:a16="http://schemas.microsoft.com/office/drawing/2014/main" id="{B614577B-8109-4DB9-8340-6CE5E45F5DC1}"/>
            </a:ext>
          </a:extLst>
        </xdr:cNvPr>
        <xdr:cNvCxnSpPr/>
      </xdr:nvCxnSpPr>
      <xdr:spPr>
        <a:xfrm>
          <a:off x="5826760" y="1458576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3" name="テキスト ボックス 332">
          <a:extLst>
            <a:ext uri="{FF2B5EF4-FFF2-40B4-BE49-F238E27FC236}">
              <a16:creationId xmlns:a16="http://schemas.microsoft.com/office/drawing/2014/main" id="{26746F66-4562-4013-9E4E-72EDC38AB206}"/>
            </a:ext>
          </a:extLst>
        </xdr:cNvPr>
        <xdr:cNvSpPr txBox="1"/>
      </xdr:nvSpPr>
      <xdr:spPr>
        <a:xfrm>
          <a:off x="54053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4" name="直線コネクタ 333">
          <a:extLst>
            <a:ext uri="{FF2B5EF4-FFF2-40B4-BE49-F238E27FC236}">
              <a16:creationId xmlns:a16="http://schemas.microsoft.com/office/drawing/2014/main" id="{EFCB8BA3-9EE8-4A76-938B-4C3F67679E62}"/>
            </a:ext>
          </a:extLst>
        </xdr:cNvPr>
        <xdr:cNvCxnSpPr/>
      </xdr:nvCxnSpPr>
      <xdr:spPr>
        <a:xfrm>
          <a:off x="5826760" y="1426300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5" name="テキスト ボックス 334">
          <a:extLst>
            <a:ext uri="{FF2B5EF4-FFF2-40B4-BE49-F238E27FC236}">
              <a16:creationId xmlns:a16="http://schemas.microsoft.com/office/drawing/2014/main" id="{86AB65C2-2F85-43A2-95B2-C074103CAE2D}"/>
            </a:ext>
          </a:extLst>
        </xdr:cNvPr>
        <xdr:cNvSpPr txBox="1"/>
      </xdr:nvSpPr>
      <xdr:spPr>
        <a:xfrm>
          <a:off x="540530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6" name="直線コネクタ 335">
          <a:extLst>
            <a:ext uri="{FF2B5EF4-FFF2-40B4-BE49-F238E27FC236}">
              <a16:creationId xmlns:a16="http://schemas.microsoft.com/office/drawing/2014/main" id="{47C5F264-ADBA-4570-95BB-889909232B71}"/>
            </a:ext>
          </a:extLst>
        </xdr:cNvPr>
        <xdr:cNvCxnSpPr/>
      </xdr:nvCxnSpPr>
      <xdr:spPr>
        <a:xfrm>
          <a:off x="5826760" y="1394405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7" name="テキスト ボックス 336">
          <a:extLst>
            <a:ext uri="{FF2B5EF4-FFF2-40B4-BE49-F238E27FC236}">
              <a16:creationId xmlns:a16="http://schemas.microsoft.com/office/drawing/2014/main" id="{29BF795A-BAEE-4EFE-87CC-8C9A0512DA4B}"/>
            </a:ext>
          </a:extLst>
        </xdr:cNvPr>
        <xdr:cNvSpPr txBox="1"/>
      </xdr:nvSpPr>
      <xdr:spPr>
        <a:xfrm>
          <a:off x="540530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8" name="直線コネクタ 337">
          <a:extLst>
            <a:ext uri="{FF2B5EF4-FFF2-40B4-BE49-F238E27FC236}">
              <a16:creationId xmlns:a16="http://schemas.microsoft.com/office/drawing/2014/main" id="{06D94AA9-0C02-41A6-ABA6-702C928A4BBD}"/>
            </a:ext>
          </a:extLst>
        </xdr:cNvPr>
        <xdr:cNvCxnSpPr/>
      </xdr:nvCxnSpPr>
      <xdr:spPr>
        <a:xfrm>
          <a:off x="5826760" y="1362510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9" name="テキスト ボックス 338">
          <a:extLst>
            <a:ext uri="{FF2B5EF4-FFF2-40B4-BE49-F238E27FC236}">
              <a16:creationId xmlns:a16="http://schemas.microsoft.com/office/drawing/2014/main" id="{D66976E5-29BA-4C1F-848C-AB265A1BA332}"/>
            </a:ext>
          </a:extLst>
        </xdr:cNvPr>
        <xdr:cNvSpPr txBox="1"/>
      </xdr:nvSpPr>
      <xdr:spPr>
        <a:xfrm>
          <a:off x="540530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0" name="直線コネクタ 339">
          <a:extLst>
            <a:ext uri="{FF2B5EF4-FFF2-40B4-BE49-F238E27FC236}">
              <a16:creationId xmlns:a16="http://schemas.microsoft.com/office/drawing/2014/main" id="{F0D75A1A-CD9E-45C8-A7E8-F453F8B88C03}"/>
            </a:ext>
          </a:extLst>
        </xdr:cNvPr>
        <xdr:cNvCxnSpPr/>
      </xdr:nvCxnSpPr>
      <xdr:spPr>
        <a:xfrm>
          <a:off x="5826760" y="1330615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1" name="テキスト ボックス 340">
          <a:extLst>
            <a:ext uri="{FF2B5EF4-FFF2-40B4-BE49-F238E27FC236}">
              <a16:creationId xmlns:a16="http://schemas.microsoft.com/office/drawing/2014/main" id="{4B357A59-6C1D-49F5-8D94-04687500D46D}"/>
            </a:ext>
          </a:extLst>
        </xdr:cNvPr>
        <xdr:cNvSpPr txBox="1"/>
      </xdr:nvSpPr>
      <xdr:spPr>
        <a:xfrm>
          <a:off x="540530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2" name="直線コネクタ 341">
          <a:extLst>
            <a:ext uri="{FF2B5EF4-FFF2-40B4-BE49-F238E27FC236}">
              <a16:creationId xmlns:a16="http://schemas.microsoft.com/office/drawing/2014/main" id="{92B520CC-DFA8-4DF4-838B-F3073A6D1574}"/>
            </a:ext>
          </a:extLst>
        </xdr:cNvPr>
        <xdr:cNvCxnSpPr/>
      </xdr:nvCxnSpPr>
      <xdr:spPr>
        <a:xfrm>
          <a:off x="5826760" y="1298720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3" name="テキスト ボックス 342">
          <a:extLst>
            <a:ext uri="{FF2B5EF4-FFF2-40B4-BE49-F238E27FC236}">
              <a16:creationId xmlns:a16="http://schemas.microsoft.com/office/drawing/2014/main" id="{8C1F41E5-F9F4-4949-82A4-82F44C0D481D}"/>
            </a:ext>
          </a:extLst>
        </xdr:cNvPr>
        <xdr:cNvSpPr txBox="1"/>
      </xdr:nvSpPr>
      <xdr:spPr>
        <a:xfrm>
          <a:off x="540530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B7094294-5010-434F-8CE4-A1DED5A0B63F}"/>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5" name="テキスト ボックス 344">
          <a:extLst>
            <a:ext uri="{FF2B5EF4-FFF2-40B4-BE49-F238E27FC236}">
              <a16:creationId xmlns:a16="http://schemas.microsoft.com/office/drawing/2014/main" id="{CBC1A9D5-A06F-429C-8527-367DC9AE2B6F}"/>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福祉施設】&#10;一人当たり面積グラフ枠">
          <a:extLst>
            <a:ext uri="{FF2B5EF4-FFF2-40B4-BE49-F238E27FC236}">
              <a16:creationId xmlns:a16="http://schemas.microsoft.com/office/drawing/2014/main" id="{CDC577A2-DF1B-498C-82D7-5B0C87763B3A}"/>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16329</xdr:rowOff>
    </xdr:from>
    <xdr:to>
      <xdr:col>54</xdr:col>
      <xdr:colOff>189865</xdr:colOff>
      <xdr:row>86</xdr:row>
      <xdr:rowOff>145869</xdr:rowOff>
    </xdr:to>
    <xdr:cxnSp macro="">
      <xdr:nvCxnSpPr>
        <xdr:cNvPr id="347" name="直線コネクタ 346">
          <a:extLst>
            <a:ext uri="{FF2B5EF4-FFF2-40B4-BE49-F238E27FC236}">
              <a16:creationId xmlns:a16="http://schemas.microsoft.com/office/drawing/2014/main" id="{99F173FF-A1BC-4D3B-9493-5E54EA805551}"/>
            </a:ext>
          </a:extLst>
        </xdr:cNvPr>
        <xdr:cNvCxnSpPr/>
      </xdr:nvCxnSpPr>
      <xdr:spPr>
        <a:xfrm flipV="1">
          <a:off x="9219565" y="13092249"/>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149696</xdr:rowOff>
    </xdr:from>
    <xdr:ext cx="469744" cy="259045"/>
    <xdr:sp macro="" textlink="">
      <xdr:nvSpPr>
        <xdr:cNvPr id="348" name="【福祉施設】&#10;一人当たり面積最小値テキスト">
          <a:extLst>
            <a:ext uri="{FF2B5EF4-FFF2-40B4-BE49-F238E27FC236}">
              <a16:creationId xmlns:a16="http://schemas.microsoft.com/office/drawing/2014/main" id="{C830E703-063B-4CA1-B723-E7F9CC794621}"/>
            </a:ext>
          </a:extLst>
        </xdr:cNvPr>
        <xdr:cNvSpPr txBox="1"/>
      </xdr:nvSpPr>
      <xdr:spPr>
        <a:xfrm>
          <a:off x="9258300" y="14566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145869</xdr:rowOff>
    </xdr:from>
    <xdr:to>
      <xdr:col>55</xdr:col>
      <xdr:colOff>88900</xdr:colOff>
      <xdr:row>86</xdr:row>
      <xdr:rowOff>145869</xdr:rowOff>
    </xdr:to>
    <xdr:cxnSp macro="">
      <xdr:nvCxnSpPr>
        <xdr:cNvPr id="349" name="直線コネクタ 348">
          <a:extLst>
            <a:ext uri="{FF2B5EF4-FFF2-40B4-BE49-F238E27FC236}">
              <a16:creationId xmlns:a16="http://schemas.microsoft.com/office/drawing/2014/main" id="{78ED9111-9E54-46E4-BDBD-DA6687091D88}"/>
            </a:ext>
          </a:extLst>
        </xdr:cNvPr>
        <xdr:cNvCxnSpPr/>
      </xdr:nvCxnSpPr>
      <xdr:spPr>
        <a:xfrm>
          <a:off x="9154160" y="1456290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134456</xdr:rowOff>
    </xdr:from>
    <xdr:ext cx="469744" cy="259045"/>
    <xdr:sp macro="" textlink="">
      <xdr:nvSpPr>
        <xdr:cNvPr id="350" name="【福祉施設】&#10;一人当たり面積最大値テキスト">
          <a:extLst>
            <a:ext uri="{FF2B5EF4-FFF2-40B4-BE49-F238E27FC236}">
              <a16:creationId xmlns:a16="http://schemas.microsoft.com/office/drawing/2014/main" id="{56B8B332-6D4C-413C-B8C1-7AAEACA75CAB}"/>
            </a:ext>
          </a:extLst>
        </xdr:cNvPr>
        <xdr:cNvSpPr txBox="1"/>
      </xdr:nvSpPr>
      <xdr:spPr>
        <a:xfrm>
          <a:off x="9258300" y="12875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16329</xdr:rowOff>
    </xdr:from>
    <xdr:to>
      <xdr:col>55</xdr:col>
      <xdr:colOff>88900</xdr:colOff>
      <xdr:row>78</xdr:row>
      <xdr:rowOff>16329</xdr:rowOff>
    </xdr:to>
    <xdr:cxnSp macro="">
      <xdr:nvCxnSpPr>
        <xdr:cNvPr id="351" name="直線コネクタ 350">
          <a:extLst>
            <a:ext uri="{FF2B5EF4-FFF2-40B4-BE49-F238E27FC236}">
              <a16:creationId xmlns:a16="http://schemas.microsoft.com/office/drawing/2014/main" id="{B8EB25F6-0872-48AF-9294-287FFBA1695F}"/>
            </a:ext>
          </a:extLst>
        </xdr:cNvPr>
        <xdr:cNvCxnSpPr/>
      </xdr:nvCxnSpPr>
      <xdr:spPr>
        <a:xfrm>
          <a:off x="9154160" y="1309224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147882</xdr:rowOff>
    </xdr:from>
    <xdr:ext cx="469744" cy="259045"/>
    <xdr:sp macro="" textlink="">
      <xdr:nvSpPr>
        <xdr:cNvPr id="352" name="【福祉施設】&#10;一人当たり面積平均値テキスト">
          <a:extLst>
            <a:ext uri="{FF2B5EF4-FFF2-40B4-BE49-F238E27FC236}">
              <a16:creationId xmlns:a16="http://schemas.microsoft.com/office/drawing/2014/main" id="{39DA1743-2926-4A24-AB07-47345D8F4A68}"/>
            </a:ext>
          </a:extLst>
        </xdr:cNvPr>
        <xdr:cNvSpPr txBox="1"/>
      </xdr:nvSpPr>
      <xdr:spPr>
        <a:xfrm>
          <a:off x="9258300" y="142296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125005</xdr:rowOff>
    </xdr:from>
    <xdr:to>
      <xdr:col>55</xdr:col>
      <xdr:colOff>50800</xdr:colOff>
      <xdr:row>86</xdr:row>
      <xdr:rowOff>55155</xdr:rowOff>
    </xdr:to>
    <xdr:sp macro="" textlink="">
      <xdr:nvSpPr>
        <xdr:cNvPr id="353" name="フローチャート: 判断 352">
          <a:extLst>
            <a:ext uri="{FF2B5EF4-FFF2-40B4-BE49-F238E27FC236}">
              <a16:creationId xmlns:a16="http://schemas.microsoft.com/office/drawing/2014/main" id="{6BEDD4E0-0024-4092-AA8D-D06E3CEF2AD9}"/>
            </a:ext>
          </a:extLst>
        </xdr:cNvPr>
        <xdr:cNvSpPr/>
      </xdr:nvSpPr>
      <xdr:spPr>
        <a:xfrm>
          <a:off x="9192260" y="1437440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129358</xdr:rowOff>
    </xdr:from>
    <xdr:to>
      <xdr:col>50</xdr:col>
      <xdr:colOff>165100</xdr:colOff>
      <xdr:row>86</xdr:row>
      <xdr:rowOff>59508</xdr:rowOff>
    </xdr:to>
    <xdr:sp macro="" textlink="">
      <xdr:nvSpPr>
        <xdr:cNvPr id="354" name="フローチャート: 判断 353">
          <a:extLst>
            <a:ext uri="{FF2B5EF4-FFF2-40B4-BE49-F238E27FC236}">
              <a16:creationId xmlns:a16="http://schemas.microsoft.com/office/drawing/2014/main" id="{3BD5E75F-43B7-4E95-864D-762FE9D66680}"/>
            </a:ext>
          </a:extLst>
        </xdr:cNvPr>
        <xdr:cNvSpPr/>
      </xdr:nvSpPr>
      <xdr:spPr>
        <a:xfrm>
          <a:off x="8445500" y="143787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131536</xdr:rowOff>
    </xdr:from>
    <xdr:to>
      <xdr:col>46</xdr:col>
      <xdr:colOff>38100</xdr:colOff>
      <xdr:row>86</xdr:row>
      <xdr:rowOff>61686</xdr:rowOff>
    </xdr:to>
    <xdr:sp macro="" textlink="">
      <xdr:nvSpPr>
        <xdr:cNvPr id="355" name="フローチャート: 判断 354">
          <a:extLst>
            <a:ext uri="{FF2B5EF4-FFF2-40B4-BE49-F238E27FC236}">
              <a16:creationId xmlns:a16="http://schemas.microsoft.com/office/drawing/2014/main" id="{8A6B70B6-C62D-4EC7-A9AE-1C92C35D9985}"/>
            </a:ext>
          </a:extLst>
        </xdr:cNvPr>
        <xdr:cNvSpPr/>
      </xdr:nvSpPr>
      <xdr:spPr>
        <a:xfrm>
          <a:off x="7670800" y="1438093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167458</xdr:rowOff>
    </xdr:from>
    <xdr:to>
      <xdr:col>41</xdr:col>
      <xdr:colOff>101600</xdr:colOff>
      <xdr:row>86</xdr:row>
      <xdr:rowOff>97608</xdr:rowOff>
    </xdr:to>
    <xdr:sp macro="" textlink="">
      <xdr:nvSpPr>
        <xdr:cNvPr id="356" name="フローチャート: 判断 355">
          <a:extLst>
            <a:ext uri="{FF2B5EF4-FFF2-40B4-BE49-F238E27FC236}">
              <a16:creationId xmlns:a16="http://schemas.microsoft.com/office/drawing/2014/main" id="{2BA321E9-4B3D-45AF-9FC7-7C920BAF5171}"/>
            </a:ext>
          </a:extLst>
        </xdr:cNvPr>
        <xdr:cNvSpPr/>
      </xdr:nvSpPr>
      <xdr:spPr>
        <a:xfrm>
          <a:off x="6873240" y="144168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86</xdr:row>
      <xdr:rowOff>11249</xdr:rowOff>
    </xdr:from>
    <xdr:to>
      <xdr:col>36</xdr:col>
      <xdr:colOff>165100</xdr:colOff>
      <xdr:row>86</xdr:row>
      <xdr:rowOff>112849</xdr:rowOff>
    </xdr:to>
    <xdr:sp macro="" textlink="">
      <xdr:nvSpPr>
        <xdr:cNvPr id="357" name="フローチャート: 判断 356">
          <a:extLst>
            <a:ext uri="{FF2B5EF4-FFF2-40B4-BE49-F238E27FC236}">
              <a16:creationId xmlns:a16="http://schemas.microsoft.com/office/drawing/2014/main" id="{D1DBBBB4-8B9E-43C4-8C62-3FDECB75C67C}"/>
            </a:ext>
          </a:extLst>
        </xdr:cNvPr>
        <xdr:cNvSpPr/>
      </xdr:nvSpPr>
      <xdr:spPr>
        <a:xfrm>
          <a:off x="6098540" y="14428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8B4B18D4-DEE2-4EA8-B2AA-DEBE3765FC2E}"/>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E37DD175-C049-4CD2-B4AB-C32897F230EB}"/>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E02C12D2-1C01-4568-8C2F-3090DA219AD1}"/>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8856D28D-41A9-42F6-AE01-E79B89889817}"/>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4B514CC0-E076-409C-9691-CCB2B74F6C48}"/>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36286</xdr:rowOff>
    </xdr:from>
    <xdr:to>
      <xdr:col>55</xdr:col>
      <xdr:colOff>50800</xdr:colOff>
      <xdr:row>86</xdr:row>
      <xdr:rowOff>137886</xdr:rowOff>
    </xdr:to>
    <xdr:sp macro="" textlink="">
      <xdr:nvSpPr>
        <xdr:cNvPr id="363" name="楕円 362">
          <a:extLst>
            <a:ext uri="{FF2B5EF4-FFF2-40B4-BE49-F238E27FC236}">
              <a16:creationId xmlns:a16="http://schemas.microsoft.com/office/drawing/2014/main" id="{BF89160D-FE2B-48FB-A68C-4D4DD95A6A51}"/>
            </a:ext>
          </a:extLst>
        </xdr:cNvPr>
        <xdr:cNvSpPr/>
      </xdr:nvSpPr>
      <xdr:spPr>
        <a:xfrm>
          <a:off x="9192260" y="1445332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122663</xdr:rowOff>
    </xdr:from>
    <xdr:ext cx="469744" cy="259045"/>
    <xdr:sp macro="" textlink="">
      <xdr:nvSpPr>
        <xdr:cNvPr id="364" name="【福祉施設】&#10;一人当たり面積該当値テキスト">
          <a:extLst>
            <a:ext uri="{FF2B5EF4-FFF2-40B4-BE49-F238E27FC236}">
              <a16:creationId xmlns:a16="http://schemas.microsoft.com/office/drawing/2014/main" id="{7D98C937-0894-42C9-B6A4-93223C7C02AF}"/>
            </a:ext>
          </a:extLst>
        </xdr:cNvPr>
        <xdr:cNvSpPr txBox="1"/>
      </xdr:nvSpPr>
      <xdr:spPr>
        <a:xfrm>
          <a:off x="9258300" y="14372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38463</xdr:rowOff>
    </xdr:from>
    <xdr:to>
      <xdr:col>50</xdr:col>
      <xdr:colOff>165100</xdr:colOff>
      <xdr:row>86</xdr:row>
      <xdr:rowOff>140063</xdr:rowOff>
    </xdr:to>
    <xdr:sp macro="" textlink="">
      <xdr:nvSpPr>
        <xdr:cNvPr id="365" name="楕円 364">
          <a:extLst>
            <a:ext uri="{FF2B5EF4-FFF2-40B4-BE49-F238E27FC236}">
              <a16:creationId xmlns:a16="http://schemas.microsoft.com/office/drawing/2014/main" id="{6CE2FF27-C162-46AA-AEF5-FB8EC43A9BDC}"/>
            </a:ext>
          </a:extLst>
        </xdr:cNvPr>
        <xdr:cNvSpPr/>
      </xdr:nvSpPr>
      <xdr:spPr>
        <a:xfrm>
          <a:off x="8445500" y="14455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87086</xdr:rowOff>
    </xdr:from>
    <xdr:to>
      <xdr:col>55</xdr:col>
      <xdr:colOff>0</xdr:colOff>
      <xdr:row>86</xdr:row>
      <xdr:rowOff>89263</xdr:rowOff>
    </xdr:to>
    <xdr:cxnSp macro="">
      <xdr:nvCxnSpPr>
        <xdr:cNvPr id="366" name="直線コネクタ 365">
          <a:extLst>
            <a:ext uri="{FF2B5EF4-FFF2-40B4-BE49-F238E27FC236}">
              <a16:creationId xmlns:a16="http://schemas.microsoft.com/office/drawing/2014/main" id="{0A736137-389C-4CE8-A095-02EA3C21E91B}"/>
            </a:ext>
          </a:extLst>
        </xdr:cNvPr>
        <xdr:cNvCxnSpPr/>
      </xdr:nvCxnSpPr>
      <xdr:spPr>
        <a:xfrm flipV="1">
          <a:off x="8496300" y="14504126"/>
          <a:ext cx="7239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39551</xdr:rowOff>
    </xdr:from>
    <xdr:to>
      <xdr:col>46</xdr:col>
      <xdr:colOff>38100</xdr:colOff>
      <xdr:row>86</xdr:row>
      <xdr:rowOff>141151</xdr:rowOff>
    </xdr:to>
    <xdr:sp macro="" textlink="">
      <xdr:nvSpPr>
        <xdr:cNvPr id="367" name="楕円 366">
          <a:extLst>
            <a:ext uri="{FF2B5EF4-FFF2-40B4-BE49-F238E27FC236}">
              <a16:creationId xmlns:a16="http://schemas.microsoft.com/office/drawing/2014/main" id="{EC5C1CD5-7AFB-412F-9ADB-D14271D9AD68}"/>
            </a:ext>
          </a:extLst>
        </xdr:cNvPr>
        <xdr:cNvSpPr/>
      </xdr:nvSpPr>
      <xdr:spPr>
        <a:xfrm>
          <a:off x="7670800" y="1445659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89263</xdr:rowOff>
    </xdr:from>
    <xdr:to>
      <xdr:col>50</xdr:col>
      <xdr:colOff>114300</xdr:colOff>
      <xdr:row>86</xdr:row>
      <xdr:rowOff>90351</xdr:rowOff>
    </xdr:to>
    <xdr:cxnSp macro="">
      <xdr:nvCxnSpPr>
        <xdr:cNvPr id="368" name="直線コネクタ 367">
          <a:extLst>
            <a:ext uri="{FF2B5EF4-FFF2-40B4-BE49-F238E27FC236}">
              <a16:creationId xmlns:a16="http://schemas.microsoft.com/office/drawing/2014/main" id="{9B9D442C-2AB8-4553-9DDE-F06C4B1C525C}"/>
            </a:ext>
          </a:extLst>
        </xdr:cNvPr>
        <xdr:cNvCxnSpPr/>
      </xdr:nvCxnSpPr>
      <xdr:spPr>
        <a:xfrm flipV="1">
          <a:off x="7713980" y="14506303"/>
          <a:ext cx="78232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40639</xdr:rowOff>
    </xdr:from>
    <xdr:to>
      <xdr:col>41</xdr:col>
      <xdr:colOff>101600</xdr:colOff>
      <xdr:row>86</xdr:row>
      <xdr:rowOff>142239</xdr:rowOff>
    </xdr:to>
    <xdr:sp macro="" textlink="">
      <xdr:nvSpPr>
        <xdr:cNvPr id="369" name="楕円 368">
          <a:extLst>
            <a:ext uri="{FF2B5EF4-FFF2-40B4-BE49-F238E27FC236}">
              <a16:creationId xmlns:a16="http://schemas.microsoft.com/office/drawing/2014/main" id="{E5D19DDD-4D99-4A32-89CE-4CB8F233BF19}"/>
            </a:ext>
          </a:extLst>
        </xdr:cNvPr>
        <xdr:cNvSpPr/>
      </xdr:nvSpPr>
      <xdr:spPr>
        <a:xfrm>
          <a:off x="6873240" y="14457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90351</xdr:rowOff>
    </xdr:from>
    <xdr:to>
      <xdr:col>45</xdr:col>
      <xdr:colOff>177800</xdr:colOff>
      <xdr:row>86</xdr:row>
      <xdr:rowOff>91439</xdr:rowOff>
    </xdr:to>
    <xdr:cxnSp macro="">
      <xdr:nvCxnSpPr>
        <xdr:cNvPr id="370" name="直線コネクタ 369">
          <a:extLst>
            <a:ext uri="{FF2B5EF4-FFF2-40B4-BE49-F238E27FC236}">
              <a16:creationId xmlns:a16="http://schemas.microsoft.com/office/drawing/2014/main" id="{864CC8F2-5784-4C6A-BE41-01B6840EE177}"/>
            </a:ext>
          </a:extLst>
        </xdr:cNvPr>
        <xdr:cNvCxnSpPr/>
      </xdr:nvCxnSpPr>
      <xdr:spPr>
        <a:xfrm flipV="1">
          <a:off x="6924040" y="14507391"/>
          <a:ext cx="78994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41729</xdr:rowOff>
    </xdr:from>
    <xdr:to>
      <xdr:col>36</xdr:col>
      <xdr:colOff>165100</xdr:colOff>
      <xdr:row>86</xdr:row>
      <xdr:rowOff>143329</xdr:rowOff>
    </xdr:to>
    <xdr:sp macro="" textlink="">
      <xdr:nvSpPr>
        <xdr:cNvPr id="371" name="楕円 370">
          <a:extLst>
            <a:ext uri="{FF2B5EF4-FFF2-40B4-BE49-F238E27FC236}">
              <a16:creationId xmlns:a16="http://schemas.microsoft.com/office/drawing/2014/main" id="{B4177CE2-4ED3-4A44-9577-486A5535F606}"/>
            </a:ext>
          </a:extLst>
        </xdr:cNvPr>
        <xdr:cNvSpPr/>
      </xdr:nvSpPr>
      <xdr:spPr>
        <a:xfrm>
          <a:off x="6098540" y="14458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91439</xdr:rowOff>
    </xdr:from>
    <xdr:to>
      <xdr:col>41</xdr:col>
      <xdr:colOff>50800</xdr:colOff>
      <xdr:row>86</xdr:row>
      <xdr:rowOff>92529</xdr:rowOff>
    </xdr:to>
    <xdr:cxnSp macro="">
      <xdr:nvCxnSpPr>
        <xdr:cNvPr id="372" name="直線コネクタ 371">
          <a:extLst>
            <a:ext uri="{FF2B5EF4-FFF2-40B4-BE49-F238E27FC236}">
              <a16:creationId xmlns:a16="http://schemas.microsoft.com/office/drawing/2014/main" id="{D88DC4AE-DCE4-4359-8F07-8217D12113E2}"/>
            </a:ext>
          </a:extLst>
        </xdr:cNvPr>
        <xdr:cNvCxnSpPr/>
      </xdr:nvCxnSpPr>
      <xdr:spPr>
        <a:xfrm flipV="1">
          <a:off x="6149340" y="14508479"/>
          <a:ext cx="774700" cy="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76035</xdr:rowOff>
    </xdr:from>
    <xdr:ext cx="469744" cy="259045"/>
    <xdr:sp macro="" textlink="">
      <xdr:nvSpPr>
        <xdr:cNvPr id="373" name="n_1aveValue【福祉施設】&#10;一人当たり面積">
          <a:extLst>
            <a:ext uri="{FF2B5EF4-FFF2-40B4-BE49-F238E27FC236}">
              <a16:creationId xmlns:a16="http://schemas.microsoft.com/office/drawing/2014/main" id="{6A0C840A-5177-431C-8F01-08BCDBBADEC9}"/>
            </a:ext>
          </a:extLst>
        </xdr:cNvPr>
        <xdr:cNvSpPr txBox="1"/>
      </xdr:nvSpPr>
      <xdr:spPr>
        <a:xfrm>
          <a:off x="8271587" y="14157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78213</xdr:rowOff>
    </xdr:from>
    <xdr:ext cx="469744" cy="259045"/>
    <xdr:sp macro="" textlink="">
      <xdr:nvSpPr>
        <xdr:cNvPr id="374" name="n_2aveValue【福祉施設】&#10;一人当たり面積">
          <a:extLst>
            <a:ext uri="{FF2B5EF4-FFF2-40B4-BE49-F238E27FC236}">
              <a16:creationId xmlns:a16="http://schemas.microsoft.com/office/drawing/2014/main" id="{E9E3FB92-6CBA-445A-A37D-225FF1B63319}"/>
            </a:ext>
          </a:extLst>
        </xdr:cNvPr>
        <xdr:cNvSpPr txBox="1"/>
      </xdr:nvSpPr>
      <xdr:spPr>
        <a:xfrm>
          <a:off x="7509587" y="14159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114135</xdr:rowOff>
    </xdr:from>
    <xdr:ext cx="469744" cy="259045"/>
    <xdr:sp macro="" textlink="">
      <xdr:nvSpPr>
        <xdr:cNvPr id="375" name="n_3aveValue【福祉施設】&#10;一人当たり面積">
          <a:extLst>
            <a:ext uri="{FF2B5EF4-FFF2-40B4-BE49-F238E27FC236}">
              <a16:creationId xmlns:a16="http://schemas.microsoft.com/office/drawing/2014/main" id="{FE75BA32-F604-4819-BE6B-11082B05226C}"/>
            </a:ext>
          </a:extLst>
        </xdr:cNvPr>
        <xdr:cNvSpPr txBox="1"/>
      </xdr:nvSpPr>
      <xdr:spPr>
        <a:xfrm>
          <a:off x="6712027" y="14195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129376</xdr:rowOff>
    </xdr:from>
    <xdr:ext cx="469744" cy="259045"/>
    <xdr:sp macro="" textlink="">
      <xdr:nvSpPr>
        <xdr:cNvPr id="376" name="n_4aveValue【福祉施設】&#10;一人当たり面積">
          <a:extLst>
            <a:ext uri="{FF2B5EF4-FFF2-40B4-BE49-F238E27FC236}">
              <a16:creationId xmlns:a16="http://schemas.microsoft.com/office/drawing/2014/main" id="{C49E6F32-800B-4691-A92F-CA033E00EE8A}"/>
            </a:ext>
          </a:extLst>
        </xdr:cNvPr>
        <xdr:cNvSpPr txBox="1"/>
      </xdr:nvSpPr>
      <xdr:spPr>
        <a:xfrm>
          <a:off x="5937327" y="14211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131190</xdr:rowOff>
    </xdr:from>
    <xdr:ext cx="469744" cy="259045"/>
    <xdr:sp macro="" textlink="">
      <xdr:nvSpPr>
        <xdr:cNvPr id="377" name="n_1mainValue【福祉施設】&#10;一人当たり面積">
          <a:extLst>
            <a:ext uri="{FF2B5EF4-FFF2-40B4-BE49-F238E27FC236}">
              <a16:creationId xmlns:a16="http://schemas.microsoft.com/office/drawing/2014/main" id="{42176BF7-781C-4DE4-9B65-3E84AF00024F}"/>
            </a:ext>
          </a:extLst>
        </xdr:cNvPr>
        <xdr:cNvSpPr txBox="1"/>
      </xdr:nvSpPr>
      <xdr:spPr>
        <a:xfrm>
          <a:off x="8271587" y="14548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132278</xdr:rowOff>
    </xdr:from>
    <xdr:ext cx="469744" cy="259045"/>
    <xdr:sp macro="" textlink="">
      <xdr:nvSpPr>
        <xdr:cNvPr id="378" name="n_2mainValue【福祉施設】&#10;一人当たり面積">
          <a:extLst>
            <a:ext uri="{FF2B5EF4-FFF2-40B4-BE49-F238E27FC236}">
              <a16:creationId xmlns:a16="http://schemas.microsoft.com/office/drawing/2014/main" id="{550A1AB2-ACBA-434A-84CB-2F68D1C94C15}"/>
            </a:ext>
          </a:extLst>
        </xdr:cNvPr>
        <xdr:cNvSpPr txBox="1"/>
      </xdr:nvSpPr>
      <xdr:spPr>
        <a:xfrm>
          <a:off x="7509587" y="14549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133366</xdr:rowOff>
    </xdr:from>
    <xdr:ext cx="469744" cy="259045"/>
    <xdr:sp macro="" textlink="">
      <xdr:nvSpPr>
        <xdr:cNvPr id="379" name="n_3mainValue【福祉施設】&#10;一人当たり面積">
          <a:extLst>
            <a:ext uri="{FF2B5EF4-FFF2-40B4-BE49-F238E27FC236}">
              <a16:creationId xmlns:a16="http://schemas.microsoft.com/office/drawing/2014/main" id="{24F2C745-86AD-47BD-B1B2-3EF2A292A933}"/>
            </a:ext>
          </a:extLst>
        </xdr:cNvPr>
        <xdr:cNvSpPr txBox="1"/>
      </xdr:nvSpPr>
      <xdr:spPr>
        <a:xfrm>
          <a:off x="6712027" y="14550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134456</xdr:rowOff>
    </xdr:from>
    <xdr:ext cx="469744" cy="259045"/>
    <xdr:sp macro="" textlink="">
      <xdr:nvSpPr>
        <xdr:cNvPr id="380" name="n_4mainValue【福祉施設】&#10;一人当たり面積">
          <a:extLst>
            <a:ext uri="{FF2B5EF4-FFF2-40B4-BE49-F238E27FC236}">
              <a16:creationId xmlns:a16="http://schemas.microsoft.com/office/drawing/2014/main" id="{502671F8-7A82-4F34-B258-5107D5C745F0}"/>
            </a:ext>
          </a:extLst>
        </xdr:cNvPr>
        <xdr:cNvSpPr txBox="1"/>
      </xdr:nvSpPr>
      <xdr:spPr>
        <a:xfrm>
          <a:off x="5937327" y="14551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30E14BB8-3C33-43C3-82D4-B1A50340E3DB}"/>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35F33803-8779-4A85-BDCF-5B56433C1B60}"/>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7B45F100-4810-4EB8-B446-DB78A188F39C}"/>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64F63531-147B-4FFC-9894-F8036828A599}"/>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7285A1E4-772C-44AC-BCFD-DBD45D72ED18}"/>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3FE5E5A3-58D4-4A0F-89CB-74693B90AF34}"/>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170ED30E-F7FC-4B9A-AA52-DEC8D059ED01}"/>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7C8C8166-7CC1-491D-BE7F-73350DE06807}"/>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9" name="テキスト ボックス 388">
          <a:extLst>
            <a:ext uri="{FF2B5EF4-FFF2-40B4-BE49-F238E27FC236}">
              <a16:creationId xmlns:a16="http://schemas.microsoft.com/office/drawing/2014/main" id="{91DF4FC5-B1F5-401B-9037-849C0819CF22}"/>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0" name="直線コネクタ 389">
          <a:extLst>
            <a:ext uri="{FF2B5EF4-FFF2-40B4-BE49-F238E27FC236}">
              <a16:creationId xmlns:a16="http://schemas.microsoft.com/office/drawing/2014/main" id="{F352E962-9C1B-44A3-9B56-86922AD2C26E}"/>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1" name="テキスト ボックス 390">
          <a:extLst>
            <a:ext uri="{FF2B5EF4-FFF2-40B4-BE49-F238E27FC236}">
              <a16:creationId xmlns:a16="http://schemas.microsoft.com/office/drawing/2014/main" id="{9BC042A0-31C8-4D8D-8709-EA5BD3F0867E}"/>
            </a:ext>
          </a:extLst>
        </xdr:cNvPr>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2" name="直線コネクタ 391">
          <a:extLst>
            <a:ext uri="{FF2B5EF4-FFF2-40B4-BE49-F238E27FC236}">
              <a16:creationId xmlns:a16="http://schemas.microsoft.com/office/drawing/2014/main" id="{FBE789FA-A55E-4942-A09F-977A78F5938A}"/>
            </a:ext>
          </a:extLst>
        </xdr:cNvPr>
        <xdr:cNvCxnSpPr/>
      </xdr:nvCxnSpPr>
      <xdr:spPr>
        <a:xfrm>
          <a:off x="67056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3" name="テキスト ボックス 392">
          <a:extLst>
            <a:ext uri="{FF2B5EF4-FFF2-40B4-BE49-F238E27FC236}">
              <a16:creationId xmlns:a16="http://schemas.microsoft.com/office/drawing/2014/main" id="{6058C2FD-1690-4468-9362-D193A6D68484}"/>
            </a:ext>
          </a:extLst>
        </xdr:cNvPr>
        <xdr:cNvSpPr txBox="1"/>
      </xdr:nvSpPr>
      <xdr:spPr>
        <a:xfrm>
          <a:off x="27196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4" name="直線コネクタ 393">
          <a:extLst>
            <a:ext uri="{FF2B5EF4-FFF2-40B4-BE49-F238E27FC236}">
              <a16:creationId xmlns:a16="http://schemas.microsoft.com/office/drawing/2014/main" id="{D23A90D1-D2A9-4424-BB1A-5A28FDFCABEB}"/>
            </a:ext>
          </a:extLst>
        </xdr:cNvPr>
        <xdr:cNvCxnSpPr/>
      </xdr:nvCxnSpPr>
      <xdr:spPr>
        <a:xfrm>
          <a:off x="67056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5" name="テキスト ボックス 394">
          <a:extLst>
            <a:ext uri="{FF2B5EF4-FFF2-40B4-BE49-F238E27FC236}">
              <a16:creationId xmlns:a16="http://schemas.microsoft.com/office/drawing/2014/main" id="{DB9CF0EF-6A16-447E-9B28-1DE880EA90C5}"/>
            </a:ext>
          </a:extLst>
        </xdr:cNvPr>
        <xdr:cNvSpPr txBox="1"/>
      </xdr:nvSpPr>
      <xdr:spPr>
        <a:xfrm>
          <a:off x="33608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6" name="直線コネクタ 395">
          <a:extLst>
            <a:ext uri="{FF2B5EF4-FFF2-40B4-BE49-F238E27FC236}">
              <a16:creationId xmlns:a16="http://schemas.microsoft.com/office/drawing/2014/main" id="{25678D23-4003-406E-B8E3-8E583713D390}"/>
            </a:ext>
          </a:extLst>
        </xdr:cNvPr>
        <xdr:cNvCxnSpPr/>
      </xdr:nvCxnSpPr>
      <xdr:spPr>
        <a:xfrm>
          <a:off x="67056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7" name="テキスト ボックス 396">
          <a:extLst>
            <a:ext uri="{FF2B5EF4-FFF2-40B4-BE49-F238E27FC236}">
              <a16:creationId xmlns:a16="http://schemas.microsoft.com/office/drawing/2014/main" id="{C59D53B1-7B4C-4E32-BCA3-F6945ABAD769}"/>
            </a:ext>
          </a:extLst>
        </xdr:cNvPr>
        <xdr:cNvSpPr txBox="1"/>
      </xdr:nvSpPr>
      <xdr:spPr>
        <a:xfrm>
          <a:off x="33608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8" name="直線コネクタ 397">
          <a:extLst>
            <a:ext uri="{FF2B5EF4-FFF2-40B4-BE49-F238E27FC236}">
              <a16:creationId xmlns:a16="http://schemas.microsoft.com/office/drawing/2014/main" id="{BDC8F719-8BF0-4451-9891-771FDEFCE8D0}"/>
            </a:ext>
          </a:extLst>
        </xdr:cNvPr>
        <xdr:cNvCxnSpPr/>
      </xdr:nvCxnSpPr>
      <xdr:spPr>
        <a:xfrm>
          <a:off x="67056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9" name="テキスト ボックス 398">
          <a:extLst>
            <a:ext uri="{FF2B5EF4-FFF2-40B4-BE49-F238E27FC236}">
              <a16:creationId xmlns:a16="http://schemas.microsoft.com/office/drawing/2014/main" id="{9EE07CA2-5904-4258-A902-91713C610F32}"/>
            </a:ext>
          </a:extLst>
        </xdr:cNvPr>
        <xdr:cNvSpPr txBox="1"/>
      </xdr:nvSpPr>
      <xdr:spPr>
        <a:xfrm>
          <a:off x="33608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0" name="直線コネクタ 399">
          <a:extLst>
            <a:ext uri="{FF2B5EF4-FFF2-40B4-BE49-F238E27FC236}">
              <a16:creationId xmlns:a16="http://schemas.microsoft.com/office/drawing/2014/main" id="{2B9F9648-AD96-47A9-AB88-A6F40B6B6D9D}"/>
            </a:ext>
          </a:extLst>
        </xdr:cNvPr>
        <xdr:cNvCxnSpPr/>
      </xdr:nvCxnSpPr>
      <xdr:spPr>
        <a:xfrm>
          <a:off x="67056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1" name="テキスト ボックス 400">
          <a:extLst>
            <a:ext uri="{FF2B5EF4-FFF2-40B4-BE49-F238E27FC236}">
              <a16:creationId xmlns:a16="http://schemas.microsoft.com/office/drawing/2014/main" id="{B58BBDED-F4EB-4AA8-8BC6-76151E6DEDB3}"/>
            </a:ext>
          </a:extLst>
        </xdr:cNvPr>
        <xdr:cNvSpPr txBox="1"/>
      </xdr:nvSpPr>
      <xdr:spPr>
        <a:xfrm>
          <a:off x="33608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2" name="直線コネクタ 401">
          <a:extLst>
            <a:ext uri="{FF2B5EF4-FFF2-40B4-BE49-F238E27FC236}">
              <a16:creationId xmlns:a16="http://schemas.microsoft.com/office/drawing/2014/main" id="{FCF294D1-B950-41CB-AA20-D1AC365467E0}"/>
            </a:ext>
          </a:extLst>
        </xdr:cNvPr>
        <xdr:cNvCxnSpPr/>
      </xdr:nvCxnSpPr>
      <xdr:spPr>
        <a:xfrm>
          <a:off x="67056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3" name="テキスト ボックス 402">
          <a:extLst>
            <a:ext uri="{FF2B5EF4-FFF2-40B4-BE49-F238E27FC236}">
              <a16:creationId xmlns:a16="http://schemas.microsoft.com/office/drawing/2014/main" id="{05556CEC-F788-4A7E-87F0-E55B7C7569C1}"/>
            </a:ext>
          </a:extLst>
        </xdr:cNvPr>
        <xdr:cNvSpPr txBox="1"/>
      </xdr:nvSpPr>
      <xdr:spPr>
        <a:xfrm>
          <a:off x="37734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4" name="直線コネクタ 403">
          <a:extLst>
            <a:ext uri="{FF2B5EF4-FFF2-40B4-BE49-F238E27FC236}">
              <a16:creationId xmlns:a16="http://schemas.microsoft.com/office/drawing/2014/main" id="{37941004-0D70-4580-8F52-5984F0BA34F0}"/>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5" name="【市民会館】&#10;有形固定資産減価償却率グラフ枠">
          <a:extLst>
            <a:ext uri="{FF2B5EF4-FFF2-40B4-BE49-F238E27FC236}">
              <a16:creationId xmlns:a16="http://schemas.microsoft.com/office/drawing/2014/main" id="{0E06DAB2-9A65-47C1-A979-6CE3E532B49F}"/>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128451</xdr:rowOff>
    </xdr:from>
    <xdr:to>
      <xdr:col>24</xdr:col>
      <xdr:colOff>62865</xdr:colOff>
      <xdr:row>109</xdr:row>
      <xdr:rowOff>35379</xdr:rowOff>
    </xdr:to>
    <xdr:cxnSp macro="">
      <xdr:nvCxnSpPr>
        <xdr:cNvPr id="406" name="直線コネクタ 405">
          <a:extLst>
            <a:ext uri="{FF2B5EF4-FFF2-40B4-BE49-F238E27FC236}">
              <a16:creationId xmlns:a16="http://schemas.microsoft.com/office/drawing/2014/main" id="{5C342A03-9126-41CD-A6F6-44B27000A9A3}"/>
            </a:ext>
          </a:extLst>
        </xdr:cNvPr>
        <xdr:cNvCxnSpPr/>
      </xdr:nvCxnSpPr>
      <xdr:spPr>
        <a:xfrm flipV="1">
          <a:off x="4086225" y="16892451"/>
          <a:ext cx="0" cy="1415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7" name="【市民会館】&#10;有形固定資産減価償却率最小値テキスト">
          <a:extLst>
            <a:ext uri="{FF2B5EF4-FFF2-40B4-BE49-F238E27FC236}">
              <a16:creationId xmlns:a16="http://schemas.microsoft.com/office/drawing/2014/main" id="{C1C2AE9C-8BEA-4C4B-9B8C-F22F16C30F28}"/>
            </a:ext>
          </a:extLst>
        </xdr:cNvPr>
        <xdr:cNvSpPr txBox="1"/>
      </xdr:nvSpPr>
      <xdr:spPr>
        <a:xfrm>
          <a:off x="412496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8" name="直線コネクタ 407">
          <a:extLst>
            <a:ext uri="{FF2B5EF4-FFF2-40B4-BE49-F238E27FC236}">
              <a16:creationId xmlns:a16="http://schemas.microsoft.com/office/drawing/2014/main" id="{FD89103E-30AB-4248-ABAB-4860C3320341}"/>
            </a:ext>
          </a:extLst>
        </xdr:cNvPr>
        <xdr:cNvCxnSpPr/>
      </xdr:nvCxnSpPr>
      <xdr:spPr>
        <a:xfrm>
          <a:off x="402082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75128</xdr:rowOff>
    </xdr:from>
    <xdr:ext cx="405111" cy="259045"/>
    <xdr:sp macro="" textlink="">
      <xdr:nvSpPr>
        <xdr:cNvPr id="409" name="【市民会館】&#10;有形固定資産減価償却率最大値テキスト">
          <a:extLst>
            <a:ext uri="{FF2B5EF4-FFF2-40B4-BE49-F238E27FC236}">
              <a16:creationId xmlns:a16="http://schemas.microsoft.com/office/drawing/2014/main" id="{10D96A84-0891-4D2B-BA18-64AF2D773AA2}"/>
            </a:ext>
          </a:extLst>
        </xdr:cNvPr>
        <xdr:cNvSpPr txBox="1"/>
      </xdr:nvSpPr>
      <xdr:spPr>
        <a:xfrm>
          <a:off x="4124960" y="16671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128451</xdr:rowOff>
    </xdr:from>
    <xdr:to>
      <xdr:col>24</xdr:col>
      <xdr:colOff>152400</xdr:colOff>
      <xdr:row>100</xdr:row>
      <xdr:rowOff>128451</xdr:rowOff>
    </xdr:to>
    <xdr:cxnSp macro="">
      <xdr:nvCxnSpPr>
        <xdr:cNvPr id="410" name="直線コネクタ 409">
          <a:extLst>
            <a:ext uri="{FF2B5EF4-FFF2-40B4-BE49-F238E27FC236}">
              <a16:creationId xmlns:a16="http://schemas.microsoft.com/office/drawing/2014/main" id="{915A0392-9C32-4FC4-A00A-BF1F6EF8A472}"/>
            </a:ext>
          </a:extLst>
        </xdr:cNvPr>
        <xdr:cNvCxnSpPr/>
      </xdr:nvCxnSpPr>
      <xdr:spPr>
        <a:xfrm>
          <a:off x="4020820" y="1689245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170741</xdr:rowOff>
    </xdr:from>
    <xdr:ext cx="405111" cy="259045"/>
    <xdr:sp macro="" textlink="">
      <xdr:nvSpPr>
        <xdr:cNvPr id="411" name="【市民会館】&#10;有形固定資産減価償却率平均値テキスト">
          <a:extLst>
            <a:ext uri="{FF2B5EF4-FFF2-40B4-BE49-F238E27FC236}">
              <a16:creationId xmlns:a16="http://schemas.microsoft.com/office/drawing/2014/main" id="{31794AAF-7E11-4941-B6D1-C0B191D1FBA6}"/>
            </a:ext>
          </a:extLst>
        </xdr:cNvPr>
        <xdr:cNvSpPr txBox="1"/>
      </xdr:nvSpPr>
      <xdr:spPr>
        <a:xfrm>
          <a:off x="4124960" y="174376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147864</xdr:rowOff>
    </xdr:from>
    <xdr:to>
      <xdr:col>24</xdr:col>
      <xdr:colOff>114300</xdr:colOff>
      <xdr:row>105</xdr:row>
      <xdr:rowOff>78014</xdr:rowOff>
    </xdr:to>
    <xdr:sp macro="" textlink="">
      <xdr:nvSpPr>
        <xdr:cNvPr id="412" name="フローチャート: 判断 411">
          <a:extLst>
            <a:ext uri="{FF2B5EF4-FFF2-40B4-BE49-F238E27FC236}">
              <a16:creationId xmlns:a16="http://schemas.microsoft.com/office/drawing/2014/main" id="{543AF8EE-7498-4FA8-A4F9-5AAC53C3DB3B}"/>
            </a:ext>
          </a:extLst>
        </xdr:cNvPr>
        <xdr:cNvSpPr/>
      </xdr:nvSpPr>
      <xdr:spPr>
        <a:xfrm>
          <a:off x="4036060" y="1758242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107043</xdr:rowOff>
    </xdr:from>
    <xdr:to>
      <xdr:col>20</xdr:col>
      <xdr:colOff>38100</xdr:colOff>
      <xdr:row>105</xdr:row>
      <xdr:rowOff>37193</xdr:rowOff>
    </xdr:to>
    <xdr:sp macro="" textlink="">
      <xdr:nvSpPr>
        <xdr:cNvPr id="413" name="フローチャート: 判断 412">
          <a:extLst>
            <a:ext uri="{FF2B5EF4-FFF2-40B4-BE49-F238E27FC236}">
              <a16:creationId xmlns:a16="http://schemas.microsoft.com/office/drawing/2014/main" id="{DA0DABB6-F585-4BA2-A07B-B109FD3380BC}"/>
            </a:ext>
          </a:extLst>
        </xdr:cNvPr>
        <xdr:cNvSpPr/>
      </xdr:nvSpPr>
      <xdr:spPr>
        <a:xfrm>
          <a:off x="3312160" y="1754160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98879</xdr:rowOff>
    </xdr:from>
    <xdr:to>
      <xdr:col>15</xdr:col>
      <xdr:colOff>101600</xdr:colOff>
      <xdr:row>105</xdr:row>
      <xdr:rowOff>29029</xdr:rowOff>
    </xdr:to>
    <xdr:sp macro="" textlink="">
      <xdr:nvSpPr>
        <xdr:cNvPr id="414" name="フローチャート: 判断 413">
          <a:extLst>
            <a:ext uri="{FF2B5EF4-FFF2-40B4-BE49-F238E27FC236}">
              <a16:creationId xmlns:a16="http://schemas.microsoft.com/office/drawing/2014/main" id="{676AFDE7-8736-4636-9B4C-F418B355C245}"/>
            </a:ext>
          </a:extLst>
        </xdr:cNvPr>
        <xdr:cNvSpPr/>
      </xdr:nvSpPr>
      <xdr:spPr>
        <a:xfrm>
          <a:off x="2514600" y="1753343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167458</xdr:rowOff>
    </xdr:from>
    <xdr:to>
      <xdr:col>10</xdr:col>
      <xdr:colOff>165100</xdr:colOff>
      <xdr:row>105</xdr:row>
      <xdr:rowOff>97608</xdr:rowOff>
    </xdr:to>
    <xdr:sp macro="" textlink="">
      <xdr:nvSpPr>
        <xdr:cNvPr id="415" name="フローチャート: 判断 414">
          <a:extLst>
            <a:ext uri="{FF2B5EF4-FFF2-40B4-BE49-F238E27FC236}">
              <a16:creationId xmlns:a16="http://schemas.microsoft.com/office/drawing/2014/main" id="{D20906CB-0579-40BB-9FC4-7EB229CF251C}"/>
            </a:ext>
          </a:extLst>
        </xdr:cNvPr>
        <xdr:cNvSpPr/>
      </xdr:nvSpPr>
      <xdr:spPr>
        <a:xfrm>
          <a:off x="1739900" y="176020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67855</xdr:rowOff>
    </xdr:from>
    <xdr:to>
      <xdr:col>6</xdr:col>
      <xdr:colOff>38100</xdr:colOff>
      <xdr:row>105</xdr:row>
      <xdr:rowOff>169455</xdr:rowOff>
    </xdr:to>
    <xdr:sp macro="" textlink="">
      <xdr:nvSpPr>
        <xdr:cNvPr id="416" name="フローチャート: 判断 415">
          <a:extLst>
            <a:ext uri="{FF2B5EF4-FFF2-40B4-BE49-F238E27FC236}">
              <a16:creationId xmlns:a16="http://schemas.microsoft.com/office/drawing/2014/main" id="{7D019F87-1395-4F19-A54E-6C299CE5DF3E}"/>
            </a:ext>
          </a:extLst>
        </xdr:cNvPr>
        <xdr:cNvSpPr/>
      </xdr:nvSpPr>
      <xdr:spPr>
        <a:xfrm>
          <a:off x="965200" y="1767005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8F65B872-A1D0-4B2B-9FC5-B4B14E7CBD41}"/>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686372B2-C503-4B8C-B2D7-385B3CA05F51}"/>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25515997-8400-4A1D-92C8-437DA46EE321}"/>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7C34E908-547F-4AC2-861E-39C3AAC3AE60}"/>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396012CA-FA05-4D97-8A49-2F7D609E934F}"/>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79284</xdr:rowOff>
    </xdr:from>
    <xdr:to>
      <xdr:col>24</xdr:col>
      <xdr:colOff>114300</xdr:colOff>
      <xdr:row>107</xdr:row>
      <xdr:rowOff>9434</xdr:rowOff>
    </xdr:to>
    <xdr:sp macro="" textlink="">
      <xdr:nvSpPr>
        <xdr:cNvPr id="422" name="楕円 421">
          <a:extLst>
            <a:ext uri="{FF2B5EF4-FFF2-40B4-BE49-F238E27FC236}">
              <a16:creationId xmlns:a16="http://schemas.microsoft.com/office/drawing/2014/main" id="{E5B53F26-F252-44A7-AFDE-CEA0DB00C76F}"/>
            </a:ext>
          </a:extLst>
        </xdr:cNvPr>
        <xdr:cNvSpPr/>
      </xdr:nvSpPr>
      <xdr:spPr>
        <a:xfrm>
          <a:off x="4036060" y="1784912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57711</xdr:rowOff>
    </xdr:from>
    <xdr:ext cx="405111" cy="259045"/>
    <xdr:sp macro="" textlink="">
      <xdr:nvSpPr>
        <xdr:cNvPr id="423" name="【市民会館】&#10;有形固定資産減価償却率該当値テキスト">
          <a:extLst>
            <a:ext uri="{FF2B5EF4-FFF2-40B4-BE49-F238E27FC236}">
              <a16:creationId xmlns:a16="http://schemas.microsoft.com/office/drawing/2014/main" id="{AD9CCB66-52FA-4AB5-9892-A3009F518D78}"/>
            </a:ext>
          </a:extLst>
        </xdr:cNvPr>
        <xdr:cNvSpPr txBox="1"/>
      </xdr:nvSpPr>
      <xdr:spPr>
        <a:xfrm>
          <a:off x="4124960" y="17827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61323</xdr:rowOff>
    </xdr:from>
    <xdr:to>
      <xdr:col>20</xdr:col>
      <xdr:colOff>38100</xdr:colOff>
      <xdr:row>106</xdr:row>
      <xdr:rowOff>162923</xdr:rowOff>
    </xdr:to>
    <xdr:sp macro="" textlink="">
      <xdr:nvSpPr>
        <xdr:cNvPr id="424" name="楕円 423">
          <a:extLst>
            <a:ext uri="{FF2B5EF4-FFF2-40B4-BE49-F238E27FC236}">
              <a16:creationId xmlns:a16="http://schemas.microsoft.com/office/drawing/2014/main" id="{6F608349-1C18-409F-AD5A-9D6CF9FD701C}"/>
            </a:ext>
          </a:extLst>
        </xdr:cNvPr>
        <xdr:cNvSpPr/>
      </xdr:nvSpPr>
      <xdr:spPr>
        <a:xfrm>
          <a:off x="3312160" y="1783116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112123</xdr:rowOff>
    </xdr:from>
    <xdr:to>
      <xdr:col>24</xdr:col>
      <xdr:colOff>63500</xdr:colOff>
      <xdr:row>106</xdr:row>
      <xdr:rowOff>130084</xdr:rowOff>
    </xdr:to>
    <xdr:cxnSp macro="">
      <xdr:nvCxnSpPr>
        <xdr:cNvPr id="425" name="直線コネクタ 424">
          <a:extLst>
            <a:ext uri="{FF2B5EF4-FFF2-40B4-BE49-F238E27FC236}">
              <a16:creationId xmlns:a16="http://schemas.microsoft.com/office/drawing/2014/main" id="{F7DB6993-18BC-47A7-AA7D-205F0AFDAEC4}"/>
            </a:ext>
          </a:extLst>
        </xdr:cNvPr>
        <xdr:cNvCxnSpPr/>
      </xdr:nvCxnSpPr>
      <xdr:spPr>
        <a:xfrm>
          <a:off x="3355340" y="17881963"/>
          <a:ext cx="73152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89081</xdr:rowOff>
    </xdr:from>
    <xdr:to>
      <xdr:col>15</xdr:col>
      <xdr:colOff>101600</xdr:colOff>
      <xdr:row>107</xdr:row>
      <xdr:rowOff>19231</xdr:rowOff>
    </xdr:to>
    <xdr:sp macro="" textlink="">
      <xdr:nvSpPr>
        <xdr:cNvPr id="426" name="楕円 425">
          <a:extLst>
            <a:ext uri="{FF2B5EF4-FFF2-40B4-BE49-F238E27FC236}">
              <a16:creationId xmlns:a16="http://schemas.microsoft.com/office/drawing/2014/main" id="{11AD823A-A1F7-4DFA-94D1-28DF32165094}"/>
            </a:ext>
          </a:extLst>
        </xdr:cNvPr>
        <xdr:cNvSpPr/>
      </xdr:nvSpPr>
      <xdr:spPr>
        <a:xfrm>
          <a:off x="2514600" y="1785892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112123</xdr:rowOff>
    </xdr:from>
    <xdr:to>
      <xdr:col>19</xdr:col>
      <xdr:colOff>177800</xdr:colOff>
      <xdr:row>106</xdr:row>
      <xdr:rowOff>139881</xdr:rowOff>
    </xdr:to>
    <xdr:cxnSp macro="">
      <xdr:nvCxnSpPr>
        <xdr:cNvPr id="427" name="直線コネクタ 426">
          <a:extLst>
            <a:ext uri="{FF2B5EF4-FFF2-40B4-BE49-F238E27FC236}">
              <a16:creationId xmlns:a16="http://schemas.microsoft.com/office/drawing/2014/main" id="{B90FA286-BBFC-4E26-9236-79E456A911E7}"/>
            </a:ext>
          </a:extLst>
        </xdr:cNvPr>
        <xdr:cNvCxnSpPr/>
      </xdr:nvCxnSpPr>
      <xdr:spPr>
        <a:xfrm flipV="1">
          <a:off x="2565400" y="17881963"/>
          <a:ext cx="78994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167458</xdr:rowOff>
    </xdr:from>
    <xdr:to>
      <xdr:col>10</xdr:col>
      <xdr:colOff>165100</xdr:colOff>
      <xdr:row>106</xdr:row>
      <xdr:rowOff>97608</xdr:rowOff>
    </xdr:to>
    <xdr:sp macro="" textlink="">
      <xdr:nvSpPr>
        <xdr:cNvPr id="428" name="楕円 427">
          <a:extLst>
            <a:ext uri="{FF2B5EF4-FFF2-40B4-BE49-F238E27FC236}">
              <a16:creationId xmlns:a16="http://schemas.microsoft.com/office/drawing/2014/main" id="{754D7F5A-23A4-4A05-A020-0E67E4804855}"/>
            </a:ext>
          </a:extLst>
        </xdr:cNvPr>
        <xdr:cNvSpPr/>
      </xdr:nvSpPr>
      <xdr:spPr>
        <a:xfrm>
          <a:off x="1739900" y="1776965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46808</xdr:rowOff>
    </xdr:from>
    <xdr:to>
      <xdr:col>15</xdr:col>
      <xdr:colOff>50800</xdr:colOff>
      <xdr:row>106</xdr:row>
      <xdr:rowOff>139881</xdr:rowOff>
    </xdr:to>
    <xdr:cxnSp macro="">
      <xdr:nvCxnSpPr>
        <xdr:cNvPr id="429" name="直線コネクタ 428">
          <a:extLst>
            <a:ext uri="{FF2B5EF4-FFF2-40B4-BE49-F238E27FC236}">
              <a16:creationId xmlns:a16="http://schemas.microsoft.com/office/drawing/2014/main" id="{1977B729-6F8A-457B-9EE4-75E3E13FB687}"/>
            </a:ext>
          </a:extLst>
        </xdr:cNvPr>
        <xdr:cNvCxnSpPr/>
      </xdr:nvCxnSpPr>
      <xdr:spPr>
        <a:xfrm>
          <a:off x="1790700" y="17816648"/>
          <a:ext cx="774700" cy="9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126637</xdr:rowOff>
    </xdr:from>
    <xdr:to>
      <xdr:col>6</xdr:col>
      <xdr:colOff>38100</xdr:colOff>
      <xdr:row>106</xdr:row>
      <xdr:rowOff>56787</xdr:rowOff>
    </xdr:to>
    <xdr:sp macro="" textlink="">
      <xdr:nvSpPr>
        <xdr:cNvPr id="430" name="楕円 429">
          <a:extLst>
            <a:ext uri="{FF2B5EF4-FFF2-40B4-BE49-F238E27FC236}">
              <a16:creationId xmlns:a16="http://schemas.microsoft.com/office/drawing/2014/main" id="{D16DEC20-589E-455B-B2A5-A38BB3BFBFE5}"/>
            </a:ext>
          </a:extLst>
        </xdr:cNvPr>
        <xdr:cNvSpPr/>
      </xdr:nvSpPr>
      <xdr:spPr>
        <a:xfrm>
          <a:off x="965200" y="1772883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5987</xdr:rowOff>
    </xdr:from>
    <xdr:to>
      <xdr:col>10</xdr:col>
      <xdr:colOff>114300</xdr:colOff>
      <xdr:row>106</xdr:row>
      <xdr:rowOff>46808</xdr:rowOff>
    </xdr:to>
    <xdr:cxnSp macro="">
      <xdr:nvCxnSpPr>
        <xdr:cNvPr id="431" name="直線コネクタ 430">
          <a:extLst>
            <a:ext uri="{FF2B5EF4-FFF2-40B4-BE49-F238E27FC236}">
              <a16:creationId xmlns:a16="http://schemas.microsoft.com/office/drawing/2014/main" id="{7923A9C7-6800-4191-9CD4-2D9916A690CC}"/>
            </a:ext>
          </a:extLst>
        </xdr:cNvPr>
        <xdr:cNvCxnSpPr/>
      </xdr:nvCxnSpPr>
      <xdr:spPr>
        <a:xfrm>
          <a:off x="1008380" y="17775827"/>
          <a:ext cx="78232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53720</xdr:rowOff>
    </xdr:from>
    <xdr:ext cx="405111" cy="259045"/>
    <xdr:sp macro="" textlink="">
      <xdr:nvSpPr>
        <xdr:cNvPr id="432" name="n_1aveValue【市民会館】&#10;有形固定資産減価償却率">
          <a:extLst>
            <a:ext uri="{FF2B5EF4-FFF2-40B4-BE49-F238E27FC236}">
              <a16:creationId xmlns:a16="http://schemas.microsoft.com/office/drawing/2014/main" id="{95BB73FE-CE85-44DF-BF99-DBE38D4A420F}"/>
            </a:ext>
          </a:extLst>
        </xdr:cNvPr>
        <xdr:cNvSpPr txBox="1"/>
      </xdr:nvSpPr>
      <xdr:spPr>
        <a:xfrm>
          <a:off x="3170564" y="17320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45556</xdr:rowOff>
    </xdr:from>
    <xdr:ext cx="405111" cy="259045"/>
    <xdr:sp macro="" textlink="">
      <xdr:nvSpPr>
        <xdr:cNvPr id="433" name="n_2aveValue【市民会館】&#10;有形固定資産減価償却率">
          <a:extLst>
            <a:ext uri="{FF2B5EF4-FFF2-40B4-BE49-F238E27FC236}">
              <a16:creationId xmlns:a16="http://schemas.microsoft.com/office/drawing/2014/main" id="{BD20C761-8A78-4898-88CF-4EACBD103739}"/>
            </a:ext>
          </a:extLst>
        </xdr:cNvPr>
        <xdr:cNvSpPr txBox="1"/>
      </xdr:nvSpPr>
      <xdr:spPr>
        <a:xfrm>
          <a:off x="2385704" y="17312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114135</xdr:rowOff>
    </xdr:from>
    <xdr:ext cx="405111" cy="259045"/>
    <xdr:sp macro="" textlink="">
      <xdr:nvSpPr>
        <xdr:cNvPr id="434" name="n_3aveValue【市民会館】&#10;有形固定資産減価償却率">
          <a:extLst>
            <a:ext uri="{FF2B5EF4-FFF2-40B4-BE49-F238E27FC236}">
              <a16:creationId xmlns:a16="http://schemas.microsoft.com/office/drawing/2014/main" id="{2487980F-19B3-40BE-8C9E-5E8AF2CF6783}"/>
            </a:ext>
          </a:extLst>
        </xdr:cNvPr>
        <xdr:cNvSpPr txBox="1"/>
      </xdr:nvSpPr>
      <xdr:spPr>
        <a:xfrm>
          <a:off x="1611004" y="17381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14532</xdr:rowOff>
    </xdr:from>
    <xdr:ext cx="405111" cy="259045"/>
    <xdr:sp macro="" textlink="">
      <xdr:nvSpPr>
        <xdr:cNvPr id="435" name="n_4aveValue【市民会館】&#10;有形固定資産減価償却率">
          <a:extLst>
            <a:ext uri="{FF2B5EF4-FFF2-40B4-BE49-F238E27FC236}">
              <a16:creationId xmlns:a16="http://schemas.microsoft.com/office/drawing/2014/main" id="{D5027DD8-9E07-467F-91B2-EE17F77F2621}"/>
            </a:ext>
          </a:extLst>
        </xdr:cNvPr>
        <xdr:cNvSpPr txBox="1"/>
      </xdr:nvSpPr>
      <xdr:spPr>
        <a:xfrm>
          <a:off x="836304" y="17449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154050</xdr:rowOff>
    </xdr:from>
    <xdr:ext cx="405111" cy="259045"/>
    <xdr:sp macro="" textlink="">
      <xdr:nvSpPr>
        <xdr:cNvPr id="436" name="n_1mainValue【市民会館】&#10;有形固定資産減価償却率">
          <a:extLst>
            <a:ext uri="{FF2B5EF4-FFF2-40B4-BE49-F238E27FC236}">
              <a16:creationId xmlns:a16="http://schemas.microsoft.com/office/drawing/2014/main" id="{EF9C14B2-A4D2-42E3-B7AE-237086AFAEEB}"/>
            </a:ext>
          </a:extLst>
        </xdr:cNvPr>
        <xdr:cNvSpPr txBox="1"/>
      </xdr:nvSpPr>
      <xdr:spPr>
        <a:xfrm>
          <a:off x="3170564" y="17923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10358</xdr:rowOff>
    </xdr:from>
    <xdr:ext cx="405111" cy="259045"/>
    <xdr:sp macro="" textlink="">
      <xdr:nvSpPr>
        <xdr:cNvPr id="437" name="n_2mainValue【市民会館】&#10;有形固定資産減価償却率">
          <a:extLst>
            <a:ext uri="{FF2B5EF4-FFF2-40B4-BE49-F238E27FC236}">
              <a16:creationId xmlns:a16="http://schemas.microsoft.com/office/drawing/2014/main" id="{EC03E051-4EEA-4DAD-805F-826F37F5F9D8}"/>
            </a:ext>
          </a:extLst>
        </xdr:cNvPr>
        <xdr:cNvSpPr txBox="1"/>
      </xdr:nvSpPr>
      <xdr:spPr>
        <a:xfrm>
          <a:off x="2385704" y="17947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88735</xdr:rowOff>
    </xdr:from>
    <xdr:ext cx="405111" cy="259045"/>
    <xdr:sp macro="" textlink="">
      <xdr:nvSpPr>
        <xdr:cNvPr id="438" name="n_3mainValue【市民会館】&#10;有形固定資産減価償却率">
          <a:extLst>
            <a:ext uri="{FF2B5EF4-FFF2-40B4-BE49-F238E27FC236}">
              <a16:creationId xmlns:a16="http://schemas.microsoft.com/office/drawing/2014/main" id="{4FE264EB-516A-4247-AE92-1F700C9BFCBF}"/>
            </a:ext>
          </a:extLst>
        </xdr:cNvPr>
        <xdr:cNvSpPr txBox="1"/>
      </xdr:nvSpPr>
      <xdr:spPr>
        <a:xfrm>
          <a:off x="1611004" y="17858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47914</xdr:rowOff>
    </xdr:from>
    <xdr:ext cx="405111" cy="259045"/>
    <xdr:sp macro="" textlink="">
      <xdr:nvSpPr>
        <xdr:cNvPr id="439" name="n_4mainValue【市民会館】&#10;有形固定資産減価償却率">
          <a:extLst>
            <a:ext uri="{FF2B5EF4-FFF2-40B4-BE49-F238E27FC236}">
              <a16:creationId xmlns:a16="http://schemas.microsoft.com/office/drawing/2014/main" id="{2DD6BAC5-5699-44F7-90C0-D6BAD94DCC9A}"/>
            </a:ext>
          </a:extLst>
        </xdr:cNvPr>
        <xdr:cNvSpPr txBox="1"/>
      </xdr:nvSpPr>
      <xdr:spPr>
        <a:xfrm>
          <a:off x="836304" y="17817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0" name="正方形/長方形 439">
          <a:extLst>
            <a:ext uri="{FF2B5EF4-FFF2-40B4-BE49-F238E27FC236}">
              <a16:creationId xmlns:a16="http://schemas.microsoft.com/office/drawing/2014/main" id="{8DBAEA51-161B-488A-BCD0-9257ABD1A240}"/>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1" name="正方形/長方形 440">
          <a:extLst>
            <a:ext uri="{FF2B5EF4-FFF2-40B4-BE49-F238E27FC236}">
              <a16:creationId xmlns:a16="http://schemas.microsoft.com/office/drawing/2014/main" id="{33D649FB-C699-4DC4-9EC0-CCDC58B3C198}"/>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2" name="正方形/長方形 441">
          <a:extLst>
            <a:ext uri="{FF2B5EF4-FFF2-40B4-BE49-F238E27FC236}">
              <a16:creationId xmlns:a16="http://schemas.microsoft.com/office/drawing/2014/main" id="{9275FE3F-AC28-401F-8449-56103BECBEE8}"/>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3" name="正方形/長方形 442">
          <a:extLst>
            <a:ext uri="{FF2B5EF4-FFF2-40B4-BE49-F238E27FC236}">
              <a16:creationId xmlns:a16="http://schemas.microsoft.com/office/drawing/2014/main" id="{5D1519BD-DEC7-4785-87E2-D758B51E4320}"/>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4" name="正方形/長方形 443">
          <a:extLst>
            <a:ext uri="{FF2B5EF4-FFF2-40B4-BE49-F238E27FC236}">
              <a16:creationId xmlns:a16="http://schemas.microsoft.com/office/drawing/2014/main" id="{AAD4970A-983E-43A0-84CC-DC8BF3F5A724}"/>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5" name="正方形/長方形 444">
          <a:extLst>
            <a:ext uri="{FF2B5EF4-FFF2-40B4-BE49-F238E27FC236}">
              <a16:creationId xmlns:a16="http://schemas.microsoft.com/office/drawing/2014/main" id="{78965778-10ED-4F5F-B8FC-2E95D3709D60}"/>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6" name="正方形/長方形 445">
          <a:extLst>
            <a:ext uri="{FF2B5EF4-FFF2-40B4-BE49-F238E27FC236}">
              <a16:creationId xmlns:a16="http://schemas.microsoft.com/office/drawing/2014/main" id="{41C36C14-5C88-425D-A445-F928F86C4D2F}"/>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7" name="正方形/長方形 446">
          <a:extLst>
            <a:ext uri="{FF2B5EF4-FFF2-40B4-BE49-F238E27FC236}">
              <a16:creationId xmlns:a16="http://schemas.microsoft.com/office/drawing/2014/main" id="{9C2DDF9B-217B-419F-9408-8DB3AA2F180C}"/>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8" name="テキスト ボックス 447">
          <a:extLst>
            <a:ext uri="{FF2B5EF4-FFF2-40B4-BE49-F238E27FC236}">
              <a16:creationId xmlns:a16="http://schemas.microsoft.com/office/drawing/2014/main" id="{91B73D75-0645-4921-8EA2-24041822DF57}"/>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9" name="直線コネクタ 448">
          <a:extLst>
            <a:ext uri="{FF2B5EF4-FFF2-40B4-BE49-F238E27FC236}">
              <a16:creationId xmlns:a16="http://schemas.microsoft.com/office/drawing/2014/main" id="{B9D428BB-5255-41ED-9306-6B3D039C384F}"/>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50" name="直線コネクタ 449">
          <a:extLst>
            <a:ext uri="{FF2B5EF4-FFF2-40B4-BE49-F238E27FC236}">
              <a16:creationId xmlns:a16="http://schemas.microsoft.com/office/drawing/2014/main" id="{EA6C57CA-1568-4238-A085-54F60C1292EA}"/>
            </a:ext>
          </a:extLst>
        </xdr:cNvPr>
        <xdr:cNvCxnSpPr/>
      </xdr:nvCxnSpPr>
      <xdr:spPr>
        <a:xfrm>
          <a:off x="5826760" y="182575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51" name="テキスト ボックス 450">
          <a:extLst>
            <a:ext uri="{FF2B5EF4-FFF2-40B4-BE49-F238E27FC236}">
              <a16:creationId xmlns:a16="http://schemas.microsoft.com/office/drawing/2014/main" id="{13743C74-0C7D-4FFE-B87A-D61D2078CF4F}"/>
            </a:ext>
          </a:extLst>
        </xdr:cNvPr>
        <xdr:cNvSpPr txBox="1"/>
      </xdr:nvSpPr>
      <xdr:spPr>
        <a:xfrm>
          <a:off x="54053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2" name="直線コネクタ 451">
          <a:extLst>
            <a:ext uri="{FF2B5EF4-FFF2-40B4-BE49-F238E27FC236}">
              <a16:creationId xmlns:a16="http://schemas.microsoft.com/office/drawing/2014/main" id="{2C6200D7-F4EF-46F0-AC4D-7758BD65CC25}"/>
            </a:ext>
          </a:extLst>
        </xdr:cNvPr>
        <xdr:cNvCxnSpPr/>
      </xdr:nvCxnSpPr>
      <xdr:spPr>
        <a:xfrm>
          <a:off x="5826760" y="17884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3" name="テキスト ボックス 452">
          <a:extLst>
            <a:ext uri="{FF2B5EF4-FFF2-40B4-BE49-F238E27FC236}">
              <a16:creationId xmlns:a16="http://schemas.microsoft.com/office/drawing/2014/main" id="{9B5151FB-AE4E-4A68-BF29-9E599388793C}"/>
            </a:ext>
          </a:extLst>
        </xdr:cNvPr>
        <xdr:cNvSpPr txBox="1"/>
      </xdr:nvSpPr>
      <xdr:spPr>
        <a:xfrm>
          <a:off x="540530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4" name="直線コネクタ 453">
          <a:extLst>
            <a:ext uri="{FF2B5EF4-FFF2-40B4-BE49-F238E27FC236}">
              <a16:creationId xmlns:a16="http://schemas.microsoft.com/office/drawing/2014/main" id="{ADB59B3B-7373-44E2-81E8-F413E9C9A5C7}"/>
            </a:ext>
          </a:extLst>
        </xdr:cNvPr>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5" name="テキスト ボックス 454">
          <a:extLst>
            <a:ext uri="{FF2B5EF4-FFF2-40B4-BE49-F238E27FC236}">
              <a16:creationId xmlns:a16="http://schemas.microsoft.com/office/drawing/2014/main" id="{B473AA16-9414-4C3A-880A-F376AA568929}"/>
            </a:ext>
          </a:extLst>
        </xdr:cNvPr>
        <xdr:cNvSpPr txBox="1"/>
      </xdr:nvSpPr>
      <xdr:spPr>
        <a:xfrm>
          <a:off x="540530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6" name="直線コネクタ 455">
          <a:extLst>
            <a:ext uri="{FF2B5EF4-FFF2-40B4-BE49-F238E27FC236}">
              <a16:creationId xmlns:a16="http://schemas.microsoft.com/office/drawing/2014/main" id="{D00EA596-96DF-49DE-85EA-2C9B96A874DE}"/>
            </a:ext>
          </a:extLst>
        </xdr:cNvPr>
        <xdr:cNvCxnSpPr/>
      </xdr:nvCxnSpPr>
      <xdr:spPr>
        <a:xfrm>
          <a:off x="5826760" y="171373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7" name="テキスト ボックス 456">
          <a:extLst>
            <a:ext uri="{FF2B5EF4-FFF2-40B4-BE49-F238E27FC236}">
              <a16:creationId xmlns:a16="http://schemas.microsoft.com/office/drawing/2014/main" id="{1FCD0AE6-3F78-4B1E-9A28-A3C1A5A4CC7D}"/>
            </a:ext>
          </a:extLst>
        </xdr:cNvPr>
        <xdr:cNvSpPr txBox="1"/>
      </xdr:nvSpPr>
      <xdr:spPr>
        <a:xfrm>
          <a:off x="540530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8" name="直線コネクタ 457">
          <a:extLst>
            <a:ext uri="{FF2B5EF4-FFF2-40B4-BE49-F238E27FC236}">
              <a16:creationId xmlns:a16="http://schemas.microsoft.com/office/drawing/2014/main" id="{4D918704-4994-46CE-BA2B-70454131C8BC}"/>
            </a:ext>
          </a:extLst>
        </xdr:cNvPr>
        <xdr:cNvCxnSpPr/>
      </xdr:nvCxnSpPr>
      <xdr:spPr>
        <a:xfrm>
          <a:off x="5826760" y="167640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9" name="テキスト ボックス 458">
          <a:extLst>
            <a:ext uri="{FF2B5EF4-FFF2-40B4-BE49-F238E27FC236}">
              <a16:creationId xmlns:a16="http://schemas.microsoft.com/office/drawing/2014/main" id="{58BD2248-C444-4A69-9352-CA980130A30C}"/>
            </a:ext>
          </a:extLst>
        </xdr:cNvPr>
        <xdr:cNvSpPr txBox="1"/>
      </xdr:nvSpPr>
      <xdr:spPr>
        <a:xfrm>
          <a:off x="540530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0" name="直線コネクタ 459">
          <a:extLst>
            <a:ext uri="{FF2B5EF4-FFF2-40B4-BE49-F238E27FC236}">
              <a16:creationId xmlns:a16="http://schemas.microsoft.com/office/drawing/2014/main" id="{D5D83B9B-D7D4-4A05-AEE3-952828DE3671}"/>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1" name="テキスト ボックス 460">
          <a:extLst>
            <a:ext uri="{FF2B5EF4-FFF2-40B4-BE49-F238E27FC236}">
              <a16:creationId xmlns:a16="http://schemas.microsoft.com/office/drawing/2014/main" id="{9E0AFC65-3DF9-459B-8BC6-1E85E591AD37}"/>
            </a:ext>
          </a:extLst>
        </xdr:cNvPr>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2" name="【市民会館】&#10;一人当たり面積グラフ枠">
          <a:extLst>
            <a:ext uri="{FF2B5EF4-FFF2-40B4-BE49-F238E27FC236}">
              <a16:creationId xmlns:a16="http://schemas.microsoft.com/office/drawing/2014/main" id="{1FF90277-C3ED-460F-9898-2D99F4CFCA7A}"/>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96520</xdr:rowOff>
    </xdr:from>
    <xdr:to>
      <xdr:col>54</xdr:col>
      <xdr:colOff>189865</xdr:colOff>
      <xdr:row>108</xdr:row>
      <xdr:rowOff>123189</xdr:rowOff>
    </xdr:to>
    <xdr:cxnSp macro="">
      <xdr:nvCxnSpPr>
        <xdr:cNvPr id="463" name="直線コネクタ 462">
          <a:extLst>
            <a:ext uri="{FF2B5EF4-FFF2-40B4-BE49-F238E27FC236}">
              <a16:creationId xmlns:a16="http://schemas.microsoft.com/office/drawing/2014/main" id="{B2870465-4BBC-4C71-822C-60FE2C91A8C3}"/>
            </a:ext>
          </a:extLst>
        </xdr:cNvPr>
        <xdr:cNvCxnSpPr/>
      </xdr:nvCxnSpPr>
      <xdr:spPr>
        <a:xfrm flipV="1">
          <a:off x="9219565" y="16860520"/>
          <a:ext cx="0" cy="1367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127016</xdr:rowOff>
    </xdr:from>
    <xdr:ext cx="469744" cy="259045"/>
    <xdr:sp macro="" textlink="">
      <xdr:nvSpPr>
        <xdr:cNvPr id="464" name="【市民会館】&#10;一人当たり面積最小値テキスト">
          <a:extLst>
            <a:ext uri="{FF2B5EF4-FFF2-40B4-BE49-F238E27FC236}">
              <a16:creationId xmlns:a16="http://schemas.microsoft.com/office/drawing/2014/main" id="{52FB552F-2EB4-4948-84C1-BF39D6810115}"/>
            </a:ext>
          </a:extLst>
        </xdr:cNvPr>
        <xdr:cNvSpPr txBox="1"/>
      </xdr:nvSpPr>
      <xdr:spPr>
        <a:xfrm>
          <a:off x="9258300" y="18232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123189</xdr:rowOff>
    </xdr:from>
    <xdr:to>
      <xdr:col>55</xdr:col>
      <xdr:colOff>88900</xdr:colOff>
      <xdr:row>108</xdr:row>
      <xdr:rowOff>123189</xdr:rowOff>
    </xdr:to>
    <xdr:cxnSp macro="">
      <xdr:nvCxnSpPr>
        <xdr:cNvPr id="465" name="直線コネクタ 464">
          <a:extLst>
            <a:ext uri="{FF2B5EF4-FFF2-40B4-BE49-F238E27FC236}">
              <a16:creationId xmlns:a16="http://schemas.microsoft.com/office/drawing/2014/main" id="{97E66261-FBE4-4927-B3F9-117F8B653B25}"/>
            </a:ext>
          </a:extLst>
        </xdr:cNvPr>
        <xdr:cNvCxnSpPr/>
      </xdr:nvCxnSpPr>
      <xdr:spPr>
        <a:xfrm>
          <a:off x="9154160" y="1822830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43197</xdr:rowOff>
    </xdr:from>
    <xdr:ext cx="469744" cy="259045"/>
    <xdr:sp macro="" textlink="">
      <xdr:nvSpPr>
        <xdr:cNvPr id="466" name="【市民会館】&#10;一人当たり面積最大値テキスト">
          <a:extLst>
            <a:ext uri="{FF2B5EF4-FFF2-40B4-BE49-F238E27FC236}">
              <a16:creationId xmlns:a16="http://schemas.microsoft.com/office/drawing/2014/main" id="{5599B298-AFAA-41AA-9CD9-A59615AB3154}"/>
            </a:ext>
          </a:extLst>
        </xdr:cNvPr>
        <xdr:cNvSpPr txBox="1"/>
      </xdr:nvSpPr>
      <xdr:spPr>
        <a:xfrm>
          <a:off x="9258300" y="16639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96520</xdr:rowOff>
    </xdr:from>
    <xdr:to>
      <xdr:col>55</xdr:col>
      <xdr:colOff>88900</xdr:colOff>
      <xdr:row>100</xdr:row>
      <xdr:rowOff>96520</xdr:rowOff>
    </xdr:to>
    <xdr:cxnSp macro="">
      <xdr:nvCxnSpPr>
        <xdr:cNvPr id="467" name="直線コネクタ 466">
          <a:extLst>
            <a:ext uri="{FF2B5EF4-FFF2-40B4-BE49-F238E27FC236}">
              <a16:creationId xmlns:a16="http://schemas.microsoft.com/office/drawing/2014/main" id="{31201918-5644-444A-A421-34B8A6BA731A}"/>
            </a:ext>
          </a:extLst>
        </xdr:cNvPr>
        <xdr:cNvCxnSpPr/>
      </xdr:nvCxnSpPr>
      <xdr:spPr>
        <a:xfrm>
          <a:off x="9154160" y="168605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29227</xdr:rowOff>
    </xdr:from>
    <xdr:ext cx="469744" cy="259045"/>
    <xdr:sp macro="" textlink="">
      <xdr:nvSpPr>
        <xdr:cNvPr id="468" name="【市民会館】&#10;一人当たり面積平均値テキスト">
          <a:extLst>
            <a:ext uri="{FF2B5EF4-FFF2-40B4-BE49-F238E27FC236}">
              <a16:creationId xmlns:a16="http://schemas.microsoft.com/office/drawing/2014/main" id="{D9EDDBCE-8832-448A-9080-681A918E3B2D}"/>
            </a:ext>
          </a:extLst>
        </xdr:cNvPr>
        <xdr:cNvSpPr txBox="1"/>
      </xdr:nvSpPr>
      <xdr:spPr>
        <a:xfrm>
          <a:off x="9258300" y="17966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50800</xdr:rowOff>
    </xdr:from>
    <xdr:to>
      <xdr:col>55</xdr:col>
      <xdr:colOff>50800</xdr:colOff>
      <xdr:row>107</xdr:row>
      <xdr:rowOff>152400</xdr:rowOff>
    </xdr:to>
    <xdr:sp macro="" textlink="">
      <xdr:nvSpPr>
        <xdr:cNvPr id="469" name="フローチャート: 判断 468">
          <a:extLst>
            <a:ext uri="{FF2B5EF4-FFF2-40B4-BE49-F238E27FC236}">
              <a16:creationId xmlns:a16="http://schemas.microsoft.com/office/drawing/2014/main" id="{8DF79810-848E-41DA-B89C-FB073D8802EC}"/>
            </a:ext>
          </a:extLst>
        </xdr:cNvPr>
        <xdr:cNvSpPr/>
      </xdr:nvSpPr>
      <xdr:spPr>
        <a:xfrm>
          <a:off x="9192260" y="179882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41911</xdr:rowOff>
    </xdr:from>
    <xdr:to>
      <xdr:col>50</xdr:col>
      <xdr:colOff>165100</xdr:colOff>
      <xdr:row>107</xdr:row>
      <xdr:rowOff>143511</xdr:rowOff>
    </xdr:to>
    <xdr:sp macro="" textlink="">
      <xdr:nvSpPr>
        <xdr:cNvPr id="470" name="フローチャート: 判断 469">
          <a:extLst>
            <a:ext uri="{FF2B5EF4-FFF2-40B4-BE49-F238E27FC236}">
              <a16:creationId xmlns:a16="http://schemas.microsoft.com/office/drawing/2014/main" id="{5E55EBB1-F2A6-4967-A8B3-B4A34A44C17F}"/>
            </a:ext>
          </a:extLst>
        </xdr:cNvPr>
        <xdr:cNvSpPr/>
      </xdr:nvSpPr>
      <xdr:spPr>
        <a:xfrm>
          <a:off x="8445500" y="17979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41911</xdr:rowOff>
    </xdr:from>
    <xdr:to>
      <xdr:col>46</xdr:col>
      <xdr:colOff>38100</xdr:colOff>
      <xdr:row>107</xdr:row>
      <xdr:rowOff>143511</xdr:rowOff>
    </xdr:to>
    <xdr:sp macro="" textlink="">
      <xdr:nvSpPr>
        <xdr:cNvPr id="471" name="フローチャート: 判断 470">
          <a:extLst>
            <a:ext uri="{FF2B5EF4-FFF2-40B4-BE49-F238E27FC236}">
              <a16:creationId xmlns:a16="http://schemas.microsoft.com/office/drawing/2014/main" id="{A0F35B6F-719E-4D3F-99C5-9271E8E39556}"/>
            </a:ext>
          </a:extLst>
        </xdr:cNvPr>
        <xdr:cNvSpPr/>
      </xdr:nvSpPr>
      <xdr:spPr>
        <a:xfrm>
          <a:off x="7670800" y="1797939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16511</xdr:rowOff>
    </xdr:from>
    <xdr:to>
      <xdr:col>41</xdr:col>
      <xdr:colOff>101600</xdr:colOff>
      <xdr:row>107</xdr:row>
      <xdr:rowOff>118111</xdr:rowOff>
    </xdr:to>
    <xdr:sp macro="" textlink="">
      <xdr:nvSpPr>
        <xdr:cNvPr id="472" name="フローチャート: 判断 471">
          <a:extLst>
            <a:ext uri="{FF2B5EF4-FFF2-40B4-BE49-F238E27FC236}">
              <a16:creationId xmlns:a16="http://schemas.microsoft.com/office/drawing/2014/main" id="{6B54BBBA-B1F2-4478-AD48-93AC3A40A3E4}"/>
            </a:ext>
          </a:extLst>
        </xdr:cNvPr>
        <xdr:cNvSpPr/>
      </xdr:nvSpPr>
      <xdr:spPr>
        <a:xfrm>
          <a:off x="6873240" y="17953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48261</xdr:rowOff>
    </xdr:from>
    <xdr:to>
      <xdr:col>36</xdr:col>
      <xdr:colOff>165100</xdr:colOff>
      <xdr:row>107</xdr:row>
      <xdr:rowOff>149861</xdr:rowOff>
    </xdr:to>
    <xdr:sp macro="" textlink="">
      <xdr:nvSpPr>
        <xdr:cNvPr id="473" name="フローチャート: 判断 472">
          <a:extLst>
            <a:ext uri="{FF2B5EF4-FFF2-40B4-BE49-F238E27FC236}">
              <a16:creationId xmlns:a16="http://schemas.microsoft.com/office/drawing/2014/main" id="{D8C5BF2C-C8F2-4522-BA3C-4E6F4CA695C6}"/>
            </a:ext>
          </a:extLst>
        </xdr:cNvPr>
        <xdr:cNvSpPr/>
      </xdr:nvSpPr>
      <xdr:spPr>
        <a:xfrm>
          <a:off x="6098540" y="17985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21BC5609-ED9D-49D6-877F-6F6144382C08}"/>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70583624-2899-4EAE-B4EC-746E413046F7}"/>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B6E06C04-4982-49C0-8815-B65D24905D4C}"/>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348150E7-730F-4398-83BD-B7BD790AD049}"/>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B227F66F-43DF-43DE-9058-933DE6CA8318}"/>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33020</xdr:rowOff>
    </xdr:from>
    <xdr:to>
      <xdr:col>55</xdr:col>
      <xdr:colOff>50800</xdr:colOff>
      <xdr:row>107</xdr:row>
      <xdr:rowOff>134620</xdr:rowOff>
    </xdr:to>
    <xdr:sp macro="" textlink="">
      <xdr:nvSpPr>
        <xdr:cNvPr id="479" name="楕円 478">
          <a:extLst>
            <a:ext uri="{FF2B5EF4-FFF2-40B4-BE49-F238E27FC236}">
              <a16:creationId xmlns:a16="http://schemas.microsoft.com/office/drawing/2014/main" id="{D1EFFF67-4B62-4EB8-AC6D-0914072BBF86}"/>
            </a:ext>
          </a:extLst>
        </xdr:cNvPr>
        <xdr:cNvSpPr/>
      </xdr:nvSpPr>
      <xdr:spPr>
        <a:xfrm>
          <a:off x="9192260" y="179705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55897</xdr:rowOff>
    </xdr:from>
    <xdr:ext cx="469744" cy="259045"/>
    <xdr:sp macro="" textlink="">
      <xdr:nvSpPr>
        <xdr:cNvPr id="480" name="【市民会館】&#10;一人当たり面積該当値テキスト">
          <a:extLst>
            <a:ext uri="{FF2B5EF4-FFF2-40B4-BE49-F238E27FC236}">
              <a16:creationId xmlns:a16="http://schemas.microsoft.com/office/drawing/2014/main" id="{A3058903-E752-4946-B91B-E0A0CD0F56EF}"/>
            </a:ext>
          </a:extLst>
        </xdr:cNvPr>
        <xdr:cNvSpPr txBox="1"/>
      </xdr:nvSpPr>
      <xdr:spPr>
        <a:xfrm>
          <a:off x="9258300" y="17825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36830</xdr:rowOff>
    </xdr:from>
    <xdr:to>
      <xdr:col>50</xdr:col>
      <xdr:colOff>165100</xdr:colOff>
      <xdr:row>107</xdr:row>
      <xdr:rowOff>138430</xdr:rowOff>
    </xdr:to>
    <xdr:sp macro="" textlink="">
      <xdr:nvSpPr>
        <xdr:cNvPr id="481" name="楕円 480">
          <a:extLst>
            <a:ext uri="{FF2B5EF4-FFF2-40B4-BE49-F238E27FC236}">
              <a16:creationId xmlns:a16="http://schemas.microsoft.com/office/drawing/2014/main" id="{4F3EAC8B-68B3-4589-96AD-78AD04583E0B}"/>
            </a:ext>
          </a:extLst>
        </xdr:cNvPr>
        <xdr:cNvSpPr/>
      </xdr:nvSpPr>
      <xdr:spPr>
        <a:xfrm>
          <a:off x="8445500" y="1797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83820</xdr:rowOff>
    </xdr:from>
    <xdr:to>
      <xdr:col>55</xdr:col>
      <xdr:colOff>0</xdr:colOff>
      <xdr:row>107</xdr:row>
      <xdr:rowOff>87630</xdr:rowOff>
    </xdr:to>
    <xdr:cxnSp macro="">
      <xdr:nvCxnSpPr>
        <xdr:cNvPr id="482" name="直線コネクタ 481">
          <a:extLst>
            <a:ext uri="{FF2B5EF4-FFF2-40B4-BE49-F238E27FC236}">
              <a16:creationId xmlns:a16="http://schemas.microsoft.com/office/drawing/2014/main" id="{FFBA8136-FA39-4338-AAD6-F45D3ECF99EE}"/>
            </a:ext>
          </a:extLst>
        </xdr:cNvPr>
        <xdr:cNvCxnSpPr/>
      </xdr:nvCxnSpPr>
      <xdr:spPr>
        <a:xfrm flipV="1">
          <a:off x="8496300" y="18021300"/>
          <a:ext cx="7239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39370</xdr:rowOff>
    </xdr:from>
    <xdr:to>
      <xdr:col>46</xdr:col>
      <xdr:colOff>38100</xdr:colOff>
      <xdr:row>107</xdr:row>
      <xdr:rowOff>140970</xdr:rowOff>
    </xdr:to>
    <xdr:sp macro="" textlink="">
      <xdr:nvSpPr>
        <xdr:cNvPr id="483" name="楕円 482">
          <a:extLst>
            <a:ext uri="{FF2B5EF4-FFF2-40B4-BE49-F238E27FC236}">
              <a16:creationId xmlns:a16="http://schemas.microsoft.com/office/drawing/2014/main" id="{671D14D6-3421-4B35-8485-50668BE6359F}"/>
            </a:ext>
          </a:extLst>
        </xdr:cNvPr>
        <xdr:cNvSpPr/>
      </xdr:nvSpPr>
      <xdr:spPr>
        <a:xfrm>
          <a:off x="7670800" y="1797685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87630</xdr:rowOff>
    </xdr:from>
    <xdr:to>
      <xdr:col>50</xdr:col>
      <xdr:colOff>114300</xdr:colOff>
      <xdr:row>107</xdr:row>
      <xdr:rowOff>90170</xdr:rowOff>
    </xdr:to>
    <xdr:cxnSp macro="">
      <xdr:nvCxnSpPr>
        <xdr:cNvPr id="484" name="直線コネクタ 483">
          <a:extLst>
            <a:ext uri="{FF2B5EF4-FFF2-40B4-BE49-F238E27FC236}">
              <a16:creationId xmlns:a16="http://schemas.microsoft.com/office/drawing/2014/main" id="{74FAF2FC-CBC1-4F20-9A2A-DB14DAC34DA8}"/>
            </a:ext>
          </a:extLst>
        </xdr:cNvPr>
        <xdr:cNvCxnSpPr/>
      </xdr:nvCxnSpPr>
      <xdr:spPr>
        <a:xfrm flipV="1">
          <a:off x="7713980" y="18025110"/>
          <a:ext cx="78232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44450</xdr:rowOff>
    </xdr:from>
    <xdr:to>
      <xdr:col>41</xdr:col>
      <xdr:colOff>101600</xdr:colOff>
      <xdr:row>107</xdr:row>
      <xdr:rowOff>146050</xdr:rowOff>
    </xdr:to>
    <xdr:sp macro="" textlink="">
      <xdr:nvSpPr>
        <xdr:cNvPr id="485" name="楕円 484">
          <a:extLst>
            <a:ext uri="{FF2B5EF4-FFF2-40B4-BE49-F238E27FC236}">
              <a16:creationId xmlns:a16="http://schemas.microsoft.com/office/drawing/2014/main" id="{A0CCE794-D9F2-44B4-9B1D-7BF1898A234E}"/>
            </a:ext>
          </a:extLst>
        </xdr:cNvPr>
        <xdr:cNvSpPr/>
      </xdr:nvSpPr>
      <xdr:spPr>
        <a:xfrm>
          <a:off x="6873240" y="1798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90170</xdr:rowOff>
    </xdr:from>
    <xdr:to>
      <xdr:col>45</xdr:col>
      <xdr:colOff>177800</xdr:colOff>
      <xdr:row>107</xdr:row>
      <xdr:rowOff>95250</xdr:rowOff>
    </xdr:to>
    <xdr:cxnSp macro="">
      <xdr:nvCxnSpPr>
        <xdr:cNvPr id="486" name="直線コネクタ 485">
          <a:extLst>
            <a:ext uri="{FF2B5EF4-FFF2-40B4-BE49-F238E27FC236}">
              <a16:creationId xmlns:a16="http://schemas.microsoft.com/office/drawing/2014/main" id="{017B1463-AF6D-4049-A6AF-162A14659251}"/>
            </a:ext>
          </a:extLst>
        </xdr:cNvPr>
        <xdr:cNvCxnSpPr/>
      </xdr:nvCxnSpPr>
      <xdr:spPr>
        <a:xfrm flipV="1">
          <a:off x="6924040" y="18027650"/>
          <a:ext cx="78994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48261</xdr:rowOff>
    </xdr:from>
    <xdr:to>
      <xdr:col>36</xdr:col>
      <xdr:colOff>165100</xdr:colOff>
      <xdr:row>107</xdr:row>
      <xdr:rowOff>149861</xdr:rowOff>
    </xdr:to>
    <xdr:sp macro="" textlink="">
      <xdr:nvSpPr>
        <xdr:cNvPr id="487" name="楕円 486">
          <a:extLst>
            <a:ext uri="{FF2B5EF4-FFF2-40B4-BE49-F238E27FC236}">
              <a16:creationId xmlns:a16="http://schemas.microsoft.com/office/drawing/2014/main" id="{E945BA8F-E72C-4D01-9EC7-AD93445DC916}"/>
            </a:ext>
          </a:extLst>
        </xdr:cNvPr>
        <xdr:cNvSpPr/>
      </xdr:nvSpPr>
      <xdr:spPr>
        <a:xfrm>
          <a:off x="6098540" y="17985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95250</xdr:rowOff>
    </xdr:from>
    <xdr:to>
      <xdr:col>41</xdr:col>
      <xdr:colOff>50800</xdr:colOff>
      <xdr:row>107</xdr:row>
      <xdr:rowOff>99061</xdr:rowOff>
    </xdr:to>
    <xdr:cxnSp macro="">
      <xdr:nvCxnSpPr>
        <xdr:cNvPr id="488" name="直線コネクタ 487">
          <a:extLst>
            <a:ext uri="{FF2B5EF4-FFF2-40B4-BE49-F238E27FC236}">
              <a16:creationId xmlns:a16="http://schemas.microsoft.com/office/drawing/2014/main" id="{6222C7A0-E8A3-4D12-B0FD-C4A95231FB52}"/>
            </a:ext>
          </a:extLst>
        </xdr:cNvPr>
        <xdr:cNvCxnSpPr/>
      </xdr:nvCxnSpPr>
      <xdr:spPr>
        <a:xfrm flipV="1">
          <a:off x="6149340" y="18032730"/>
          <a:ext cx="7747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134638</xdr:rowOff>
    </xdr:from>
    <xdr:ext cx="469744" cy="259045"/>
    <xdr:sp macro="" textlink="">
      <xdr:nvSpPr>
        <xdr:cNvPr id="489" name="n_1aveValue【市民会館】&#10;一人当たり面積">
          <a:extLst>
            <a:ext uri="{FF2B5EF4-FFF2-40B4-BE49-F238E27FC236}">
              <a16:creationId xmlns:a16="http://schemas.microsoft.com/office/drawing/2014/main" id="{64D4B2FD-C923-4427-8AF7-C4DF4D8D61C4}"/>
            </a:ext>
          </a:extLst>
        </xdr:cNvPr>
        <xdr:cNvSpPr txBox="1"/>
      </xdr:nvSpPr>
      <xdr:spPr>
        <a:xfrm>
          <a:off x="8271587" y="18072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134638</xdr:rowOff>
    </xdr:from>
    <xdr:ext cx="469744" cy="259045"/>
    <xdr:sp macro="" textlink="">
      <xdr:nvSpPr>
        <xdr:cNvPr id="490" name="n_2aveValue【市民会館】&#10;一人当たり面積">
          <a:extLst>
            <a:ext uri="{FF2B5EF4-FFF2-40B4-BE49-F238E27FC236}">
              <a16:creationId xmlns:a16="http://schemas.microsoft.com/office/drawing/2014/main" id="{CE7E20C5-E727-4822-915B-73C769B993FA}"/>
            </a:ext>
          </a:extLst>
        </xdr:cNvPr>
        <xdr:cNvSpPr txBox="1"/>
      </xdr:nvSpPr>
      <xdr:spPr>
        <a:xfrm>
          <a:off x="7509587" y="18072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134638</xdr:rowOff>
    </xdr:from>
    <xdr:ext cx="469744" cy="259045"/>
    <xdr:sp macro="" textlink="">
      <xdr:nvSpPr>
        <xdr:cNvPr id="491" name="n_3aveValue【市民会館】&#10;一人当たり面積">
          <a:extLst>
            <a:ext uri="{FF2B5EF4-FFF2-40B4-BE49-F238E27FC236}">
              <a16:creationId xmlns:a16="http://schemas.microsoft.com/office/drawing/2014/main" id="{AC39B2D6-BF24-4B11-9421-DB1F8CD37266}"/>
            </a:ext>
          </a:extLst>
        </xdr:cNvPr>
        <xdr:cNvSpPr txBox="1"/>
      </xdr:nvSpPr>
      <xdr:spPr>
        <a:xfrm>
          <a:off x="6712027" y="17736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140988</xdr:rowOff>
    </xdr:from>
    <xdr:ext cx="469744" cy="259045"/>
    <xdr:sp macro="" textlink="">
      <xdr:nvSpPr>
        <xdr:cNvPr id="492" name="n_4aveValue【市民会館】&#10;一人当たり面積">
          <a:extLst>
            <a:ext uri="{FF2B5EF4-FFF2-40B4-BE49-F238E27FC236}">
              <a16:creationId xmlns:a16="http://schemas.microsoft.com/office/drawing/2014/main" id="{C9CD5AEA-1D75-4892-AD50-9A60553EC7C1}"/>
            </a:ext>
          </a:extLst>
        </xdr:cNvPr>
        <xdr:cNvSpPr txBox="1"/>
      </xdr:nvSpPr>
      <xdr:spPr>
        <a:xfrm>
          <a:off x="5937327" y="18078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154957</xdr:rowOff>
    </xdr:from>
    <xdr:ext cx="469744" cy="259045"/>
    <xdr:sp macro="" textlink="">
      <xdr:nvSpPr>
        <xdr:cNvPr id="493" name="n_1mainValue【市民会館】&#10;一人当たり面積">
          <a:extLst>
            <a:ext uri="{FF2B5EF4-FFF2-40B4-BE49-F238E27FC236}">
              <a16:creationId xmlns:a16="http://schemas.microsoft.com/office/drawing/2014/main" id="{068805F7-5D38-4E44-B4DA-5079BD9ABDEB}"/>
            </a:ext>
          </a:extLst>
        </xdr:cNvPr>
        <xdr:cNvSpPr txBox="1"/>
      </xdr:nvSpPr>
      <xdr:spPr>
        <a:xfrm>
          <a:off x="8271587" y="1775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157497</xdr:rowOff>
    </xdr:from>
    <xdr:ext cx="469744" cy="259045"/>
    <xdr:sp macro="" textlink="">
      <xdr:nvSpPr>
        <xdr:cNvPr id="494" name="n_2mainValue【市民会館】&#10;一人当たり面積">
          <a:extLst>
            <a:ext uri="{FF2B5EF4-FFF2-40B4-BE49-F238E27FC236}">
              <a16:creationId xmlns:a16="http://schemas.microsoft.com/office/drawing/2014/main" id="{17248592-1410-484E-A97D-B4622B465611}"/>
            </a:ext>
          </a:extLst>
        </xdr:cNvPr>
        <xdr:cNvSpPr txBox="1"/>
      </xdr:nvSpPr>
      <xdr:spPr>
        <a:xfrm>
          <a:off x="7509587" y="17759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137177</xdr:rowOff>
    </xdr:from>
    <xdr:ext cx="469744" cy="259045"/>
    <xdr:sp macro="" textlink="">
      <xdr:nvSpPr>
        <xdr:cNvPr id="495" name="n_3mainValue【市民会館】&#10;一人当たり面積">
          <a:extLst>
            <a:ext uri="{FF2B5EF4-FFF2-40B4-BE49-F238E27FC236}">
              <a16:creationId xmlns:a16="http://schemas.microsoft.com/office/drawing/2014/main" id="{DD0F49C3-7C12-4F75-96E4-5B3D564D082D}"/>
            </a:ext>
          </a:extLst>
        </xdr:cNvPr>
        <xdr:cNvSpPr txBox="1"/>
      </xdr:nvSpPr>
      <xdr:spPr>
        <a:xfrm>
          <a:off x="6712027" y="1807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166388</xdr:rowOff>
    </xdr:from>
    <xdr:ext cx="469744" cy="259045"/>
    <xdr:sp macro="" textlink="">
      <xdr:nvSpPr>
        <xdr:cNvPr id="496" name="n_4mainValue【市民会館】&#10;一人当たり面積">
          <a:extLst>
            <a:ext uri="{FF2B5EF4-FFF2-40B4-BE49-F238E27FC236}">
              <a16:creationId xmlns:a16="http://schemas.microsoft.com/office/drawing/2014/main" id="{7F4AC8AC-7F30-49B4-8741-CAC3ABA7736A}"/>
            </a:ext>
          </a:extLst>
        </xdr:cNvPr>
        <xdr:cNvSpPr txBox="1"/>
      </xdr:nvSpPr>
      <xdr:spPr>
        <a:xfrm>
          <a:off x="5937327" y="1776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7" name="正方形/長方形 496">
          <a:extLst>
            <a:ext uri="{FF2B5EF4-FFF2-40B4-BE49-F238E27FC236}">
              <a16:creationId xmlns:a16="http://schemas.microsoft.com/office/drawing/2014/main" id="{7D382E5E-901F-4D6A-BA4C-80F224B816C3}"/>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8" name="正方形/長方形 497">
          <a:extLst>
            <a:ext uri="{FF2B5EF4-FFF2-40B4-BE49-F238E27FC236}">
              <a16:creationId xmlns:a16="http://schemas.microsoft.com/office/drawing/2014/main" id="{46E80BCE-483C-4B2B-A4BE-428E52564D1D}"/>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9" name="正方形/長方形 498">
          <a:extLst>
            <a:ext uri="{FF2B5EF4-FFF2-40B4-BE49-F238E27FC236}">
              <a16:creationId xmlns:a16="http://schemas.microsoft.com/office/drawing/2014/main" id="{4067CDEA-E404-4CAA-A59A-EB7C0F01DCC3}"/>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0" name="正方形/長方形 499">
          <a:extLst>
            <a:ext uri="{FF2B5EF4-FFF2-40B4-BE49-F238E27FC236}">
              <a16:creationId xmlns:a16="http://schemas.microsoft.com/office/drawing/2014/main" id="{6531AD73-9995-4AD1-BEAC-4443C425EB72}"/>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1" name="正方形/長方形 500">
          <a:extLst>
            <a:ext uri="{FF2B5EF4-FFF2-40B4-BE49-F238E27FC236}">
              <a16:creationId xmlns:a16="http://schemas.microsoft.com/office/drawing/2014/main" id="{71693654-7DFB-451C-ACA0-8F315C5EE234}"/>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2" name="正方形/長方形 501">
          <a:extLst>
            <a:ext uri="{FF2B5EF4-FFF2-40B4-BE49-F238E27FC236}">
              <a16:creationId xmlns:a16="http://schemas.microsoft.com/office/drawing/2014/main" id="{BFB5F00F-6AE8-4D43-B0AD-CDA274336BF8}"/>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3" name="正方形/長方形 502">
          <a:extLst>
            <a:ext uri="{FF2B5EF4-FFF2-40B4-BE49-F238E27FC236}">
              <a16:creationId xmlns:a16="http://schemas.microsoft.com/office/drawing/2014/main" id="{2334785A-5524-4ED4-85FD-54765E115843}"/>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4" name="正方形/長方形 503">
          <a:extLst>
            <a:ext uri="{FF2B5EF4-FFF2-40B4-BE49-F238E27FC236}">
              <a16:creationId xmlns:a16="http://schemas.microsoft.com/office/drawing/2014/main" id="{D97A1E90-1B7C-448F-B9AC-BD3F1A148484}"/>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5" name="テキスト ボックス 504">
          <a:extLst>
            <a:ext uri="{FF2B5EF4-FFF2-40B4-BE49-F238E27FC236}">
              <a16:creationId xmlns:a16="http://schemas.microsoft.com/office/drawing/2014/main" id="{7245ECB6-7D93-4387-A02C-668DC0DF1E0C}"/>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6" name="直線コネクタ 505">
          <a:extLst>
            <a:ext uri="{FF2B5EF4-FFF2-40B4-BE49-F238E27FC236}">
              <a16:creationId xmlns:a16="http://schemas.microsoft.com/office/drawing/2014/main" id="{EB18FD08-DF47-4835-A54B-6D485C8CFDE5}"/>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7" name="テキスト ボックス 506">
          <a:extLst>
            <a:ext uri="{FF2B5EF4-FFF2-40B4-BE49-F238E27FC236}">
              <a16:creationId xmlns:a16="http://schemas.microsoft.com/office/drawing/2014/main" id="{24500976-18E8-4D33-85F3-41913D9724AD}"/>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8" name="直線コネクタ 507">
          <a:extLst>
            <a:ext uri="{FF2B5EF4-FFF2-40B4-BE49-F238E27FC236}">
              <a16:creationId xmlns:a16="http://schemas.microsoft.com/office/drawing/2014/main" id="{6CF6027F-8FC4-4D81-9E78-0FE8D7B3CE9A}"/>
            </a:ext>
          </a:extLst>
        </xdr:cNvPr>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9" name="テキスト ボックス 508">
          <a:extLst>
            <a:ext uri="{FF2B5EF4-FFF2-40B4-BE49-F238E27FC236}">
              <a16:creationId xmlns:a16="http://schemas.microsoft.com/office/drawing/2014/main" id="{31182339-116C-4BFE-9529-B4B8DF375855}"/>
            </a:ext>
          </a:extLst>
        </xdr:cNvPr>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10" name="直線コネクタ 509">
          <a:extLst>
            <a:ext uri="{FF2B5EF4-FFF2-40B4-BE49-F238E27FC236}">
              <a16:creationId xmlns:a16="http://schemas.microsoft.com/office/drawing/2014/main" id="{F096E471-BA99-4605-8AA2-54A2FD7E1B27}"/>
            </a:ext>
          </a:extLst>
        </xdr:cNvPr>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11" name="テキスト ボックス 510">
          <a:extLst>
            <a:ext uri="{FF2B5EF4-FFF2-40B4-BE49-F238E27FC236}">
              <a16:creationId xmlns:a16="http://schemas.microsoft.com/office/drawing/2014/main" id="{34937099-2B50-4B97-880C-22F2D3CEE8CC}"/>
            </a:ext>
          </a:extLst>
        </xdr:cNvPr>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2" name="直線コネクタ 511">
          <a:extLst>
            <a:ext uri="{FF2B5EF4-FFF2-40B4-BE49-F238E27FC236}">
              <a16:creationId xmlns:a16="http://schemas.microsoft.com/office/drawing/2014/main" id="{2914D776-D68F-4173-86F3-39B3A92B01CE}"/>
            </a:ext>
          </a:extLst>
        </xdr:cNvPr>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3" name="テキスト ボックス 512">
          <a:extLst>
            <a:ext uri="{FF2B5EF4-FFF2-40B4-BE49-F238E27FC236}">
              <a16:creationId xmlns:a16="http://schemas.microsoft.com/office/drawing/2014/main" id="{56FB28C6-9414-43A3-B55F-205978E7F3D5}"/>
            </a:ext>
          </a:extLst>
        </xdr:cNvPr>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4" name="直線コネクタ 513">
          <a:extLst>
            <a:ext uri="{FF2B5EF4-FFF2-40B4-BE49-F238E27FC236}">
              <a16:creationId xmlns:a16="http://schemas.microsoft.com/office/drawing/2014/main" id="{437F1213-48DB-437E-84BB-1AC823EA5D41}"/>
            </a:ext>
          </a:extLst>
        </xdr:cNvPr>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5" name="テキスト ボックス 514">
          <a:extLst>
            <a:ext uri="{FF2B5EF4-FFF2-40B4-BE49-F238E27FC236}">
              <a16:creationId xmlns:a16="http://schemas.microsoft.com/office/drawing/2014/main" id="{F0ABAF56-EC0E-4B5E-B1FA-A34ECEB23DC4}"/>
            </a:ext>
          </a:extLst>
        </xdr:cNvPr>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6" name="直線コネクタ 515">
          <a:extLst>
            <a:ext uri="{FF2B5EF4-FFF2-40B4-BE49-F238E27FC236}">
              <a16:creationId xmlns:a16="http://schemas.microsoft.com/office/drawing/2014/main" id="{A0210835-75FD-4C05-9ED8-5BF4810198FE}"/>
            </a:ext>
          </a:extLst>
        </xdr:cNvPr>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7" name="テキスト ボックス 516">
          <a:extLst>
            <a:ext uri="{FF2B5EF4-FFF2-40B4-BE49-F238E27FC236}">
              <a16:creationId xmlns:a16="http://schemas.microsoft.com/office/drawing/2014/main" id="{67C50315-7859-4656-A14F-3415EB98D683}"/>
            </a:ext>
          </a:extLst>
        </xdr:cNvPr>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8" name="直線コネクタ 517">
          <a:extLst>
            <a:ext uri="{FF2B5EF4-FFF2-40B4-BE49-F238E27FC236}">
              <a16:creationId xmlns:a16="http://schemas.microsoft.com/office/drawing/2014/main" id="{98167829-F043-47EE-BDD1-514012C8105D}"/>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9" name="テキスト ボックス 518">
          <a:extLst>
            <a:ext uri="{FF2B5EF4-FFF2-40B4-BE49-F238E27FC236}">
              <a16:creationId xmlns:a16="http://schemas.microsoft.com/office/drawing/2014/main" id="{EAC903F4-4656-4F99-A943-401A1AEEBD25}"/>
            </a:ext>
          </a:extLst>
        </xdr:cNvPr>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20" name="【一般廃棄物処理施設】&#10;有形固定資産減価償却率グラフ枠">
          <a:extLst>
            <a:ext uri="{FF2B5EF4-FFF2-40B4-BE49-F238E27FC236}">
              <a16:creationId xmlns:a16="http://schemas.microsoft.com/office/drawing/2014/main" id="{AEF2E035-F6C6-41D0-A1F4-96CC5F674C7D}"/>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34290</xdr:rowOff>
    </xdr:from>
    <xdr:to>
      <xdr:col>85</xdr:col>
      <xdr:colOff>126364</xdr:colOff>
      <xdr:row>42</xdr:row>
      <xdr:rowOff>38100</xdr:rowOff>
    </xdr:to>
    <xdr:cxnSp macro="">
      <xdr:nvCxnSpPr>
        <xdr:cNvPr id="521" name="直線コネクタ 520">
          <a:extLst>
            <a:ext uri="{FF2B5EF4-FFF2-40B4-BE49-F238E27FC236}">
              <a16:creationId xmlns:a16="http://schemas.microsoft.com/office/drawing/2014/main" id="{589C7D17-1821-48E4-87BC-C151E49D975C}"/>
            </a:ext>
          </a:extLst>
        </xdr:cNvPr>
        <xdr:cNvCxnSpPr/>
      </xdr:nvCxnSpPr>
      <xdr:spPr>
        <a:xfrm flipV="1">
          <a:off x="14375764" y="5734050"/>
          <a:ext cx="0" cy="1344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22" name="【一般廃棄物処理施設】&#10;有形固定資産減価償却率最小値テキスト">
          <a:extLst>
            <a:ext uri="{FF2B5EF4-FFF2-40B4-BE49-F238E27FC236}">
              <a16:creationId xmlns:a16="http://schemas.microsoft.com/office/drawing/2014/main" id="{CE021E5E-9A1F-49F4-BE8C-2DB0350637AC}"/>
            </a:ext>
          </a:extLst>
        </xdr:cNvPr>
        <xdr:cNvSpPr txBox="1"/>
      </xdr:nvSpPr>
      <xdr:spPr>
        <a:xfrm>
          <a:off x="14414500" y="708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23" name="直線コネクタ 522">
          <a:extLst>
            <a:ext uri="{FF2B5EF4-FFF2-40B4-BE49-F238E27FC236}">
              <a16:creationId xmlns:a16="http://schemas.microsoft.com/office/drawing/2014/main" id="{CC0707C6-37CB-4F0B-959E-4E760B99E44D}"/>
            </a:ext>
          </a:extLst>
        </xdr:cNvPr>
        <xdr:cNvCxnSpPr/>
      </xdr:nvCxnSpPr>
      <xdr:spPr>
        <a:xfrm>
          <a:off x="14287500" y="70789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152417</xdr:rowOff>
    </xdr:from>
    <xdr:ext cx="405111" cy="259045"/>
    <xdr:sp macro="" textlink="">
      <xdr:nvSpPr>
        <xdr:cNvPr id="524" name="【一般廃棄物処理施設】&#10;有形固定資産減価償却率最大値テキスト">
          <a:extLst>
            <a:ext uri="{FF2B5EF4-FFF2-40B4-BE49-F238E27FC236}">
              <a16:creationId xmlns:a16="http://schemas.microsoft.com/office/drawing/2014/main" id="{7424054E-A537-4DC6-8342-925CF6BF50CE}"/>
            </a:ext>
          </a:extLst>
        </xdr:cNvPr>
        <xdr:cNvSpPr txBox="1"/>
      </xdr:nvSpPr>
      <xdr:spPr>
        <a:xfrm>
          <a:off x="14414500" y="551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34290</xdr:rowOff>
    </xdr:from>
    <xdr:to>
      <xdr:col>86</xdr:col>
      <xdr:colOff>25400</xdr:colOff>
      <xdr:row>34</xdr:row>
      <xdr:rowOff>34290</xdr:rowOff>
    </xdr:to>
    <xdr:cxnSp macro="">
      <xdr:nvCxnSpPr>
        <xdr:cNvPr id="525" name="直線コネクタ 524">
          <a:extLst>
            <a:ext uri="{FF2B5EF4-FFF2-40B4-BE49-F238E27FC236}">
              <a16:creationId xmlns:a16="http://schemas.microsoft.com/office/drawing/2014/main" id="{1A9BE873-451C-4280-B81D-6A1ECB1676D4}"/>
            </a:ext>
          </a:extLst>
        </xdr:cNvPr>
        <xdr:cNvCxnSpPr/>
      </xdr:nvCxnSpPr>
      <xdr:spPr>
        <a:xfrm>
          <a:off x="14287500" y="57340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12082</xdr:rowOff>
    </xdr:from>
    <xdr:ext cx="405111" cy="259045"/>
    <xdr:sp macro="" textlink="">
      <xdr:nvSpPr>
        <xdr:cNvPr id="526" name="【一般廃棄物処理施設】&#10;有形固定資産減価償却率平均値テキスト">
          <a:extLst>
            <a:ext uri="{FF2B5EF4-FFF2-40B4-BE49-F238E27FC236}">
              <a16:creationId xmlns:a16="http://schemas.microsoft.com/office/drawing/2014/main" id="{273F2D0A-30BB-4ABF-AB28-8F48837C43B6}"/>
            </a:ext>
          </a:extLst>
        </xdr:cNvPr>
        <xdr:cNvSpPr txBox="1"/>
      </xdr:nvSpPr>
      <xdr:spPr>
        <a:xfrm>
          <a:off x="14414500" y="62147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160655</xdr:rowOff>
    </xdr:from>
    <xdr:to>
      <xdr:col>85</xdr:col>
      <xdr:colOff>177800</xdr:colOff>
      <xdr:row>38</xdr:row>
      <xdr:rowOff>90805</xdr:rowOff>
    </xdr:to>
    <xdr:sp macro="" textlink="">
      <xdr:nvSpPr>
        <xdr:cNvPr id="527" name="フローチャート: 判断 526">
          <a:extLst>
            <a:ext uri="{FF2B5EF4-FFF2-40B4-BE49-F238E27FC236}">
              <a16:creationId xmlns:a16="http://schemas.microsoft.com/office/drawing/2014/main" id="{706CA40F-8D6E-441F-825A-D804B8B14864}"/>
            </a:ext>
          </a:extLst>
        </xdr:cNvPr>
        <xdr:cNvSpPr/>
      </xdr:nvSpPr>
      <xdr:spPr>
        <a:xfrm>
          <a:off x="14325600" y="636333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143510</xdr:rowOff>
    </xdr:from>
    <xdr:to>
      <xdr:col>81</xdr:col>
      <xdr:colOff>101600</xdr:colOff>
      <xdr:row>38</xdr:row>
      <xdr:rowOff>73660</xdr:rowOff>
    </xdr:to>
    <xdr:sp macro="" textlink="">
      <xdr:nvSpPr>
        <xdr:cNvPr id="528" name="フローチャート: 判断 527">
          <a:extLst>
            <a:ext uri="{FF2B5EF4-FFF2-40B4-BE49-F238E27FC236}">
              <a16:creationId xmlns:a16="http://schemas.microsoft.com/office/drawing/2014/main" id="{08DFBAF8-BAFA-4205-A51D-46D11350921A}"/>
            </a:ext>
          </a:extLst>
        </xdr:cNvPr>
        <xdr:cNvSpPr/>
      </xdr:nvSpPr>
      <xdr:spPr>
        <a:xfrm>
          <a:off x="13578840" y="63461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162560</xdr:rowOff>
    </xdr:from>
    <xdr:to>
      <xdr:col>76</xdr:col>
      <xdr:colOff>165100</xdr:colOff>
      <xdr:row>38</xdr:row>
      <xdr:rowOff>92710</xdr:rowOff>
    </xdr:to>
    <xdr:sp macro="" textlink="">
      <xdr:nvSpPr>
        <xdr:cNvPr id="529" name="フローチャート: 判断 528">
          <a:extLst>
            <a:ext uri="{FF2B5EF4-FFF2-40B4-BE49-F238E27FC236}">
              <a16:creationId xmlns:a16="http://schemas.microsoft.com/office/drawing/2014/main" id="{E0D2E823-7C34-4CDC-87D9-44A28D804685}"/>
            </a:ext>
          </a:extLst>
        </xdr:cNvPr>
        <xdr:cNvSpPr/>
      </xdr:nvSpPr>
      <xdr:spPr>
        <a:xfrm>
          <a:off x="12804140" y="63652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12065</xdr:rowOff>
    </xdr:from>
    <xdr:to>
      <xdr:col>72</xdr:col>
      <xdr:colOff>38100</xdr:colOff>
      <xdr:row>38</xdr:row>
      <xdr:rowOff>113665</xdr:rowOff>
    </xdr:to>
    <xdr:sp macro="" textlink="">
      <xdr:nvSpPr>
        <xdr:cNvPr id="530" name="フローチャート: 判断 529">
          <a:extLst>
            <a:ext uri="{FF2B5EF4-FFF2-40B4-BE49-F238E27FC236}">
              <a16:creationId xmlns:a16="http://schemas.microsoft.com/office/drawing/2014/main" id="{FC0B7276-1794-4BB2-BC5E-EF1AA6701B5F}"/>
            </a:ext>
          </a:extLst>
        </xdr:cNvPr>
        <xdr:cNvSpPr/>
      </xdr:nvSpPr>
      <xdr:spPr>
        <a:xfrm>
          <a:off x="12029440" y="638238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162560</xdr:rowOff>
    </xdr:from>
    <xdr:to>
      <xdr:col>67</xdr:col>
      <xdr:colOff>101600</xdr:colOff>
      <xdr:row>38</xdr:row>
      <xdr:rowOff>92710</xdr:rowOff>
    </xdr:to>
    <xdr:sp macro="" textlink="">
      <xdr:nvSpPr>
        <xdr:cNvPr id="531" name="フローチャート: 判断 530">
          <a:extLst>
            <a:ext uri="{FF2B5EF4-FFF2-40B4-BE49-F238E27FC236}">
              <a16:creationId xmlns:a16="http://schemas.microsoft.com/office/drawing/2014/main" id="{8B52F3B9-2BEF-466E-9DDE-7975BD21C322}"/>
            </a:ext>
          </a:extLst>
        </xdr:cNvPr>
        <xdr:cNvSpPr/>
      </xdr:nvSpPr>
      <xdr:spPr>
        <a:xfrm>
          <a:off x="11231880" y="63652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B78903B6-DAFC-4D72-87E6-5CAA6AA1B460}"/>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9952CA56-43FE-4CF5-9D16-7965955C1AD9}"/>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63D9C9C5-9011-4BCE-B0C1-15419D98D4B1}"/>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451B2D9D-48CB-4E56-8966-E0B362625A50}"/>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EFDAEACA-202F-4CEB-B20D-0B3527F050A2}"/>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139700</xdr:rowOff>
    </xdr:from>
    <xdr:to>
      <xdr:col>85</xdr:col>
      <xdr:colOff>177800</xdr:colOff>
      <xdr:row>40</xdr:row>
      <xdr:rowOff>69850</xdr:rowOff>
    </xdr:to>
    <xdr:sp macro="" textlink="">
      <xdr:nvSpPr>
        <xdr:cNvPr id="537" name="楕円 536">
          <a:extLst>
            <a:ext uri="{FF2B5EF4-FFF2-40B4-BE49-F238E27FC236}">
              <a16:creationId xmlns:a16="http://schemas.microsoft.com/office/drawing/2014/main" id="{8ED31A33-0D65-4D0A-AD43-3950AED03B73}"/>
            </a:ext>
          </a:extLst>
        </xdr:cNvPr>
        <xdr:cNvSpPr/>
      </xdr:nvSpPr>
      <xdr:spPr>
        <a:xfrm>
          <a:off x="14325600" y="667766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118127</xdr:rowOff>
    </xdr:from>
    <xdr:ext cx="405111" cy="259045"/>
    <xdr:sp macro="" textlink="">
      <xdr:nvSpPr>
        <xdr:cNvPr id="538" name="【一般廃棄物処理施設】&#10;有形固定資産減価償却率該当値テキスト">
          <a:extLst>
            <a:ext uri="{FF2B5EF4-FFF2-40B4-BE49-F238E27FC236}">
              <a16:creationId xmlns:a16="http://schemas.microsoft.com/office/drawing/2014/main" id="{A3E80594-886D-4D2C-A3CC-DE5625ACAF01}"/>
            </a:ext>
          </a:extLst>
        </xdr:cNvPr>
        <xdr:cNvSpPr txBox="1"/>
      </xdr:nvSpPr>
      <xdr:spPr>
        <a:xfrm>
          <a:off x="14414500"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97790</xdr:rowOff>
    </xdr:from>
    <xdr:to>
      <xdr:col>81</xdr:col>
      <xdr:colOff>101600</xdr:colOff>
      <xdr:row>40</xdr:row>
      <xdr:rowOff>27940</xdr:rowOff>
    </xdr:to>
    <xdr:sp macro="" textlink="">
      <xdr:nvSpPr>
        <xdr:cNvPr id="539" name="楕円 538">
          <a:extLst>
            <a:ext uri="{FF2B5EF4-FFF2-40B4-BE49-F238E27FC236}">
              <a16:creationId xmlns:a16="http://schemas.microsoft.com/office/drawing/2014/main" id="{7CAE5254-F76D-4FAA-8D24-435CE8A443CB}"/>
            </a:ext>
          </a:extLst>
        </xdr:cNvPr>
        <xdr:cNvSpPr/>
      </xdr:nvSpPr>
      <xdr:spPr>
        <a:xfrm>
          <a:off x="13578840" y="66357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148590</xdr:rowOff>
    </xdr:from>
    <xdr:to>
      <xdr:col>85</xdr:col>
      <xdr:colOff>127000</xdr:colOff>
      <xdr:row>40</xdr:row>
      <xdr:rowOff>19050</xdr:rowOff>
    </xdr:to>
    <xdr:cxnSp macro="">
      <xdr:nvCxnSpPr>
        <xdr:cNvPr id="540" name="直線コネクタ 539">
          <a:extLst>
            <a:ext uri="{FF2B5EF4-FFF2-40B4-BE49-F238E27FC236}">
              <a16:creationId xmlns:a16="http://schemas.microsoft.com/office/drawing/2014/main" id="{05639927-3794-4FDD-8008-14CA9C8DD2AB}"/>
            </a:ext>
          </a:extLst>
        </xdr:cNvPr>
        <xdr:cNvCxnSpPr/>
      </xdr:nvCxnSpPr>
      <xdr:spPr>
        <a:xfrm>
          <a:off x="13629640" y="6686550"/>
          <a:ext cx="74676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53975</xdr:rowOff>
    </xdr:from>
    <xdr:to>
      <xdr:col>76</xdr:col>
      <xdr:colOff>165100</xdr:colOff>
      <xdr:row>39</xdr:row>
      <xdr:rowOff>155575</xdr:rowOff>
    </xdr:to>
    <xdr:sp macro="" textlink="">
      <xdr:nvSpPr>
        <xdr:cNvPr id="541" name="楕円 540">
          <a:extLst>
            <a:ext uri="{FF2B5EF4-FFF2-40B4-BE49-F238E27FC236}">
              <a16:creationId xmlns:a16="http://schemas.microsoft.com/office/drawing/2014/main" id="{643B62B8-F91B-49B9-A28C-A3DD51014887}"/>
            </a:ext>
          </a:extLst>
        </xdr:cNvPr>
        <xdr:cNvSpPr/>
      </xdr:nvSpPr>
      <xdr:spPr>
        <a:xfrm>
          <a:off x="12804140" y="659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104775</xdr:rowOff>
    </xdr:from>
    <xdr:to>
      <xdr:col>81</xdr:col>
      <xdr:colOff>50800</xdr:colOff>
      <xdr:row>39</xdr:row>
      <xdr:rowOff>148590</xdr:rowOff>
    </xdr:to>
    <xdr:cxnSp macro="">
      <xdr:nvCxnSpPr>
        <xdr:cNvPr id="542" name="直線コネクタ 541">
          <a:extLst>
            <a:ext uri="{FF2B5EF4-FFF2-40B4-BE49-F238E27FC236}">
              <a16:creationId xmlns:a16="http://schemas.microsoft.com/office/drawing/2014/main" id="{4F068F19-C396-46EB-9DCD-903C40CA3F5E}"/>
            </a:ext>
          </a:extLst>
        </xdr:cNvPr>
        <xdr:cNvCxnSpPr/>
      </xdr:nvCxnSpPr>
      <xdr:spPr>
        <a:xfrm>
          <a:off x="12854940" y="6642735"/>
          <a:ext cx="7747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10160</xdr:rowOff>
    </xdr:from>
    <xdr:to>
      <xdr:col>72</xdr:col>
      <xdr:colOff>38100</xdr:colOff>
      <xdr:row>39</xdr:row>
      <xdr:rowOff>111760</xdr:rowOff>
    </xdr:to>
    <xdr:sp macro="" textlink="">
      <xdr:nvSpPr>
        <xdr:cNvPr id="543" name="楕円 542">
          <a:extLst>
            <a:ext uri="{FF2B5EF4-FFF2-40B4-BE49-F238E27FC236}">
              <a16:creationId xmlns:a16="http://schemas.microsoft.com/office/drawing/2014/main" id="{1676A65F-1AFB-444A-BD8F-AEF4CAEAD2AD}"/>
            </a:ext>
          </a:extLst>
        </xdr:cNvPr>
        <xdr:cNvSpPr/>
      </xdr:nvSpPr>
      <xdr:spPr>
        <a:xfrm>
          <a:off x="12029440" y="654812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60960</xdr:rowOff>
    </xdr:from>
    <xdr:to>
      <xdr:col>76</xdr:col>
      <xdr:colOff>114300</xdr:colOff>
      <xdr:row>39</xdr:row>
      <xdr:rowOff>104775</xdr:rowOff>
    </xdr:to>
    <xdr:cxnSp macro="">
      <xdr:nvCxnSpPr>
        <xdr:cNvPr id="544" name="直線コネクタ 543">
          <a:extLst>
            <a:ext uri="{FF2B5EF4-FFF2-40B4-BE49-F238E27FC236}">
              <a16:creationId xmlns:a16="http://schemas.microsoft.com/office/drawing/2014/main" id="{F4F00664-74B9-4C63-9190-B8F889BC9CDE}"/>
            </a:ext>
          </a:extLst>
        </xdr:cNvPr>
        <xdr:cNvCxnSpPr/>
      </xdr:nvCxnSpPr>
      <xdr:spPr>
        <a:xfrm>
          <a:off x="12072620" y="6598920"/>
          <a:ext cx="78232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137795</xdr:rowOff>
    </xdr:from>
    <xdr:to>
      <xdr:col>67</xdr:col>
      <xdr:colOff>101600</xdr:colOff>
      <xdr:row>39</xdr:row>
      <xdr:rowOff>67945</xdr:rowOff>
    </xdr:to>
    <xdr:sp macro="" textlink="">
      <xdr:nvSpPr>
        <xdr:cNvPr id="545" name="楕円 544">
          <a:extLst>
            <a:ext uri="{FF2B5EF4-FFF2-40B4-BE49-F238E27FC236}">
              <a16:creationId xmlns:a16="http://schemas.microsoft.com/office/drawing/2014/main" id="{D038AEF1-2102-4839-A93D-E248D224F1A8}"/>
            </a:ext>
          </a:extLst>
        </xdr:cNvPr>
        <xdr:cNvSpPr/>
      </xdr:nvSpPr>
      <xdr:spPr>
        <a:xfrm>
          <a:off x="11231880" y="65081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17145</xdr:rowOff>
    </xdr:from>
    <xdr:to>
      <xdr:col>71</xdr:col>
      <xdr:colOff>177800</xdr:colOff>
      <xdr:row>39</xdr:row>
      <xdr:rowOff>60960</xdr:rowOff>
    </xdr:to>
    <xdr:cxnSp macro="">
      <xdr:nvCxnSpPr>
        <xdr:cNvPr id="546" name="直線コネクタ 545">
          <a:extLst>
            <a:ext uri="{FF2B5EF4-FFF2-40B4-BE49-F238E27FC236}">
              <a16:creationId xmlns:a16="http://schemas.microsoft.com/office/drawing/2014/main" id="{659E91AF-EA2B-46DD-8D83-EFA175540B61}"/>
            </a:ext>
          </a:extLst>
        </xdr:cNvPr>
        <xdr:cNvCxnSpPr/>
      </xdr:nvCxnSpPr>
      <xdr:spPr>
        <a:xfrm>
          <a:off x="11282680" y="6555105"/>
          <a:ext cx="78994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90187</xdr:rowOff>
    </xdr:from>
    <xdr:ext cx="405111" cy="259045"/>
    <xdr:sp macro="" textlink="">
      <xdr:nvSpPr>
        <xdr:cNvPr id="547" name="n_1aveValue【一般廃棄物処理施設】&#10;有形固定資産減価償却率">
          <a:extLst>
            <a:ext uri="{FF2B5EF4-FFF2-40B4-BE49-F238E27FC236}">
              <a16:creationId xmlns:a16="http://schemas.microsoft.com/office/drawing/2014/main" id="{FC72C21E-7934-4284-AEF9-42113089C244}"/>
            </a:ext>
          </a:extLst>
        </xdr:cNvPr>
        <xdr:cNvSpPr txBox="1"/>
      </xdr:nvSpPr>
      <xdr:spPr>
        <a:xfrm>
          <a:off x="13437244" y="612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109237</xdr:rowOff>
    </xdr:from>
    <xdr:ext cx="405111" cy="259045"/>
    <xdr:sp macro="" textlink="">
      <xdr:nvSpPr>
        <xdr:cNvPr id="548" name="n_2aveValue【一般廃棄物処理施設】&#10;有形固定資産減価償却率">
          <a:extLst>
            <a:ext uri="{FF2B5EF4-FFF2-40B4-BE49-F238E27FC236}">
              <a16:creationId xmlns:a16="http://schemas.microsoft.com/office/drawing/2014/main" id="{73F034B3-A00B-4B8D-B20C-F56D96A61050}"/>
            </a:ext>
          </a:extLst>
        </xdr:cNvPr>
        <xdr:cNvSpPr txBox="1"/>
      </xdr:nvSpPr>
      <xdr:spPr>
        <a:xfrm>
          <a:off x="12675244" y="614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130192</xdr:rowOff>
    </xdr:from>
    <xdr:ext cx="405111" cy="259045"/>
    <xdr:sp macro="" textlink="">
      <xdr:nvSpPr>
        <xdr:cNvPr id="549" name="n_3aveValue【一般廃棄物処理施設】&#10;有形固定資産減価償却率">
          <a:extLst>
            <a:ext uri="{FF2B5EF4-FFF2-40B4-BE49-F238E27FC236}">
              <a16:creationId xmlns:a16="http://schemas.microsoft.com/office/drawing/2014/main" id="{276A8A71-FC28-4BDE-B661-9A4A3C8CDC93}"/>
            </a:ext>
          </a:extLst>
        </xdr:cNvPr>
        <xdr:cNvSpPr txBox="1"/>
      </xdr:nvSpPr>
      <xdr:spPr>
        <a:xfrm>
          <a:off x="11900544" y="616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109237</xdr:rowOff>
    </xdr:from>
    <xdr:ext cx="405111" cy="259045"/>
    <xdr:sp macro="" textlink="">
      <xdr:nvSpPr>
        <xdr:cNvPr id="550" name="n_4aveValue【一般廃棄物処理施設】&#10;有形固定資産減価償却率">
          <a:extLst>
            <a:ext uri="{FF2B5EF4-FFF2-40B4-BE49-F238E27FC236}">
              <a16:creationId xmlns:a16="http://schemas.microsoft.com/office/drawing/2014/main" id="{70A9CEC6-6964-4290-A06B-BB827366C697}"/>
            </a:ext>
          </a:extLst>
        </xdr:cNvPr>
        <xdr:cNvSpPr txBox="1"/>
      </xdr:nvSpPr>
      <xdr:spPr>
        <a:xfrm>
          <a:off x="11102984" y="614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19067</xdr:rowOff>
    </xdr:from>
    <xdr:ext cx="405111" cy="259045"/>
    <xdr:sp macro="" textlink="">
      <xdr:nvSpPr>
        <xdr:cNvPr id="551" name="n_1mainValue【一般廃棄物処理施設】&#10;有形固定資産減価償却率">
          <a:extLst>
            <a:ext uri="{FF2B5EF4-FFF2-40B4-BE49-F238E27FC236}">
              <a16:creationId xmlns:a16="http://schemas.microsoft.com/office/drawing/2014/main" id="{A3437625-5176-47A8-9E7F-D56B39F67DA8}"/>
            </a:ext>
          </a:extLst>
        </xdr:cNvPr>
        <xdr:cNvSpPr txBox="1"/>
      </xdr:nvSpPr>
      <xdr:spPr>
        <a:xfrm>
          <a:off x="13437244" y="672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146702</xdr:rowOff>
    </xdr:from>
    <xdr:ext cx="405111" cy="259045"/>
    <xdr:sp macro="" textlink="">
      <xdr:nvSpPr>
        <xdr:cNvPr id="552" name="n_2mainValue【一般廃棄物処理施設】&#10;有形固定資産減価償却率">
          <a:extLst>
            <a:ext uri="{FF2B5EF4-FFF2-40B4-BE49-F238E27FC236}">
              <a16:creationId xmlns:a16="http://schemas.microsoft.com/office/drawing/2014/main" id="{5B410984-149D-4344-A9F4-D05AB55D48C1}"/>
            </a:ext>
          </a:extLst>
        </xdr:cNvPr>
        <xdr:cNvSpPr txBox="1"/>
      </xdr:nvSpPr>
      <xdr:spPr>
        <a:xfrm>
          <a:off x="12675244" y="6684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102887</xdr:rowOff>
    </xdr:from>
    <xdr:ext cx="405111" cy="259045"/>
    <xdr:sp macro="" textlink="">
      <xdr:nvSpPr>
        <xdr:cNvPr id="553" name="n_3mainValue【一般廃棄物処理施設】&#10;有形固定資産減価償却率">
          <a:extLst>
            <a:ext uri="{FF2B5EF4-FFF2-40B4-BE49-F238E27FC236}">
              <a16:creationId xmlns:a16="http://schemas.microsoft.com/office/drawing/2014/main" id="{9008EEA3-E52E-4F2E-BF3E-30D8D067D2CD}"/>
            </a:ext>
          </a:extLst>
        </xdr:cNvPr>
        <xdr:cNvSpPr txBox="1"/>
      </xdr:nvSpPr>
      <xdr:spPr>
        <a:xfrm>
          <a:off x="11900544" y="664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59072</xdr:rowOff>
    </xdr:from>
    <xdr:ext cx="405111" cy="259045"/>
    <xdr:sp macro="" textlink="">
      <xdr:nvSpPr>
        <xdr:cNvPr id="554" name="n_4mainValue【一般廃棄物処理施設】&#10;有形固定資産減価償却率">
          <a:extLst>
            <a:ext uri="{FF2B5EF4-FFF2-40B4-BE49-F238E27FC236}">
              <a16:creationId xmlns:a16="http://schemas.microsoft.com/office/drawing/2014/main" id="{46506F50-B4E2-4353-A3CF-40714CE9AB2D}"/>
            </a:ext>
          </a:extLst>
        </xdr:cNvPr>
        <xdr:cNvSpPr txBox="1"/>
      </xdr:nvSpPr>
      <xdr:spPr>
        <a:xfrm>
          <a:off x="11102984" y="659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5" name="正方形/長方形 554">
          <a:extLst>
            <a:ext uri="{FF2B5EF4-FFF2-40B4-BE49-F238E27FC236}">
              <a16:creationId xmlns:a16="http://schemas.microsoft.com/office/drawing/2014/main" id="{3078416A-0B32-49C3-9DE5-DFBE41A59F69}"/>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6" name="正方形/長方形 555">
          <a:extLst>
            <a:ext uri="{FF2B5EF4-FFF2-40B4-BE49-F238E27FC236}">
              <a16:creationId xmlns:a16="http://schemas.microsoft.com/office/drawing/2014/main" id="{91A75976-6B67-4231-8011-079F8362E0BD}"/>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7" name="正方形/長方形 556">
          <a:extLst>
            <a:ext uri="{FF2B5EF4-FFF2-40B4-BE49-F238E27FC236}">
              <a16:creationId xmlns:a16="http://schemas.microsoft.com/office/drawing/2014/main" id="{713367EF-5EA0-4502-90B3-8DCF6ED7A9CF}"/>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8" name="正方形/長方形 557">
          <a:extLst>
            <a:ext uri="{FF2B5EF4-FFF2-40B4-BE49-F238E27FC236}">
              <a16:creationId xmlns:a16="http://schemas.microsoft.com/office/drawing/2014/main" id="{E8A3F84E-D063-44B1-A6AE-6A9B97947114}"/>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9" name="正方形/長方形 558">
          <a:extLst>
            <a:ext uri="{FF2B5EF4-FFF2-40B4-BE49-F238E27FC236}">
              <a16:creationId xmlns:a16="http://schemas.microsoft.com/office/drawing/2014/main" id="{FC5A9891-CDC9-4E69-83AB-B487CE274446}"/>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0" name="正方形/長方形 559">
          <a:extLst>
            <a:ext uri="{FF2B5EF4-FFF2-40B4-BE49-F238E27FC236}">
              <a16:creationId xmlns:a16="http://schemas.microsoft.com/office/drawing/2014/main" id="{AA0A70C0-70CE-46AD-B2A6-A8F6045D1D84}"/>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1" name="正方形/長方形 560">
          <a:extLst>
            <a:ext uri="{FF2B5EF4-FFF2-40B4-BE49-F238E27FC236}">
              <a16:creationId xmlns:a16="http://schemas.microsoft.com/office/drawing/2014/main" id="{B34DFEA2-4114-4B7D-B473-7D50E197941F}"/>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2" name="正方形/長方形 561">
          <a:extLst>
            <a:ext uri="{FF2B5EF4-FFF2-40B4-BE49-F238E27FC236}">
              <a16:creationId xmlns:a16="http://schemas.microsoft.com/office/drawing/2014/main" id="{08B603B8-07D8-44D6-A730-17E3CDE68C09}"/>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3" name="テキスト ボックス 562">
          <a:extLst>
            <a:ext uri="{FF2B5EF4-FFF2-40B4-BE49-F238E27FC236}">
              <a16:creationId xmlns:a16="http://schemas.microsoft.com/office/drawing/2014/main" id="{E0B98246-4FE5-4D22-AAE1-4A12C595FB1F}"/>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4" name="直線コネクタ 563">
          <a:extLst>
            <a:ext uri="{FF2B5EF4-FFF2-40B4-BE49-F238E27FC236}">
              <a16:creationId xmlns:a16="http://schemas.microsoft.com/office/drawing/2014/main" id="{4C27D4A2-2005-481D-A619-22A6F4B55ADE}"/>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5" name="直線コネクタ 564">
          <a:extLst>
            <a:ext uri="{FF2B5EF4-FFF2-40B4-BE49-F238E27FC236}">
              <a16:creationId xmlns:a16="http://schemas.microsoft.com/office/drawing/2014/main" id="{873C1F93-819B-4964-B67F-701E75F7D349}"/>
            </a:ext>
          </a:extLst>
        </xdr:cNvPr>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6" name="テキスト ボックス 565">
          <a:extLst>
            <a:ext uri="{FF2B5EF4-FFF2-40B4-BE49-F238E27FC236}">
              <a16:creationId xmlns:a16="http://schemas.microsoft.com/office/drawing/2014/main" id="{ADFFA794-D4F1-4567-9077-FDFFAB77E672}"/>
            </a:ext>
          </a:extLst>
        </xdr:cNvPr>
        <xdr:cNvSpPr txBox="1"/>
      </xdr:nvSpPr>
      <xdr:spPr>
        <a:xfrm>
          <a:off x="15890374" y="694056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7" name="直線コネクタ 566">
          <a:extLst>
            <a:ext uri="{FF2B5EF4-FFF2-40B4-BE49-F238E27FC236}">
              <a16:creationId xmlns:a16="http://schemas.microsoft.com/office/drawing/2014/main" id="{2171BB4E-C303-409B-980D-E87AEF34BBCA}"/>
            </a:ext>
          </a:extLst>
        </xdr:cNvPr>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68" name="テキスト ボックス 567">
          <a:extLst>
            <a:ext uri="{FF2B5EF4-FFF2-40B4-BE49-F238E27FC236}">
              <a16:creationId xmlns:a16="http://schemas.microsoft.com/office/drawing/2014/main" id="{727C1264-B5ED-429D-92D6-BB8EC102F53C}"/>
            </a:ext>
          </a:extLst>
        </xdr:cNvPr>
        <xdr:cNvSpPr txBox="1"/>
      </xdr:nvSpPr>
      <xdr:spPr>
        <a:xfrm>
          <a:off x="15589461" y="65671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9" name="直線コネクタ 568">
          <a:extLst>
            <a:ext uri="{FF2B5EF4-FFF2-40B4-BE49-F238E27FC236}">
              <a16:creationId xmlns:a16="http://schemas.microsoft.com/office/drawing/2014/main" id="{E57B5950-4F0F-4F02-AFF1-5E62D920D350}"/>
            </a:ext>
          </a:extLst>
        </xdr:cNvPr>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70" name="テキスト ボックス 569">
          <a:extLst>
            <a:ext uri="{FF2B5EF4-FFF2-40B4-BE49-F238E27FC236}">
              <a16:creationId xmlns:a16="http://schemas.microsoft.com/office/drawing/2014/main" id="{8FDCAB06-9FE7-4349-AA67-B424819DFD67}"/>
            </a:ext>
          </a:extLst>
        </xdr:cNvPr>
        <xdr:cNvSpPr txBox="1"/>
      </xdr:nvSpPr>
      <xdr:spPr>
        <a:xfrm>
          <a:off x="15589461" y="6197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71" name="直線コネクタ 570">
          <a:extLst>
            <a:ext uri="{FF2B5EF4-FFF2-40B4-BE49-F238E27FC236}">
              <a16:creationId xmlns:a16="http://schemas.microsoft.com/office/drawing/2014/main" id="{C5C958AA-B4D4-4EC5-8835-DDDA970E51D5}"/>
            </a:ext>
          </a:extLst>
        </xdr:cNvPr>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72" name="テキスト ボックス 571">
          <a:extLst>
            <a:ext uri="{FF2B5EF4-FFF2-40B4-BE49-F238E27FC236}">
              <a16:creationId xmlns:a16="http://schemas.microsoft.com/office/drawing/2014/main" id="{5377FFC4-3D55-4D89-9771-6FC10D67A1DB}"/>
            </a:ext>
          </a:extLst>
        </xdr:cNvPr>
        <xdr:cNvSpPr txBox="1"/>
      </xdr:nvSpPr>
      <xdr:spPr>
        <a:xfrm>
          <a:off x="15589461" y="58242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3" name="直線コネクタ 572">
          <a:extLst>
            <a:ext uri="{FF2B5EF4-FFF2-40B4-BE49-F238E27FC236}">
              <a16:creationId xmlns:a16="http://schemas.microsoft.com/office/drawing/2014/main" id="{FEAF9841-4E97-438F-AD37-77F06D537290}"/>
            </a:ext>
          </a:extLst>
        </xdr:cNvPr>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74" name="テキスト ボックス 573">
          <a:extLst>
            <a:ext uri="{FF2B5EF4-FFF2-40B4-BE49-F238E27FC236}">
              <a16:creationId xmlns:a16="http://schemas.microsoft.com/office/drawing/2014/main" id="{39A79800-A2DE-4409-9B11-D44F6FF48E9D}"/>
            </a:ext>
          </a:extLst>
        </xdr:cNvPr>
        <xdr:cNvSpPr txBox="1"/>
      </xdr:nvSpPr>
      <xdr:spPr>
        <a:xfrm>
          <a:off x="15589461" y="54508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5" name="直線コネクタ 574">
          <a:extLst>
            <a:ext uri="{FF2B5EF4-FFF2-40B4-BE49-F238E27FC236}">
              <a16:creationId xmlns:a16="http://schemas.microsoft.com/office/drawing/2014/main" id="{7CEB7453-8A98-406E-A9AA-6E73D27BFB73}"/>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76" name="テキスト ボックス 575">
          <a:extLst>
            <a:ext uri="{FF2B5EF4-FFF2-40B4-BE49-F238E27FC236}">
              <a16:creationId xmlns:a16="http://schemas.microsoft.com/office/drawing/2014/main" id="{A886C59B-A80E-4855-A35B-035EDAAF4CD7}"/>
            </a:ext>
          </a:extLst>
        </xdr:cNvPr>
        <xdr:cNvSpPr txBox="1"/>
      </xdr:nvSpPr>
      <xdr:spPr>
        <a:xfrm>
          <a:off x="15499308" y="50774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7" name="【一般廃棄物処理施設】&#10;一人当たり有形固定資産（償却資産）額グラフ枠">
          <a:extLst>
            <a:ext uri="{FF2B5EF4-FFF2-40B4-BE49-F238E27FC236}">
              <a16:creationId xmlns:a16="http://schemas.microsoft.com/office/drawing/2014/main" id="{E663E7D3-4712-4422-A374-94C3EF14A014}"/>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121527</xdr:rowOff>
    </xdr:from>
    <xdr:to>
      <xdr:col>116</xdr:col>
      <xdr:colOff>62864</xdr:colOff>
      <xdr:row>42</xdr:row>
      <xdr:rowOff>34873</xdr:rowOff>
    </xdr:to>
    <xdr:cxnSp macro="">
      <xdr:nvCxnSpPr>
        <xdr:cNvPr id="578" name="直線コネクタ 577">
          <a:extLst>
            <a:ext uri="{FF2B5EF4-FFF2-40B4-BE49-F238E27FC236}">
              <a16:creationId xmlns:a16="http://schemas.microsoft.com/office/drawing/2014/main" id="{EAD80889-C914-4292-8909-7961A8DB1294}"/>
            </a:ext>
          </a:extLst>
        </xdr:cNvPr>
        <xdr:cNvCxnSpPr/>
      </xdr:nvCxnSpPr>
      <xdr:spPr>
        <a:xfrm flipV="1">
          <a:off x="19509104" y="5821287"/>
          <a:ext cx="0" cy="1254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38700</xdr:rowOff>
    </xdr:from>
    <xdr:ext cx="469744" cy="259045"/>
    <xdr:sp macro="" textlink="">
      <xdr:nvSpPr>
        <xdr:cNvPr id="579" name="【一般廃棄物処理施設】&#10;一人当たり有形固定資産（償却資産）額最小値テキスト">
          <a:extLst>
            <a:ext uri="{FF2B5EF4-FFF2-40B4-BE49-F238E27FC236}">
              <a16:creationId xmlns:a16="http://schemas.microsoft.com/office/drawing/2014/main" id="{EE3E3D5B-3943-4D59-A799-4C45DCA8CDC3}"/>
            </a:ext>
          </a:extLst>
        </xdr:cNvPr>
        <xdr:cNvSpPr txBox="1"/>
      </xdr:nvSpPr>
      <xdr:spPr>
        <a:xfrm>
          <a:off x="19547840" y="7079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34873</xdr:rowOff>
    </xdr:from>
    <xdr:to>
      <xdr:col>116</xdr:col>
      <xdr:colOff>152400</xdr:colOff>
      <xdr:row>42</xdr:row>
      <xdr:rowOff>34873</xdr:rowOff>
    </xdr:to>
    <xdr:cxnSp macro="">
      <xdr:nvCxnSpPr>
        <xdr:cNvPr id="580" name="直線コネクタ 579">
          <a:extLst>
            <a:ext uri="{FF2B5EF4-FFF2-40B4-BE49-F238E27FC236}">
              <a16:creationId xmlns:a16="http://schemas.microsoft.com/office/drawing/2014/main" id="{6911C4B4-2A39-4DA2-AE5F-1920775FEB12}"/>
            </a:ext>
          </a:extLst>
        </xdr:cNvPr>
        <xdr:cNvCxnSpPr/>
      </xdr:nvCxnSpPr>
      <xdr:spPr>
        <a:xfrm>
          <a:off x="19443700" y="707575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68204</xdr:rowOff>
    </xdr:from>
    <xdr:ext cx="599010" cy="259045"/>
    <xdr:sp macro="" textlink="">
      <xdr:nvSpPr>
        <xdr:cNvPr id="581" name="【一般廃棄物処理施設】&#10;一人当たり有形固定資産（償却資産）額最大値テキスト">
          <a:extLst>
            <a:ext uri="{FF2B5EF4-FFF2-40B4-BE49-F238E27FC236}">
              <a16:creationId xmlns:a16="http://schemas.microsoft.com/office/drawing/2014/main" id="{0DB7DB99-7FA5-47F4-B603-9749134E1175}"/>
            </a:ext>
          </a:extLst>
        </xdr:cNvPr>
        <xdr:cNvSpPr txBox="1"/>
      </xdr:nvSpPr>
      <xdr:spPr>
        <a:xfrm>
          <a:off x="19547840" y="5600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676,206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121527</xdr:rowOff>
    </xdr:from>
    <xdr:to>
      <xdr:col>116</xdr:col>
      <xdr:colOff>152400</xdr:colOff>
      <xdr:row>34</xdr:row>
      <xdr:rowOff>121527</xdr:rowOff>
    </xdr:to>
    <xdr:cxnSp macro="">
      <xdr:nvCxnSpPr>
        <xdr:cNvPr id="582" name="直線コネクタ 581">
          <a:extLst>
            <a:ext uri="{FF2B5EF4-FFF2-40B4-BE49-F238E27FC236}">
              <a16:creationId xmlns:a16="http://schemas.microsoft.com/office/drawing/2014/main" id="{88F2EA44-8897-4FD0-AB20-7A0EFC439625}"/>
            </a:ext>
          </a:extLst>
        </xdr:cNvPr>
        <xdr:cNvCxnSpPr/>
      </xdr:nvCxnSpPr>
      <xdr:spPr>
        <a:xfrm>
          <a:off x="19443700" y="582128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133333</xdr:rowOff>
    </xdr:from>
    <xdr:ext cx="599010" cy="259045"/>
    <xdr:sp macro="" textlink="">
      <xdr:nvSpPr>
        <xdr:cNvPr id="583" name="【一般廃棄物処理施設】&#10;一人当たり有形固定資産（償却資産）額平均値テキスト">
          <a:extLst>
            <a:ext uri="{FF2B5EF4-FFF2-40B4-BE49-F238E27FC236}">
              <a16:creationId xmlns:a16="http://schemas.microsoft.com/office/drawing/2014/main" id="{D0ECA520-FE34-4E0A-A2D2-459ECDAFA5FE}"/>
            </a:ext>
          </a:extLst>
        </xdr:cNvPr>
        <xdr:cNvSpPr txBox="1"/>
      </xdr:nvSpPr>
      <xdr:spPr>
        <a:xfrm>
          <a:off x="19547840" y="66712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110456</xdr:rowOff>
    </xdr:from>
    <xdr:to>
      <xdr:col>116</xdr:col>
      <xdr:colOff>114300</xdr:colOff>
      <xdr:row>41</xdr:row>
      <xdr:rowOff>40606</xdr:rowOff>
    </xdr:to>
    <xdr:sp macro="" textlink="">
      <xdr:nvSpPr>
        <xdr:cNvPr id="584" name="フローチャート: 判断 583">
          <a:extLst>
            <a:ext uri="{FF2B5EF4-FFF2-40B4-BE49-F238E27FC236}">
              <a16:creationId xmlns:a16="http://schemas.microsoft.com/office/drawing/2014/main" id="{48C74FBD-A633-49D0-B39C-75E100B4B123}"/>
            </a:ext>
          </a:extLst>
        </xdr:cNvPr>
        <xdr:cNvSpPr/>
      </xdr:nvSpPr>
      <xdr:spPr>
        <a:xfrm>
          <a:off x="19458940" y="681605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87404</xdr:rowOff>
    </xdr:from>
    <xdr:to>
      <xdr:col>112</xdr:col>
      <xdr:colOff>38100</xdr:colOff>
      <xdr:row>41</xdr:row>
      <xdr:rowOff>17554</xdr:rowOff>
    </xdr:to>
    <xdr:sp macro="" textlink="">
      <xdr:nvSpPr>
        <xdr:cNvPr id="585" name="フローチャート: 判断 584">
          <a:extLst>
            <a:ext uri="{FF2B5EF4-FFF2-40B4-BE49-F238E27FC236}">
              <a16:creationId xmlns:a16="http://schemas.microsoft.com/office/drawing/2014/main" id="{8CC4A1CF-D085-454C-B114-4322D8AC288B}"/>
            </a:ext>
          </a:extLst>
        </xdr:cNvPr>
        <xdr:cNvSpPr/>
      </xdr:nvSpPr>
      <xdr:spPr>
        <a:xfrm>
          <a:off x="18735040" y="679300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104901</xdr:rowOff>
    </xdr:from>
    <xdr:to>
      <xdr:col>107</xdr:col>
      <xdr:colOff>101600</xdr:colOff>
      <xdr:row>41</xdr:row>
      <xdr:rowOff>35051</xdr:rowOff>
    </xdr:to>
    <xdr:sp macro="" textlink="">
      <xdr:nvSpPr>
        <xdr:cNvPr id="586" name="フローチャート: 判断 585">
          <a:extLst>
            <a:ext uri="{FF2B5EF4-FFF2-40B4-BE49-F238E27FC236}">
              <a16:creationId xmlns:a16="http://schemas.microsoft.com/office/drawing/2014/main" id="{A3DC9BB0-4CBB-41B8-9408-EB18631490E9}"/>
            </a:ext>
          </a:extLst>
        </xdr:cNvPr>
        <xdr:cNvSpPr/>
      </xdr:nvSpPr>
      <xdr:spPr>
        <a:xfrm>
          <a:off x="17937480" y="681050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105980</xdr:rowOff>
    </xdr:from>
    <xdr:to>
      <xdr:col>102</xdr:col>
      <xdr:colOff>165100</xdr:colOff>
      <xdr:row>41</xdr:row>
      <xdr:rowOff>36130</xdr:rowOff>
    </xdr:to>
    <xdr:sp macro="" textlink="">
      <xdr:nvSpPr>
        <xdr:cNvPr id="587" name="フローチャート: 判断 586">
          <a:extLst>
            <a:ext uri="{FF2B5EF4-FFF2-40B4-BE49-F238E27FC236}">
              <a16:creationId xmlns:a16="http://schemas.microsoft.com/office/drawing/2014/main" id="{2914AEF5-A55B-4873-B2FF-C739F9B56A61}"/>
            </a:ext>
          </a:extLst>
        </xdr:cNvPr>
        <xdr:cNvSpPr/>
      </xdr:nvSpPr>
      <xdr:spPr>
        <a:xfrm>
          <a:off x="17162780" y="68115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140695</xdr:rowOff>
    </xdr:from>
    <xdr:to>
      <xdr:col>98</xdr:col>
      <xdr:colOff>38100</xdr:colOff>
      <xdr:row>41</xdr:row>
      <xdr:rowOff>70845</xdr:rowOff>
    </xdr:to>
    <xdr:sp macro="" textlink="">
      <xdr:nvSpPr>
        <xdr:cNvPr id="588" name="フローチャート: 判断 587">
          <a:extLst>
            <a:ext uri="{FF2B5EF4-FFF2-40B4-BE49-F238E27FC236}">
              <a16:creationId xmlns:a16="http://schemas.microsoft.com/office/drawing/2014/main" id="{5FC04BBC-BF35-4D72-BB03-EB189ABC251D}"/>
            </a:ext>
          </a:extLst>
        </xdr:cNvPr>
        <xdr:cNvSpPr/>
      </xdr:nvSpPr>
      <xdr:spPr>
        <a:xfrm>
          <a:off x="16388080" y="684629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0D88CA62-7732-4C13-86F0-B0A3CD09ED4D}"/>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D1AB7F26-F096-4CB5-BEC9-7828CD0892BF}"/>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B661599B-806B-4E4A-A9D2-A6ACE9D74741}"/>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id="{F4582BA8-7F4A-4535-988A-06906C4208A5}"/>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3" name="テキスト ボックス 592">
          <a:extLst>
            <a:ext uri="{FF2B5EF4-FFF2-40B4-BE49-F238E27FC236}">
              <a16:creationId xmlns:a16="http://schemas.microsoft.com/office/drawing/2014/main" id="{5BD8D1F0-36E2-432D-B4FB-620221C5E07A}"/>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14347</xdr:rowOff>
    </xdr:from>
    <xdr:to>
      <xdr:col>116</xdr:col>
      <xdr:colOff>114300</xdr:colOff>
      <xdr:row>41</xdr:row>
      <xdr:rowOff>115947</xdr:rowOff>
    </xdr:to>
    <xdr:sp macro="" textlink="">
      <xdr:nvSpPr>
        <xdr:cNvPr id="594" name="楕円 593">
          <a:extLst>
            <a:ext uri="{FF2B5EF4-FFF2-40B4-BE49-F238E27FC236}">
              <a16:creationId xmlns:a16="http://schemas.microsoft.com/office/drawing/2014/main" id="{522CCBB9-FCED-445B-B27E-E776299489FB}"/>
            </a:ext>
          </a:extLst>
        </xdr:cNvPr>
        <xdr:cNvSpPr/>
      </xdr:nvSpPr>
      <xdr:spPr>
        <a:xfrm>
          <a:off x="19458940" y="688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164224</xdr:rowOff>
    </xdr:from>
    <xdr:ext cx="534377" cy="259045"/>
    <xdr:sp macro="" textlink="">
      <xdr:nvSpPr>
        <xdr:cNvPr id="595" name="【一般廃棄物処理施設】&#10;一人当たり有形固定資産（償却資産）額該当値テキスト">
          <a:extLst>
            <a:ext uri="{FF2B5EF4-FFF2-40B4-BE49-F238E27FC236}">
              <a16:creationId xmlns:a16="http://schemas.microsoft.com/office/drawing/2014/main" id="{C032494D-6286-4265-8FD3-1B9D2892A22F}"/>
            </a:ext>
          </a:extLst>
        </xdr:cNvPr>
        <xdr:cNvSpPr txBox="1"/>
      </xdr:nvSpPr>
      <xdr:spPr>
        <a:xfrm>
          <a:off x="19547840" y="6869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17437</xdr:rowOff>
    </xdr:from>
    <xdr:to>
      <xdr:col>112</xdr:col>
      <xdr:colOff>38100</xdr:colOff>
      <xdr:row>41</xdr:row>
      <xdr:rowOff>119037</xdr:rowOff>
    </xdr:to>
    <xdr:sp macro="" textlink="">
      <xdr:nvSpPr>
        <xdr:cNvPr id="596" name="楕円 595">
          <a:extLst>
            <a:ext uri="{FF2B5EF4-FFF2-40B4-BE49-F238E27FC236}">
              <a16:creationId xmlns:a16="http://schemas.microsoft.com/office/drawing/2014/main" id="{CA2E971F-AEE8-491A-AE5A-D2D7B5D3FC8B}"/>
            </a:ext>
          </a:extLst>
        </xdr:cNvPr>
        <xdr:cNvSpPr/>
      </xdr:nvSpPr>
      <xdr:spPr>
        <a:xfrm>
          <a:off x="18735040" y="689067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65147</xdr:rowOff>
    </xdr:from>
    <xdr:to>
      <xdr:col>116</xdr:col>
      <xdr:colOff>63500</xdr:colOff>
      <xdr:row>41</xdr:row>
      <xdr:rowOff>68237</xdr:rowOff>
    </xdr:to>
    <xdr:cxnSp macro="">
      <xdr:nvCxnSpPr>
        <xdr:cNvPr id="597" name="直線コネクタ 596">
          <a:extLst>
            <a:ext uri="{FF2B5EF4-FFF2-40B4-BE49-F238E27FC236}">
              <a16:creationId xmlns:a16="http://schemas.microsoft.com/office/drawing/2014/main" id="{8AEA7C84-4725-4C5C-AC32-DB0CB2638A34}"/>
            </a:ext>
          </a:extLst>
        </xdr:cNvPr>
        <xdr:cNvCxnSpPr/>
      </xdr:nvCxnSpPr>
      <xdr:spPr>
        <a:xfrm flipV="1">
          <a:off x="18778220" y="6938387"/>
          <a:ext cx="731520" cy="3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19613</xdr:rowOff>
    </xdr:from>
    <xdr:to>
      <xdr:col>107</xdr:col>
      <xdr:colOff>101600</xdr:colOff>
      <xdr:row>41</xdr:row>
      <xdr:rowOff>121213</xdr:rowOff>
    </xdr:to>
    <xdr:sp macro="" textlink="">
      <xdr:nvSpPr>
        <xdr:cNvPr id="598" name="楕円 597">
          <a:extLst>
            <a:ext uri="{FF2B5EF4-FFF2-40B4-BE49-F238E27FC236}">
              <a16:creationId xmlns:a16="http://schemas.microsoft.com/office/drawing/2014/main" id="{2020B4DB-592A-45C8-B99A-DCECE258F93A}"/>
            </a:ext>
          </a:extLst>
        </xdr:cNvPr>
        <xdr:cNvSpPr/>
      </xdr:nvSpPr>
      <xdr:spPr>
        <a:xfrm>
          <a:off x="17937480" y="6892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68237</xdr:rowOff>
    </xdr:from>
    <xdr:to>
      <xdr:col>111</xdr:col>
      <xdr:colOff>177800</xdr:colOff>
      <xdr:row>41</xdr:row>
      <xdr:rowOff>70413</xdr:rowOff>
    </xdr:to>
    <xdr:cxnSp macro="">
      <xdr:nvCxnSpPr>
        <xdr:cNvPr id="599" name="直線コネクタ 598">
          <a:extLst>
            <a:ext uri="{FF2B5EF4-FFF2-40B4-BE49-F238E27FC236}">
              <a16:creationId xmlns:a16="http://schemas.microsoft.com/office/drawing/2014/main" id="{A2D86F96-5612-4D6A-8C7D-35B8F32E5478}"/>
            </a:ext>
          </a:extLst>
        </xdr:cNvPr>
        <xdr:cNvCxnSpPr/>
      </xdr:nvCxnSpPr>
      <xdr:spPr>
        <a:xfrm flipV="1">
          <a:off x="17988280" y="6941477"/>
          <a:ext cx="789940" cy="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19744</xdr:rowOff>
    </xdr:from>
    <xdr:to>
      <xdr:col>102</xdr:col>
      <xdr:colOff>165100</xdr:colOff>
      <xdr:row>41</xdr:row>
      <xdr:rowOff>121344</xdr:rowOff>
    </xdr:to>
    <xdr:sp macro="" textlink="">
      <xdr:nvSpPr>
        <xdr:cNvPr id="600" name="楕円 599">
          <a:extLst>
            <a:ext uri="{FF2B5EF4-FFF2-40B4-BE49-F238E27FC236}">
              <a16:creationId xmlns:a16="http://schemas.microsoft.com/office/drawing/2014/main" id="{56F3E7B4-E990-4423-9543-06B007F43FC9}"/>
            </a:ext>
          </a:extLst>
        </xdr:cNvPr>
        <xdr:cNvSpPr/>
      </xdr:nvSpPr>
      <xdr:spPr>
        <a:xfrm>
          <a:off x="17162780" y="689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70413</xdr:rowOff>
    </xdr:from>
    <xdr:to>
      <xdr:col>107</xdr:col>
      <xdr:colOff>50800</xdr:colOff>
      <xdr:row>41</xdr:row>
      <xdr:rowOff>70544</xdr:rowOff>
    </xdr:to>
    <xdr:cxnSp macro="">
      <xdr:nvCxnSpPr>
        <xdr:cNvPr id="601" name="直線コネクタ 600">
          <a:extLst>
            <a:ext uri="{FF2B5EF4-FFF2-40B4-BE49-F238E27FC236}">
              <a16:creationId xmlns:a16="http://schemas.microsoft.com/office/drawing/2014/main" id="{6B6BC1AE-5F29-464F-B464-C68335B0AE89}"/>
            </a:ext>
          </a:extLst>
        </xdr:cNvPr>
        <xdr:cNvCxnSpPr/>
      </xdr:nvCxnSpPr>
      <xdr:spPr>
        <a:xfrm flipV="1">
          <a:off x="17213580" y="6943653"/>
          <a:ext cx="774700" cy="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25378</xdr:rowOff>
    </xdr:from>
    <xdr:to>
      <xdr:col>98</xdr:col>
      <xdr:colOff>38100</xdr:colOff>
      <xdr:row>41</xdr:row>
      <xdr:rowOff>126978</xdr:rowOff>
    </xdr:to>
    <xdr:sp macro="" textlink="">
      <xdr:nvSpPr>
        <xdr:cNvPr id="602" name="楕円 601">
          <a:extLst>
            <a:ext uri="{FF2B5EF4-FFF2-40B4-BE49-F238E27FC236}">
              <a16:creationId xmlns:a16="http://schemas.microsoft.com/office/drawing/2014/main" id="{A23883A0-E17E-4054-8DBA-C0FFD1F01375}"/>
            </a:ext>
          </a:extLst>
        </xdr:cNvPr>
        <xdr:cNvSpPr/>
      </xdr:nvSpPr>
      <xdr:spPr>
        <a:xfrm>
          <a:off x="16388080" y="689861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70544</xdr:rowOff>
    </xdr:from>
    <xdr:to>
      <xdr:col>102</xdr:col>
      <xdr:colOff>114300</xdr:colOff>
      <xdr:row>41</xdr:row>
      <xdr:rowOff>76178</xdr:rowOff>
    </xdr:to>
    <xdr:cxnSp macro="">
      <xdr:nvCxnSpPr>
        <xdr:cNvPr id="603" name="直線コネクタ 602">
          <a:extLst>
            <a:ext uri="{FF2B5EF4-FFF2-40B4-BE49-F238E27FC236}">
              <a16:creationId xmlns:a16="http://schemas.microsoft.com/office/drawing/2014/main" id="{EAAC5037-A000-422A-99F4-C64D583E5519}"/>
            </a:ext>
          </a:extLst>
        </xdr:cNvPr>
        <xdr:cNvCxnSpPr/>
      </xdr:nvCxnSpPr>
      <xdr:spPr>
        <a:xfrm flipV="1">
          <a:off x="16431260" y="6943784"/>
          <a:ext cx="782320" cy="5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34081</xdr:rowOff>
    </xdr:from>
    <xdr:ext cx="599010" cy="259045"/>
    <xdr:sp macro="" textlink="">
      <xdr:nvSpPr>
        <xdr:cNvPr id="604" name="n_1aveValue【一般廃棄物処理施設】&#10;一人当たり有形固定資産（償却資産）額">
          <a:extLst>
            <a:ext uri="{FF2B5EF4-FFF2-40B4-BE49-F238E27FC236}">
              <a16:creationId xmlns:a16="http://schemas.microsoft.com/office/drawing/2014/main" id="{9D6A2FA4-12ED-4C82-8C09-D1AD3D587F1D}"/>
            </a:ext>
          </a:extLst>
        </xdr:cNvPr>
        <xdr:cNvSpPr txBox="1"/>
      </xdr:nvSpPr>
      <xdr:spPr>
        <a:xfrm>
          <a:off x="18496495" y="6572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51578</xdr:rowOff>
    </xdr:from>
    <xdr:ext cx="599010" cy="259045"/>
    <xdr:sp macro="" textlink="">
      <xdr:nvSpPr>
        <xdr:cNvPr id="605" name="n_2aveValue【一般廃棄物処理施設】&#10;一人当たり有形固定資産（償却資産）額">
          <a:extLst>
            <a:ext uri="{FF2B5EF4-FFF2-40B4-BE49-F238E27FC236}">
              <a16:creationId xmlns:a16="http://schemas.microsoft.com/office/drawing/2014/main" id="{E04FDEF8-DED6-411F-978D-96B8D50B25EF}"/>
            </a:ext>
          </a:extLst>
        </xdr:cNvPr>
        <xdr:cNvSpPr txBox="1"/>
      </xdr:nvSpPr>
      <xdr:spPr>
        <a:xfrm>
          <a:off x="17734495" y="6589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52657</xdr:rowOff>
    </xdr:from>
    <xdr:ext cx="599010" cy="259045"/>
    <xdr:sp macro="" textlink="">
      <xdr:nvSpPr>
        <xdr:cNvPr id="606" name="n_3aveValue【一般廃棄物処理施設】&#10;一人当たり有形固定資産（償却資産）額">
          <a:extLst>
            <a:ext uri="{FF2B5EF4-FFF2-40B4-BE49-F238E27FC236}">
              <a16:creationId xmlns:a16="http://schemas.microsoft.com/office/drawing/2014/main" id="{27B4EB50-858A-47D4-A271-70F0D8C86F41}"/>
            </a:ext>
          </a:extLst>
        </xdr:cNvPr>
        <xdr:cNvSpPr txBox="1"/>
      </xdr:nvSpPr>
      <xdr:spPr>
        <a:xfrm>
          <a:off x="16936935" y="6590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87372</xdr:rowOff>
    </xdr:from>
    <xdr:ext cx="534377" cy="259045"/>
    <xdr:sp macro="" textlink="">
      <xdr:nvSpPr>
        <xdr:cNvPr id="607" name="n_4aveValue【一般廃棄物処理施設】&#10;一人当たり有形固定資産（償却資産）額">
          <a:extLst>
            <a:ext uri="{FF2B5EF4-FFF2-40B4-BE49-F238E27FC236}">
              <a16:creationId xmlns:a16="http://schemas.microsoft.com/office/drawing/2014/main" id="{B90C6607-278F-45BC-91F5-AA2F269C7863}"/>
            </a:ext>
          </a:extLst>
        </xdr:cNvPr>
        <xdr:cNvSpPr txBox="1"/>
      </xdr:nvSpPr>
      <xdr:spPr>
        <a:xfrm>
          <a:off x="16194551" y="6625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110164</xdr:rowOff>
    </xdr:from>
    <xdr:ext cx="534377" cy="259045"/>
    <xdr:sp macro="" textlink="">
      <xdr:nvSpPr>
        <xdr:cNvPr id="608" name="n_1mainValue【一般廃棄物処理施設】&#10;一人当たり有形固定資産（償却資産）額">
          <a:extLst>
            <a:ext uri="{FF2B5EF4-FFF2-40B4-BE49-F238E27FC236}">
              <a16:creationId xmlns:a16="http://schemas.microsoft.com/office/drawing/2014/main" id="{830B5CB7-3CF6-488D-9EC9-2CBDF8DF7BCA}"/>
            </a:ext>
          </a:extLst>
        </xdr:cNvPr>
        <xdr:cNvSpPr txBox="1"/>
      </xdr:nvSpPr>
      <xdr:spPr>
        <a:xfrm>
          <a:off x="18528811" y="6983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112340</xdr:rowOff>
    </xdr:from>
    <xdr:ext cx="534377" cy="259045"/>
    <xdr:sp macro="" textlink="">
      <xdr:nvSpPr>
        <xdr:cNvPr id="609" name="n_2mainValue【一般廃棄物処理施設】&#10;一人当たり有形固定資産（償却資産）額">
          <a:extLst>
            <a:ext uri="{FF2B5EF4-FFF2-40B4-BE49-F238E27FC236}">
              <a16:creationId xmlns:a16="http://schemas.microsoft.com/office/drawing/2014/main" id="{F7253DD7-0596-48A7-82E7-01AC491AC4A7}"/>
            </a:ext>
          </a:extLst>
        </xdr:cNvPr>
        <xdr:cNvSpPr txBox="1"/>
      </xdr:nvSpPr>
      <xdr:spPr>
        <a:xfrm>
          <a:off x="17766811" y="6985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112471</xdr:rowOff>
    </xdr:from>
    <xdr:ext cx="534377" cy="259045"/>
    <xdr:sp macro="" textlink="">
      <xdr:nvSpPr>
        <xdr:cNvPr id="610" name="n_3mainValue【一般廃棄物処理施設】&#10;一人当たり有形固定資産（償却資産）額">
          <a:extLst>
            <a:ext uri="{FF2B5EF4-FFF2-40B4-BE49-F238E27FC236}">
              <a16:creationId xmlns:a16="http://schemas.microsoft.com/office/drawing/2014/main" id="{3089830E-8860-41BF-96E1-899C7726A8E9}"/>
            </a:ext>
          </a:extLst>
        </xdr:cNvPr>
        <xdr:cNvSpPr txBox="1"/>
      </xdr:nvSpPr>
      <xdr:spPr>
        <a:xfrm>
          <a:off x="16969251" y="6985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118105</xdr:rowOff>
    </xdr:from>
    <xdr:ext cx="534377" cy="259045"/>
    <xdr:sp macro="" textlink="">
      <xdr:nvSpPr>
        <xdr:cNvPr id="611" name="n_4mainValue【一般廃棄物処理施設】&#10;一人当たり有形固定資産（償却資産）額">
          <a:extLst>
            <a:ext uri="{FF2B5EF4-FFF2-40B4-BE49-F238E27FC236}">
              <a16:creationId xmlns:a16="http://schemas.microsoft.com/office/drawing/2014/main" id="{39F8DFD4-CF74-44DF-BAD5-D08F35DF2A1F}"/>
            </a:ext>
          </a:extLst>
        </xdr:cNvPr>
        <xdr:cNvSpPr txBox="1"/>
      </xdr:nvSpPr>
      <xdr:spPr>
        <a:xfrm>
          <a:off x="16194551" y="6991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2" name="正方形/長方形 611">
          <a:extLst>
            <a:ext uri="{FF2B5EF4-FFF2-40B4-BE49-F238E27FC236}">
              <a16:creationId xmlns:a16="http://schemas.microsoft.com/office/drawing/2014/main" id="{72B91A78-2D4B-4509-91D5-B1E8C009FFE5}"/>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3" name="正方形/長方形 612">
          <a:extLst>
            <a:ext uri="{FF2B5EF4-FFF2-40B4-BE49-F238E27FC236}">
              <a16:creationId xmlns:a16="http://schemas.microsoft.com/office/drawing/2014/main" id="{A1B24E0A-3AAF-4BEC-B33F-663C8C33115F}"/>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4" name="正方形/長方形 613">
          <a:extLst>
            <a:ext uri="{FF2B5EF4-FFF2-40B4-BE49-F238E27FC236}">
              <a16:creationId xmlns:a16="http://schemas.microsoft.com/office/drawing/2014/main" id="{A64B1C93-23C5-4E2F-B792-49E59954138F}"/>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5" name="正方形/長方形 614">
          <a:extLst>
            <a:ext uri="{FF2B5EF4-FFF2-40B4-BE49-F238E27FC236}">
              <a16:creationId xmlns:a16="http://schemas.microsoft.com/office/drawing/2014/main" id="{77B7F099-1FBF-49BD-9D51-8D6B3FB85CE4}"/>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6" name="正方形/長方形 615">
          <a:extLst>
            <a:ext uri="{FF2B5EF4-FFF2-40B4-BE49-F238E27FC236}">
              <a16:creationId xmlns:a16="http://schemas.microsoft.com/office/drawing/2014/main" id="{8982C4CF-E788-4772-83EF-E652D2676C93}"/>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7" name="正方形/長方形 616">
          <a:extLst>
            <a:ext uri="{FF2B5EF4-FFF2-40B4-BE49-F238E27FC236}">
              <a16:creationId xmlns:a16="http://schemas.microsoft.com/office/drawing/2014/main" id="{7BD098CA-13E0-4664-A8E8-4497A68D6C54}"/>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8" name="正方形/長方形 617">
          <a:extLst>
            <a:ext uri="{FF2B5EF4-FFF2-40B4-BE49-F238E27FC236}">
              <a16:creationId xmlns:a16="http://schemas.microsoft.com/office/drawing/2014/main" id="{08C5AE60-9E89-4299-9584-88218E950CBC}"/>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9" name="正方形/長方形 618">
          <a:extLst>
            <a:ext uri="{FF2B5EF4-FFF2-40B4-BE49-F238E27FC236}">
              <a16:creationId xmlns:a16="http://schemas.microsoft.com/office/drawing/2014/main" id="{702A4D6B-2281-4173-8431-58642EDB94E5}"/>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0" name="テキスト ボックス 619">
          <a:extLst>
            <a:ext uri="{FF2B5EF4-FFF2-40B4-BE49-F238E27FC236}">
              <a16:creationId xmlns:a16="http://schemas.microsoft.com/office/drawing/2014/main" id="{09F7394D-3F29-44F0-A672-784087A9774D}"/>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1" name="直線コネクタ 620">
          <a:extLst>
            <a:ext uri="{FF2B5EF4-FFF2-40B4-BE49-F238E27FC236}">
              <a16:creationId xmlns:a16="http://schemas.microsoft.com/office/drawing/2014/main" id="{D4822F0C-A791-45C6-A6D2-D0DB8850F3F2}"/>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2" name="テキスト ボックス 621">
          <a:extLst>
            <a:ext uri="{FF2B5EF4-FFF2-40B4-BE49-F238E27FC236}">
              <a16:creationId xmlns:a16="http://schemas.microsoft.com/office/drawing/2014/main" id="{6566F826-6834-4A5C-B418-B2C983A87850}"/>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3" name="直線コネクタ 622">
          <a:extLst>
            <a:ext uri="{FF2B5EF4-FFF2-40B4-BE49-F238E27FC236}">
              <a16:creationId xmlns:a16="http://schemas.microsoft.com/office/drawing/2014/main" id="{6ACBDA89-0C50-4916-A98C-27CA5B3EAE23}"/>
            </a:ext>
          </a:extLst>
        </xdr:cNvPr>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4" name="テキスト ボックス 623">
          <a:extLst>
            <a:ext uri="{FF2B5EF4-FFF2-40B4-BE49-F238E27FC236}">
              <a16:creationId xmlns:a16="http://schemas.microsoft.com/office/drawing/2014/main" id="{BC6339BA-4D83-46F8-A153-1DEDDBA24E87}"/>
            </a:ext>
          </a:extLst>
        </xdr:cNvPr>
        <xdr:cNvSpPr txBox="1"/>
      </xdr:nvSpPr>
      <xdr:spPr>
        <a:xfrm>
          <a:off x="105615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5" name="直線コネクタ 624">
          <a:extLst>
            <a:ext uri="{FF2B5EF4-FFF2-40B4-BE49-F238E27FC236}">
              <a16:creationId xmlns:a16="http://schemas.microsoft.com/office/drawing/2014/main" id="{D9B69C08-1854-4159-8E0F-4EA4B1E85D08}"/>
            </a:ext>
          </a:extLst>
        </xdr:cNvPr>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6" name="テキスト ボックス 625">
          <a:extLst>
            <a:ext uri="{FF2B5EF4-FFF2-40B4-BE49-F238E27FC236}">
              <a16:creationId xmlns:a16="http://schemas.microsoft.com/office/drawing/2014/main" id="{747FD752-CA05-4614-866B-6626D6065FCB}"/>
            </a:ext>
          </a:extLst>
        </xdr:cNvPr>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7" name="直線コネクタ 626">
          <a:extLst>
            <a:ext uri="{FF2B5EF4-FFF2-40B4-BE49-F238E27FC236}">
              <a16:creationId xmlns:a16="http://schemas.microsoft.com/office/drawing/2014/main" id="{85966797-2F24-4D33-AEC6-C2DBE336DDC3}"/>
            </a:ext>
          </a:extLst>
        </xdr:cNvPr>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8" name="テキスト ボックス 627">
          <a:extLst>
            <a:ext uri="{FF2B5EF4-FFF2-40B4-BE49-F238E27FC236}">
              <a16:creationId xmlns:a16="http://schemas.microsoft.com/office/drawing/2014/main" id="{4542C30B-F04F-4508-AF92-ADD4741C670D}"/>
            </a:ext>
          </a:extLst>
        </xdr:cNvPr>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9" name="直線コネクタ 628">
          <a:extLst>
            <a:ext uri="{FF2B5EF4-FFF2-40B4-BE49-F238E27FC236}">
              <a16:creationId xmlns:a16="http://schemas.microsoft.com/office/drawing/2014/main" id="{7DE1A8A1-D203-410E-9497-726FDEB2920D}"/>
            </a:ext>
          </a:extLst>
        </xdr:cNvPr>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30" name="テキスト ボックス 629">
          <a:extLst>
            <a:ext uri="{FF2B5EF4-FFF2-40B4-BE49-F238E27FC236}">
              <a16:creationId xmlns:a16="http://schemas.microsoft.com/office/drawing/2014/main" id="{814AF025-07FD-4030-8BE1-8C88A6BB63EC}"/>
            </a:ext>
          </a:extLst>
        </xdr:cNvPr>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1" name="直線コネクタ 630">
          <a:extLst>
            <a:ext uri="{FF2B5EF4-FFF2-40B4-BE49-F238E27FC236}">
              <a16:creationId xmlns:a16="http://schemas.microsoft.com/office/drawing/2014/main" id="{179CEE77-CC24-4E9E-A8BE-E1B895B122F7}"/>
            </a:ext>
          </a:extLst>
        </xdr:cNvPr>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2" name="テキスト ボックス 631">
          <a:extLst>
            <a:ext uri="{FF2B5EF4-FFF2-40B4-BE49-F238E27FC236}">
              <a16:creationId xmlns:a16="http://schemas.microsoft.com/office/drawing/2014/main" id="{F6884814-50EC-4261-9CFC-40A1093CEC95}"/>
            </a:ext>
          </a:extLst>
        </xdr:cNvPr>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3" name="直線コネクタ 632">
          <a:extLst>
            <a:ext uri="{FF2B5EF4-FFF2-40B4-BE49-F238E27FC236}">
              <a16:creationId xmlns:a16="http://schemas.microsoft.com/office/drawing/2014/main" id="{5ECD301C-5CDA-4228-8EDC-B3B9DDBAA823}"/>
            </a:ext>
          </a:extLst>
        </xdr:cNvPr>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4" name="テキスト ボックス 633">
          <a:extLst>
            <a:ext uri="{FF2B5EF4-FFF2-40B4-BE49-F238E27FC236}">
              <a16:creationId xmlns:a16="http://schemas.microsoft.com/office/drawing/2014/main" id="{031ABD6F-422C-4E94-9D46-BD1CE0CAACB4}"/>
            </a:ext>
          </a:extLst>
        </xdr:cNvPr>
        <xdr:cNvSpPr txBox="1"/>
      </xdr:nvSpPr>
      <xdr:spPr>
        <a:xfrm>
          <a:off x="1066688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5" name="直線コネクタ 634">
          <a:extLst>
            <a:ext uri="{FF2B5EF4-FFF2-40B4-BE49-F238E27FC236}">
              <a16:creationId xmlns:a16="http://schemas.microsoft.com/office/drawing/2014/main" id="{36D22A4E-58DC-4DC5-BEF4-4E056831B88D}"/>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6" name="【保健センター・保健所】&#10;有形固定資産減価償却率グラフ枠">
          <a:extLst>
            <a:ext uri="{FF2B5EF4-FFF2-40B4-BE49-F238E27FC236}">
              <a16:creationId xmlns:a16="http://schemas.microsoft.com/office/drawing/2014/main" id="{BAEBA52F-B437-4762-89BE-BE031FA22FE3}"/>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0</xdr:rowOff>
    </xdr:from>
    <xdr:to>
      <xdr:col>85</xdr:col>
      <xdr:colOff>126364</xdr:colOff>
      <xdr:row>64</xdr:row>
      <xdr:rowOff>130628</xdr:rowOff>
    </xdr:to>
    <xdr:cxnSp macro="">
      <xdr:nvCxnSpPr>
        <xdr:cNvPr id="637" name="直線コネクタ 636">
          <a:extLst>
            <a:ext uri="{FF2B5EF4-FFF2-40B4-BE49-F238E27FC236}">
              <a16:creationId xmlns:a16="http://schemas.microsoft.com/office/drawing/2014/main" id="{420609BA-C350-4E34-80C4-F5363948C271}"/>
            </a:ext>
          </a:extLst>
        </xdr:cNvPr>
        <xdr:cNvCxnSpPr/>
      </xdr:nvCxnSpPr>
      <xdr:spPr>
        <a:xfrm flipV="1">
          <a:off x="14375764" y="9387840"/>
          <a:ext cx="0" cy="1471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38" name="【保健センター・保健所】&#10;有形固定資産減価償却率最小値テキスト">
          <a:extLst>
            <a:ext uri="{FF2B5EF4-FFF2-40B4-BE49-F238E27FC236}">
              <a16:creationId xmlns:a16="http://schemas.microsoft.com/office/drawing/2014/main" id="{4724E158-AB56-4F94-8934-051A017F6159}"/>
            </a:ext>
          </a:extLst>
        </xdr:cNvPr>
        <xdr:cNvSpPr txBox="1"/>
      </xdr:nvSpPr>
      <xdr:spPr>
        <a:xfrm>
          <a:off x="14414500" y="10863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9" name="直線コネクタ 638">
          <a:extLst>
            <a:ext uri="{FF2B5EF4-FFF2-40B4-BE49-F238E27FC236}">
              <a16:creationId xmlns:a16="http://schemas.microsoft.com/office/drawing/2014/main" id="{49CC461B-F73C-4614-8BC2-FE41673FE732}"/>
            </a:ext>
          </a:extLst>
        </xdr:cNvPr>
        <xdr:cNvCxnSpPr/>
      </xdr:nvCxnSpPr>
      <xdr:spPr>
        <a:xfrm>
          <a:off x="14287500" y="108595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118127</xdr:rowOff>
    </xdr:from>
    <xdr:ext cx="340478" cy="259045"/>
    <xdr:sp macro="" textlink="">
      <xdr:nvSpPr>
        <xdr:cNvPr id="640" name="【保健センター・保健所】&#10;有形固定資産減価償却率最大値テキスト">
          <a:extLst>
            <a:ext uri="{FF2B5EF4-FFF2-40B4-BE49-F238E27FC236}">
              <a16:creationId xmlns:a16="http://schemas.microsoft.com/office/drawing/2014/main" id="{6E51E9C2-DF54-4CBA-8D02-425CAD300CE7}"/>
            </a:ext>
          </a:extLst>
        </xdr:cNvPr>
        <xdr:cNvSpPr txBox="1"/>
      </xdr:nvSpPr>
      <xdr:spPr>
        <a:xfrm>
          <a:off x="14414500" y="91706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0</xdr:rowOff>
    </xdr:from>
    <xdr:to>
      <xdr:col>86</xdr:col>
      <xdr:colOff>25400</xdr:colOff>
      <xdr:row>56</xdr:row>
      <xdr:rowOff>0</xdr:rowOff>
    </xdr:to>
    <xdr:cxnSp macro="">
      <xdr:nvCxnSpPr>
        <xdr:cNvPr id="641" name="直線コネクタ 640">
          <a:extLst>
            <a:ext uri="{FF2B5EF4-FFF2-40B4-BE49-F238E27FC236}">
              <a16:creationId xmlns:a16="http://schemas.microsoft.com/office/drawing/2014/main" id="{C159F404-C9FA-4521-B111-881FC60AA204}"/>
            </a:ext>
          </a:extLst>
        </xdr:cNvPr>
        <xdr:cNvCxnSpPr/>
      </xdr:nvCxnSpPr>
      <xdr:spPr>
        <a:xfrm>
          <a:off x="14287500" y="93878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52087</xdr:rowOff>
    </xdr:from>
    <xdr:ext cx="405111" cy="259045"/>
    <xdr:sp macro="" textlink="">
      <xdr:nvSpPr>
        <xdr:cNvPr id="642" name="【保健センター・保健所】&#10;有形固定資産減価償却率平均値テキスト">
          <a:extLst>
            <a:ext uri="{FF2B5EF4-FFF2-40B4-BE49-F238E27FC236}">
              <a16:creationId xmlns:a16="http://schemas.microsoft.com/office/drawing/2014/main" id="{A7FDE0B3-C630-4F72-A879-88273E4930E0}"/>
            </a:ext>
          </a:extLst>
        </xdr:cNvPr>
        <xdr:cNvSpPr txBox="1"/>
      </xdr:nvSpPr>
      <xdr:spPr>
        <a:xfrm>
          <a:off x="14414500" y="99428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29210</xdr:rowOff>
    </xdr:from>
    <xdr:to>
      <xdr:col>85</xdr:col>
      <xdr:colOff>177800</xdr:colOff>
      <xdr:row>60</xdr:row>
      <xdr:rowOff>130810</xdr:rowOff>
    </xdr:to>
    <xdr:sp macro="" textlink="">
      <xdr:nvSpPr>
        <xdr:cNvPr id="643" name="フローチャート: 判断 642">
          <a:extLst>
            <a:ext uri="{FF2B5EF4-FFF2-40B4-BE49-F238E27FC236}">
              <a16:creationId xmlns:a16="http://schemas.microsoft.com/office/drawing/2014/main" id="{93579617-D5B5-451F-9A94-790FB9F7FAFA}"/>
            </a:ext>
          </a:extLst>
        </xdr:cNvPr>
        <xdr:cNvSpPr/>
      </xdr:nvSpPr>
      <xdr:spPr>
        <a:xfrm>
          <a:off x="14325600" y="1008761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153307</xdr:rowOff>
    </xdr:from>
    <xdr:to>
      <xdr:col>81</xdr:col>
      <xdr:colOff>101600</xdr:colOff>
      <xdr:row>60</xdr:row>
      <xdr:rowOff>83457</xdr:rowOff>
    </xdr:to>
    <xdr:sp macro="" textlink="">
      <xdr:nvSpPr>
        <xdr:cNvPr id="644" name="フローチャート: 判断 643">
          <a:extLst>
            <a:ext uri="{FF2B5EF4-FFF2-40B4-BE49-F238E27FC236}">
              <a16:creationId xmlns:a16="http://schemas.microsoft.com/office/drawing/2014/main" id="{B08E388F-27E6-4FD3-B507-AB8CB38646EA}"/>
            </a:ext>
          </a:extLst>
        </xdr:cNvPr>
        <xdr:cNvSpPr/>
      </xdr:nvSpPr>
      <xdr:spPr>
        <a:xfrm>
          <a:off x="13578840" y="1004406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128815</xdr:rowOff>
    </xdr:from>
    <xdr:to>
      <xdr:col>76</xdr:col>
      <xdr:colOff>165100</xdr:colOff>
      <xdr:row>60</xdr:row>
      <xdr:rowOff>58965</xdr:rowOff>
    </xdr:to>
    <xdr:sp macro="" textlink="">
      <xdr:nvSpPr>
        <xdr:cNvPr id="645" name="フローチャート: 判断 644">
          <a:extLst>
            <a:ext uri="{FF2B5EF4-FFF2-40B4-BE49-F238E27FC236}">
              <a16:creationId xmlns:a16="http://schemas.microsoft.com/office/drawing/2014/main" id="{C27C11D1-7315-44E4-B89F-4BA205791EA3}"/>
            </a:ext>
          </a:extLst>
        </xdr:cNvPr>
        <xdr:cNvSpPr/>
      </xdr:nvSpPr>
      <xdr:spPr>
        <a:xfrm>
          <a:off x="12804140" y="10019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140244</xdr:rowOff>
    </xdr:from>
    <xdr:to>
      <xdr:col>72</xdr:col>
      <xdr:colOff>38100</xdr:colOff>
      <xdr:row>60</xdr:row>
      <xdr:rowOff>70394</xdr:rowOff>
    </xdr:to>
    <xdr:sp macro="" textlink="">
      <xdr:nvSpPr>
        <xdr:cNvPr id="646" name="フローチャート: 判断 645">
          <a:extLst>
            <a:ext uri="{FF2B5EF4-FFF2-40B4-BE49-F238E27FC236}">
              <a16:creationId xmlns:a16="http://schemas.microsoft.com/office/drawing/2014/main" id="{47EC9F41-5B75-43D2-A78B-50B6890F4680}"/>
            </a:ext>
          </a:extLst>
        </xdr:cNvPr>
        <xdr:cNvSpPr/>
      </xdr:nvSpPr>
      <xdr:spPr>
        <a:xfrm>
          <a:off x="12029440" y="1003100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87993</xdr:rowOff>
    </xdr:from>
    <xdr:to>
      <xdr:col>67</xdr:col>
      <xdr:colOff>101600</xdr:colOff>
      <xdr:row>60</xdr:row>
      <xdr:rowOff>18143</xdr:rowOff>
    </xdr:to>
    <xdr:sp macro="" textlink="">
      <xdr:nvSpPr>
        <xdr:cNvPr id="647" name="フローチャート: 判断 646">
          <a:extLst>
            <a:ext uri="{FF2B5EF4-FFF2-40B4-BE49-F238E27FC236}">
              <a16:creationId xmlns:a16="http://schemas.microsoft.com/office/drawing/2014/main" id="{D69F064A-7F6B-489E-AE1A-CF8FC029C441}"/>
            </a:ext>
          </a:extLst>
        </xdr:cNvPr>
        <xdr:cNvSpPr/>
      </xdr:nvSpPr>
      <xdr:spPr>
        <a:xfrm>
          <a:off x="11231880" y="997875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DE67FBB2-DBB6-477A-B1F4-1F4AC4787BAF}"/>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05893647-F779-4724-808E-8A5E91C6E583}"/>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2717860E-588E-435D-915F-52B69A833829}"/>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1" name="テキスト ボックス 650">
          <a:extLst>
            <a:ext uri="{FF2B5EF4-FFF2-40B4-BE49-F238E27FC236}">
              <a16:creationId xmlns:a16="http://schemas.microsoft.com/office/drawing/2014/main" id="{5CE7BEBB-377B-4E71-9570-63B32306FD98}"/>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2" name="テキスト ボックス 651">
          <a:extLst>
            <a:ext uri="{FF2B5EF4-FFF2-40B4-BE49-F238E27FC236}">
              <a16:creationId xmlns:a16="http://schemas.microsoft.com/office/drawing/2014/main" id="{80E7EBE2-109F-404E-94F9-D76A7EDBB324}"/>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84727</xdr:rowOff>
    </xdr:from>
    <xdr:to>
      <xdr:col>85</xdr:col>
      <xdr:colOff>177800</xdr:colOff>
      <xdr:row>63</xdr:row>
      <xdr:rowOff>14877</xdr:rowOff>
    </xdr:to>
    <xdr:sp macro="" textlink="">
      <xdr:nvSpPr>
        <xdr:cNvPr id="653" name="楕円 652">
          <a:extLst>
            <a:ext uri="{FF2B5EF4-FFF2-40B4-BE49-F238E27FC236}">
              <a16:creationId xmlns:a16="http://schemas.microsoft.com/office/drawing/2014/main" id="{C08F302C-F3E2-47B9-B3D3-9C53714CDC82}"/>
            </a:ext>
          </a:extLst>
        </xdr:cNvPr>
        <xdr:cNvSpPr/>
      </xdr:nvSpPr>
      <xdr:spPr>
        <a:xfrm>
          <a:off x="14325600" y="10478407"/>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63154</xdr:rowOff>
    </xdr:from>
    <xdr:ext cx="405111" cy="259045"/>
    <xdr:sp macro="" textlink="">
      <xdr:nvSpPr>
        <xdr:cNvPr id="654" name="【保健センター・保健所】&#10;有形固定資産減価償却率該当値テキスト">
          <a:extLst>
            <a:ext uri="{FF2B5EF4-FFF2-40B4-BE49-F238E27FC236}">
              <a16:creationId xmlns:a16="http://schemas.microsoft.com/office/drawing/2014/main" id="{15675AE9-64FA-4CF9-AEB5-4FE915C55EA0}"/>
            </a:ext>
          </a:extLst>
        </xdr:cNvPr>
        <xdr:cNvSpPr txBox="1"/>
      </xdr:nvSpPr>
      <xdr:spPr>
        <a:xfrm>
          <a:off x="14414500" y="104568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112485</xdr:rowOff>
    </xdr:from>
    <xdr:to>
      <xdr:col>81</xdr:col>
      <xdr:colOff>101600</xdr:colOff>
      <xdr:row>63</xdr:row>
      <xdr:rowOff>42635</xdr:rowOff>
    </xdr:to>
    <xdr:sp macro="" textlink="">
      <xdr:nvSpPr>
        <xdr:cNvPr id="655" name="楕円 654">
          <a:extLst>
            <a:ext uri="{FF2B5EF4-FFF2-40B4-BE49-F238E27FC236}">
              <a16:creationId xmlns:a16="http://schemas.microsoft.com/office/drawing/2014/main" id="{075795AC-95B0-4986-8F53-6A16E4981AB9}"/>
            </a:ext>
          </a:extLst>
        </xdr:cNvPr>
        <xdr:cNvSpPr/>
      </xdr:nvSpPr>
      <xdr:spPr>
        <a:xfrm>
          <a:off x="13578840" y="105061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135527</xdr:rowOff>
    </xdr:from>
    <xdr:to>
      <xdr:col>85</xdr:col>
      <xdr:colOff>127000</xdr:colOff>
      <xdr:row>62</xdr:row>
      <xdr:rowOff>163285</xdr:rowOff>
    </xdr:to>
    <xdr:cxnSp macro="">
      <xdr:nvCxnSpPr>
        <xdr:cNvPr id="656" name="直線コネクタ 655">
          <a:extLst>
            <a:ext uri="{FF2B5EF4-FFF2-40B4-BE49-F238E27FC236}">
              <a16:creationId xmlns:a16="http://schemas.microsoft.com/office/drawing/2014/main" id="{5C987B87-2CBA-4C2B-B5B0-D7E195294D19}"/>
            </a:ext>
          </a:extLst>
        </xdr:cNvPr>
        <xdr:cNvCxnSpPr/>
      </xdr:nvCxnSpPr>
      <xdr:spPr>
        <a:xfrm flipV="1">
          <a:off x="13629640" y="10529207"/>
          <a:ext cx="74676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79828</xdr:rowOff>
    </xdr:from>
    <xdr:to>
      <xdr:col>76</xdr:col>
      <xdr:colOff>165100</xdr:colOff>
      <xdr:row>63</xdr:row>
      <xdr:rowOff>9978</xdr:rowOff>
    </xdr:to>
    <xdr:sp macro="" textlink="">
      <xdr:nvSpPr>
        <xdr:cNvPr id="657" name="楕円 656">
          <a:extLst>
            <a:ext uri="{FF2B5EF4-FFF2-40B4-BE49-F238E27FC236}">
              <a16:creationId xmlns:a16="http://schemas.microsoft.com/office/drawing/2014/main" id="{8F7FEAE1-1F95-49A3-9B41-E1086C1940B1}"/>
            </a:ext>
          </a:extLst>
        </xdr:cNvPr>
        <xdr:cNvSpPr/>
      </xdr:nvSpPr>
      <xdr:spPr>
        <a:xfrm>
          <a:off x="12804140" y="1047350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130628</xdr:rowOff>
    </xdr:from>
    <xdr:to>
      <xdr:col>81</xdr:col>
      <xdr:colOff>50800</xdr:colOff>
      <xdr:row>62</xdr:row>
      <xdr:rowOff>163285</xdr:rowOff>
    </xdr:to>
    <xdr:cxnSp macro="">
      <xdr:nvCxnSpPr>
        <xdr:cNvPr id="658" name="直線コネクタ 657">
          <a:extLst>
            <a:ext uri="{FF2B5EF4-FFF2-40B4-BE49-F238E27FC236}">
              <a16:creationId xmlns:a16="http://schemas.microsoft.com/office/drawing/2014/main" id="{45409B3D-7B82-44B5-94D2-067FAE7BFC60}"/>
            </a:ext>
          </a:extLst>
        </xdr:cNvPr>
        <xdr:cNvCxnSpPr/>
      </xdr:nvCxnSpPr>
      <xdr:spPr>
        <a:xfrm>
          <a:off x="12854940" y="10524308"/>
          <a:ext cx="7747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47172</xdr:rowOff>
    </xdr:from>
    <xdr:to>
      <xdr:col>72</xdr:col>
      <xdr:colOff>38100</xdr:colOff>
      <xdr:row>62</xdr:row>
      <xdr:rowOff>148772</xdr:rowOff>
    </xdr:to>
    <xdr:sp macro="" textlink="">
      <xdr:nvSpPr>
        <xdr:cNvPr id="659" name="楕円 658">
          <a:extLst>
            <a:ext uri="{FF2B5EF4-FFF2-40B4-BE49-F238E27FC236}">
              <a16:creationId xmlns:a16="http://schemas.microsoft.com/office/drawing/2014/main" id="{9ABA9844-B5C1-4F88-B9EA-80CC44363DAA}"/>
            </a:ext>
          </a:extLst>
        </xdr:cNvPr>
        <xdr:cNvSpPr/>
      </xdr:nvSpPr>
      <xdr:spPr>
        <a:xfrm>
          <a:off x="12029440" y="1044085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97972</xdr:rowOff>
    </xdr:from>
    <xdr:to>
      <xdr:col>76</xdr:col>
      <xdr:colOff>114300</xdr:colOff>
      <xdr:row>62</xdr:row>
      <xdr:rowOff>130628</xdr:rowOff>
    </xdr:to>
    <xdr:cxnSp macro="">
      <xdr:nvCxnSpPr>
        <xdr:cNvPr id="660" name="直線コネクタ 659">
          <a:extLst>
            <a:ext uri="{FF2B5EF4-FFF2-40B4-BE49-F238E27FC236}">
              <a16:creationId xmlns:a16="http://schemas.microsoft.com/office/drawing/2014/main" id="{68AEE87A-99D0-49EA-A70B-B8FF69562ED2}"/>
            </a:ext>
          </a:extLst>
        </xdr:cNvPr>
        <xdr:cNvCxnSpPr/>
      </xdr:nvCxnSpPr>
      <xdr:spPr>
        <a:xfrm>
          <a:off x="12072620" y="10491652"/>
          <a:ext cx="78232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14515</xdr:rowOff>
    </xdr:from>
    <xdr:to>
      <xdr:col>67</xdr:col>
      <xdr:colOff>101600</xdr:colOff>
      <xdr:row>62</xdr:row>
      <xdr:rowOff>116115</xdr:rowOff>
    </xdr:to>
    <xdr:sp macro="" textlink="">
      <xdr:nvSpPr>
        <xdr:cNvPr id="661" name="楕円 660">
          <a:extLst>
            <a:ext uri="{FF2B5EF4-FFF2-40B4-BE49-F238E27FC236}">
              <a16:creationId xmlns:a16="http://schemas.microsoft.com/office/drawing/2014/main" id="{9E5B5159-ECEB-4713-A5A4-A466F70125AA}"/>
            </a:ext>
          </a:extLst>
        </xdr:cNvPr>
        <xdr:cNvSpPr/>
      </xdr:nvSpPr>
      <xdr:spPr>
        <a:xfrm>
          <a:off x="11231880" y="1040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65315</xdr:rowOff>
    </xdr:from>
    <xdr:to>
      <xdr:col>71</xdr:col>
      <xdr:colOff>177800</xdr:colOff>
      <xdr:row>62</xdr:row>
      <xdr:rowOff>97972</xdr:rowOff>
    </xdr:to>
    <xdr:cxnSp macro="">
      <xdr:nvCxnSpPr>
        <xdr:cNvPr id="662" name="直線コネクタ 661">
          <a:extLst>
            <a:ext uri="{FF2B5EF4-FFF2-40B4-BE49-F238E27FC236}">
              <a16:creationId xmlns:a16="http://schemas.microsoft.com/office/drawing/2014/main" id="{39E96C8D-D8A6-41D3-9D93-89AA9E45DFF0}"/>
            </a:ext>
          </a:extLst>
        </xdr:cNvPr>
        <xdr:cNvCxnSpPr/>
      </xdr:nvCxnSpPr>
      <xdr:spPr>
        <a:xfrm>
          <a:off x="11282680" y="10458995"/>
          <a:ext cx="78994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99984</xdr:rowOff>
    </xdr:from>
    <xdr:ext cx="405111" cy="259045"/>
    <xdr:sp macro="" textlink="">
      <xdr:nvSpPr>
        <xdr:cNvPr id="663" name="n_1aveValue【保健センター・保健所】&#10;有形固定資産減価償却率">
          <a:extLst>
            <a:ext uri="{FF2B5EF4-FFF2-40B4-BE49-F238E27FC236}">
              <a16:creationId xmlns:a16="http://schemas.microsoft.com/office/drawing/2014/main" id="{BC0CFC78-E818-4A3B-9521-AA154ECACE1D}"/>
            </a:ext>
          </a:extLst>
        </xdr:cNvPr>
        <xdr:cNvSpPr txBox="1"/>
      </xdr:nvSpPr>
      <xdr:spPr>
        <a:xfrm>
          <a:off x="13437244" y="9823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75492</xdr:rowOff>
    </xdr:from>
    <xdr:ext cx="405111" cy="259045"/>
    <xdr:sp macro="" textlink="">
      <xdr:nvSpPr>
        <xdr:cNvPr id="664" name="n_2aveValue【保健センター・保健所】&#10;有形固定資産減価償却率">
          <a:extLst>
            <a:ext uri="{FF2B5EF4-FFF2-40B4-BE49-F238E27FC236}">
              <a16:creationId xmlns:a16="http://schemas.microsoft.com/office/drawing/2014/main" id="{49632A7F-BE7F-4E14-A9BF-383FB38A5ABB}"/>
            </a:ext>
          </a:extLst>
        </xdr:cNvPr>
        <xdr:cNvSpPr txBox="1"/>
      </xdr:nvSpPr>
      <xdr:spPr>
        <a:xfrm>
          <a:off x="12675244" y="9798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86921</xdr:rowOff>
    </xdr:from>
    <xdr:ext cx="405111" cy="259045"/>
    <xdr:sp macro="" textlink="">
      <xdr:nvSpPr>
        <xdr:cNvPr id="665" name="n_3aveValue【保健センター・保健所】&#10;有形固定資産減価償却率">
          <a:extLst>
            <a:ext uri="{FF2B5EF4-FFF2-40B4-BE49-F238E27FC236}">
              <a16:creationId xmlns:a16="http://schemas.microsoft.com/office/drawing/2014/main" id="{FD920FC8-EBCA-4A9A-906D-72FC49BB042F}"/>
            </a:ext>
          </a:extLst>
        </xdr:cNvPr>
        <xdr:cNvSpPr txBox="1"/>
      </xdr:nvSpPr>
      <xdr:spPr>
        <a:xfrm>
          <a:off x="11900544" y="9810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34670</xdr:rowOff>
    </xdr:from>
    <xdr:ext cx="405111" cy="259045"/>
    <xdr:sp macro="" textlink="">
      <xdr:nvSpPr>
        <xdr:cNvPr id="666" name="n_4aveValue【保健センター・保健所】&#10;有形固定資産減価償却率">
          <a:extLst>
            <a:ext uri="{FF2B5EF4-FFF2-40B4-BE49-F238E27FC236}">
              <a16:creationId xmlns:a16="http://schemas.microsoft.com/office/drawing/2014/main" id="{9996121C-4DF5-4400-A6B7-A1D20A9D0FBC}"/>
            </a:ext>
          </a:extLst>
        </xdr:cNvPr>
        <xdr:cNvSpPr txBox="1"/>
      </xdr:nvSpPr>
      <xdr:spPr>
        <a:xfrm>
          <a:off x="11102984" y="9757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33762</xdr:rowOff>
    </xdr:from>
    <xdr:ext cx="405111" cy="259045"/>
    <xdr:sp macro="" textlink="">
      <xdr:nvSpPr>
        <xdr:cNvPr id="667" name="n_1mainValue【保健センター・保健所】&#10;有形固定資産減価償却率">
          <a:extLst>
            <a:ext uri="{FF2B5EF4-FFF2-40B4-BE49-F238E27FC236}">
              <a16:creationId xmlns:a16="http://schemas.microsoft.com/office/drawing/2014/main" id="{84637A3B-D750-4BD4-95F5-ADC35C85222D}"/>
            </a:ext>
          </a:extLst>
        </xdr:cNvPr>
        <xdr:cNvSpPr txBox="1"/>
      </xdr:nvSpPr>
      <xdr:spPr>
        <a:xfrm>
          <a:off x="13437244" y="10595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1105</xdr:rowOff>
    </xdr:from>
    <xdr:ext cx="405111" cy="259045"/>
    <xdr:sp macro="" textlink="">
      <xdr:nvSpPr>
        <xdr:cNvPr id="668" name="n_2mainValue【保健センター・保健所】&#10;有形固定資産減価償却率">
          <a:extLst>
            <a:ext uri="{FF2B5EF4-FFF2-40B4-BE49-F238E27FC236}">
              <a16:creationId xmlns:a16="http://schemas.microsoft.com/office/drawing/2014/main" id="{2A5A1595-69E7-46AB-91B4-406B0D83388C}"/>
            </a:ext>
          </a:extLst>
        </xdr:cNvPr>
        <xdr:cNvSpPr txBox="1"/>
      </xdr:nvSpPr>
      <xdr:spPr>
        <a:xfrm>
          <a:off x="12675244" y="10562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139899</xdr:rowOff>
    </xdr:from>
    <xdr:ext cx="405111" cy="259045"/>
    <xdr:sp macro="" textlink="">
      <xdr:nvSpPr>
        <xdr:cNvPr id="669" name="n_3mainValue【保健センター・保健所】&#10;有形固定資産減価償却率">
          <a:extLst>
            <a:ext uri="{FF2B5EF4-FFF2-40B4-BE49-F238E27FC236}">
              <a16:creationId xmlns:a16="http://schemas.microsoft.com/office/drawing/2014/main" id="{237EF7F3-664A-4C77-A905-5317142FFFCC}"/>
            </a:ext>
          </a:extLst>
        </xdr:cNvPr>
        <xdr:cNvSpPr txBox="1"/>
      </xdr:nvSpPr>
      <xdr:spPr>
        <a:xfrm>
          <a:off x="11900544" y="10533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107242</xdr:rowOff>
    </xdr:from>
    <xdr:ext cx="405111" cy="259045"/>
    <xdr:sp macro="" textlink="">
      <xdr:nvSpPr>
        <xdr:cNvPr id="670" name="n_4mainValue【保健センター・保健所】&#10;有形固定資産減価償却率">
          <a:extLst>
            <a:ext uri="{FF2B5EF4-FFF2-40B4-BE49-F238E27FC236}">
              <a16:creationId xmlns:a16="http://schemas.microsoft.com/office/drawing/2014/main" id="{FB4A33B9-3E3F-43A3-9FD8-D6C697A1BF40}"/>
            </a:ext>
          </a:extLst>
        </xdr:cNvPr>
        <xdr:cNvSpPr txBox="1"/>
      </xdr:nvSpPr>
      <xdr:spPr>
        <a:xfrm>
          <a:off x="11102984" y="1050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1" name="正方形/長方形 670">
          <a:extLst>
            <a:ext uri="{FF2B5EF4-FFF2-40B4-BE49-F238E27FC236}">
              <a16:creationId xmlns:a16="http://schemas.microsoft.com/office/drawing/2014/main" id="{60180C37-0059-4206-8976-F00F8837CF81}"/>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2" name="正方形/長方形 671">
          <a:extLst>
            <a:ext uri="{FF2B5EF4-FFF2-40B4-BE49-F238E27FC236}">
              <a16:creationId xmlns:a16="http://schemas.microsoft.com/office/drawing/2014/main" id="{DA357780-F5D7-4017-AB48-1D1B60022F1E}"/>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3" name="正方形/長方形 672">
          <a:extLst>
            <a:ext uri="{FF2B5EF4-FFF2-40B4-BE49-F238E27FC236}">
              <a16:creationId xmlns:a16="http://schemas.microsoft.com/office/drawing/2014/main" id="{B5BA5E77-7363-4802-9210-F1DB9AE8F6EC}"/>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4" name="正方形/長方形 673">
          <a:extLst>
            <a:ext uri="{FF2B5EF4-FFF2-40B4-BE49-F238E27FC236}">
              <a16:creationId xmlns:a16="http://schemas.microsoft.com/office/drawing/2014/main" id="{46BF48BD-C7E7-4AC5-BFA1-DC3B038E9DE0}"/>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5" name="正方形/長方形 674">
          <a:extLst>
            <a:ext uri="{FF2B5EF4-FFF2-40B4-BE49-F238E27FC236}">
              <a16:creationId xmlns:a16="http://schemas.microsoft.com/office/drawing/2014/main" id="{3BAB41DC-B886-4393-85BF-E8F0E6AEBFF6}"/>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6" name="正方形/長方形 675">
          <a:extLst>
            <a:ext uri="{FF2B5EF4-FFF2-40B4-BE49-F238E27FC236}">
              <a16:creationId xmlns:a16="http://schemas.microsoft.com/office/drawing/2014/main" id="{52380457-F0DF-4635-BAC7-67F5E2259AD6}"/>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7" name="正方形/長方形 676">
          <a:extLst>
            <a:ext uri="{FF2B5EF4-FFF2-40B4-BE49-F238E27FC236}">
              <a16:creationId xmlns:a16="http://schemas.microsoft.com/office/drawing/2014/main" id="{97AB4008-6D74-46F8-AC11-6D23D6579AB5}"/>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8" name="正方形/長方形 677">
          <a:extLst>
            <a:ext uri="{FF2B5EF4-FFF2-40B4-BE49-F238E27FC236}">
              <a16:creationId xmlns:a16="http://schemas.microsoft.com/office/drawing/2014/main" id="{E5F11550-0B1A-4EC1-9BA1-3CB0223EC79E}"/>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9" name="テキスト ボックス 678">
          <a:extLst>
            <a:ext uri="{FF2B5EF4-FFF2-40B4-BE49-F238E27FC236}">
              <a16:creationId xmlns:a16="http://schemas.microsoft.com/office/drawing/2014/main" id="{4B28D393-3246-47BB-8E5F-8FCB7E283247}"/>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0" name="直線コネクタ 679">
          <a:extLst>
            <a:ext uri="{FF2B5EF4-FFF2-40B4-BE49-F238E27FC236}">
              <a16:creationId xmlns:a16="http://schemas.microsoft.com/office/drawing/2014/main" id="{B041C716-D799-44D7-B850-E079B49705ED}"/>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81" name="直線コネクタ 680">
          <a:extLst>
            <a:ext uri="{FF2B5EF4-FFF2-40B4-BE49-F238E27FC236}">
              <a16:creationId xmlns:a16="http://schemas.microsoft.com/office/drawing/2014/main" id="{3DCD8615-F801-4D69-9F5C-EDEF44194599}"/>
            </a:ext>
          </a:extLst>
        </xdr:cNvPr>
        <xdr:cNvCxnSpPr/>
      </xdr:nvCxnSpPr>
      <xdr:spPr>
        <a:xfrm>
          <a:off x="1609344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82" name="テキスト ボックス 681">
          <a:extLst>
            <a:ext uri="{FF2B5EF4-FFF2-40B4-BE49-F238E27FC236}">
              <a16:creationId xmlns:a16="http://schemas.microsoft.com/office/drawing/2014/main" id="{A44D1FBE-FE09-4D81-BB23-1E9EE23C792D}"/>
            </a:ext>
          </a:extLst>
        </xdr:cNvPr>
        <xdr:cNvSpPr txBox="1"/>
      </xdr:nvSpPr>
      <xdr:spPr>
        <a:xfrm>
          <a:off x="1569484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83" name="直線コネクタ 682">
          <a:extLst>
            <a:ext uri="{FF2B5EF4-FFF2-40B4-BE49-F238E27FC236}">
              <a16:creationId xmlns:a16="http://schemas.microsoft.com/office/drawing/2014/main" id="{84438721-92C5-4519-8730-3560061068A7}"/>
            </a:ext>
          </a:extLst>
        </xdr:cNvPr>
        <xdr:cNvCxnSpPr/>
      </xdr:nvCxnSpPr>
      <xdr:spPr>
        <a:xfrm>
          <a:off x="1609344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84" name="テキスト ボックス 683">
          <a:extLst>
            <a:ext uri="{FF2B5EF4-FFF2-40B4-BE49-F238E27FC236}">
              <a16:creationId xmlns:a16="http://schemas.microsoft.com/office/drawing/2014/main" id="{7CD76889-F46E-4954-B884-C6E955DFF5FC}"/>
            </a:ext>
          </a:extLst>
        </xdr:cNvPr>
        <xdr:cNvSpPr txBox="1"/>
      </xdr:nvSpPr>
      <xdr:spPr>
        <a:xfrm>
          <a:off x="1569484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85" name="直線コネクタ 684">
          <a:extLst>
            <a:ext uri="{FF2B5EF4-FFF2-40B4-BE49-F238E27FC236}">
              <a16:creationId xmlns:a16="http://schemas.microsoft.com/office/drawing/2014/main" id="{84F18935-8D63-4255-9744-A3A3CE3F25D6}"/>
            </a:ext>
          </a:extLst>
        </xdr:cNvPr>
        <xdr:cNvCxnSpPr/>
      </xdr:nvCxnSpPr>
      <xdr:spPr>
        <a:xfrm>
          <a:off x="1609344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86" name="テキスト ボックス 685">
          <a:extLst>
            <a:ext uri="{FF2B5EF4-FFF2-40B4-BE49-F238E27FC236}">
              <a16:creationId xmlns:a16="http://schemas.microsoft.com/office/drawing/2014/main" id="{A2E9EA4A-FC62-455E-83DF-E476E4B406E3}"/>
            </a:ext>
          </a:extLst>
        </xdr:cNvPr>
        <xdr:cNvSpPr txBox="1"/>
      </xdr:nvSpPr>
      <xdr:spPr>
        <a:xfrm>
          <a:off x="15694841" y="96990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87" name="直線コネクタ 686">
          <a:extLst>
            <a:ext uri="{FF2B5EF4-FFF2-40B4-BE49-F238E27FC236}">
              <a16:creationId xmlns:a16="http://schemas.microsoft.com/office/drawing/2014/main" id="{A8F65C4B-97C0-45D7-A7E1-4DA2DFBD806F}"/>
            </a:ext>
          </a:extLst>
        </xdr:cNvPr>
        <xdr:cNvCxnSpPr/>
      </xdr:nvCxnSpPr>
      <xdr:spPr>
        <a:xfrm>
          <a:off x="1609344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8" name="テキスト ボックス 687">
          <a:extLst>
            <a:ext uri="{FF2B5EF4-FFF2-40B4-BE49-F238E27FC236}">
              <a16:creationId xmlns:a16="http://schemas.microsoft.com/office/drawing/2014/main" id="{E650336E-FB75-497A-B0BD-6A68F025DBAD}"/>
            </a:ext>
          </a:extLst>
        </xdr:cNvPr>
        <xdr:cNvSpPr txBox="1"/>
      </xdr:nvSpPr>
      <xdr:spPr>
        <a:xfrm>
          <a:off x="1569484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9" name="直線コネクタ 688">
          <a:extLst>
            <a:ext uri="{FF2B5EF4-FFF2-40B4-BE49-F238E27FC236}">
              <a16:creationId xmlns:a16="http://schemas.microsoft.com/office/drawing/2014/main" id="{2128AC12-B800-4304-A5A8-E698A8F99277}"/>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0" name="テキスト ボックス 689">
          <a:extLst>
            <a:ext uri="{FF2B5EF4-FFF2-40B4-BE49-F238E27FC236}">
              <a16:creationId xmlns:a16="http://schemas.microsoft.com/office/drawing/2014/main" id="{6738BC75-DDD6-46EE-AFAB-11E499C72AEE}"/>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1" name="【保健センター・保健所】&#10;一人当たり面積グラフ枠">
          <a:extLst>
            <a:ext uri="{FF2B5EF4-FFF2-40B4-BE49-F238E27FC236}">
              <a16:creationId xmlns:a16="http://schemas.microsoft.com/office/drawing/2014/main" id="{F8A696A5-01B4-4074-8C87-D25B8D96B543}"/>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134874</xdr:rowOff>
    </xdr:from>
    <xdr:to>
      <xdr:col>116</xdr:col>
      <xdr:colOff>62864</xdr:colOff>
      <xdr:row>63</xdr:row>
      <xdr:rowOff>121158</xdr:rowOff>
    </xdr:to>
    <xdr:cxnSp macro="">
      <xdr:nvCxnSpPr>
        <xdr:cNvPr id="692" name="直線コネクタ 691">
          <a:extLst>
            <a:ext uri="{FF2B5EF4-FFF2-40B4-BE49-F238E27FC236}">
              <a16:creationId xmlns:a16="http://schemas.microsoft.com/office/drawing/2014/main" id="{58A9761E-167A-4295-855E-31C9E47B29B6}"/>
            </a:ext>
          </a:extLst>
        </xdr:cNvPr>
        <xdr:cNvCxnSpPr/>
      </xdr:nvCxnSpPr>
      <xdr:spPr>
        <a:xfrm flipV="1">
          <a:off x="19509104" y="9355074"/>
          <a:ext cx="0" cy="1327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124985</xdr:rowOff>
    </xdr:from>
    <xdr:ext cx="469744" cy="259045"/>
    <xdr:sp macro="" textlink="">
      <xdr:nvSpPr>
        <xdr:cNvPr id="693" name="【保健センター・保健所】&#10;一人当たり面積最小値テキスト">
          <a:extLst>
            <a:ext uri="{FF2B5EF4-FFF2-40B4-BE49-F238E27FC236}">
              <a16:creationId xmlns:a16="http://schemas.microsoft.com/office/drawing/2014/main" id="{769D7B29-D161-4CC8-B338-D6DFAA3B9E5A}"/>
            </a:ext>
          </a:extLst>
        </xdr:cNvPr>
        <xdr:cNvSpPr txBox="1"/>
      </xdr:nvSpPr>
      <xdr:spPr>
        <a:xfrm>
          <a:off x="19547840" y="10686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121158</xdr:rowOff>
    </xdr:from>
    <xdr:to>
      <xdr:col>116</xdr:col>
      <xdr:colOff>152400</xdr:colOff>
      <xdr:row>63</xdr:row>
      <xdr:rowOff>121158</xdr:rowOff>
    </xdr:to>
    <xdr:cxnSp macro="">
      <xdr:nvCxnSpPr>
        <xdr:cNvPr id="694" name="直線コネクタ 693">
          <a:extLst>
            <a:ext uri="{FF2B5EF4-FFF2-40B4-BE49-F238E27FC236}">
              <a16:creationId xmlns:a16="http://schemas.microsoft.com/office/drawing/2014/main" id="{DA55016E-9027-4B95-9B9A-DC9A9BA1B98A}"/>
            </a:ext>
          </a:extLst>
        </xdr:cNvPr>
        <xdr:cNvCxnSpPr/>
      </xdr:nvCxnSpPr>
      <xdr:spPr>
        <a:xfrm>
          <a:off x="19443700" y="1068247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81551</xdr:rowOff>
    </xdr:from>
    <xdr:ext cx="469744" cy="259045"/>
    <xdr:sp macro="" textlink="">
      <xdr:nvSpPr>
        <xdr:cNvPr id="695" name="【保健センター・保健所】&#10;一人当たり面積最大値テキスト">
          <a:extLst>
            <a:ext uri="{FF2B5EF4-FFF2-40B4-BE49-F238E27FC236}">
              <a16:creationId xmlns:a16="http://schemas.microsoft.com/office/drawing/2014/main" id="{F02F1D27-3465-4681-9E26-11C3B70E41AB}"/>
            </a:ext>
          </a:extLst>
        </xdr:cNvPr>
        <xdr:cNvSpPr txBox="1"/>
      </xdr:nvSpPr>
      <xdr:spPr>
        <a:xfrm>
          <a:off x="19547840" y="9134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134874</xdr:rowOff>
    </xdr:from>
    <xdr:to>
      <xdr:col>116</xdr:col>
      <xdr:colOff>152400</xdr:colOff>
      <xdr:row>55</xdr:row>
      <xdr:rowOff>134874</xdr:rowOff>
    </xdr:to>
    <xdr:cxnSp macro="">
      <xdr:nvCxnSpPr>
        <xdr:cNvPr id="696" name="直線コネクタ 695">
          <a:extLst>
            <a:ext uri="{FF2B5EF4-FFF2-40B4-BE49-F238E27FC236}">
              <a16:creationId xmlns:a16="http://schemas.microsoft.com/office/drawing/2014/main" id="{BBCEDB25-E964-48DE-AC91-85B75675A597}"/>
            </a:ext>
          </a:extLst>
        </xdr:cNvPr>
        <xdr:cNvCxnSpPr/>
      </xdr:nvCxnSpPr>
      <xdr:spPr>
        <a:xfrm>
          <a:off x="19443700" y="93550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161815</xdr:rowOff>
    </xdr:from>
    <xdr:ext cx="469744" cy="259045"/>
    <xdr:sp macro="" textlink="">
      <xdr:nvSpPr>
        <xdr:cNvPr id="697" name="【保健センター・保健所】&#10;一人当たり面積平均値テキスト">
          <a:extLst>
            <a:ext uri="{FF2B5EF4-FFF2-40B4-BE49-F238E27FC236}">
              <a16:creationId xmlns:a16="http://schemas.microsoft.com/office/drawing/2014/main" id="{4346C390-F039-4EDF-91D6-2F8C5EA8F443}"/>
            </a:ext>
          </a:extLst>
        </xdr:cNvPr>
        <xdr:cNvSpPr txBox="1"/>
      </xdr:nvSpPr>
      <xdr:spPr>
        <a:xfrm>
          <a:off x="19547840" y="102202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138938</xdr:rowOff>
    </xdr:from>
    <xdr:to>
      <xdr:col>116</xdr:col>
      <xdr:colOff>114300</xdr:colOff>
      <xdr:row>62</xdr:row>
      <xdr:rowOff>69088</xdr:rowOff>
    </xdr:to>
    <xdr:sp macro="" textlink="">
      <xdr:nvSpPr>
        <xdr:cNvPr id="698" name="フローチャート: 判断 697">
          <a:extLst>
            <a:ext uri="{FF2B5EF4-FFF2-40B4-BE49-F238E27FC236}">
              <a16:creationId xmlns:a16="http://schemas.microsoft.com/office/drawing/2014/main" id="{7FE9D137-B5CF-4A1F-A619-47349CBD1CEF}"/>
            </a:ext>
          </a:extLst>
        </xdr:cNvPr>
        <xdr:cNvSpPr/>
      </xdr:nvSpPr>
      <xdr:spPr>
        <a:xfrm>
          <a:off x="19458940" y="1036497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138938</xdr:rowOff>
    </xdr:from>
    <xdr:to>
      <xdr:col>112</xdr:col>
      <xdr:colOff>38100</xdr:colOff>
      <xdr:row>62</xdr:row>
      <xdr:rowOff>69088</xdr:rowOff>
    </xdr:to>
    <xdr:sp macro="" textlink="">
      <xdr:nvSpPr>
        <xdr:cNvPr id="699" name="フローチャート: 判断 698">
          <a:extLst>
            <a:ext uri="{FF2B5EF4-FFF2-40B4-BE49-F238E27FC236}">
              <a16:creationId xmlns:a16="http://schemas.microsoft.com/office/drawing/2014/main" id="{338170E5-98DD-4110-A07F-3F06BE248909}"/>
            </a:ext>
          </a:extLst>
        </xdr:cNvPr>
        <xdr:cNvSpPr/>
      </xdr:nvSpPr>
      <xdr:spPr>
        <a:xfrm>
          <a:off x="18735040" y="1036497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143510</xdr:rowOff>
    </xdr:from>
    <xdr:to>
      <xdr:col>107</xdr:col>
      <xdr:colOff>101600</xdr:colOff>
      <xdr:row>62</xdr:row>
      <xdr:rowOff>73660</xdr:rowOff>
    </xdr:to>
    <xdr:sp macro="" textlink="">
      <xdr:nvSpPr>
        <xdr:cNvPr id="700" name="フローチャート: 判断 699">
          <a:extLst>
            <a:ext uri="{FF2B5EF4-FFF2-40B4-BE49-F238E27FC236}">
              <a16:creationId xmlns:a16="http://schemas.microsoft.com/office/drawing/2014/main" id="{9CDC31B8-9D5B-447F-BFC6-91CAF2640994}"/>
            </a:ext>
          </a:extLst>
        </xdr:cNvPr>
        <xdr:cNvSpPr/>
      </xdr:nvSpPr>
      <xdr:spPr>
        <a:xfrm>
          <a:off x="17937480" y="103695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111506</xdr:rowOff>
    </xdr:from>
    <xdr:to>
      <xdr:col>102</xdr:col>
      <xdr:colOff>165100</xdr:colOff>
      <xdr:row>62</xdr:row>
      <xdr:rowOff>41656</xdr:rowOff>
    </xdr:to>
    <xdr:sp macro="" textlink="">
      <xdr:nvSpPr>
        <xdr:cNvPr id="701" name="フローチャート: 判断 700">
          <a:extLst>
            <a:ext uri="{FF2B5EF4-FFF2-40B4-BE49-F238E27FC236}">
              <a16:creationId xmlns:a16="http://schemas.microsoft.com/office/drawing/2014/main" id="{D50C1552-7CA6-4D2B-8BD3-B776CD955158}"/>
            </a:ext>
          </a:extLst>
        </xdr:cNvPr>
        <xdr:cNvSpPr/>
      </xdr:nvSpPr>
      <xdr:spPr>
        <a:xfrm>
          <a:off x="17162780" y="103375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120650</xdr:rowOff>
    </xdr:from>
    <xdr:to>
      <xdr:col>98</xdr:col>
      <xdr:colOff>38100</xdr:colOff>
      <xdr:row>62</xdr:row>
      <xdr:rowOff>50800</xdr:rowOff>
    </xdr:to>
    <xdr:sp macro="" textlink="">
      <xdr:nvSpPr>
        <xdr:cNvPr id="702" name="フローチャート: 判断 701">
          <a:extLst>
            <a:ext uri="{FF2B5EF4-FFF2-40B4-BE49-F238E27FC236}">
              <a16:creationId xmlns:a16="http://schemas.microsoft.com/office/drawing/2014/main" id="{E4BAF58C-AA00-40DE-86D1-ADE2FF6A6B99}"/>
            </a:ext>
          </a:extLst>
        </xdr:cNvPr>
        <xdr:cNvSpPr/>
      </xdr:nvSpPr>
      <xdr:spPr>
        <a:xfrm>
          <a:off x="16388080" y="103466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40656F0F-ADDB-430C-976B-66E4E87AF6CC}"/>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A0461196-9CC2-41B9-977E-C54E7026C6D8}"/>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359ECD47-6501-4743-90BC-4179936A770D}"/>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05CE9093-A31F-42A4-B899-A471C2908BAF}"/>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4A1EC316-03A1-49F5-AC16-0864EC71204B}"/>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159512</xdr:rowOff>
    </xdr:from>
    <xdr:to>
      <xdr:col>116</xdr:col>
      <xdr:colOff>114300</xdr:colOff>
      <xdr:row>63</xdr:row>
      <xdr:rowOff>89662</xdr:rowOff>
    </xdr:to>
    <xdr:sp macro="" textlink="">
      <xdr:nvSpPr>
        <xdr:cNvPr id="708" name="楕円 707">
          <a:extLst>
            <a:ext uri="{FF2B5EF4-FFF2-40B4-BE49-F238E27FC236}">
              <a16:creationId xmlns:a16="http://schemas.microsoft.com/office/drawing/2014/main" id="{0E3D8830-1F57-4BDD-BEDA-1862FBA01A04}"/>
            </a:ext>
          </a:extLst>
        </xdr:cNvPr>
        <xdr:cNvSpPr/>
      </xdr:nvSpPr>
      <xdr:spPr>
        <a:xfrm>
          <a:off x="19458940" y="1055319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74439</xdr:rowOff>
    </xdr:from>
    <xdr:ext cx="469744" cy="259045"/>
    <xdr:sp macro="" textlink="">
      <xdr:nvSpPr>
        <xdr:cNvPr id="709" name="【保健センター・保健所】&#10;一人当たり面積該当値テキスト">
          <a:extLst>
            <a:ext uri="{FF2B5EF4-FFF2-40B4-BE49-F238E27FC236}">
              <a16:creationId xmlns:a16="http://schemas.microsoft.com/office/drawing/2014/main" id="{075FCA0C-195C-494E-BD44-97FF7E6819A4}"/>
            </a:ext>
          </a:extLst>
        </xdr:cNvPr>
        <xdr:cNvSpPr txBox="1"/>
      </xdr:nvSpPr>
      <xdr:spPr>
        <a:xfrm>
          <a:off x="19547840" y="10468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159512</xdr:rowOff>
    </xdr:from>
    <xdr:to>
      <xdr:col>112</xdr:col>
      <xdr:colOff>38100</xdr:colOff>
      <xdr:row>63</xdr:row>
      <xdr:rowOff>89662</xdr:rowOff>
    </xdr:to>
    <xdr:sp macro="" textlink="">
      <xdr:nvSpPr>
        <xdr:cNvPr id="710" name="楕円 709">
          <a:extLst>
            <a:ext uri="{FF2B5EF4-FFF2-40B4-BE49-F238E27FC236}">
              <a16:creationId xmlns:a16="http://schemas.microsoft.com/office/drawing/2014/main" id="{D32959CA-8803-419F-B6DC-332E512229AB}"/>
            </a:ext>
          </a:extLst>
        </xdr:cNvPr>
        <xdr:cNvSpPr/>
      </xdr:nvSpPr>
      <xdr:spPr>
        <a:xfrm>
          <a:off x="18735040" y="1055319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38862</xdr:rowOff>
    </xdr:from>
    <xdr:to>
      <xdr:col>116</xdr:col>
      <xdr:colOff>63500</xdr:colOff>
      <xdr:row>63</xdr:row>
      <xdr:rowOff>38862</xdr:rowOff>
    </xdr:to>
    <xdr:cxnSp macro="">
      <xdr:nvCxnSpPr>
        <xdr:cNvPr id="711" name="直線コネクタ 710">
          <a:extLst>
            <a:ext uri="{FF2B5EF4-FFF2-40B4-BE49-F238E27FC236}">
              <a16:creationId xmlns:a16="http://schemas.microsoft.com/office/drawing/2014/main" id="{B2CFBAF0-9DA8-4AEB-B3CD-45923B0E5071}"/>
            </a:ext>
          </a:extLst>
        </xdr:cNvPr>
        <xdr:cNvCxnSpPr/>
      </xdr:nvCxnSpPr>
      <xdr:spPr>
        <a:xfrm>
          <a:off x="18778220" y="10600182"/>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164084</xdr:rowOff>
    </xdr:from>
    <xdr:to>
      <xdr:col>107</xdr:col>
      <xdr:colOff>101600</xdr:colOff>
      <xdr:row>63</xdr:row>
      <xdr:rowOff>94234</xdr:rowOff>
    </xdr:to>
    <xdr:sp macro="" textlink="">
      <xdr:nvSpPr>
        <xdr:cNvPr id="712" name="楕円 711">
          <a:extLst>
            <a:ext uri="{FF2B5EF4-FFF2-40B4-BE49-F238E27FC236}">
              <a16:creationId xmlns:a16="http://schemas.microsoft.com/office/drawing/2014/main" id="{66A3D4E9-0278-4852-9FBA-DC346ECA8F7F}"/>
            </a:ext>
          </a:extLst>
        </xdr:cNvPr>
        <xdr:cNvSpPr/>
      </xdr:nvSpPr>
      <xdr:spPr>
        <a:xfrm>
          <a:off x="17937480" y="1055776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38862</xdr:rowOff>
    </xdr:from>
    <xdr:to>
      <xdr:col>111</xdr:col>
      <xdr:colOff>177800</xdr:colOff>
      <xdr:row>63</xdr:row>
      <xdr:rowOff>43434</xdr:rowOff>
    </xdr:to>
    <xdr:cxnSp macro="">
      <xdr:nvCxnSpPr>
        <xdr:cNvPr id="713" name="直線コネクタ 712">
          <a:extLst>
            <a:ext uri="{FF2B5EF4-FFF2-40B4-BE49-F238E27FC236}">
              <a16:creationId xmlns:a16="http://schemas.microsoft.com/office/drawing/2014/main" id="{A81557AD-2D2B-476E-94B0-96ECC219596C}"/>
            </a:ext>
          </a:extLst>
        </xdr:cNvPr>
        <xdr:cNvCxnSpPr/>
      </xdr:nvCxnSpPr>
      <xdr:spPr>
        <a:xfrm flipV="1">
          <a:off x="17988280" y="10600182"/>
          <a:ext cx="78994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164084</xdr:rowOff>
    </xdr:from>
    <xdr:to>
      <xdr:col>102</xdr:col>
      <xdr:colOff>165100</xdr:colOff>
      <xdr:row>63</xdr:row>
      <xdr:rowOff>94234</xdr:rowOff>
    </xdr:to>
    <xdr:sp macro="" textlink="">
      <xdr:nvSpPr>
        <xdr:cNvPr id="714" name="楕円 713">
          <a:extLst>
            <a:ext uri="{FF2B5EF4-FFF2-40B4-BE49-F238E27FC236}">
              <a16:creationId xmlns:a16="http://schemas.microsoft.com/office/drawing/2014/main" id="{F25FBDD8-969D-4B15-B7AA-2D9AAAE8AAA3}"/>
            </a:ext>
          </a:extLst>
        </xdr:cNvPr>
        <xdr:cNvSpPr/>
      </xdr:nvSpPr>
      <xdr:spPr>
        <a:xfrm>
          <a:off x="17162780" y="1055776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43434</xdr:rowOff>
    </xdr:from>
    <xdr:to>
      <xdr:col>107</xdr:col>
      <xdr:colOff>50800</xdr:colOff>
      <xdr:row>63</xdr:row>
      <xdr:rowOff>43434</xdr:rowOff>
    </xdr:to>
    <xdr:cxnSp macro="">
      <xdr:nvCxnSpPr>
        <xdr:cNvPr id="715" name="直線コネクタ 714">
          <a:extLst>
            <a:ext uri="{FF2B5EF4-FFF2-40B4-BE49-F238E27FC236}">
              <a16:creationId xmlns:a16="http://schemas.microsoft.com/office/drawing/2014/main" id="{95331651-6153-4726-B45F-EE44102A56BB}"/>
            </a:ext>
          </a:extLst>
        </xdr:cNvPr>
        <xdr:cNvCxnSpPr/>
      </xdr:nvCxnSpPr>
      <xdr:spPr>
        <a:xfrm>
          <a:off x="17213580" y="10604754"/>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168656</xdr:rowOff>
    </xdr:from>
    <xdr:to>
      <xdr:col>98</xdr:col>
      <xdr:colOff>38100</xdr:colOff>
      <xdr:row>63</xdr:row>
      <xdr:rowOff>98806</xdr:rowOff>
    </xdr:to>
    <xdr:sp macro="" textlink="">
      <xdr:nvSpPr>
        <xdr:cNvPr id="716" name="楕円 715">
          <a:extLst>
            <a:ext uri="{FF2B5EF4-FFF2-40B4-BE49-F238E27FC236}">
              <a16:creationId xmlns:a16="http://schemas.microsoft.com/office/drawing/2014/main" id="{89336D52-7F77-45EB-AD7A-50EE9B42EEC9}"/>
            </a:ext>
          </a:extLst>
        </xdr:cNvPr>
        <xdr:cNvSpPr/>
      </xdr:nvSpPr>
      <xdr:spPr>
        <a:xfrm>
          <a:off x="16388080" y="1056233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43434</xdr:rowOff>
    </xdr:from>
    <xdr:to>
      <xdr:col>102</xdr:col>
      <xdr:colOff>114300</xdr:colOff>
      <xdr:row>63</xdr:row>
      <xdr:rowOff>48006</xdr:rowOff>
    </xdr:to>
    <xdr:cxnSp macro="">
      <xdr:nvCxnSpPr>
        <xdr:cNvPr id="717" name="直線コネクタ 716">
          <a:extLst>
            <a:ext uri="{FF2B5EF4-FFF2-40B4-BE49-F238E27FC236}">
              <a16:creationId xmlns:a16="http://schemas.microsoft.com/office/drawing/2014/main" id="{EF0F99CB-6A64-4539-828F-0788BC090A0D}"/>
            </a:ext>
          </a:extLst>
        </xdr:cNvPr>
        <xdr:cNvCxnSpPr/>
      </xdr:nvCxnSpPr>
      <xdr:spPr>
        <a:xfrm flipV="1">
          <a:off x="16431260" y="10604754"/>
          <a:ext cx="78232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85615</xdr:rowOff>
    </xdr:from>
    <xdr:ext cx="469744" cy="259045"/>
    <xdr:sp macro="" textlink="">
      <xdr:nvSpPr>
        <xdr:cNvPr id="718" name="n_1aveValue【保健センター・保健所】&#10;一人当たり面積">
          <a:extLst>
            <a:ext uri="{FF2B5EF4-FFF2-40B4-BE49-F238E27FC236}">
              <a16:creationId xmlns:a16="http://schemas.microsoft.com/office/drawing/2014/main" id="{64964E68-694A-479B-8383-10381E1C4964}"/>
            </a:ext>
          </a:extLst>
        </xdr:cNvPr>
        <xdr:cNvSpPr txBox="1"/>
      </xdr:nvSpPr>
      <xdr:spPr>
        <a:xfrm>
          <a:off x="18561127" y="10144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90187</xdr:rowOff>
    </xdr:from>
    <xdr:ext cx="469744" cy="259045"/>
    <xdr:sp macro="" textlink="">
      <xdr:nvSpPr>
        <xdr:cNvPr id="719" name="n_2aveValue【保健センター・保健所】&#10;一人当たり面積">
          <a:extLst>
            <a:ext uri="{FF2B5EF4-FFF2-40B4-BE49-F238E27FC236}">
              <a16:creationId xmlns:a16="http://schemas.microsoft.com/office/drawing/2014/main" id="{EEE9592F-1AD4-4295-AC6E-163CDF3781EC}"/>
            </a:ext>
          </a:extLst>
        </xdr:cNvPr>
        <xdr:cNvSpPr txBox="1"/>
      </xdr:nvSpPr>
      <xdr:spPr>
        <a:xfrm>
          <a:off x="17776267" y="1014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58183</xdr:rowOff>
    </xdr:from>
    <xdr:ext cx="469744" cy="259045"/>
    <xdr:sp macro="" textlink="">
      <xdr:nvSpPr>
        <xdr:cNvPr id="720" name="n_3aveValue【保健センター・保健所】&#10;一人当たり面積">
          <a:extLst>
            <a:ext uri="{FF2B5EF4-FFF2-40B4-BE49-F238E27FC236}">
              <a16:creationId xmlns:a16="http://schemas.microsoft.com/office/drawing/2014/main" id="{F6659F60-D6CE-4B5A-8ECD-BA832C4CFAFA}"/>
            </a:ext>
          </a:extLst>
        </xdr:cNvPr>
        <xdr:cNvSpPr txBox="1"/>
      </xdr:nvSpPr>
      <xdr:spPr>
        <a:xfrm>
          <a:off x="17001567" y="10116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67327</xdr:rowOff>
    </xdr:from>
    <xdr:ext cx="469744" cy="259045"/>
    <xdr:sp macro="" textlink="">
      <xdr:nvSpPr>
        <xdr:cNvPr id="721" name="n_4aveValue【保健センター・保健所】&#10;一人当たり面積">
          <a:extLst>
            <a:ext uri="{FF2B5EF4-FFF2-40B4-BE49-F238E27FC236}">
              <a16:creationId xmlns:a16="http://schemas.microsoft.com/office/drawing/2014/main" id="{DE6E53C1-D807-4190-A3DB-791D5657BA9E}"/>
            </a:ext>
          </a:extLst>
        </xdr:cNvPr>
        <xdr:cNvSpPr txBox="1"/>
      </xdr:nvSpPr>
      <xdr:spPr>
        <a:xfrm>
          <a:off x="16226867" y="1012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80789</xdr:rowOff>
    </xdr:from>
    <xdr:ext cx="469744" cy="259045"/>
    <xdr:sp macro="" textlink="">
      <xdr:nvSpPr>
        <xdr:cNvPr id="722" name="n_1mainValue【保健センター・保健所】&#10;一人当たり面積">
          <a:extLst>
            <a:ext uri="{FF2B5EF4-FFF2-40B4-BE49-F238E27FC236}">
              <a16:creationId xmlns:a16="http://schemas.microsoft.com/office/drawing/2014/main" id="{1F2A3248-02FE-424D-90A3-9CD63AE9A4A1}"/>
            </a:ext>
          </a:extLst>
        </xdr:cNvPr>
        <xdr:cNvSpPr txBox="1"/>
      </xdr:nvSpPr>
      <xdr:spPr>
        <a:xfrm>
          <a:off x="18561127" y="10642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85361</xdr:rowOff>
    </xdr:from>
    <xdr:ext cx="469744" cy="259045"/>
    <xdr:sp macro="" textlink="">
      <xdr:nvSpPr>
        <xdr:cNvPr id="723" name="n_2mainValue【保健センター・保健所】&#10;一人当たり面積">
          <a:extLst>
            <a:ext uri="{FF2B5EF4-FFF2-40B4-BE49-F238E27FC236}">
              <a16:creationId xmlns:a16="http://schemas.microsoft.com/office/drawing/2014/main" id="{B41DD35D-C142-4A0F-95C1-E11F659D3DD7}"/>
            </a:ext>
          </a:extLst>
        </xdr:cNvPr>
        <xdr:cNvSpPr txBox="1"/>
      </xdr:nvSpPr>
      <xdr:spPr>
        <a:xfrm>
          <a:off x="17776267" y="10646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85361</xdr:rowOff>
    </xdr:from>
    <xdr:ext cx="469744" cy="259045"/>
    <xdr:sp macro="" textlink="">
      <xdr:nvSpPr>
        <xdr:cNvPr id="724" name="n_3mainValue【保健センター・保健所】&#10;一人当たり面積">
          <a:extLst>
            <a:ext uri="{FF2B5EF4-FFF2-40B4-BE49-F238E27FC236}">
              <a16:creationId xmlns:a16="http://schemas.microsoft.com/office/drawing/2014/main" id="{3F233A82-B5F8-457C-8993-A6F9C1CF8F01}"/>
            </a:ext>
          </a:extLst>
        </xdr:cNvPr>
        <xdr:cNvSpPr txBox="1"/>
      </xdr:nvSpPr>
      <xdr:spPr>
        <a:xfrm>
          <a:off x="17001567" y="10646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89933</xdr:rowOff>
    </xdr:from>
    <xdr:ext cx="469744" cy="259045"/>
    <xdr:sp macro="" textlink="">
      <xdr:nvSpPr>
        <xdr:cNvPr id="725" name="n_4mainValue【保健センター・保健所】&#10;一人当たり面積">
          <a:extLst>
            <a:ext uri="{FF2B5EF4-FFF2-40B4-BE49-F238E27FC236}">
              <a16:creationId xmlns:a16="http://schemas.microsoft.com/office/drawing/2014/main" id="{B2FB0306-C3D6-4B89-9FD7-74227F69B71E}"/>
            </a:ext>
          </a:extLst>
        </xdr:cNvPr>
        <xdr:cNvSpPr txBox="1"/>
      </xdr:nvSpPr>
      <xdr:spPr>
        <a:xfrm>
          <a:off x="16226867" y="10651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6" name="正方形/長方形 725">
          <a:extLst>
            <a:ext uri="{FF2B5EF4-FFF2-40B4-BE49-F238E27FC236}">
              <a16:creationId xmlns:a16="http://schemas.microsoft.com/office/drawing/2014/main" id="{80A83771-5BDC-4F96-AAC3-454D76283F27}"/>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7" name="正方形/長方形 726">
          <a:extLst>
            <a:ext uri="{FF2B5EF4-FFF2-40B4-BE49-F238E27FC236}">
              <a16:creationId xmlns:a16="http://schemas.microsoft.com/office/drawing/2014/main" id="{5D066026-BA74-4807-B89E-B9CBCFC45B52}"/>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8" name="正方形/長方形 727">
          <a:extLst>
            <a:ext uri="{FF2B5EF4-FFF2-40B4-BE49-F238E27FC236}">
              <a16:creationId xmlns:a16="http://schemas.microsoft.com/office/drawing/2014/main" id="{58C14388-45D5-4E24-86DC-B590EBE4B264}"/>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9" name="正方形/長方形 728">
          <a:extLst>
            <a:ext uri="{FF2B5EF4-FFF2-40B4-BE49-F238E27FC236}">
              <a16:creationId xmlns:a16="http://schemas.microsoft.com/office/drawing/2014/main" id="{972FB285-2F2A-42BD-8F2C-25B136824ED6}"/>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0" name="正方形/長方形 729">
          <a:extLst>
            <a:ext uri="{FF2B5EF4-FFF2-40B4-BE49-F238E27FC236}">
              <a16:creationId xmlns:a16="http://schemas.microsoft.com/office/drawing/2014/main" id="{BC271721-961F-461A-B5EF-25581E2D2130}"/>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1" name="正方形/長方形 730">
          <a:extLst>
            <a:ext uri="{FF2B5EF4-FFF2-40B4-BE49-F238E27FC236}">
              <a16:creationId xmlns:a16="http://schemas.microsoft.com/office/drawing/2014/main" id="{58F61943-CFDB-4B6D-88C2-25A0431B7108}"/>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2" name="正方形/長方形 731">
          <a:extLst>
            <a:ext uri="{FF2B5EF4-FFF2-40B4-BE49-F238E27FC236}">
              <a16:creationId xmlns:a16="http://schemas.microsoft.com/office/drawing/2014/main" id="{ECF3A274-09B4-4249-88CE-99123587FD09}"/>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3" name="正方形/長方形 732">
          <a:extLst>
            <a:ext uri="{FF2B5EF4-FFF2-40B4-BE49-F238E27FC236}">
              <a16:creationId xmlns:a16="http://schemas.microsoft.com/office/drawing/2014/main" id="{53680508-6238-4EBE-BB0D-D88FC2602834}"/>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4" name="テキスト ボックス 733">
          <a:extLst>
            <a:ext uri="{FF2B5EF4-FFF2-40B4-BE49-F238E27FC236}">
              <a16:creationId xmlns:a16="http://schemas.microsoft.com/office/drawing/2014/main" id="{9A2A63BD-EB15-4AFC-A925-E92FACDBA60B}"/>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5" name="直線コネクタ 734">
          <a:extLst>
            <a:ext uri="{FF2B5EF4-FFF2-40B4-BE49-F238E27FC236}">
              <a16:creationId xmlns:a16="http://schemas.microsoft.com/office/drawing/2014/main" id="{6215ECC7-C641-435A-BDBF-19C16DDEFFEA}"/>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6" name="テキスト ボックス 735">
          <a:extLst>
            <a:ext uri="{FF2B5EF4-FFF2-40B4-BE49-F238E27FC236}">
              <a16:creationId xmlns:a16="http://schemas.microsoft.com/office/drawing/2014/main" id="{4BA93F88-A934-4DA0-9EA5-EE95A5865140}"/>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7" name="直線コネクタ 736">
          <a:extLst>
            <a:ext uri="{FF2B5EF4-FFF2-40B4-BE49-F238E27FC236}">
              <a16:creationId xmlns:a16="http://schemas.microsoft.com/office/drawing/2014/main" id="{E6682CB1-5279-498A-892E-386E1A50F4EF}"/>
            </a:ext>
          </a:extLst>
        </xdr:cNvPr>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8" name="テキスト ボックス 737">
          <a:extLst>
            <a:ext uri="{FF2B5EF4-FFF2-40B4-BE49-F238E27FC236}">
              <a16:creationId xmlns:a16="http://schemas.microsoft.com/office/drawing/2014/main" id="{203B07D7-D14D-4CE4-8DF1-13A54482610C}"/>
            </a:ext>
          </a:extLst>
        </xdr:cNvPr>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9" name="直線コネクタ 738">
          <a:extLst>
            <a:ext uri="{FF2B5EF4-FFF2-40B4-BE49-F238E27FC236}">
              <a16:creationId xmlns:a16="http://schemas.microsoft.com/office/drawing/2014/main" id="{E3844F05-FC8C-4810-8CE6-5D481D102405}"/>
            </a:ext>
          </a:extLst>
        </xdr:cNvPr>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0" name="テキスト ボックス 739">
          <a:extLst>
            <a:ext uri="{FF2B5EF4-FFF2-40B4-BE49-F238E27FC236}">
              <a16:creationId xmlns:a16="http://schemas.microsoft.com/office/drawing/2014/main" id="{3F973BB9-6186-4622-B70E-BC5706A415F7}"/>
            </a:ext>
          </a:extLst>
        </xdr:cNvPr>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1" name="直線コネクタ 740">
          <a:extLst>
            <a:ext uri="{FF2B5EF4-FFF2-40B4-BE49-F238E27FC236}">
              <a16:creationId xmlns:a16="http://schemas.microsoft.com/office/drawing/2014/main" id="{F6EACF44-9800-47ED-B17D-56D8B88A8158}"/>
            </a:ext>
          </a:extLst>
        </xdr:cNvPr>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2" name="テキスト ボックス 741">
          <a:extLst>
            <a:ext uri="{FF2B5EF4-FFF2-40B4-BE49-F238E27FC236}">
              <a16:creationId xmlns:a16="http://schemas.microsoft.com/office/drawing/2014/main" id="{160FB150-4703-4704-8841-C76CA3EB3084}"/>
            </a:ext>
          </a:extLst>
        </xdr:cNvPr>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3" name="直線コネクタ 742">
          <a:extLst>
            <a:ext uri="{FF2B5EF4-FFF2-40B4-BE49-F238E27FC236}">
              <a16:creationId xmlns:a16="http://schemas.microsoft.com/office/drawing/2014/main" id="{A3726FA1-FB06-4A4F-9681-EFAD302FB6AC}"/>
            </a:ext>
          </a:extLst>
        </xdr:cNvPr>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4" name="テキスト ボックス 743">
          <a:extLst>
            <a:ext uri="{FF2B5EF4-FFF2-40B4-BE49-F238E27FC236}">
              <a16:creationId xmlns:a16="http://schemas.microsoft.com/office/drawing/2014/main" id="{083C18CD-7E48-4E50-8D67-893093575BA8}"/>
            </a:ext>
          </a:extLst>
        </xdr:cNvPr>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5" name="直線コネクタ 744">
          <a:extLst>
            <a:ext uri="{FF2B5EF4-FFF2-40B4-BE49-F238E27FC236}">
              <a16:creationId xmlns:a16="http://schemas.microsoft.com/office/drawing/2014/main" id="{21EACC6D-E44A-4814-8B64-18F066747BD9}"/>
            </a:ext>
          </a:extLst>
        </xdr:cNvPr>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6" name="テキスト ボックス 745">
          <a:extLst>
            <a:ext uri="{FF2B5EF4-FFF2-40B4-BE49-F238E27FC236}">
              <a16:creationId xmlns:a16="http://schemas.microsoft.com/office/drawing/2014/main" id="{FFE06EEE-B893-4BC7-8CC2-92A01E2CE8D0}"/>
            </a:ext>
          </a:extLst>
        </xdr:cNvPr>
        <xdr:cNvSpPr txBox="1"/>
      </xdr:nvSpPr>
      <xdr:spPr>
        <a:xfrm>
          <a:off x="1060276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7" name="直線コネクタ 746">
          <a:extLst>
            <a:ext uri="{FF2B5EF4-FFF2-40B4-BE49-F238E27FC236}">
              <a16:creationId xmlns:a16="http://schemas.microsoft.com/office/drawing/2014/main" id="{792D6107-9AF3-4490-9976-44E167924FB9}"/>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8" name="テキスト ボックス 747">
          <a:extLst>
            <a:ext uri="{FF2B5EF4-FFF2-40B4-BE49-F238E27FC236}">
              <a16:creationId xmlns:a16="http://schemas.microsoft.com/office/drawing/2014/main" id="{FED984D7-0509-44CB-97E4-EB410398F5C0}"/>
            </a:ext>
          </a:extLst>
        </xdr:cNvPr>
        <xdr:cNvSpPr txBox="1"/>
      </xdr:nvSpPr>
      <xdr:spPr>
        <a:xfrm>
          <a:off x="1066688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9" name="【消防施設】&#10;有形固定資産減価償却率グラフ枠">
          <a:extLst>
            <a:ext uri="{FF2B5EF4-FFF2-40B4-BE49-F238E27FC236}">
              <a16:creationId xmlns:a16="http://schemas.microsoft.com/office/drawing/2014/main" id="{F31B4ED9-1069-4CB9-BCE1-A41A1AE80019}"/>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49530</xdr:rowOff>
    </xdr:from>
    <xdr:to>
      <xdr:col>85</xdr:col>
      <xdr:colOff>126364</xdr:colOff>
      <xdr:row>86</xdr:row>
      <xdr:rowOff>114300</xdr:rowOff>
    </xdr:to>
    <xdr:cxnSp macro="">
      <xdr:nvCxnSpPr>
        <xdr:cNvPr id="750" name="直線コネクタ 749">
          <a:extLst>
            <a:ext uri="{FF2B5EF4-FFF2-40B4-BE49-F238E27FC236}">
              <a16:creationId xmlns:a16="http://schemas.microsoft.com/office/drawing/2014/main" id="{A6A195A5-06D7-4A7C-A7D4-B31395253D98}"/>
            </a:ext>
          </a:extLst>
        </xdr:cNvPr>
        <xdr:cNvCxnSpPr/>
      </xdr:nvCxnSpPr>
      <xdr:spPr>
        <a:xfrm flipV="1">
          <a:off x="14375764" y="12957810"/>
          <a:ext cx="0" cy="1573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751" name="【消防施設】&#10;有形固定資産減価償却率最小値テキスト">
          <a:extLst>
            <a:ext uri="{FF2B5EF4-FFF2-40B4-BE49-F238E27FC236}">
              <a16:creationId xmlns:a16="http://schemas.microsoft.com/office/drawing/2014/main" id="{38127288-C105-461F-BC31-52CD3D05135C}"/>
            </a:ext>
          </a:extLst>
        </xdr:cNvPr>
        <xdr:cNvSpPr txBox="1"/>
      </xdr:nvSpPr>
      <xdr:spPr>
        <a:xfrm>
          <a:off x="14414500" y="145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752" name="直線コネクタ 751">
          <a:extLst>
            <a:ext uri="{FF2B5EF4-FFF2-40B4-BE49-F238E27FC236}">
              <a16:creationId xmlns:a16="http://schemas.microsoft.com/office/drawing/2014/main" id="{C9FBF463-CD72-438C-BBDD-ADE252D40762}"/>
            </a:ext>
          </a:extLst>
        </xdr:cNvPr>
        <xdr:cNvCxnSpPr/>
      </xdr:nvCxnSpPr>
      <xdr:spPr>
        <a:xfrm>
          <a:off x="14287500" y="1453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167657</xdr:rowOff>
    </xdr:from>
    <xdr:ext cx="405111" cy="259045"/>
    <xdr:sp macro="" textlink="">
      <xdr:nvSpPr>
        <xdr:cNvPr id="753" name="【消防施設】&#10;有形固定資産減価償却率最大値テキスト">
          <a:extLst>
            <a:ext uri="{FF2B5EF4-FFF2-40B4-BE49-F238E27FC236}">
              <a16:creationId xmlns:a16="http://schemas.microsoft.com/office/drawing/2014/main" id="{81D36281-C146-4D48-B3EA-9A05B77752C0}"/>
            </a:ext>
          </a:extLst>
        </xdr:cNvPr>
        <xdr:cNvSpPr txBox="1"/>
      </xdr:nvSpPr>
      <xdr:spPr>
        <a:xfrm>
          <a:off x="14414500" y="12740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49530</xdr:rowOff>
    </xdr:from>
    <xdr:to>
      <xdr:col>86</xdr:col>
      <xdr:colOff>25400</xdr:colOff>
      <xdr:row>77</xdr:row>
      <xdr:rowOff>49530</xdr:rowOff>
    </xdr:to>
    <xdr:cxnSp macro="">
      <xdr:nvCxnSpPr>
        <xdr:cNvPr id="754" name="直線コネクタ 753">
          <a:extLst>
            <a:ext uri="{FF2B5EF4-FFF2-40B4-BE49-F238E27FC236}">
              <a16:creationId xmlns:a16="http://schemas.microsoft.com/office/drawing/2014/main" id="{F991EE54-138B-4ADF-9A15-6FF25EAD43A7}"/>
            </a:ext>
          </a:extLst>
        </xdr:cNvPr>
        <xdr:cNvCxnSpPr/>
      </xdr:nvCxnSpPr>
      <xdr:spPr>
        <a:xfrm>
          <a:off x="14287500" y="129578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145432</xdr:rowOff>
    </xdr:from>
    <xdr:ext cx="405111" cy="259045"/>
    <xdr:sp macro="" textlink="">
      <xdr:nvSpPr>
        <xdr:cNvPr id="755" name="【消防施設】&#10;有形固定資産減価償却率平均値テキスト">
          <a:extLst>
            <a:ext uri="{FF2B5EF4-FFF2-40B4-BE49-F238E27FC236}">
              <a16:creationId xmlns:a16="http://schemas.microsoft.com/office/drawing/2014/main" id="{8821268C-9BE4-4AB0-8D97-3B91D5879F16}"/>
            </a:ext>
          </a:extLst>
        </xdr:cNvPr>
        <xdr:cNvSpPr txBox="1"/>
      </xdr:nvSpPr>
      <xdr:spPr>
        <a:xfrm>
          <a:off x="14414500" y="135566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122555</xdr:rowOff>
    </xdr:from>
    <xdr:to>
      <xdr:col>85</xdr:col>
      <xdr:colOff>177800</xdr:colOff>
      <xdr:row>82</xdr:row>
      <xdr:rowOff>52705</xdr:rowOff>
    </xdr:to>
    <xdr:sp macro="" textlink="">
      <xdr:nvSpPr>
        <xdr:cNvPr id="756" name="フローチャート: 判断 755">
          <a:extLst>
            <a:ext uri="{FF2B5EF4-FFF2-40B4-BE49-F238E27FC236}">
              <a16:creationId xmlns:a16="http://schemas.microsoft.com/office/drawing/2014/main" id="{4A9CA0C2-629D-42F0-A8C2-856DB9F33053}"/>
            </a:ext>
          </a:extLst>
        </xdr:cNvPr>
        <xdr:cNvSpPr/>
      </xdr:nvSpPr>
      <xdr:spPr>
        <a:xfrm>
          <a:off x="14325600" y="1370139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137795</xdr:rowOff>
    </xdr:from>
    <xdr:to>
      <xdr:col>81</xdr:col>
      <xdr:colOff>101600</xdr:colOff>
      <xdr:row>82</xdr:row>
      <xdr:rowOff>67945</xdr:rowOff>
    </xdr:to>
    <xdr:sp macro="" textlink="">
      <xdr:nvSpPr>
        <xdr:cNvPr id="757" name="フローチャート: 判断 756">
          <a:extLst>
            <a:ext uri="{FF2B5EF4-FFF2-40B4-BE49-F238E27FC236}">
              <a16:creationId xmlns:a16="http://schemas.microsoft.com/office/drawing/2014/main" id="{B0A217BB-583C-46C3-B143-3FBFD5F82A8D}"/>
            </a:ext>
          </a:extLst>
        </xdr:cNvPr>
        <xdr:cNvSpPr/>
      </xdr:nvSpPr>
      <xdr:spPr>
        <a:xfrm>
          <a:off x="13578840" y="137166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97789</xdr:rowOff>
    </xdr:from>
    <xdr:to>
      <xdr:col>76</xdr:col>
      <xdr:colOff>165100</xdr:colOff>
      <xdr:row>82</xdr:row>
      <xdr:rowOff>27939</xdr:rowOff>
    </xdr:to>
    <xdr:sp macro="" textlink="">
      <xdr:nvSpPr>
        <xdr:cNvPr id="758" name="フローチャート: 判断 757">
          <a:extLst>
            <a:ext uri="{FF2B5EF4-FFF2-40B4-BE49-F238E27FC236}">
              <a16:creationId xmlns:a16="http://schemas.microsoft.com/office/drawing/2014/main" id="{61AEE376-0B86-4B2E-B634-3ADA8AEDA336}"/>
            </a:ext>
          </a:extLst>
        </xdr:cNvPr>
        <xdr:cNvSpPr/>
      </xdr:nvSpPr>
      <xdr:spPr>
        <a:xfrm>
          <a:off x="12804140" y="1367662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113030</xdr:rowOff>
    </xdr:from>
    <xdr:to>
      <xdr:col>72</xdr:col>
      <xdr:colOff>38100</xdr:colOff>
      <xdr:row>82</xdr:row>
      <xdr:rowOff>43180</xdr:rowOff>
    </xdr:to>
    <xdr:sp macro="" textlink="">
      <xdr:nvSpPr>
        <xdr:cNvPr id="759" name="フローチャート: 判断 758">
          <a:extLst>
            <a:ext uri="{FF2B5EF4-FFF2-40B4-BE49-F238E27FC236}">
              <a16:creationId xmlns:a16="http://schemas.microsoft.com/office/drawing/2014/main" id="{36AE625C-C68A-4D6E-8BA8-1CDE4680A9F6}"/>
            </a:ext>
          </a:extLst>
        </xdr:cNvPr>
        <xdr:cNvSpPr/>
      </xdr:nvSpPr>
      <xdr:spPr>
        <a:xfrm>
          <a:off x="12029440" y="136918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139700</xdr:rowOff>
    </xdr:from>
    <xdr:to>
      <xdr:col>67</xdr:col>
      <xdr:colOff>101600</xdr:colOff>
      <xdr:row>82</xdr:row>
      <xdr:rowOff>69850</xdr:rowOff>
    </xdr:to>
    <xdr:sp macro="" textlink="">
      <xdr:nvSpPr>
        <xdr:cNvPr id="760" name="フローチャート: 判断 759">
          <a:extLst>
            <a:ext uri="{FF2B5EF4-FFF2-40B4-BE49-F238E27FC236}">
              <a16:creationId xmlns:a16="http://schemas.microsoft.com/office/drawing/2014/main" id="{B24988D6-7376-40DC-B317-45D62A927AAA}"/>
            </a:ext>
          </a:extLst>
        </xdr:cNvPr>
        <xdr:cNvSpPr/>
      </xdr:nvSpPr>
      <xdr:spPr>
        <a:xfrm>
          <a:off x="11231880" y="137185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F46F3043-FC6B-4BD9-9A34-D2E3F002F8F9}"/>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0178B1F0-39A9-4522-B327-8C2AE9578C6C}"/>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8062B1BE-8154-4260-9D54-F369DC257C11}"/>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FDCFD797-988D-4F4F-A1DF-334B04DF5F98}"/>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D22B79B6-7E84-4310-82E1-9A4AE665E70C}"/>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4445</xdr:rowOff>
    </xdr:from>
    <xdr:to>
      <xdr:col>85</xdr:col>
      <xdr:colOff>177800</xdr:colOff>
      <xdr:row>85</xdr:row>
      <xdr:rowOff>106045</xdr:rowOff>
    </xdr:to>
    <xdr:sp macro="" textlink="">
      <xdr:nvSpPr>
        <xdr:cNvPr id="766" name="楕円 765">
          <a:extLst>
            <a:ext uri="{FF2B5EF4-FFF2-40B4-BE49-F238E27FC236}">
              <a16:creationId xmlns:a16="http://schemas.microsoft.com/office/drawing/2014/main" id="{34E332DD-1F83-42C3-9E96-146C774B6140}"/>
            </a:ext>
          </a:extLst>
        </xdr:cNvPr>
        <xdr:cNvSpPr/>
      </xdr:nvSpPr>
      <xdr:spPr>
        <a:xfrm>
          <a:off x="14325600" y="14253845"/>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154322</xdr:rowOff>
    </xdr:from>
    <xdr:ext cx="405111" cy="259045"/>
    <xdr:sp macro="" textlink="">
      <xdr:nvSpPr>
        <xdr:cNvPr id="767" name="【消防施設】&#10;有形固定資産減価償却率該当値テキスト">
          <a:extLst>
            <a:ext uri="{FF2B5EF4-FFF2-40B4-BE49-F238E27FC236}">
              <a16:creationId xmlns:a16="http://schemas.microsoft.com/office/drawing/2014/main" id="{68520AD9-421D-4983-92A6-2B805FE2DBDA}"/>
            </a:ext>
          </a:extLst>
        </xdr:cNvPr>
        <xdr:cNvSpPr txBox="1"/>
      </xdr:nvSpPr>
      <xdr:spPr>
        <a:xfrm>
          <a:off x="14414500" y="1423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114936</xdr:rowOff>
    </xdr:from>
    <xdr:to>
      <xdr:col>81</xdr:col>
      <xdr:colOff>101600</xdr:colOff>
      <xdr:row>85</xdr:row>
      <xdr:rowOff>45086</xdr:rowOff>
    </xdr:to>
    <xdr:sp macro="" textlink="">
      <xdr:nvSpPr>
        <xdr:cNvPr id="768" name="楕円 767">
          <a:extLst>
            <a:ext uri="{FF2B5EF4-FFF2-40B4-BE49-F238E27FC236}">
              <a16:creationId xmlns:a16="http://schemas.microsoft.com/office/drawing/2014/main" id="{21912E2D-20BC-4514-BAB4-35C0528CE2E3}"/>
            </a:ext>
          </a:extLst>
        </xdr:cNvPr>
        <xdr:cNvSpPr/>
      </xdr:nvSpPr>
      <xdr:spPr>
        <a:xfrm>
          <a:off x="13578840" y="1419669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165736</xdr:rowOff>
    </xdr:from>
    <xdr:to>
      <xdr:col>85</xdr:col>
      <xdr:colOff>127000</xdr:colOff>
      <xdr:row>85</xdr:row>
      <xdr:rowOff>55245</xdr:rowOff>
    </xdr:to>
    <xdr:cxnSp macro="">
      <xdr:nvCxnSpPr>
        <xdr:cNvPr id="769" name="直線コネクタ 768">
          <a:extLst>
            <a:ext uri="{FF2B5EF4-FFF2-40B4-BE49-F238E27FC236}">
              <a16:creationId xmlns:a16="http://schemas.microsoft.com/office/drawing/2014/main" id="{EB62B500-B8E3-49D5-AFC6-A4388FDA2DD4}"/>
            </a:ext>
          </a:extLst>
        </xdr:cNvPr>
        <xdr:cNvCxnSpPr/>
      </xdr:nvCxnSpPr>
      <xdr:spPr>
        <a:xfrm>
          <a:off x="13629640" y="14247496"/>
          <a:ext cx="746760" cy="57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65405</xdr:rowOff>
    </xdr:from>
    <xdr:to>
      <xdr:col>76</xdr:col>
      <xdr:colOff>165100</xdr:colOff>
      <xdr:row>84</xdr:row>
      <xdr:rowOff>167005</xdr:rowOff>
    </xdr:to>
    <xdr:sp macro="" textlink="">
      <xdr:nvSpPr>
        <xdr:cNvPr id="770" name="楕円 769">
          <a:extLst>
            <a:ext uri="{FF2B5EF4-FFF2-40B4-BE49-F238E27FC236}">
              <a16:creationId xmlns:a16="http://schemas.microsoft.com/office/drawing/2014/main" id="{3F305AC9-ACDA-403E-B548-E50842DBCD61}"/>
            </a:ext>
          </a:extLst>
        </xdr:cNvPr>
        <xdr:cNvSpPr/>
      </xdr:nvSpPr>
      <xdr:spPr>
        <a:xfrm>
          <a:off x="12804140" y="1414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116205</xdr:rowOff>
    </xdr:from>
    <xdr:to>
      <xdr:col>81</xdr:col>
      <xdr:colOff>50800</xdr:colOff>
      <xdr:row>84</xdr:row>
      <xdr:rowOff>165736</xdr:rowOff>
    </xdr:to>
    <xdr:cxnSp macro="">
      <xdr:nvCxnSpPr>
        <xdr:cNvPr id="771" name="直線コネクタ 770">
          <a:extLst>
            <a:ext uri="{FF2B5EF4-FFF2-40B4-BE49-F238E27FC236}">
              <a16:creationId xmlns:a16="http://schemas.microsoft.com/office/drawing/2014/main" id="{7C6EA0EF-2DD0-4AFD-AAB5-23A2F5AEBDFB}"/>
            </a:ext>
          </a:extLst>
        </xdr:cNvPr>
        <xdr:cNvCxnSpPr/>
      </xdr:nvCxnSpPr>
      <xdr:spPr>
        <a:xfrm>
          <a:off x="12854940" y="14197965"/>
          <a:ext cx="7747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164464</xdr:rowOff>
    </xdr:from>
    <xdr:to>
      <xdr:col>72</xdr:col>
      <xdr:colOff>38100</xdr:colOff>
      <xdr:row>84</xdr:row>
      <xdr:rowOff>94614</xdr:rowOff>
    </xdr:to>
    <xdr:sp macro="" textlink="">
      <xdr:nvSpPr>
        <xdr:cNvPr id="772" name="楕円 771">
          <a:extLst>
            <a:ext uri="{FF2B5EF4-FFF2-40B4-BE49-F238E27FC236}">
              <a16:creationId xmlns:a16="http://schemas.microsoft.com/office/drawing/2014/main" id="{B63649F4-C2C6-4CF4-A1A5-A62950959672}"/>
            </a:ext>
          </a:extLst>
        </xdr:cNvPr>
        <xdr:cNvSpPr/>
      </xdr:nvSpPr>
      <xdr:spPr>
        <a:xfrm>
          <a:off x="12029440" y="1407858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43814</xdr:rowOff>
    </xdr:from>
    <xdr:to>
      <xdr:col>76</xdr:col>
      <xdr:colOff>114300</xdr:colOff>
      <xdr:row>84</xdr:row>
      <xdr:rowOff>116205</xdr:rowOff>
    </xdr:to>
    <xdr:cxnSp macro="">
      <xdr:nvCxnSpPr>
        <xdr:cNvPr id="773" name="直線コネクタ 772">
          <a:extLst>
            <a:ext uri="{FF2B5EF4-FFF2-40B4-BE49-F238E27FC236}">
              <a16:creationId xmlns:a16="http://schemas.microsoft.com/office/drawing/2014/main" id="{F4CD0FF9-AE04-463C-AD52-0834C977639B}"/>
            </a:ext>
          </a:extLst>
        </xdr:cNvPr>
        <xdr:cNvCxnSpPr/>
      </xdr:nvCxnSpPr>
      <xdr:spPr>
        <a:xfrm>
          <a:off x="12072620" y="14125574"/>
          <a:ext cx="78232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92075</xdr:rowOff>
    </xdr:from>
    <xdr:to>
      <xdr:col>67</xdr:col>
      <xdr:colOff>101600</xdr:colOff>
      <xdr:row>84</xdr:row>
      <xdr:rowOff>22225</xdr:rowOff>
    </xdr:to>
    <xdr:sp macro="" textlink="">
      <xdr:nvSpPr>
        <xdr:cNvPr id="774" name="楕円 773">
          <a:extLst>
            <a:ext uri="{FF2B5EF4-FFF2-40B4-BE49-F238E27FC236}">
              <a16:creationId xmlns:a16="http://schemas.microsoft.com/office/drawing/2014/main" id="{63F16A17-299E-44A4-B93F-40D6FE3D530B}"/>
            </a:ext>
          </a:extLst>
        </xdr:cNvPr>
        <xdr:cNvSpPr/>
      </xdr:nvSpPr>
      <xdr:spPr>
        <a:xfrm>
          <a:off x="11231880" y="140061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142875</xdr:rowOff>
    </xdr:from>
    <xdr:to>
      <xdr:col>71</xdr:col>
      <xdr:colOff>177800</xdr:colOff>
      <xdr:row>84</xdr:row>
      <xdr:rowOff>43814</xdr:rowOff>
    </xdr:to>
    <xdr:cxnSp macro="">
      <xdr:nvCxnSpPr>
        <xdr:cNvPr id="775" name="直線コネクタ 774">
          <a:extLst>
            <a:ext uri="{FF2B5EF4-FFF2-40B4-BE49-F238E27FC236}">
              <a16:creationId xmlns:a16="http://schemas.microsoft.com/office/drawing/2014/main" id="{6DC0F229-FBE2-4572-A356-2881730A5779}"/>
            </a:ext>
          </a:extLst>
        </xdr:cNvPr>
        <xdr:cNvCxnSpPr/>
      </xdr:nvCxnSpPr>
      <xdr:spPr>
        <a:xfrm>
          <a:off x="11282680" y="14056995"/>
          <a:ext cx="78994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84472</xdr:rowOff>
    </xdr:from>
    <xdr:ext cx="405111" cy="259045"/>
    <xdr:sp macro="" textlink="">
      <xdr:nvSpPr>
        <xdr:cNvPr id="776" name="n_1aveValue【消防施設】&#10;有形固定資産減価償却率">
          <a:extLst>
            <a:ext uri="{FF2B5EF4-FFF2-40B4-BE49-F238E27FC236}">
              <a16:creationId xmlns:a16="http://schemas.microsoft.com/office/drawing/2014/main" id="{2D114DB2-BF15-487A-A691-F2F68C84FEB3}"/>
            </a:ext>
          </a:extLst>
        </xdr:cNvPr>
        <xdr:cNvSpPr txBox="1"/>
      </xdr:nvSpPr>
      <xdr:spPr>
        <a:xfrm>
          <a:off x="13437244" y="1349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44466</xdr:rowOff>
    </xdr:from>
    <xdr:ext cx="405111" cy="259045"/>
    <xdr:sp macro="" textlink="">
      <xdr:nvSpPr>
        <xdr:cNvPr id="777" name="n_2aveValue【消防施設】&#10;有形固定資産減価償却率">
          <a:extLst>
            <a:ext uri="{FF2B5EF4-FFF2-40B4-BE49-F238E27FC236}">
              <a16:creationId xmlns:a16="http://schemas.microsoft.com/office/drawing/2014/main" id="{CEA490E5-D9CD-4EC2-81B6-1A67B935FA22}"/>
            </a:ext>
          </a:extLst>
        </xdr:cNvPr>
        <xdr:cNvSpPr txBox="1"/>
      </xdr:nvSpPr>
      <xdr:spPr>
        <a:xfrm>
          <a:off x="12675244" y="13455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59707</xdr:rowOff>
    </xdr:from>
    <xdr:ext cx="405111" cy="259045"/>
    <xdr:sp macro="" textlink="">
      <xdr:nvSpPr>
        <xdr:cNvPr id="778" name="n_3aveValue【消防施設】&#10;有形固定資産減価償却率">
          <a:extLst>
            <a:ext uri="{FF2B5EF4-FFF2-40B4-BE49-F238E27FC236}">
              <a16:creationId xmlns:a16="http://schemas.microsoft.com/office/drawing/2014/main" id="{27ED3729-BA5B-4DA3-8798-12E72909B4B9}"/>
            </a:ext>
          </a:extLst>
        </xdr:cNvPr>
        <xdr:cNvSpPr txBox="1"/>
      </xdr:nvSpPr>
      <xdr:spPr>
        <a:xfrm>
          <a:off x="11900544" y="1347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86377</xdr:rowOff>
    </xdr:from>
    <xdr:ext cx="405111" cy="259045"/>
    <xdr:sp macro="" textlink="">
      <xdr:nvSpPr>
        <xdr:cNvPr id="779" name="n_4aveValue【消防施設】&#10;有形固定資産減価償却率">
          <a:extLst>
            <a:ext uri="{FF2B5EF4-FFF2-40B4-BE49-F238E27FC236}">
              <a16:creationId xmlns:a16="http://schemas.microsoft.com/office/drawing/2014/main" id="{D703C5AA-7690-490E-818F-D12F7932A0AB}"/>
            </a:ext>
          </a:extLst>
        </xdr:cNvPr>
        <xdr:cNvSpPr txBox="1"/>
      </xdr:nvSpPr>
      <xdr:spPr>
        <a:xfrm>
          <a:off x="11102984" y="1349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36213</xdr:rowOff>
    </xdr:from>
    <xdr:ext cx="405111" cy="259045"/>
    <xdr:sp macro="" textlink="">
      <xdr:nvSpPr>
        <xdr:cNvPr id="780" name="n_1mainValue【消防施設】&#10;有形固定資産減価償却率">
          <a:extLst>
            <a:ext uri="{FF2B5EF4-FFF2-40B4-BE49-F238E27FC236}">
              <a16:creationId xmlns:a16="http://schemas.microsoft.com/office/drawing/2014/main" id="{643DB41B-67A5-4C84-9460-EF5017E1108C}"/>
            </a:ext>
          </a:extLst>
        </xdr:cNvPr>
        <xdr:cNvSpPr txBox="1"/>
      </xdr:nvSpPr>
      <xdr:spPr>
        <a:xfrm>
          <a:off x="13437244" y="14285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158132</xdr:rowOff>
    </xdr:from>
    <xdr:ext cx="405111" cy="259045"/>
    <xdr:sp macro="" textlink="">
      <xdr:nvSpPr>
        <xdr:cNvPr id="781" name="n_2mainValue【消防施設】&#10;有形固定資産減価償却率">
          <a:extLst>
            <a:ext uri="{FF2B5EF4-FFF2-40B4-BE49-F238E27FC236}">
              <a16:creationId xmlns:a16="http://schemas.microsoft.com/office/drawing/2014/main" id="{928BE9E1-9C60-4E31-A15D-7B33D8B38716}"/>
            </a:ext>
          </a:extLst>
        </xdr:cNvPr>
        <xdr:cNvSpPr txBox="1"/>
      </xdr:nvSpPr>
      <xdr:spPr>
        <a:xfrm>
          <a:off x="12675244" y="14239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85741</xdr:rowOff>
    </xdr:from>
    <xdr:ext cx="405111" cy="259045"/>
    <xdr:sp macro="" textlink="">
      <xdr:nvSpPr>
        <xdr:cNvPr id="782" name="n_3mainValue【消防施設】&#10;有形固定資産減価償却率">
          <a:extLst>
            <a:ext uri="{FF2B5EF4-FFF2-40B4-BE49-F238E27FC236}">
              <a16:creationId xmlns:a16="http://schemas.microsoft.com/office/drawing/2014/main" id="{ECAFCF6C-DE16-459F-A550-DC8090ECB588}"/>
            </a:ext>
          </a:extLst>
        </xdr:cNvPr>
        <xdr:cNvSpPr txBox="1"/>
      </xdr:nvSpPr>
      <xdr:spPr>
        <a:xfrm>
          <a:off x="11900544" y="14167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13352</xdr:rowOff>
    </xdr:from>
    <xdr:ext cx="405111" cy="259045"/>
    <xdr:sp macro="" textlink="">
      <xdr:nvSpPr>
        <xdr:cNvPr id="783" name="n_4mainValue【消防施設】&#10;有形固定資産減価償却率">
          <a:extLst>
            <a:ext uri="{FF2B5EF4-FFF2-40B4-BE49-F238E27FC236}">
              <a16:creationId xmlns:a16="http://schemas.microsoft.com/office/drawing/2014/main" id="{DC8EBD9E-682F-46F2-8D47-268DF297DBC6}"/>
            </a:ext>
          </a:extLst>
        </xdr:cNvPr>
        <xdr:cNvSpPr txBox="1"/>
      </xdr:nvSpPr>
      <xdr:spPr>
        <a:xfrm>
          <a:off x="11102984" y="1409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4" name="正方形/長方形 783">
          <a:extLst>
            <a:ext uri="{FF2B5EF4-FFF2-40B4-BE49-F238E27FC236}">
              <a16:creationId xmlns:a16="http://schemas.microsoft.com/office/drawing/2014/main" id="{872F2CB1-6D71-4D09-9A92-D382E058F552}"/>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5" name="正方形/長方形 784">
          <a:extLst>
            <a:ext uri="{FF2B5EF4-FFF2-40B4-BE49-F238E27FC236}">
              <a16:creationId xmlns:a16="http://schemas.microsoft.com/office/drawing/2014/main" id="{ACC726FC-2306-40D9-9159-67E62139A22C}"/>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6" name="正方形/長方形 785">
          <a:extLst>
            <a:ext uri="{FF2B5EF4-FFF2-40B4-BE49-F238E27FC236}">
              <a16:creationId xmlns:a16="http://schemas.microsoft.com/office/drawing/2014/main" id="{2F91DFEB-DEA2-4897-B11B-BDAA1B98D8FC}"/>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7" name="正方形/長方形 786">
          <a:extLst>
            <a:ext uri="{FF2B5EF4-FFF2-40B4-BE49-F238E27FC236}">
              <a16:creationId xmlns:a16="http://schemas.microsoft.com/office/drawing/2014/main" id="{9DDFE440-FAE3-4BD4-8FE6-2796A7FFEEB1}"/>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8" name="正方形/長方形 787">
          <a:extLst>
            <a:ext uri="{FF2B5EF4-FFF2-40B4-BE49-F238E27FC236}">
              <a16:creationId xmlns:a16="http://schemas.microsoft.com/office/drawing/2014/main" id="{36C555CA-A209-4989-9668-C700EF570A5E}"/>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9" name="正方形/長方形 788">
          <a:extLst>
            <a:ext uri="{FF2B5EF4-FFF2-40B4-BE49-F238E27FC236}">
              <a16:creationId xmlns:a16="http://schemas.microsoft.com/office/drawing/2014/main" id="{7B682F72-E1E7-48BF-9585-A296379B6372}"/>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0" name="正方形/長方形 789">
          <a:extLst>
            <a:ext uri="{FF2B5EF4-FFF2-40B4-BE49-F238E27FC236}">
              <a16:creationId xmlns:a16="http://schemas.microsoft.com/office/drawing/2014/main" id="{AF465965-C2FE-4F38-800E-030750AFB56D}"/>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1" name="正方形/長方形 790">
          <a:extLst>
            <a:ext uri="{FF2B5EF4-FFF2-40B4-BE49-F238E27FC236}">
              <a16:creationId xmlns:a16="http://schemas.microsoft.com/office/drawing/2014/main" id="{6C98A180-A564-46A6-967D-5C2045BA863F}"/>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2" name="テキスト ボックス 791">
          <a:extLst>
            <a:ext uri="{FF2B5EF4-FFF2-40B4-BE49-F238E27FC236}">
              <a16:creationId xmlns:a16="http://schemas.microsoft.com/office/drawing/2014/main" id="{5CC6066D-ACAE-4162-832C-CD739C52C488}"/>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3" name="直線コネクタ 792">
          <a:extLst>
            <a:ext uri="{FF2B5EF4-FFF2-40B4-BE49-F238E27FC236}">
              <a16:creationId xmlns:a16="http://schemas.microsoft.com/office/drawing/2014/main" id="{9C4EB8C2-599E-4622-8FC1-E379D683AA65}"/>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4" name="直線コネクタ 793">
          <a:extLst>
            <a:ext uri="{FF2B5EF4-FFF2-40B4-BE49-F238E27FC236}">
              <a16:creationId xmlns:a16="http://schemas.microsoft.com/office/drawing/2014/main" id="{BC5A7FFA-CB5F-4C98-A939-76A756A567D0}"/>
            </a:ext>
          </a:extLst>
        </xdr:cNvPr>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5" name="テキスト ボックス 794">
          <a:extLst>
            <a:ext uri="{FF2B5EF4-FFF2-40B4-BE49-F238E27FC236}">
              <a16:creationId xmlns:a16="http://schemas.microsoft.com/office/drawing/2014/main" id="{BFE675B6-56D4-43BC-835E-56C36E1DD830}"/>
            </a:ext>
          </a:extLst>
        </xdr:cNvPr>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6" name="直線コネクタ 795">
          <a:extLst>
            <a:ext uri="{FF2B5EF4-FFF2-40B4-BE49-F238E27FC236}">
              <a16:creationId xmlns:a16="http://schemas.microsoft.com/office/drawing/2014/main" id="{F823C461-BE0D-48A1-A6E5-B7E902E61591}"/>
            </a:ext>
          </a:extLst>
        </xdr:cNvPr>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7" name="テキスト ボックス 796">
          <a:extLst>
            <a:ext uri="{FF2B5EF4-FFF2-40B4-BE49-F238E27FC236}">
              <a16:creationId xmlns:a16="http://schemas.microsoft.com/office/drawing/2014/main" id="{910DDF58-88C5-413F-80FE-102C236A18E0}"/>
            </a:ext>
          </a:extLst>
        </xdr:cNvPr>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8" name="直線コネクタ 797">
          <a:extLst>
            <a:ext uri="{FF2B5EF4-FFF2-40B4-BE49-F238E27FC236}">
              <a16:creationId xmlns:a16="http://schemas.microsoft.com/office/drawing/2014/main" id="{5BB34FEC-344D-4B04-8EC1-DC03E798648F}"/>
            </a:ext>
          </a:extLst>
        </xdr:cNvPr>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9" name="テキスト ボックス 798">
          <a:extLst>
            <a:ext uri="{FF2B5EF4-FFF2-40B4-BE49-F238E27FC236}">
              <a16:creationId xmlns:a16="http://schemas.microsoft.com/office/drawing/2014/main" id="{9324A375-7FE8-400F-B2D4-CBF5A1E0CED6}"/>
            </a:ext>
          </a:extLst>
        </xdr:cNvPr>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800" name="直線コネクタ 799">
          <a:extLst>
            <a:ext uri="{FF2B5EF4-FFF2-40B4-BE49-F238E27FC236}">
              <a16:creationId xmlns:a16="http://schemas.microsoft.com/office/drawing/2014/main" id="{7F98650A-0CD5-4D07-B71B-78D513AEF606}"/>
            </a:ext>
          </a:extLst>
        </xdr:cNvPr>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1" name="テキスト ボックス 800">
          <a:extLst>
            <a:ext uri="{FF2B5EF4-FFF2-40B4-BE49-F238E27FC236}">
              <a16:creationId xmlns:a16="http://schemas.microsoft.com/office/drawing/2014/main" id="{BD5A7305-C7EA-4261-952E-09CF70576E1A}"/>
            </a:ext>
          </a:extLst>
        </xdr:cNvPr>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2" name="直線コネクタ 801">
          <a:extLst>
            <a:ext uri="{FF2B5EF4-FFF2-40B4-BE49-F238E27FC236}">
              <a16:creationId xmlns:a16="http://schemas.microsoft.com/office/drawing/2014/main" id="{783FA721-2094-4993-A511-042E1953B4F6}"/>
            </a:ext>
          </a:extLst>
        </xdr:cNvPr>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3" name="テキスト ボックス 802">
          <a:extLst>
            <a:ext uri="{FF2B5EF4-FFF2-40B4-BE49-F238E27FC236}">
              <a16:creationId xmlns:a16="http://schemas.microsoft.com/office/drawing/2014/main" id="{FC417C34-F453-4203-AD94-BCCFFC396BEE}"/>
            </a:ext>
          </a:extLst>
        </xdr:cNvPr>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4" name="直線コネクタ 803">
          <a:extLst>
            <a:ext uri="{FF2B5EF4-FFF2-40B4-BE49-F238E27FC236}">
              <a16:creationId xmlns:a16="http://schemas.microsoft.com/office/drawing/2014/main" id="{8B9525EB-0513-4E5A-98E8-79853E978C7A}"/>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5" name="テキスト ボックス 804">
          <a:extLst>
            <a:ext uri="{FF2B5EF4-FFF2-40B4-BE49-F238E27FC236}">
              <a16:creationId xmlns:a16="http://schemas.microsoft.com/office/drawing/2014/main" id="{D0A6982B-1047-4D25-A805-2487ECA4A297}"/>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6" name="【消防施設】&#10;一人当たり面積グラフ枠">
          <a:extLst>
            <a:ext uri="{FF2B5EF4-FFF2-40B4-BE49-F238E27FC236}">
              <a16:creationId xmlns:a16="http://schemas.microsoft.com/office/drawing/2014/main" id="{3C026EFA-8CE4-472C-88D5-FCE6DB392CBC}"/>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167639</xdr:rowOff>
    </xdr:from>
    <xdr:to>
      <xdr:col>116</xdr:col>
      <xdr:colOff>62864</xdr:colOff>
      <xdr:row>86</xdr:row>
      <xdr:rowOff>104775</xdr:rowOff>
    </xdr:to>
    <xdr:cxnSp macro="">
      <xdr:nvCxnSpPr>
        <xdr:cNvPr id="807" name="直線コネクタ 806">
          <a:extLst>
            <a:ext uri="{FF2B5EF4-FFF2-40B4-BE49-F238E27FC236}">
              <a16:creationId xmlns:a16="http://schemas.microsoft.com/office/drawing/2014/main" id="{0626418C-DA01-45E4-B508-B095DA687997}"/>
            </a:ext>
          </a:extLst>
        </xdr:cNvPr>
        <xdr:cNvCxnSpPr/>
      </xdr:nvCxnSpPr>
      <xdr:spPr>
        <a:xfrm flipV="1">
          <a:off x="19509104" y="13243559"/>
          <a:ext cx="0" cy="1278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108602</xdr:rowOff>
    </xdr:from>
    <xdr:ext cx="469744" cy="259045"/>
    <xdr:sp macro="" textlink="">
      <xdr:nvSpPr>
        <xdr:cNvPr id="808" name="【消防施設】&#10;一人当たり面積最小値テキスト">
          <a:extLst>
            <a:ext uri="{FF2B5EF4-FFF2-40B4-BE49-F238E27FC236}">
              <a16:creationId xmlns:a16="http://schemas.microsoft.com/office/drawing/2014/main" id="{3D72E94A-9563-4178-BF95-27AEF40C8F6C}"/>
            </a:ext>
          </a:extLst>
        </xdr:cNvPr>
        <xdr:cNvSpPr txBox="1"/>
      </xdr:nvSpPr>
      <xdr:spPr>
        <a:xfrm>
          <a:off x="19547840" y="14525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104775</xdr:rowOff>
    </xdr:from>
    <xdr:to>
      <xdr:col>116</xdr:col>
      <xdr:colOff>152400</xdr:colOff>
      <xdr:row>86</xdr:row>
      <xdr:rowOff>104775</xdr:rowOff>
    </xdr:to>
    <xdr:cxnSp macro="">
      <xdr:nvCxnSpPr>
        <xdr:cNvPr id="809" name="直線コネクタ 808">
          <a:extLst>
            <a:ext uri="{FF2B5EF4-FFF2-40B4-BE49-F238E27FC236}">
              <a16:creationId xmlns:a16="http://schemas.microsoft.com/office/drawing/2014/main" id="{C4DA2715-53A1-44E4-95D3-1C168CA9C6B3}"/>
            </a:ext>
          </a:extLst>
        </xdr:cNvPr>
        <xdr:cNvCxnSpPr/>
      </xdr:nvCxnSpPr>
      <xdr:spPr>
        <a:xfrm>
          <a:off x="19443700" y="145218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114316</xdr:rowOff>
    </xdr:from>
    <xdr:ext cx="469744" cy="259045"/>
    <xdr:sp macro="" textlink="">
      <xdr:nvSpPr>
        <xdr:cNvPr id="810" name="【消防施設】&#10;一人当たり面積最大値テキスト">
          <a:extLst>
            <a:ext uri="{FF2B5EF4-FFF2-40B4-BE49-F238E27FC236}">
              <a16:creationId xmlns:a16="http://schemas.microsoft.com/office/drawing/2014/main" id="{432DF4F2-44F0-465F-966F-FF7655B06CAB}"/>
            </a:ext>
          </a:extLst>
        </xdr:cNvPr>
        <xdr:cNvSpPr txBox="1"/>
      </xdr:nvSpPr>
      <xdr:spPr>
        <a:xfrm>
          <a:off x="19547840" y="13022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167639</xdr:rowOff>
    </xdr:from>
    <xdr:to>
      <xdr:col>116</xdr:col>
      <xdr:colOff>152400</xdr:colOff>
      <xdr:row>78</xdr:row>
      <xdr:rowOff>167639</xdr:rowOff>
    </xdr:to>
    <xdr:cxnSp macro="">
      <xdr:nvCxnSpPr>
        <xdr:cNvPr id="811" name="直線コネクタ 810">
          <a:extLst>
            <a:ext uri="{FF2B5EF4-FFF2-40B4-BE49-F238E27FC236}">
              <a16:creationId xmlns:a16="http://schemas.microsoft.com/office/drawing/2014/main" id="{60C3C40A-0AFD-4CB3-ABA9-E0F4B7472CBF}"/>
            </a:ext>
          </a:extLst>
        </xdr:cNvPr>
        <xdr:cNvCxnSpPr/>
      </xdr:nvCxnSpPr>
      <xdr:spPr>
        <a:xfrm>
          <a:off x="19443700" y="132435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22877</xdr:rowOff>
    </xdr:from>
    <xdr:ext cx="469744" cy="259045"/>
    <xdr:sp macro="" textlink="">
      <xdr:nvSpPr>
        <xdr:cNvPr id="812" name="【消防施設】&#10;一人当たり面積平均値テキスト">
          <a:extLst>
            <a:ext uri="{FF2B5EF4-FFF2-40B4-BE49-F238E27FC236}">
              <a16:creationId xmlns:a16="http://schemas.microsoft.com/office/drawing/2014/main" id="{DC34BDE0-0671-4C52-A468-23D6AF2BCA18}"/>
            </a:ext>
          </a:extLst>
        </xdr:cNvPr>
        <xdr:cNvSpPr txBox="1"/>
      </xdr:nvSpPr>
      <xdr:spPr>
        <a:xfrm>
          <a:off x="19547840" y="14272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44450</xdr:rowOff>
    </xdr:from>
    <xdr:to>
      <xdr:col>116</xdr:col>
      <xdr:colOff>114300</xdr:colOff>
      <xdr:row>85</xdr:row>
      <xdr:rowOff>146050</xdr:rowOff>
    </xdr:to>
    <xdr:sp macro="" textlink="">
      <xdr:nvSpPr>
        <xdr:cNvPr id="813" name="フローチャート: 判断 812">
          <a:extLst>
            <a:ext uri="{FF2B5EF4-FFF2-40B4-BE49-F238E27FC236}">
              <a16:creationId xmlns:a16="http://schemas.microsoft.com/office/drawing/2014/main" id="{96C799EE-9AEA-46C3-8C29-D0D385F57B51}"/>
            </a:ext>
          </a:extLst>
        </xdr:cNvPr>
        <xdr:cNvSpPr/>
      </xdr:nvSpPr>
      <xdr:spPr>
        <a:xfrm>
          <a:off x="1945894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50164</xdr:rowOff>
    </xdr:from>
    <xdr:to>
      <xdr:col>112</xdr:col>
      <xdr:colOff>38100</xdr:colOff>
      <xdr:row>85</xdr:row>
      <xdr:rowOff>151764</xdr:rowOff>
    </xdr:to>
    <xdr:sp macro="" textlink="">
      <xdr:nvSpPr>
        <xdr:cNvPr id="814" name="フローチャート: 判断 813">
          <a:extLst>
            <a:ext uri="{FF2B5EF4-FFF2-40B4-BE49-F238E27FC236}">
              <a16:creationId xmlns:a16="http://schemas.microsoft.com/office/drawing/2014/main" id="{5B8832C4-4E2F-4749-8EA7-0151FDE60EFD}"/>
            </a:ext>
          </a:extLst>
        </xdr:cNvPr>
        <xdr:cNvSpPr/>
      </xdr:nvSpPr>
      <xdr:spPr>
        <a:xfrm>
          <a:off x="18735040" y="1429956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53975</xdr:rowOff>
    </xdr:from>
    <xdr:to>
      <xdr:col>107</xdr:col>
      <xdr:colOff>101600</xdr:colOff>
      <xdr:row>85</xdr:row>
      <xdr:rowOff>155575</xdr:rowOff>
    </xdr:to>
    <xdr:sp macro="" textlink="">
      <xdr:nvSpPr>
        <xdr:cNvPr id="815" name="フローチャート: 判断 814">
          <a:extLst>
            <a:ext uri="{FF2B5EF4-FFF2-40B4-BE49-F238E27FC236}">
              <a16:creationId xmlns:a16="http://schemas.microsoft.com/office/drawing/2014/main" id="{E5496571-50A5-4C31-AAF0-CEABAB368F61}"/>
            </a:ext>
          </a:extLst>
        </xdr:cNvPr>
        <xdr:cNvSpPr/>
      </xdr:nvSpPr>
      <xdr:spPr>
        <a:xfrm>
          <a:off x="17937480" y="1430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27305</xdr:rowOff>
    </xdr:from>
    <xdr:to>
      <xdr:col>102</xdr:col>
      <xdr:colOff>165100</xdr:colOff>
      <xdr:row>85</xdr:row>
      <xdr:rowOff>128905</xdr:rowOff>
    </xdr:to>
    <xdr:sp macro="" textlink="">
      <xdr:nvSpPr>
        <xdr:cNvPr id="816" name="フローチャート: 判断 815">
          <a:extLst>
            <a:ext uri="{FF2B5EF4-FFF2-40B4-BE49-F238E27FC236}">
              <a16:creationId xmlns:a16="http://schemas.microsoft.com/office/drawing/2014/main" id="{B65FF2A3-918B-4765-B72D-AED9A34A28D1}"/>
            </a:ext>
          </a:extLst>
        </xdr:cNvPr>
        <xdr:cNvSpPr/>
      </xdr:nvSpPr>
      <xdr:spPr>
        <a:xfrm>
          <a:off x="17162780" y="1427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59689</xdr:rowOff>
    </xdr:from>
    <xdr:to>
      <xdr:col>98</xdr:col>
      <xdr:colOff>38100</xdr:colOff>
      <xdr:row>85</xdr:row>
      <xdr:rowOff>161289</xdr:rowOff>
    </xdr:to>
    <xdr:sp macro="" textlink="">
      <xdr:nvSpPr>
        <xdr:cNvPr id="817" name="フローチャート: 判断 816">
          <a:extLst>
            <a:ext uri="{FF2B5EF4-FFF2-40B4-BE49-F238E27FC236}">
              <a16:creationId xmlns:a16="http://schemas.microsoft.com/office/drawing/2014/main" id="{DD44D19E-6DF5-4C14-A519-E0025DFDBD94}"/>
            </a:ext>
          </a:extLst>
        </xdr:cNvPr>
        <xdr:cNvSpPr/>
      </xdr:nvSpPr>
      <xdr:spPr>
        <a:xfrm>
          <a:off x="16388080" y="1430908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15413C8B-891E-4CF2-A5CF-863D1CBC38BE}"/>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3563D5D3-EC1F-4D08-956D-2DF698A0BE80}"/>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E3E43E4B-9923-4DDE-85DC-CDEB924AFA95}"/>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1" name="テキスト ボックス 820">
          <a:extLst>
            <a:ext uri="{FF2B5EF4-FFF2-40B4-BE49-F238E27FC236}">
              <a16:creationId xmlns:a16="http://schemas.microsoft.com/office/drawing/2014/main" id="{8757C791-7ABB-4C65-B593-D44ED6BC1047}"/>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2" name="テキスト ボックス 821">
          <a:extLst>
            <a:ext uri="{FF2B5EF4-FFF2-40B4-BE49-F238E27FC236}">
              <a16:creationId xmlns:a16="http://schemas.microsoft.com/office/drawing/2014/main" id="{CD50A718-9481-4E3B-9084-5DF3C2DC37B8}"/>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36830</xdr:rowOff>
    </xdr:from>
    <xdr:to>
      <xdr:col>116</xdr:col>
      <xdr:colOff>114300</xdr:colOff>
      <xdr:row>85</xdr:row>
      <xdr:rowOff>138430</xdr:rowOff>
    </xdr:to>
    <xdr:sp macro="" textlink="">
      <xdr:nvSpPr>
        <xdr:cNvPr id="823" name="楕円 822">
          <a:extLst>
            <a:ext uri="{FF2B5EF4-FFF2-40B4-BE49-F238E27FC236}">
              <a16:creationId xmlns:a16="http://schemas.microsoft.com/office/drawing/2014/main" id="{9E4AF1A6-0625-41B9-8119-A173E9E3E489}"/>
            </a:ext>
          </a:extLst>
        </xdr:cNvPr>
        <xdr:cNvSpPr/>
      </xdr:nvSpPr>
      <xdr:spPr>
        <a:xfrm>
          <a:off x="19458940" y="1428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59707</xdr:rowOff>
    </xdr:from>
    <xdr:ext cx="469744" cy="259045"/>
    <xdr:sp macro="" textlink="">
      <xdr:nvSpPr>
        <xdr:cNvPr id="824" name="【消防施設】&#10;一人当たり面積該当値テキスト">
          <a:extLst>
            <a:ext uri="{FF2B5EF4-FFF2-40B4-BE49-F238E27FC236}">
              <a16:creationId xmlns:a16="http://schemas.microsoft.com/office/drawing/2014/main" id="{75AD2F30-99B3-447E-B14D-963E2E244187}"/>
            </a:ext>
          </a:extLst>
        </xdr:cNvPr>
        <xdr:cNvSpPr txBox="1"/>
      </xdr:nvSpPr>
      <xdr:spPr>
        <a:xfrm>
          <a:off x="19547840" y="1414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40639</xdr:rowOff>
    </xdr:from>
    <xdr:to>
      <xdr:col>112</xdr:col>
      <xdr:colOff>38100</xdr:colOff>
      <xdr:row>85</xdr:row>
      <xdr:rowOff>142239</xdr:rowOff>
    </xdr:to>
    <xdr:sp macro="" textlink="">
      <xdr:nvSpPr>
        <xdr:cNvPr id="825" name="楕円 824">
          <a:extLst>
            <a:ext uri="{FF2B5EF4-FFF2-40B4-BE49-F238E27FC236}">
              <a16:creationId xmlns:a16="http://schemas.microsoft.com/office/drawing/2014/main" id="{F3A5F4C6-D499-4D81-9162-8E67132F1827}"/>
            </a:ext>
          </a:extLst>
        </xdr:cNvPr>
        <xdr:cNvSpPr/>
      </xdr:nvSpPr>
      <xdr:spPr>
        <a:xfrm>
          <a:off x="18735040" y="1429003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87630</xdr:rowOff>
    </xdr:from>
    <xdr:to>
      <xdr:col>116</xdr:col>
      <xdr:colOff>63500</xdr:colOff>
      <xdr:row>85</xdr:row>
      <xdr:rowOff>91439</xdr:rowOff>
    </xdr:to>
    <xdr:cxnSp macro="">
      <xdr:nvCxnSpPr>
        <xdr:cNvPr id="826" name="直線コネクタ 825">
          <a:extLst>
            <a:ext uri="{FF2B5EF4-FFF2-40B4-BE49-F238E27FC236}">
              <a16:creationId xmlns:a16="http://schemas.microsoft.com/office/drawing/2014/main" id="{24CF1CAD-0143-4B90-B3E9-C1A390A106EC}"/>
            </a:ext>
          </a:extLst>
        </xdr:cNvPr>
        <xdr:cNvCxnSpPr/>
      </xdr:nvCxnSpPr>
      <xdr:spPr>
        <a:xfrm flipV="1">
          <a:off x="18778220" y="14337030"/>
          <a:ext cx="73152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42545</xdr:rowOff>
    </xdr:from>
    <xdr:to>
      <xdr:col>107</xdr:col>
      <xdr:colOff>101600</xdr:colOff>
      <xdr:row>85</xdr:row>
      <xdr:rowOff>144145</xdr:rowOff>
    </xdr:to>
    <xdr:sp macro="" textlink="">
      <xdr:nvSpPr>
        <xdr:cNvPr id="827" name="楕円 826">
          <a:extLst>
            <a:ext uri="{FF2B5EF4-FFF2-40B4-BE49-F238E27FC236}">
              <a16:creationId xmlns:a16="http://schemas.microsoft.com/office/drawing/2014/main" id="{07E86C57-0761-4FAD-9B69-5E431EA49C18}"/>
            </a:ext>
          </a:extLst>
        </xdr:cNvPr>
        <xdr:cNvSpPr/>
      </xdr:nvSpPr>
      <xdr:spPr>
        <a:xfrm>
          <a:off x="17937480" y="1429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91439</xdr:rowOff>
    </xdr:from>
    <xdr:to>
      <xdr:col>111</xdr:col>
      <xdr:colOff>177800</xdr:colOff>
      <xdr:row>85</xdr:row>
      <xdr:rowOff>93345</xdr:rowOff>
    </xdr:to>
    <xdr:cxnSp macro="">
      <xdr:nvCxnSpPr>
        <xdr:cNvPr id="828" name="直線コネクタ 827">
          <a:extLst>
            <a:ext uri="{FF2B5EF4-FFF2-40B4-BE49-F238E27FC236}">
              <a16:creationId xmlns:a16="http://schemas.microsoft.com/office/drawing/2014/main" id="{ACE4BE7E-2E83-4BC1-95E9-E68A21CFAA72}"/>
            </a:ext>
          </a:extLst>
        </xdr:cNvPr>
        <xdr:cNvCxnSpPr/>
      </xdr:nvCxnSpPr>
      <xdr:spPr>
        <a:xfrm flipV="1">
          <a:off x="17988280" y="14340839"/>
          <a:ext cx="78994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46355</xdr:rowOff>
    </xdr:from>
    <xdr:to>
      <xdr:col>102</xdr:col>
      <xdr:colOff>165100</xdr:colOff>
      <xdr:row>85</xdr:row>
      <xdr:rowOff>147955</xdr:rowOff>
    </xdr:to>
    <xdr:sp macro="" textlink="">
      <xdr:nvSpPr>
        <xdr:cNvPr id="829" name="楕円 828">
          <a:extLst>
            <a:ext uri="{FF2B5EF4-FFF2-40B4-BE49-F238E27FC236}">
              <a16:creationId xmlns:a16="http://schemas.microsoft.com/office/drawing/2014/main" id="{2A600590-7637-4E4B-98E8-11A2B75EC5A8}"/>
            </a:ext>
          </a:extLst>
        </xdr:cNvPr>
        <xdr:cNvSpPr/>
      </xdr:nvSpPr>
      <xdr:spPr>
        <a:xfrm>
          <a:off x="17162780" y="1429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93345</xdr:rowOff>
    </xdr:from>
    <xdr:to>
      <xdr:col>107</xdr:col>
      <xdr:colOff>50800</xdr:colOff>
      <xdr:row>85</xdr:row>
      <xdr:rowOff>97155</xdr:rowOff>
    </xdr:to>
    <xdr:cxnSp macro="">
      <xdr:nvCxnSpPr>
        <xdr:cNvPr id="830" name="直線コネクタ 829">
          <a:extLst>
            <a:ext uri="{FF2B5EF4-FFF2-40B4-BE49-F238E27FC236}">
              <a16:creationId xmlns:a16="http://schemas.microsoft.com/office/drawing/2014/main" id="{5647A152-9FF5-4411-8F17-4A1DD751D983}"/>
            </a:ext>
          </a:extLst>
        </xdr:cNvPr>
        <xdr:cNvCxnSpPr/>
      </xdr:nvCxnSpPr>
      <xdr:spPr>
        <a:xfrm flipV="1">
          <a:off x="17213580" y="14342745"/>
          <a:ext cx="7747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48261</xdr:rowOff>
    </xdr:from>
    <xdr:to>
      <xdr:col>98</xdr:col>
      <xdr:colOff>38100</xdr:colOff>
      <xdr:row>85</xdr:row>
      <xdr:rowOff>149861</xdr:rowOff>
    </xdr:to>
    <xdr:sp macro="" textlink="">
      <xdr:nvSpPr>
        <xdr:cNvPr id="831" name="楕円 830">
          <a:extLst>
            <a:ext uri="{FF2B5EF4-FFF2-40B4-BE49-F238E27FC236}">
              <a16:creationId xmlns:a16="http://schemas.microsoft.com/office/drawing/2014/main" id="{37B5EEDE-16CB-4363-A597-FEA2F6A30B05}"/>
            </a:ext>
          </a:extLst>
        </xdr:cNvPr>
        <xdr:cNvSpPr/>
      </xdr:nvSpPr>
      <xdr:spPr>
        <a:xfrm>
          <a:off x="16388080" y="1429766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97155</xdr:rowOff>
    </xdr:from>
    <xdr:to>
      <xdr:col>102</xdr:col>
      <xdr:colOff>114300</xdr:colOff>
      <xdr:row>85</xdr:row>
      <xdr:rowOff>99061</xdr:rowOff>
    </xdr:to>
    <xdr:cxnSp macro="">
      <xdr:nvCxnSpPr>
        <xdr:cNvPr id="832" name="直線コネクタ 831">
          <a:extLst>
            <a:ext uri="{FF2B5EF4-FFF2-40B4-BE49-F238E27FC236}">
              <a16:creationId xmlns:a16="http://schemas.microsoft.com/office/drawing/2014/main" id="{4CA68EAC-38C6-452F-BE5C-C235A97ABF07}"/>
            </a:ext>
          </a:extLst>
        </xdr:cNvPr>
        <xdr:cNvCxnSpPr/>
      </xdr:nvCxnSpPr>
      <xdr:spPr>
        <a:xfrm flipV="1">
          <a:off x="16431260" y="14346555"/>
          <a:ext cx="78232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142891</xdr:rowOff>
    </xdr:from>
    <xdr:ext cx="469744" cy="259045"/>
    <xdr:sp macro="" textlink="">
      <xdr:nvSpPr>
        <xdr:cNvPr id="833" name="n_1aveValue【消防施設】&#10;一人当たり面積">
          <a:extLst>
            <a:ext uri="{FF2B5EF4-FFF2-40B4-BE49-F238E27FC236}">
              <a16:creationId xmlns:a16="http://schemas.microsoft.com/office/drawing/2014/main" id="{02E12973-0F86-4726-9018-6E928DB0C221}"/>
            </a:ext>
          </a:extLst>
        </xdr:cNvPr>
        <xdr:cNvSpPr txBox="1"/>
      </xdr:nvSpPr>
      <xdr:spPr>
        <a:xfrm>
          <a:off x="18561127" y="14392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146702</xdr:rowOff>
    </xdr:from>
    <xdr:ext cx="469744" cy="259045"/>
    <xdr:sp macro="" textlink="">
      <xdr:nvSpPr>
        <xdr:cNvPr id="834" name="n_2aveValue【消防施設】&#10;一人当たり面積">
          <a:extLst>
            <a:ext uri="{FF2B5EF4-FFF2-40B4-BE49-F238E27FC236}">
              <a16:creationId xmlns:a16="http://schemas.microsoft.com/office/drawing/2014/main" id="{A963BAEE-EF11-4605-8BF3-0795F76707EB}"/>
            </a:ext>
          </a:extLst>
        </xdr:cNvPr>
        <xdr:cNvSpPr txBox="1"/>
      </xdr:nvSpPr>
      <xdr:spPr>
        <a:xfrm>
          <a:off x="17776267" y="14396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145432</xdr:rowOff>
    </xdr:from>
    <xdr:ext cx="469744" cy="259045"/>
    <xdr:sp macro="" textlink="">
      <xdr:nvSpPr>
        <xdr:cNvPr id="835" name="n_3aveValue【消防施設】&#10;一人当たり面積">
          <a:extLst>
            <a:ext uri="{FF2B5EF4-FFF2-40B4-BE49-F238E27FC236}">
              <a16:creationId xmlns:a16="http://schemas.microsoft.com/office/drawing/2014/main" id="{ACF7AC93-F658-4645-876B-AF9ADC255863}"/>
            </a:ext>
          </a:extLst>
        </xdr:cNvPr>
        <xdr:cNvSpPr txBox="1"/>
      </xdr:nvSpPr>
      <xdr:spPr>
        <a:xfrm>
          <a:off x="17001567" y="14059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152416</xdr:rowOff>
    </xdr:from>
    <xdr:ext cx="469744" cy="259045"/>
    <xdr:sp macro="" textlink="">
      <xdr:nvSpPr>
        <xdr:cNvPr id="836" name="n_4aveValue【消防施設】&#10;一人当たり面積">
          <a:extLst>
            <a:ext uri="{FF2B5EF4-FFF2-40B4-BE49-F238E27FC236}">
              <a16:creationId xmlns:a16="http://schemas.microsoft.com/office/drawing/2014/main" id="{84D49812-8DF2-43F6-8A9C-36A9D52DF82F}"/>
            </a:ext>
          </a:extLst>
        </xdr:cNvPr>
        <xdr:cNvSpPr txBox="1"/>
      </xdr:nvSpPr>
      <xdr:spPr>
        <a:xfrm>
          <a:off x="16226867" y="1440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158766</xdr:rowOff>
    </xdr:from>
    <xdr:ext cx="469744" cy="259045"/>
    <xdr:sp macro="" textlink="">
      <xdr:nvSpPr>
        <xdr:cNvPr id="837" name="n_1mainValue【消防施設】&#10;一人当たり面積">
          <a:extLst>
            <a:ext uri="{FF2B5EF4-FFF2-40B4-BE49-F238E27FC236}">
              <a16:creationId xmlns:a16="http://schemas.microsoft.com/office/drawing/2014/main" id="{528304E6-74D4-40F5-B992-697619ED6AED}"/>
            </a:ext>
          </a:extLst>
        </xdr:cNvPr>
        <xdr:cNvSpPr txBox="1"/>
      </xdr:nvSpPr>
      <xdr:spPr>
        <a:xfrm>
          <a:off x="18561127" y="14072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160672</xdr:rowOff>
    </xdr:from>
    <xdr:ext cx="469744" cy="259045"/>
    <xdr:sp macro="" textlink="">
      <xdr:nvSpPr>
        <xdr:cNvPr id="838" name="n_2mainValue【消防施設】&#10;一人当たり面積">
          <a:extLst>
            <a:ext uri="{FF2B5EF4-FFF2-40B4-BE49-F238E27FC236}">
              <a16:creationId xmlns:a16="http://schemas.microsoft.com/office/drawing/2014/main" id="{1A9BC46A-EB4A-4EE9-AED1-FA117275CC73}"/>
            </a:ext>
          </a:extLst>
        </xdr:cNvPr>
        <xdr:cNvSpPr txBox="1"/>
      </xdr:nvSpPr>
      <xdr:spPr>
        <a:xfrm>
          <a:off x="17776267" y="14074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139082</xdr:rowOff>
    </xdr:from>
    <xdr:ext cx="469744" cy="259045"/>
    <xdr:sp macro="" textlink="">
      <xdr:nvSpPr>
        <xdr:cNvPr id="839" name="n_3mainValue【消防施設】&#10;一人当たり面積">
          <a:extLst>
            <a:ext uri="{FF2B5EF4-FFF2-40B4-BE49-F238E27FC236}">
              <a16:creationId xmlns:a16="http://schemas.microsoft.com/office/drawing/2014/main" id="{B83B885C-006C-4827-A0CD-C8CA0CA77F1B}"/>
            </a:ext>
          </a:extLst>
        </xdr:cNvPr>
        <xdr:cNvSpPr txBox="1"/>
      </xdr:nvSpPr>
      <xdr:spPr>
        <a:xfrm>
          <a:off x="17001567" y="14388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166388</xdr:rowOff>
    </xdr:from>
    <xdr:ext cx="469744" cy="259045"/>
    <xdr:sp macro="" textlink="">
      <xdr:nvSpPr>
        <xdr:cNvPr id="840" name="n_4mainValue【消防施設】&#10;一人当たり面積">
          <a:extLst>
            <a:ext uri="{FF2B5EF4-FFF2-40B4-BE49-F238E27FC236}">
              <a16:creationId xmlns:a16="http://schemas.microsoft.com/office/drawing/2014/main" id="{E743EE9F-4221-4A71-9BAA-1DA48BC2B2CD}"/>
            </a:ext>
          </a:extLst>
        </xdr:cNvPr>
        <xdr:cNvSpPr txBox="1"/>
      </xdr:nvSpPr>
      <xdr:spPr>
        <a:xfrm>
          <a:off x="16226867" y="14080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1" name="正方形/長方形 840">
          <a:extLst>
            <a:ext uri="{FF2B5EF4-FFF2-40B4-BE49-F238E27FC236}">
              <a16:creationId xmlns:a16="http://schemas.microsoft.com/office/drawing/2014/main" id="{0F8AD3DB-D473-4F48-8792-ACC097F24357}"/>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2" name="正方形/長方形 841">
          <a:extLst>
            <a:ext uri="{FF2B5EF4-FFF2-40B4-BE49-F238E27FC236}">
              <a16:creationId xmlns:a16="http://schemas.microsoft.com/office/drawing/2014/main" id="{79B06160-A2D3-4A20-8166-E686F08071E3}"/>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3" name="正方形/長方形 842">
          <a:extLst>
            <a:ext uri="{FF2B5EF4-FFF2-40B4-BE49-F238E27FC236}">
              <a16:creationId xmlns:a16="http://schemas.microsoft.com/office/drawing/2014/main" id="{7405E42F-8CEA-4034-9016-5061F343BC36}"/>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4" name="正方形/長方形 843">
          <a:extLst>
            <a:ext uri="{FF2B5EF4-FFF2-40B4-BE49-F238E27FC236}">
              <a16:creationId xmlns:a16="http://schemas.microsoft.com/office/drawing/2014/main" id="{0483E9C1-DFDB-453E-8950-21B07346466A}"/>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5" name="正方形/長方形 844">
          <a:extLst>
            <a:ext uri="{FF2B5EF4-FFF2-40B4-BE49-F238E27FC236}">
              <a16:creationId xmlns:a16="http://schemas.microsoft.com/office/drawing/2014/main" id="{3F3932CA-CD16-4173-802C-AA9417D45551}"/>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6" name="正方形/長方形 845">
          <a:extLst>
            <a:ext uri="{FF2B5EF4-FFF2-40B4-BE49-F238E27FC236}">
              <a16:creationId xmlns:a16="http://schemas.microsoft.com/office/drawing/2014/main" id="{C23F146B-2738-469F-837F-64A8999F2887}"/>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7" name="正方形/長方形 846">
          <a:extLst>
            <a:ext uri="{FF2B5EF4-FFF2-40B4-BE49-F238E27FC236}">
              <a16:creationId xmlns:a16="http://schemas.microsoft.com/office/drawing/2014/main" id="{2535F684-7093-4582-B352-2DBD5AF17816}"/>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8" name="正方形/長方形 847">
          <a:extLst>
            <a:ext uri="{FF2B5EF4-FFF2-40B4-BE49-F238E27FC236}">
              <a16:creationId xmlns:a16="http://schemas.microsoft.com/office/drawing/2014/main" id="{2EA0081C-DC54-4708-B562-347AD10ED0DA}"/>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9" name="テキスト ボックス 848">
          <a:extLst>
            <a:ext uri="{FF2B5EF4-FFF2-40B4-BE49-F238E27FC236}">
              <a16:creationId xmlns:a16="http://schemas.microsoft.com/office/drawing/2014/main" id="{FAF487CF-36D4-4379-9763-4FCEC5579AFC}"/>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0" name="直線コネクタ 849">
          <a:extLst>
            <a:ext uri="{FF2B5EF4-FFF2-40B4-BE49-F238E27FC236}">
              <a16:creationId xmlns:a16="http://schemas.microsoft.com/office/drawing/2014/main" id="{7ED2700F-C8A1-4A01-AC39-963017F94EFF}"/>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1" name="テキスト ボックス 850">
          <a:extLst>
            <a:ext uri="{FF2B5EF4-FFF2-40B4-BE49-F238E27FC236}">
              <a16:creationId xmlns:a16="http://schemas.microsoft.com/office/drawing/2014/main" id="{F0647F6F-B5A9-4395-A000-9052EEDBD1C2}"/>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2" name="直線コネクタ 851">
          <a:extLst>
            <a:ext uri="{FF2B5EF4-FFF2-40B4-BE49-F238E27FC236}">
              <a16:creationId xmlns:a16="http://schemas.microsoft.com/office/drawing/2014/main" id="{25D6B086-C60D-4A3F-A55A-9352A818D229}"/>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3" name="テキスト ボックス 852">
          <a:extLst>
            <a:ext uri="{FF2B5EF4-FFF2-40B4-BE49-F238E27FC236}">
              <a16:creationId xmlns:a16="http://schemas.microsoft.com/office/drawing/2014/main" id="{9AAAFE73-0FA6-4FBA-9562-C09F82F68E1B}"/>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4" name="直線コネクタ 853">
          <a:extLst>
            <a:ext uri="{FF2B5EF4-FFF2-40B4-BE49-F238E27FC236}">
              <a16:creationId xmlns:a16="http://schemas.microsoft.com/office/drawing/2014/main" id="{2B158774-5526-4091-8231-8ED488837E1D}"/>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5" name="テキスト ボックス 854">
          <a:extLst>
            <a:ext uri="{FF2B5EF4-FFF2-40B4-BE49-F238E27FC236}">
              <a16:creationId xmlns:a16="http://schemas.microsoft.com/office/drawing/2014/main" id="{43912AF5-989E-42EC-8F1A-9FCEFA6BE387}"/>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6" name="直線コネクタ 855">
          <a:extLst>
            <a:ext uri="{FF2B5EF4-FFF2-40B4-BE49-F238E27FC236}">
              <a16:creationId xmlns:a16="http://schemas.microsoft.com/office/drawing/2014/main" id="{FCDC0F0F-C0CF-44AB-9E9F-2311E6B00210}"/>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7" name="テキスト ボックス 856">
          <a:extLst>
            <a:ext uri="{FF2B5EF4-FFF2-40B4-BE49-F238E27FC236}">
              <a16:creationId xmlns:a16="http://schemas.microsoft.com/office/drawing/2014/main" id="{9F680B69-202B-4565-A59B-CACF6643E898}"/>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8" name="直線コネクタ 857">
          <a:extLst>
            <a:ext uri="{FF2B5EF4-FFF2-40B4-BE49-F238E27FC236}">
              <a16:creationId xmlns:a16="http://schemas.microsoft.com/office/drawing/2014/main" id="{B11F3163-1A57-42C6-9AA9-C6B8FBEE423A}"/>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9" name="テキスト ボックス 858">
          <a:extLst>
            <a:ext uri="{FF2B5EF4-FFF2-40B4-BE49-F238E27FC236}">
              <a16:creationId xmlns:a16="http://schemas.microsoft.com/office/drawing/2014/main" id="{FFE007DE-9FFB-46A6-AA9D-2127C6A583DA}"/>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0" name="直線コネクタ 859">
          <a:extLst>
            <a:ext uri="{FF2B5EF4-FFF2-40B4-BE49-F238E27FC236}">
              <a16:creationId xmlns:a16="http://schemas.microsoft.com/office/drawing/2014/main" id="{3E7CA03C-8F44-48B8-B419-470D18606BE3}"/>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1" name="テキスト ボックス 860">
          <a:extLst>
            <a:ext uri="{FF2B5EF4-FFF2-40B4-BE49-F238E27FC236}">
              <a16:creationId xmlns:a16="http://schemas.microsoft.com/office/drawing/2014/main" id="{33EEE80E-6D44-4EAD-87D4-22A38C04B47C}"/>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2" name="直線コネクタ 861">
          <a:extLst>
            <a:ext uri="{FF2B5EF4-FFF2-40B4-BE49-F238E27FC236}">
              <a16:creationId xmlns:a16="http://schemas.microsoft.com/office/drawing/2014/main" id="{C9992843-4B12-4C51-8073-7CB14C395814}"/>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3" name="テキスト ボックス 862">
          <a:extLst>
            <a:ext uri="{FF2B5EF4-FFF2-40B4-BE49-F238E27FC236}">
              <a16:creationId xmlns:a16="http://schemas.microsoft.com/office/drawing/2014/main" id="{34159335-3A7D-4F63-86E9-597651B73BF5}"/>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4" name="直線コネクタ 863">
          <a:extLst>
            <a:ext uri="{FF2B5EF4-FFF2-40B4-BE49-F238E27FC236}">
              <a16:creationId xmlns:a16="http://schemas.microsoft.com/office/drawing/2014/main" id="{3D2B6309-C711-4826-8416-6D1AEE3CCC7A}"/>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5" name="【庁舎】&#10;有形固定資産減価償却率グラフ枠">
          <a:extLst>
            <a:ext uri="{FF2B5EF4-FFF2-40B4-BE49-F238E27FC236}">
              <a16:creationId xmlns:a16="http://schemas.microsoft.com/office/drawing/2014/main" id="{E57462C8-7DD4-4B56-AC04-BE0593BD0876}"/>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32113</xdr:rowOff>
    </xdr:from>
    <xdr:to>
      <xdr:col>85</xdr:col>
      <xdr:colOff>126364</xdr:colOff>
      <xdr:row>108</xdr:row>
      <xdr:rowOff>151312</xdr:rowOff>
    </xdr:to>
    <xdr:cxnSp macro="">
      <xdr:nvCxnSpPr>
        <xdr:cNvPr id="866" name="直線コネクタ 865">
          <a:extLst>
            <a:ext uri="{FF2B5EF4-FFF2-40B4-BE49-F238E27FC236}">
              <a16:creationId xmlns:a16="http://schemas.microsoft.com/office/drawing/2014/main" id="{23499263-11B2-49CA-804A-F4388D4A983E}"/>
            </a:ext>
          </a:extLst>
        </xdr:cNvPr>
        <xdr:cNvCxnSpPr/>
      </xdr:nvCxnSpPr>
      <xdr:spPr>
        <a:xfrm flipV="1">
          <a:off x="14375764" y="16796113"/>
          <a:ext cx="0" cy="1460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155139</xdr:rowOff>
    </xdr:from>
    <xdr:ext cx="405111" cy="259045"/>
    <xdr:sp macro="" textlink="">
      <xdr:nvSpPr>
        <xdr:cNvPr id="867" name="【庁舎】&#10;有形固定資産減価償却率最小値テキスト">
          <a:extLst>
            <a:ext uri="{FF2B5EF4-FFF2-40B4-BE49-F238E27FC236}">
              <a16:creationId xmlns:a16="http://schemas.microsoft.com/office/drawing/2014/main" id="{79E685D6-C795-425C-A88E-7F8DD02114B7}"/>
            </a:ext>
          </a:extLst>
        </xdr:cNvPr>
        <xdr:cNvSpPr txBox="1"/>
      </xdr:nvSpPr>
      <xdr:spPr>
        <a:xfrm>
          <a:off x="14414500" y="18260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151312</xdr:rowOff>
    </xdr:from>
    <xdr:to>
      <xdr:col>86</xdr:col>
      <xdr:colOff>25400</xdr:colOff>
      <xdr:row>108</xdr:row>
      <xdr:rowOff>151312</xdr:rowOff>
    </xdr:to>
    <xdr:cxnSp macro="">
      <xdr:nvCxnSpPr>
        <xdr:cNvPr id="868" name="直線コネクタ 867">
          <a:extLst>
            <a:ext uri="{FF2B5EF4-FFF2-40B4-BE49-F238E27FC236}">
              <a16:creationId xmlns:a16="http://schemas.microsoft.com/office/drawing/2014/main" id="{DB8BBC09-372E-4649-8828-CE60E525CBC5}"/>
            </a:ext>
          </a:extLst>
        </xdr:cNvPr>
        <xdr:cNvCxnSpPr/>
      </xdr:nvCxnSpPr>
      <xdr:spPr>
        <a:xfrm>
          <a:off x="14287500" y="1825643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150240</xdr:rowOff>
    </xdr:from>
    <xdr:ext cx="340478" cy="259045"/>
    <xdr:sp macro="" textlink="">
      <xdr:nvSpPr>
        <xdr:cNvPr id="869" name="【庁舎】&#10;有形固定資産減価償却率最大値テキスト">
          <a:extLst>
            <a:ext uri="{FF2B5EF4-FFF2-40B4-BE49-F238E27FC236}">
              <a16:creationId xmlns:a16="http://schemas.microsoft.com/office/drawing/2014/main" id="{69D0DD5C-B05E-4E5E-839D-DEE45C6ED8BE}"/>
            </a:ext>
          </a:extLst>
        </xdr:cNvPr>
        <xdr:cNvSpPr txBox="1"/>
      </xdr:nvSpPr>
      <xdr:spPr>
        <a:xfrm>
          <a:off x="14414500" y="165789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32113</xdr:rowOff>
    </xdr:from>
    <xdr:to>
      <xdr:col>86</xdr:col>
      <xdr:colOff>25400</xdr:colOff>
      <xdr:row>100</xdr:row>
      <xdr:rowOff>32113</xdr:rowOff>
    </xdr:to>
    <xdr:cxnSp macro="">
      <xdr:nvCxnSpPr>
        <xdr:cNvPr id="870" name="直線コネクタ 869">
          <a:extLst>
            <a:ext uri="{FF2B5EF4-FFF2-40B4-BE49-F238E27FC236}">
              <a16:creationId xmlns:a16="http://schemas.microsoft.com/office/drawing/2014/main" id="{46B3820E-792A-49A9-8C98-A9C5F1A1E4DA}"/>
            </a:ext>
          </a:extLst>
        </xdr:cNvPr>
        <xdr:cNvCxnSpPr/>
      </xdr:nvCxnSpPr>
      <xdr:spPr>
        <a:xfrm>
          <a:off x="14287500" y="1679611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136451</xdr:rowOff>
    </xdr:from>
    <xdr:ext cx="405111" cy="259045"/>
    <xdr:sp macro="" textlink="">
      <xdr:nvSpPr>
        <xdr:cNvPr id="871" name="【庁舎】&#10;有形固定資産減価償却率平均値テキスト">
          <a:extLst>
            <a:ext uri="{FF2B5EF4-FFF2-40B4-BE49-F238E27FC236}">
              <a16:creationId xmlns:a16="http://schemas.microsoft.com/office/drawing/2014/main" id="{DA619A70-C15C-459B-8583-1B48B1BB42B7}"/>
            </a:ext>
          </a:extLst>
        </xdr:cNvPr>
        <xdr:cNvSpPr txBox="1"/>
      </xdr:nvSpPr>
      <xdr:spPr>
        <a:xfrm>
          <a:off x="14414500" y="172357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113574</xdr:rowOff>
    </xdr:from>
    <xdr:to>
      <xdr:col>85</xdr:col>
      <xdr:colOff>177800</xdr:colOff>
      <xdr:row>104</xdr:row>
      <xdr:rowOff>43724</xdr:rowOff>
    </xdr:to>
    <xdr:sp macro="" textlink="">
      <xdr:nvSpPr>
        <xdr:cNvPr id="872" name="フローチャート: 判断 871">
          <a:extLst>
            <a:ext uri="{FF2B5EF4-FFF2-40B4-BE49-F238E27FC236}">
              <a16:creationId xmlns:a16="http://schemas.microsoft.com/office/drawing/2014/main" id="{5AF37DE1-7362-41FD-B43B-49A4A9FEADCB}"/>
            </a:ext>
          </a:extLst>
        </xdr:cNvPr>
        <xdr:cNvSpPr/>
      </xdr:nvSpPr>
      <xdr:spPr>
        <a:xfrm>
          <a:off x="14325600" y="17380494"/>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107043</xdr:rowOff>
    </xdr:from>
    <xdr:to>
      <xdr:col>81</xdr:col>
      <xdr:colOff>101600</xdr:colOff>
      <xdr:row>104</xdr:row>
      <xdr:rowOff>37193</xdr:rowOff>
    </xdr:to>
    <xdr:sp macro="" textlink="">
      <xdr:nvSpPr>
        <xdr:cNvPr id="873" name="フローチャート: 判断 872">
          <a:extLst>
            <a:ext uri="{FF2B5EF4-FFF2-40B4-BE49-F238E27FC236}">
              <a16:creationId xmlns:a16="http://schemas.microsoft.com/office/drawing/2014/main" id="{0145B174-AC16-4BA6-933F-3CF604420082}"/>
            </a:ext>
          </a:extLst>
        </xdr:cNvPr>
        <xdr:cNvSpPr/>
      </xdr:nvSpPr>
      <xdr:spPr>
        <a:xfrm>
          <a:off x="13578840" y="1737396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84182</xdr:rowOff>
    </xdr:from>
    <xdr:to>
      <xdr:col>76</xdr:col>
      <xdr:colOff>165100</xdr:colOff>
      <xdr:row>104</xdr:row>
      <xdr:rowOff>14332</xdr:rowOff>
    </xdr:to>
    <xdr:sp macro="" textlink="">
      <xdr:nvSpPr>
        <xdr:cNvPr id="874" name="フローチャート: 判断 873">
          <a:extLst>
            <a:ext uri="{FF2B5EF4-FFF2-40B4-BE49-F238E27FC236}">
              <a16:creationId xmlns:a16="http://schemas.microsoft.com/office/drawing/2014/main" id="{CD076F06-826F-47F6-950D-8A3107064FA2}"/>
            </a:ext>
          </a:extLst>
        </xdr:cNvPr>
        <xdr:cNvSpPr/>
      </xdr:nvSpPr>
      <xdr:spPr>
        <a:xfrm>
          <a:off x="12804140" y="1735110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48261</xdr:rowOff>
    </xdr:from>
    <xdr:to>
      <xdr:col>72</xdr:col>
      <xdr:colOff>38100</xdr:colOff>
      <xdr:row>104</xdr:row>
      <xdr:rowOff>149861</xdr:rowOff>
    </xdr:to>
    <xdr:sp macro="" textlink="">
      <xdr:nvSpPr>
        <xdr:cNvPr id="875" name="フローチャート: 判断 874">
          <a:extLst>
            <a:ext uri="{FF2B5EF4-FFF2-40B4-BE49-F238E27FC236}">
              <a16:creationId xmlns:a16="http://schemas.microsoft.com/office/drawing/2014/main" id="{DFF8CBF4-72A2-4427-BC0A-B73403179AB2}"/>
            </a:ext>
          </a:extLst>
        </xdr:cNvPr>
        <xdr:cNvSpPr/>
      </xdr:nvSpPr>
      <xdr:spPr>
        <a:xfrm>
          <a:off x="12029440" y="1748282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38463</xdr:rowOff>
    </xdr:from>
    <xdr:to>
      <xdr:col>67</xdr:col>
      <xdr:colOff>101600</xdr:colOff>
      <xdr:row>104</xdr:row>
      <xdr:rowOff>140063</xdr:rowOff>
    </xdr:to>
    <xdr:sp macro="" textlink="">
      <xdr:nvSpPr>
        <xdr:cNvPr id="876" name="フローチャート: 判断 875">
          <a:extLst>
            <a:ext uri="{FF2B5EF4-FFF2-40B4-BE49-F238E27FC236}">
              <a16:creationId xmlns:a16="http://schemas.microsoft.com/office/drawing/2014/main" id="{78E53A32-4412-4A41-8521-2E58DA84A8C4}"/>
            </a:ext>
          </a:extLst>
        </xdr:cNvPr>
        <xdr:cNvSpPr/>
      </xdr:nvSpPr>
      <xdr:spPr>
        <a:xfrm>
          <a:off x="11231880" y="17473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508413D6-1F76-4B41-A7E4-AF494E94BDB9}"/>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6646D26C-6D8C-4BDA-B2D4-DD8EC06EABB1}"/>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E64F9D26-D733-42D0-9054-E8532E2087C6}"/>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0" name="テキスト ボックス 879">
          <a:extLst>
            <a:ext uri="{FF2B5EF4-FFF2-40B4-BE49-F238E27FC236}">
              <a16:creationId xmlns:a16="http://schemas.microsoft.com/office/drawing/2014/main" id="{D3911C60-CED8-478C-B1BA-8FA05A657A85}"/>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1" name="テキスト ボックス 880">
          <a:extLst>
            <a:ext uri="{FF2B5EF4-FFF2-40B4-BE49-F238E27FC236}">
              <a16:creationId xmlns:a16="http://schemas.microsoft.com/office/drawing/2014/main" id="{AA7ADA21-02D1-4C42-BFB7-619167D1DBCF}"/>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152763</xdr:rowOff>
    </xdr:from>
    <xdr:to>
      <xdr:col>85</xdr:col>
      <xdr:colOff>177800</xdr:colOff>
      <xdr:row>107</xdr:row>
      <xdr:rowOff>82913</xdr:rowOff>
    </xdr:to>
    <xdr:sp macro="" textlink="">
      <xdr:nvSpPr>
        <xdr:cNvPr id="882" name="楕円 881">
          <a:extLst>
            <a:ext uri="{FF2B5EF4-FFF2-40B4-BE49-F238E27FC236}">
              <a16:creationId xmlns:a16="http://schemas.microsoft.com/office/drawing/2014/main" id="{6489974D-94C5-485A-8290-6569A7EEB272}"/>
            </a:ext>
          </a:extLst>
        </xdr:cNvPr>
        <xdr:cNvSpPr/>
      </xdr:nvSpPr>
      <xdr:spPr>
        <a:xfrm>
          <a:off x="14325600" y="17922603"/>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131190</xdr:rowOff>
    </xdr:from>
    <xdr:ext cx="405111" cy="259045"/>
    <xdr:sp macro="" textlink="">
      <xdr:nvSpPr>
        <xdr:cNvPr id="883" name="【庁舎】&#10;有形固定資産減価償却率該当値テキスト">
          <a:extLst>
            <a:ext uri="{FF2B5EF4-FFF2-40B4-BE49-F238E27FC236}">
              <a16:creationId xmlns:a16="http://schemas.microsoft.com/office/drawing/2014/main" id="{07B7B18F-B321-4FD0-B494-D199F93DFBD0}"/>
            </a:ext>
          </a:extLst>
        </xdr:cNvPr>
        <xdr:cNvSpPr txBox="1"/>
      </xdr:nvSpPr>
      <xdr:spPr>
        <a:xfrm>
          <a:off x="14414500" y="17901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129902</xdr:rowOff>
    </xdr:from>
    <xdr:to>
      <xdr:col>81</xdr:col>
      <xdr:colOff>101600</xdr:colOff>
      <xdr:row>107</xdr:row>
      <xdr:rowOff>60052</xdr:rowOff>
    </xdr:to>
    <xdr:sp macro="" textlink="">
      <xdr:nvSpPr>
        <xdr:cNvPr id="884" name="楕円 883">
          <a:extLst>
            <a:ext uri="{FF2B5EF4-FFF2-40B4-BE49-F238E27FC236}">
              <a16:creationId xmlns:a16="http://schemas.microsoft.com/office/drawing/2014/main" id="{91D32F5B-54CA-4D86-A12E-71548BDB39A5}"/>
            </a:ext>
          </a:extLst>
        </xdr:cNvPr>
        <xdr:cNvSpPr/>
      </xdr:nvSpPr>
      <xdr:spPr>
        <a:xfrm>
          <a:off x="13578840" y="1789974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9252</xdr:rowOff>
    </xdr:from>
    <xdr:to>
      <xdr:col>85</xdr:col>
      <xdr:colOff>127000</xdr:colOff>
      <xdr:row>107</xdr:row>
      <xdr:rowOff>32113</xdr:rowOff>
    </xdr:to>
    <xdr:cxnSp macro="">
      <xdr:nvCxnSpPr>
        <xdr:cNvPr id="885" name="直線コネクタ 884">
          <a:extLst>
            <a:ext uri="{FF2B5EF4-FFF2-40B4-BE49-F238E27FC236}">
              <a16:creationId xmlns:a16="http://schemas.microsoft.com/office/drawing/2014/main" id="{6AC79D0D-1B05-4740-9E2E-DF52FD96691E}"/>
            </a:ext>
          </a:extLst>
        </xdr:cNvPr>
        <xdr:cNvCxnSpPr/>
      </xdr:nvCxnSpPr>
      <xdr:spPr>
        <a:xfrm>
          <a:off x="13629640" y="17946732"/>
          <a:ext cx="74676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107043</xdr:rowOff>
    </xdr:from>
    <xdr:to>
      <xdr:col>76</xdr:col>
      <xdr:colOff>165100</xdr:colOff>
      <xdr:row>107</xdr:row>
      <xdr:rowOff>37193</xdr:rowOff>
    </xdr:to>
    <xdr:sp macro="" textlink="">
      <xdr:nvSpPr>
        <xdr:cNvPr id="886" name="楕円 885">
          <a:extLst>
            <a:ext uri="{FF2B5EF4-FFF2-40B4-BE49-F238E27FC236}">
              <a16:creationId xmlns:a16="http://schemas.microsoft.com/office/drawing/2014/main" id="{59EF2AD6-271B-4B3A-B3DA-62AF61077838}"/>
            </a:ext>
          </a:extLst>
        </xdr:cNvPr>
        <xdr:cNvSpPr/>
      </xdr:nvSpPr>
      <xdr:spPr>
        <a:xfrm>
          <a:off x="12804140" y="1787688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157843</xdr:rowOff>
    </xdr:from>
    <xdr:to>
      <xdr:col>81</xdr:col>
      <xdr:colOff>50800</xdr:colOff>
      <xdr:row>107</xdr:row>
      <xdr:rowOff>9252</xdr:rowOff>
    </xdr:to>
    <xdr:cxnSp macro="">
      <xdr:nvCxnSpPr>
        <xdr:cNvPr id="887" name="直線コネクタ 886">
          <a:extLst>
            <a:ext uri="{FF2B5EF4-FFF2-40B4-BE49-F238E27FC236}">
              <a16:creationId xmlns:a16="http://schemas.microsoft.com/office/drawing/2014/main" id="{88445F5A-78E7-4FC3-A8D0-FA3C35F9F9CC}"/>
            </a:ext>
          </a:extLst>
        </xdr:cNvPr>
        <xdr:cNvCxnSpPr/>
      </xdr:nvCxnSpPr>
      <xdr:spPr>
        <a:xfrm>
          <a:off x="12854940" y="17927683"/>
          <a:ext cx="774700" cy="19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77651</xdr:rowOff>
    </xdr:from>
    <xdr:to>
      <xdr:col>72</xdr:col>
      <xdr:colOff>38100</xdr:colOff>
      <xdr:row>107</xdr:row>
      <xdr:rowOff>7801</xdr:rowOff>
    </xdr:to>
    <xdr:sp macro="" textlink="">
      <xdr:nvSpPr>
        <xdr:cNvPr id="888" name="楕円 887">
          <a:extLst>
            <a:ext uri="{FF2B5EF4-FFF2-40B4-BE49-F238E27FC236}">
              <a16:creationId xmlns:a16="http://schemas.microsoft.com/office/drawing/2014/main" id="{CDB11FA8-236D-44E4-BE75-F81CF8CE1DF7}"/>
            </a:ext>
          </a:extLst>
        </xdr:cNvPr>
        <xdr:cNvSpPr/>
      </xdr:nvSpPr>
      <xdr:spPr>
        <a:xfrm>
          <a:off x="12029440" y="1784749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128451</xdr:rowOff>
    </xdr:from>
    <xdr:to>
      <xdr:col>76</xdr:col>
      <xdr:colOff>114300</xdr:colOff>
      <xdr:row>106</xdr:row>
      <xdr:rowOff>157843</xdr:rowOff>
    </xdr:to>
    <xdr:cxnSp macro="">
      <xdr:nvCxnSpPr>
        <xdr:cNvPr id="889" name="直線コネクタ 888">
          <a:extLst>
            <a:ext uri="{FF2B5EF4-FFF2-40B4-BE49-F238E27FC236}">
              <a16:creationId xmlns:a16="http://schemas.microsoft.com/office/drawing/2014/main" id="{F67082C1-A3B0-4532-A98B-651192C8F6FC}"/>
            </a:ext>
          </a:extLst>
        </xdr:cNvPr>
        <xdr:cNvCxnSpPr/>
      </xdr:nvCxnSpPr>
      <xdr:spPr>
        <a:xfrm>
          <a:off x="12072620" y="17898291"/>
          <a:ext cx="78232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48261</xdr:rowOff>
    </xdr:from>
    <xdr:to>
      <xdr:col>67</xdr:col>
      <xdr:colOff>101600</xdr:colOff>
      <xdr:row>106</xdr:row>
      <xdr:rowOff>149861</xdr:rowOff>
    </xdr:to>
    <xdr:sp macro="" textlink="">
      <xdr:nvSpPr>
        <xdr:cNvPr id="890" name="楕円 889">
          <a:extLst>
            <a:ext uri="{FF2B5EF4-FFF2-40B4-BE49-F238E27FC236}">
              <a16:creationId xmlns:a16="http://schemas.microsoft.com/office/drawing/2014/main" id="{2754D953-A41B-490E-ABE8-AE47196ACD55}"/>
            </a:ext>
          </a:extLst>
        </xdr:cNvPr>
        <xdr:cNvSpPr/>
      </xdr:nvSpPr>
      <xdr:spPr>
        <a:xfrm>
          <a:off x="11231880" y="17818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99061</xdr:rowOff>
    </xdr:from>
    <xdr:to>
      <xdr:col>71</xdr:col>
      <xdr:colOff>177800</xdr:colOff>
      <xdr:row>106</xdr:row>
      <xdr:rowOff>128451</xdr:rowOff>
    </xdr:to>
    <xdr:cxnSp macro="">
      <xdr:nvCxnSpPr>
        <xdr:cNvPr id="891" name="直線コネクタ 890">
          <a:extLst>
            <a:ext uri="{FF2B5EF4-FFF2-40B4-BE49-F238E27FC236}">
              <a16:creationId xmlns:a16="http://schemas.microsoft.com/office/drawing/2014/main" id="{E372C5AF-18DC-4CA4-9398-3511F0CDF5C7}"/>
            </a:ext>
          </a:extLst>
        </xdr:cNvPr>
        <xdr:cNvCxnSpPr/>
      </xdr:nvCxnSpPr>
      <xdr:spPr>
        <a:xfrm>
          <a:off x="11282680" y="17868901"/>
          <a:ext cx="78994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53720</xdr:rowOff>
    </xdr:from>
    <xdr:ext cx="405111" cy="259045"/>
    <xdr:sp macro="" textlink="">
      <xdr:nvSpPr>
        <xdr:cNvPr id="892" name="n_1aveValue【庁舎】&#10;有形固定資産減価償却率">
          <a:extLst>
            <a:ext uri="{FF2B5EF4-FFF2-40B4-BE49-F238E27FC236}">
              <a16:creationId xmlns:a16="http://schemas.microsoft.com/office/drawing/2014/main" id="{2F006C48-68E6-436A-8358-0B0576E874E5}"/>
            </a:ext>
          </a:extLst>
        </xdr:cNvPr>
        <xdr:cNvSpPr txBox="1"/>
      </xdr:nvSpPr>
      <xdr:spPr>
        <a:xfrm>
          <a:off x="13437244" y="17153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30859</xdr:rowOff>
    </xdr:from>
    <xdr:ext cx="405111" cy="259045"/>
    <xdr:sp macro="" textlink="">
      <xdr:nvSpPr>
        <xdr:cNvPr id="893" name="n_2aveValue【庁舎】&#10;有形固定資産減価償却率">
          <a:extLst>
            <a:ext uri="{FF2B5EF4-FFF2-40B4-BE49-F238E27FC236}">
              <a16:creationId xmlns:a16="http://schemas.microsoft.com/office/drawing/2014/main" id="{9832611A-54E5-456B-87BA-CA6EBE2A2ADA}"/>
            </a:ext>
          </a:extLst>
        </xdr:cNvPr>
        <xdr:cNvSpPr txBox="1"/>
      </xdr:nvSpPr>
      <xdr:spPr>
        <a:xfrm>
          <a:off x="12675244" y="17130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166388</xdr:rowOff>
    </xdr:from>
    <xdr:ext cx="405111" cy="259045"/>
    <xdr:sp macro="" textlink="">
      <xdr:nvSpPr>
        <xdr:cNvPr id="894" name="n_3aveValue【庁舎】&#10;有形固定資産減価償却率">
          <a:extLst>
            <a:ext uri="{FF2B5EF4-FFF2-40B4-BE49-F238E27FC236}">
              <a16:creationId xmlns:a16="http://schemas.microsoft.com/office/drawing/2014/main" id="{9F13135A-DF04-4D71-A9FE-B9C18ABF4EF8}"/>
            </a:ext>
          </a:extLst>
        </xdr:cNvPr>
        <xdr:cNvSpPr txBox="1"/>
      </xdr:nvSpPr>
      <xdr:spPr>
        <a:xfrm>
          <a:off x="11900544" y="17265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156590</xdr:rowOff>
    </xdr:from>
    <xdr:ext cx="405111" cy="259045"/>
    <xdr:sp macro="" textlink="">
      <xdr:nvSpPr>
        <xdr:cNvPr id="895" name="n_4aveValue【庁舎】&#10;有形固定資産減価償却率">
          <a:extLst>
            <a:ext uri="{FF2B5EF4-FFF2-40B4-BE49-F238E27FC236}">
              <a16:creationId xmlns:a16="http://schemas.microsoft.com/office/drawing/2014/main" id="{CE6E8DE7-B3AD-4BF2-8D72-4DB9165EEF30}"/>
            </a:ext>
          </a:extLst>
        </xdr:cNvPr>
        <xdr:cNvSpPr txBox="1"/>
      </xdr:nvSpPr>
      <xdr:spPr>
        <a:xfrm>
          <a:off x="11102984" y="17255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51179</xdr:rowOff>
    </xdr:from>
    <xdr:ext cx="405111" cy="259045"/>
    <xdr:sp macro="" textlink="">
      <xdr:nvSpPr>
        <xdr:cNvPr id="896" name="n_1mainValue【庁舎】&#10;有形固定資産減価償却率">
          <a:extLst>
            <a:ext uri="{FF2B5EF4-FFF2-40B4-BE49-F238E27FC236}">
              <a16:creationId xmlns:a16="http://schemas.microsoft.com/office/drawing/2014/main" id="{39D4F199-BB97-4505-B34D-5F26FA610A88}"/>
            </a:ext>
          </a:extLst>
        </xdr:cNvPr>
        <xdr:cNvSpPr txBox="1"/>
      </xdr:nvSpPr>
      <xdr:spPr>
        <a:xfrm>
          <a:off x="13437244" y="17988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28320</xdr:rowOff>
    </xdr:from>
    <xdr:ext cx="405111" cy="259045"/>
    <xdr:sp macro="" textlink="">
      <xdr:nvSpPr>
        <xdr:cNvPr id="897" name="n_2mainValue【庁舎】&#10;有形固定資産減価償却率">
          <a:extLst>
            <a:ext uri="{FF2B5EF4-FFF2-40B4-BE49-F238E27FC236}">
              <a16:creationId xmlns:a16="http://schemas.microsoft.com/office/drawing/2014/main" id="{95D4F12C-D93A-4063-B875-50A87E235941}"/>
            </a:ext>
          </a:extLst>
        </xdr:cNvPr>
        <xdr:cNvSpPr txBox="1"/>
      </xdr:nvSpPr>
      <xdr:spPr>
        <a:xfrm>
          <a:off x="12675244" y="17965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170378</xdr:rowOff>
    </xdr:from>
    <xdr:ext cx="405111" cy="259045"/>
    <xdr:sp macro="" textlink="">
      <xdr:nvSpPr>
        <xdr:cNvPr id="898" name="n_3mainValue【庁舎】&#10;有形固定資産減価償却率">
          <a:extLst>
            <a:ext uri="{FF2B5EF4-FFF2-40B4-BE49-F238E27FC236}">
              <a16:creationId xmlns:a16="http://schemas.microsoft.com/office/drawing/2014/main" id="{9C0A5C8D-4C21-476F-9F5B-12EC09656019}"/>
            </a:ext>
          </a:extLst>
        </xdr:cNvPr>
        <xdr:cNvSpPr txBox="1"/>
      </xdr:nvSpPr>
      <xdr:spPr>
        <a:xfrm>
          <a:off x="11900544" y="17940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140988</xdr:rowOff>
    </xdr:from>
    <xdr:ext cx="405111" cy="259045"/>
    <xdr:sp macro="" textlink="">
      <xdr:nvSpPr>
        <xdr:cNvPr id="899" name="n_4mainValue【庁舎】&#10;有形固定資産減価償却率">
          <a:extLst>
            <a:ext uri="{FF2B5EF4-FFF2-40B4-BE49-F238E27FC236}">
              <a16:creationId xmlns:a16="http://schemas.microsoft.com/office/drawing/2014/main" id="{A60576C3-7954-4EBB-B412-C63F24EC07E7}"/>
            </a:ext>
          </a:extLst>
        </xdr:cNvPr>
        <xdr:cNvSpPr txBox="1"/>
      </xdr:nvSpPr>
      <xdr:spPr>
        <a:xfrm>
          <a:off x="11102984" y="1791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0" name="正方形/長方形 899">
          <a:extLst>
            <a:ext uri="{FF2B5EF4-FFF2-40B4-BE49-F238E27FC236}">
              <a16:creationId xmlns:a16="http://schemas.microsoft.com/office/drawing/2014/main" id="{D503D60A-23AF-462F-8C93-B92BFA334EA9}"/>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1" name="正方形/長方形 900">
          <a:extLst>
            <a:ext uri="{FF2B5EF4-FFF2-40B4-BE49-F238E27FC236}">
              <a16:creationId xmlns:a16="http://schemas.microsoft.com/office/drawing/2014/main" id="{08A25EB2-72D4-44A3-A2B4-0FD95529AB0C}"/>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2" name="正方形/長方形 901">
          <a:extLst>
            <a:ext uri="{FF2B5EF4-FFF2-40B4-BE49-F238E27FC236}">
              <a16:creationId xmlns:a16="http://schemas.microsoft.com/office/drawing/2014/main" id="{028EE1DA-08E7-41B3-99B6-BEE01F4309D8}"/>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3" name="正方形/長方形 902">
          <a:extLst>
            <a:ext uri="{FF2B5EF4-FFF2-40B4-BE49-F238E27FC236}">
              <a16:creationId xmlns:a16="http://schemas.microsoft.com/office/drawing/2014/main" id="{9404E286-F313-409E-B245-B9381DD20C2E}"/>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4" name="正方形/長方形 903">
          <a:extLst>
            <a:ext uri="{FF2B5EF4-FFF2-40B4-BE49-F238E27FC236}">
              <a16:creationId xmlns:a16="http://schemas.microsoft.com/office/drawing/2014/main" id="{1EE835A8-8055-42F8-BB16-EEE934CDD17B}"/>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5" name="正方形/長方形 904">
          <a:extLst>
            <a:ext uri="{FF2B5EF4-FFF2-40B4-BE49-F238E27FC236}">
              <a16:creationId xmlns:a16="http://schemas.microsoft.com/office/drawing/2014/main" id="{6B0D4BE5-50B2-4861-A71D-208B4EB1B318}"/>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6" name="正方形/長方形 905">
          <a:extLst>
            <a:ext uri="{FF2B5EF4-FFF2-40B4-BE49-F238E27FC236}">
              <a16:creationId xmlns:a16="http://schemas.microsoft.com/office/drawing/2014/main" id="{EC2AA449-9E3F-44F8-813A-5371A026EC1B}"/>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7" name="正方形/長方形 906">
          <a:extLst>
            <a:ext uri="{FF2B5EF4-FFF2-40B4-BE49-F238E27FC236}">
              <a16:creationId xmlns:a16="http://schemas.microsoft.com/office/drawing/2014/main" id="{42A38070-1E0C-4A49-A7A0-39A587C697DD}"/>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8" name="テキスト ボックス 907">
          <a:extLst>
            <a:ext uri="{FF2B5EF4-FFF2-40B4-BE49-F238E27FC236}">
              <a16:creationId xmlns:a16="http://schemas.microsoft.com/office/drawing/2014/main" id="{C210E936-BB84-43B4-9384-6E069C1B0462}"/>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9" name="直線コネクタ 908">
          <a:extLst>
            <a:ext uri="{FF2B5EF4-FFF2-40B4-BE49-F238E27FC236}">
              <a16:creationId xmlns:a16="http://schemas.microsoft.com/office/drawing/2014/main" id="{E0847A69-E2AA-4440-B5F3-059B8AD6E1AA}"/>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10" name="直線コネクタ 909">
          <a:extLst>
            <a:ext uri="{FF2B5EF4-FFF2-40B4-BE49-F238E27FC236}">
              <a16:creationId xmlns:a16="http://schemas.microsoft.com/office/drawing/2014/main" id="{9890B5AF-10F2-488E-AF40-FE196F5E6C38}"/>
            </a:ext>
          </a:extLst>
        </xdr:cNvPr>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11" name="テキスト ボックス 910">
          <a:extLst>
            <a:ext uri="{FF2B5EF4-FFF2-40B4-BE49-F238E27FC236}">
              <a16:creationId xmlns:a16="http://schemas.microsoft.com/office/drawing/2014/main" id="{D8AEDA7E-9F24-45F2-BF06-BD878A5E7D9B}"/>
            </a:ext>
          </a:extLst>
        </xdr:cNvPr>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12" name="直線コネクタ 911">
          <a:extLst>
            <a:ext uri="{FF2B5EF4-FFF2-40B4-BE49-F238E27FC236}">
              <a16:creationId xmlns:a16="http://schemas.microsoft.com/office/drawing/2014/main" id="{7B415D8C-50AD-4F18-A489-4F796A4BB0C2}"/>
            </a:ext>
          </a:extLst>
        </xdr:cNvPr>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3" name="テキスト ボックス 912">
          <a:extLst>
            <a:ext uri="{FF2B5EF4-FFF2-40B4-BE49-F238E27FC236}">
              <a16:creationId xmlns:a16="http://schemas.microsoft.com/office/drawing/2014/main" id="{20DF6278-7C3C-41B7-9425-FCEAC8EE9976}"/>
            </a:ext>
          </a:extLst>
        </xdr:cNvPr>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4" name="直線コネクタ 913">
          <a:extLst>
            <a:ext uri="{FF2B5EF4-FFF2-40B4-BE49-F238E27FC236}">
              <a16:creationId xmlns:a16="http://schemas.microsoft.com/office/drawing/2014/main" id="{D1B5B522-04BA-4E00-901C-59C932E026C9}"/>
            </a:ext>
          </a:extLst>
        </xdr:cNvPr>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5" name="テキスト ボックス 914">
          <a:extLst>
            <a:ext uri="{FF2B5EF4-FFF2-40B4-BE49-F238E27FC236}">
              <a16:creationId xmlns:a16="http://schemas.microsoft.com/office/drawing/2014/main" id="{8BCBB4F3-DEE6-41A6-8D36-46DCF3998058}"/>
            </a:ext>
          </a:extLst>
        </xdr:cNvPr>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6" name="直線コネクタ 915">
          <a:extLst>
            <a:ext uri="{FF2B5EF4-FFF2-40B4-BE49-F238E27FC236}">
              <a16:creationId xmlns:a16="http://schemas.microsoft.com/office/drawing/2014/main" id="{3D88193A-A557-4380-B01C-6FAAA78FEEA5}"/>
            </a:ext>
          </a:extLst>
        </xdr:cNvPr>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7" name="テキスト ボックス 916">
          <a:extLst>
            <a:ext uri="{FF2B5EF4-FFF2-40B4-BE49-F238E27FC236}">
              <a16:creationId xmlns:a16="http://schemas.microsoft.com/office/drawing/2014/main" id="{97B5B4A5-0129-4E57-8870-F6E04C392B08}"/>
            </a:ext>
          </a:extLst>
        </xdr:cNvPr>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8" name="直線コネクタ 917">
          <a:extLst>
            <a:ext uri="{FF2B5EF4-FFF2-40B4-BE49-F238E27FC236}">
              <a16:creationId xmlns:a16="http://schemas.microsoft.com/office/drawing/2014/main" id="{2FBBF2D7-59CC-4C3A-83AC-7C30619E0D3E}"/>
            </a:ext>
          </a:extLst>
        </xdr:cNvPr>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9" name="テキスト ボックス 918">
          <a:extLst>
            <a:ext uri="{FF2B5EF4-FFF2-40B4-BE49-F238E27FC236}">
              <a16:creationId xmlns:a16="http://schemas.microsoft.com/office/drawing/2014/main" id="{D5304F81-13C3-4928-9422-E8931078366D}"/>
            </a:ext>
          </a:extLst>
        </xdr:cNvPr>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20" name="直線コネクタ 919">
          <a:extLst>
            <a:ext uri="{FF2B5EF4-FFF2-40B4-BE49-F238E27FC236}">
              <a16:creationId xmlns:a16="http://schemas.microsoft.com/office/drawing/2014/main" id="{943CF902-305E-4D9F-847B-4B4E4BC851B8}"/>
            </a:ext>
          </a:extLst>
        </xdr:cNvPr>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21" name="テキスト ボックス 920">
          <a:extLst>
            <a:ext uri="{FF2B5EF4-FFF2-40B4-BE49-F238E27FC236}">
              <a16:creationId xmlns:a16="http://schemas.microsoft.com/office/drawing/2014/main" id="{52D9537D-424F-4AC3-BEBE-CCDE221338FC}"/>
            </a:ext>
          </a:extLst>
        </xdr:cNvPr>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2" name="直線コネクタ 921">
          <a:extLst>
            <a:ext uri="{FF2B5EF4-FFF2-40B4-BE49-F238E27FC236}">
              <a16:creationId xmlns:a16="http://schemas.microsoft.com/office/drawing/2014/main" id="{3149696E-A9B8-42FB-AED0-2B843AF16202}"/>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3" name="テキスト ボックス 922">
          <a:extLst>
            <a:ext uri="{FF2B5EF4-FFF2-40B4-BE49-F238E27FC236}">
              <a16:creationId xmlns:a16="http://schemas.microsoft.com/office/drawing/2014/main" id="{3CC16B18-B8A2-4803-A484-BA6DAFCA2949}"/>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4" name="【庁舎】&#10;一人当たり面積グラフ枠">
          <a:extLst>
            <a:ext uri="{FF2B5EF4-FFF2-40B4-BE49-F238E27FC236}">
              <a16:creationId xmlns:a16="http://schemas.microsoft.com/office/drawing/2014/main" id="{86C0E84B-D316-471C-B85D-716A5EF1879A}"/>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19050</xdr:rowOff>
    </xdr:from>
    <xdr:to>
      <xdr:col>116</xdr:col>
      <xdr:colOff>62864</xdr:colOff>
      <xdr:row>108</xdr:row>
      <xdr:rowOff>74568</xdr:rowOff>
    </xdr:to>
    <xdr:cxnSp macro="">
      <xdr:nvCxnSpPr>
        <xdr:cNvPr id="925" name="直線コネクタ 924">
          <a:extLst>
            <a:ext uri="{FF2B5EF4-FFF2-40B4-BE49-F238E27FC236}">
              <a16:creationId xmlns:a16="http://schemas.microsoft.com/office/drawing/2014/main" id="{5C418985-AE56-4867-9AA5-34B124EE521E}"/>
            </a:ext>
          </a:extLst>
        </xdr:cNvPr>
        <xdr:cNvCxnSpPr/>
      </xdr:nvCxnSpPr>
      <xdr:spPr>
        <a:xfrm flipV="1">
          <a:off x="19509104" y="16615410"/>
          <a:ext cx="0" cy="1564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78395</xdr:rowOff>
    </xdr:from>
    <xdr:ext cx="469744" cy="259045"/>
    <xdr:sp macro="" textlink="">
      <xdr:nvSpPr>
        <xdr:cNvPr id="926" name="【庁舎】&#10;一人当たり面積最小値テキスト">
          <a:extLst>
            <a:ext uri="{FF2B5EF4-FFF2-40B4-BE49-F238E27FC236}">
              <a16:creationId xmlns:a16="http://schemas.microsoft.com/office/drawing/2014/main" id="{6C6CCA1B-C2AC-42DC-9A34-54661510CA8F}"/>
            </a:ext>
          </a:extLst>
        </xdr:cNvPr>
        <xdr:cNvSpPr txBox="1"/>
      </xdr:nvSpPr>
      <xdr:spPr>
        <a:xfrm>
          <a:off x="19547840" y="1818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74568</xdr:rowOff>
    </xdr:from>
    <xdr:to>
      <xdr:col>116</xdr:col>
      <xdr:colOff>152400</xdr:colOff>
      <xdr:row>108</xdr:row>
      <xdr:rowOff>74568</xdr:rowOff>
    </xdr:to>
    <xdr:cxnSp macro="">
      <xdr:nvCxnSpPr>
        <xdr:cNvPr id="927" name="直線コネクタ 926">
          <a:extLst>
            <a:ext uri="{FF2B5EF4-FFF2-40B4-BE49-F238E27FC236}">
              <a16:creationId xmlns:a16="http://schemas.microsoft.com/office/drawing/2014/main" id="{73E703DF-2CA1-4899-821A-73AF5880D0D9}"/>
            </a:ext>
          </a:extLst>
        </xdr:cNvPr>
        <xdr:cNvCxnSpPr/>
      </xdr:nvCxnSpPr>
      <xdr:spPr>
        <a:xfrm>
          <a:off x="19443700" y="181796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97</xdr:row>
      <xdr:rowOff>137177</xdr:rowOff>
    </xdr:from>
    <xdr:ext cx="469744" cy="259045"/>
    <xdr:sp macro="" textlink="">
      <xdr:nvSpPr>
        <xdr:cNvPr id="928" name="【庁舎】&#10;一人当たり面積最大値テキスト">
          <a:extLst>
            <a:ext uri="{FF2B5EF4-FFF2-40B4-BE49-F238E27FC236}">
              <a16:creationId xmlns:a16="http://schemas.microsoft.com/office/drawing/2014/main" id="{EB827465-E018-4D57-AF02-556D2C8630A4}"/>
            </a:ext>
          </a:extLst>
        </xdr:cNvPr>
        <xdr:cNvSpPr txBox="1"/>
      </xdr:nvSpPr>
      <xdr:spPr>
        <a:xfrm>
          <a:off x="19547840" y="16398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19050</xdr:rowOff>
    </xdr:from>
    <xdr:to>
      <xdr:col>116</xdr:col>
      <xdr:colOff>152400</xdr:colOff>
      <xdr:row>99</xdr:row>
      <xdr:rowOff>19050</xdr:rowOff>
    </xdr:to>
    <xdr:cxnSp macro="">
      <xdr:nvCxnSpPr>
        <xdr:cNvPr id="929" name="直線コネクタ 928">
          <a:extLst>
            <a:ext uri="{FF2B5EF4-FFF2-40B4-BE49-F238E27FC236}">
              <a16:creationId xmlns:a16="http://schemas.microsoft.com/office/drawing/2014/main" id="{7D3D9EDF-47EC-4BF8-A6EF-2D0DBEC2BF9A}"/>
            </a:ext>
          </a:extLst>
        </xdr:cNvPr>
        <xdr:cNvCxnSpPr/>
      </xdr:nvCxnSpPr>
      <xdr:spPr>
        <a:xfrm>
          <a:off x="19443700" y="166154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154050</xdr:rowOff>
    </xdr:from>
    <xdr:ext cx="469744" cy="259045"/>
    <xdr:sp macro="" textlink="">
      <xdr:nvSpPr>
        <xdr:cNvPr id="930" name="【庁舎】&#10;一人当たり面積平均値テキスト">
          <a:extLst>
            <a:ext uri="{FF2B5EF4-FFF2-40B4-BE49-F238E27FC236}">
              <a16:creationId xmlns:a16="http://schemas.microsoft.com/office/drawing/2014/main" id="{64B5133A-0A59-466C-8D63-A0C02A0C3CDB}"/>
            </a:ext>
          </a:extLst>
        </xdr:cNvPr>
        <xdr:cNvSpPr txBox="1"/>
      </xdr:nvSpPr>
      <xdr:spPr>
        <a:xfrm>
          <a:off x="19547840" y="177562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4173</xdr:rowOff>
    </xdr:from>
    <xdr:to>
      <xdr:col>116</xdr:col>
      <xdr:colOff>114300</xdr:colOff>
      <xdr:row>106</xdr:row>
      <xdr:rowOff>105773</xdr:rowOff>
    </xdr:to>
    <xdr:sp macro="" textlink="">
      <xdr:nvSpPr>
        <xdr:cNvPr id="931" name="フローチャート: 判断 930">
          <a:extLst>
            <a:ext uri="{FF2B5EF4-FFF2-40B4-BE49-F238E27FC236}">
              <a16:creationId xmlns:a16="http://schemas.microsoft.com/office/drawing/2014/main" id="{B622EAB8-A729-4C8B-8299-75D6449EDA1D}"/>
            </a:ext>
          </a:extLst>
        </xdr:cNvPr>
        <xdr:cNvSpPr/>
      </xdr:nvSpPr>
      <xdr:spPr>
        <a:xfrm>
          <a:off x="19458940" y="17774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12337</xdr:rowOff>
    </xdr:from>
    <xdr:to>
      <xdr:col>112</xdr:col>
      <xdr:colOff>38100</xdr:colOff>
      <xdr:row>106</xdr:row>
      <xdr:rowOff>113937</xdr:rowOff>
    </xdr:to>
    <xdr:sp macro="" textlink="">
      <xdr:nvSpPr>
        <xdr:cNvPr id="932" name="フローチャート: 判断 931">
          <a:extLst>
            <a:ext uri="{FF2B5EF4-FFF2-40B4-BE49-F238E27FC236}">
              <a16:creationId xmlns:a16="http://schemas.microsoft.com/office/drawing/2014/main" id="{7CF7DDF0-1668-4E1B-8166-ED09BD010AE4}"/>
            </a:ext>
          </a:extLst>
        </xdr:cNvPr>
        <xdr:cNvSpPr/>
      </xdr:nvSpPr>
      <xdr:spPr>
        <a:xfrm>
          <a:off x="18735040" y="1778217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28666</xdr:rowOff>
    </xdr:from>
    <xdr:to>
      <xdr:col>107</xdr:col>
      <xdr:colOff>101600</xdr:colOff>
      <xdr:row>106</xdr:row>
      <xdr:rowOff>130266</xdr:rowOff>
    </xdr:to>
    <xdr:sp macro="" textlink="">
      <xdr:nvSpPr>
        <xdr:cNvPr id="933" name="フローチャート: 判断 932">
          <a:extLst>
            <a:ext uri="{FF2B5EF4-FFF2-40B4-BE49-F238E27FC236}">
              <a16:creationId xmlns:a16="http://schemas.microsoft.com/office/drawing/2014/main" id="{91444CA5-28AF-4A3F-A2A0-461DD9DCC723}"/>
            </a:ext>
          </a:extLst>
        </xdr:cNvPr>
        <xdr:cNvSpPr/>
      </xdr:nvSpPr>
      <xdr:spPr>
        <a:xfrm>
          <a:off x="17937480" y="17798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53158</xdr:rowOff>
    </xdr:from>
    <xdr:to>
      <xdr:col>102</xdr:col>
      <xdr:colOff>165100</xdr:colOff>
      <xdr:row>106</xdr:row>
      <xdr:rowOff>154758</xdr:rowOff>
    </xdr:to>
    <xdr:sp macro="" textlink="">
      <xdr:nvSpPr>
        <xdr:cNvPr id="934" name="フローチャート: 判断 933">
          <a:extLst>
            <a:ext uri="{FF2B5EF4-FFF2-40B4-BE49-F238E27FC236}">
              <a16:creationId xmlns:a16="http://schemas.microsoft.com/office/drawing/2014/main" id="{154A3A93-6F7A-4443-B490-4FACEB0B7A58}"/>
            </a:ext>
          </a:extLst>
        </xdr:cNvPr>
        <xdr:cNvSpPr/>
      </xdr:nvSpPr>
      <xdr:spPr>
        <a:xfrm>
          <a:off x="17162780" y="1782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58057</xdr:rowOff>
    </xdr:from>
    <xdr:to>
      <xdr:col>98</xdr:col>
      <xdr:colOff>38100</xdr:colOff>
      <xdr:row>106</xdr:row>
      <xdr:rowOff>159657</xdr:rowOff>
    </xdr:to>
    <xdr:sp macro="" textlink="">
      <xdr:nvSpPr>
        <xdr:cNvPr id="935" name="フローチャート: 判断 934">
          <a:extLst>
            <a:ext uri="{FF2B5EF4-FFF2-40B4-BE49-F238E27FC236}">
              <a16:creationId xmlns:a16="http://schemas.microsoft.com/office/drawing/2014/main" id="{E8A84451-9B66-4EED-9A3B-2FD1338EAACB}"/>
            </a:ext>
          </a:extLst>
        </xdr:cNvPr>
        <xdr:cNvSpPr/>
      </xdr:nvSpPr>
      <xdr:spPr>
        <a:xfrm>
          <a:off x="16388080" y="1782789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D97316FE-1A48-4AB4-80E8-92C511538C7D}"/>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49FCC6F8-8192-4B50-A317-AE1CAF6E82AB}"/>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F63EFD4F-304D-425E-A2B2-ACC0A37A805C}"/>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9" name="テキスト ボックス 938">
          <a:extLst>
            <a:ext uri="{FF2B5EF4-FFF2-40B4-BE49-F238E27FC236}">
              <a16:creationId xmlns:a16="http://schemas.microsoft.com/office/drawing/2014/main" id="{E8137BE8-908B-4DF0-848C-3DE6E0CFFE76}"/>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0" name="テキスト ボックス 939">
          <a:extLst>
            <a:ext uri="{FF2B5EF4-FFF2-40B4-BE49-F238E27FC236}">
              <a16:creationId xmlns:a16="http://schemas.microsoft.com/office/drawing/2014/main" id="{ED2F82F7-2D13-4DCE-8320-A9E50370FD92}"/>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64588</xdr:rowOff>
    </xdr:from>
    <xdr:to>
      <xdr:col>116</xdr:col>
      <xdr:colOff>114300</xdr:colOff>
      <xdr:row>105</xdr:row>
      <xdr:rowOff>166188</xdr:rowOff>
    </xdr:to>
    <xdr:sp macro="" textlink="">
      <xdr:nvSpPr>
        <xdr:cNvPr id="941" name="楕円 940">
          <a:extLst>
            <a:ext uri="{FF2B5EF4-FFF2-40B4-BE49-F238E27FC236}">
              <a16:creationId xmlns:a16="http://schemas.microsoft.com/office/drawing/2014/main" id="{BFF223F0-1C52-4498-ADF6-05A82BEA9C4F}"/>
            </a:ext>
          </a:extLst>
        </xdr:cNvPr>
        <xdr:cNvSpPr/>
      </xdr:nvSpPr>
      <xdr:spPr>
        <a:xfrm>
          <a:off x="19458940" y="1766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87465</xdr:rowOff>
    </xdr:from>
    <xdr:ext cx="469744" cy="259045"/>
    <xdr:sp macro="" textlink="">
      <xdr:nvSpPr>
        <xdr:cNvPr id="942" name="【庁舎】&#10;一人当たり面積該当値テキスト">
          <a:extLst>
            <a:ext uri="{FF2B5EF4-FFF2-40B4-BE49-F238E27FC236}">
              <a16:creationId xmlns:a16="http://schemas.microsoft.com/office/drawing/2014/main" id="{751AB6D7-BBA0-4DF2-836B-3C225D489412}"/>
            </a:ext>
          </a:extLst>
        </xdr:cNvPr>
        <xdr:cNvSpPr txBox="1"/>
      </xdr:nvSpPr>
      <xdr:spPr>
        <a:xfrm>
          <a:off x="19547840" y="17522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74386</xdr:rowOff>
    </xdr:from>
    <xdr:to>
      <xdr:col>112</xdr:col>
      <xdr:colOff>38100</xdr:colOff>
      <xdr:row>106</xdr:row>
      <xdr:rowOff>4536</xdr:rowOff>
    </xdr:to>
    <xdr:sp macro="" textlink="">
      <xdr:nvSpPr>
        <xdr:cNvPr id="943" name="楕円 942">
          <a:extLst>
            <a:ext uri="{FF2B5EF4-FFF2-40B4-BE49-F238E27FC236}">
              <a16:creationId xmlns:a16="http://schemas.microsoft.com/office/drawing/2014/main" id="{4F96E646-1479-4A4C-AE2D-41FCC9D53DE6}"/>
            </a:ext>
          </a:extLst>
        </xdr:cNvPr>
        <xdr:cNvSpPr/>
      </xdr:nvSpPr>
      <xdr:spPr>
        <a:xfrm>
          <a:off x="18735040" y="1767658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115388</xdr:rowOff>
    </xdr:from>
    <xdr:to>
      <xdr:col>116</xdr:col>
      <xdr:colOff>63500</xdr:colOff>
      <xdr:row>105</xdr:row>
      <xdr:rowOff>125186</xdr:rowOff>
    </xdr:to>
    <xdr:cxnSp macro="">
      <xdr:nvCxnSpPr>
        <xdr:cNvPr id="944" name="直線コネクタ 943">
          <a:extLst>
            <a:ext uri="{FF2B5EF4-FFF2-40B4-BE49-F238E27FC236}">
              <a16:creationId xmlns:a16="http://schemas.microsoft.com/office/drawing/2014/main" id="{C70B9B0C-F8E9-4AC2-B23A-F6E25807CCC1}"/>
            </a:ext>
          </a:extLst>
        </xdr:cNvPr>
        <xdr:cNvCxnSpPr/>
      </xdr:nvCxnSpPr>
      <xdr:spPr>
        <a:xfrm flipV="1">
          <a:off x="18778220" y="17717588"/>
          <a:ext cx="73152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80918</xdr:rowOff>
    </xdr:from>
    <xdr:to>
      <xdr:col>107</xdr:col>
      <xdr:colOff>101600</xdr:colOff>
      <xdr:row>106</xdr:row>
      <xdr:rowOff>11068</xdr:rowOff>
    </xdr:to>
    <xdr:sp macro="" textlink="">
      <xdr:nvSpPr>
        <xdr:cNvPr id="945" name="楕円 944">
          <a:extLst>
            <a:ext uri="{FF2B5EF4-FFF2-40B4-BE49-F238E27FC236}">
              <a16:creationId xmlns:a16="http://schemas.microsoft.com/office/drawing/2014/main" id="{840D45F9-F02E-473A-AB2E-7B7D5BF0B902}"/>
            </a:ext>
          </a:extLst>
        </xdr:cNvPr>
        <xdr:cNvSpPr/>
      </xdr:nvSpPr>
      <xdr:spPr>
        <a:xfrm>
          <a:off x="17937480" y="1768311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125186</xdr:rowOff>
    </xdr:from>
    <xdr:to>
      <xdr:col>111</xdr:col>
      <xdr:colOff>177800</xdr:colOff>
      <xdr:row>105</xdr:row>
      <xdr:rowOff>131718</xdr:rowOff>
    </xdr:to>
    <xdr:cxnSp macro="">
      <xdr:nvCxnSpPr>
        <xdr:cNvPr id="946" name="直線コネクタ 945">
          <a:extLst>
            <a:ext uri="{FF2B5EF4-FFF2-40B4-BE49-F238E27FC236}">
              <a16:creationId xmlns:a16="http://schemas.microsoft.com/office/drawing/2014/main" id="{51ECBE25-E19F-4953-9881-0A9FA34B2972}"/>
            </a:ext>
          </a:extLst>
        </xdr:cNvPr>
        <xdr:cNvCxnSpPr/>
      </xdr:nvCxnSpPr>
      <xdr:spPr>
        <a:xfrm flipV="1">
          <a:off x="17988280" y="17727386"/>
          <a:ext cx="78994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90714</xdr:rowOff>
    </xdr:from>
    <xdr:to>
      <xdr:col>102</xdr:col>
      <xdr:colOff>165100</xdr:colOff>
      <xdr:row>106</xdr:row>
      <xdr:rowOff>20864</xdr:rowOff>
    </xdr:to>
    <xdr:sp macro="" textlink="">
      <xdr:nvSpPr>
        <xdr:cNvPr id="947" name="楕円 946">
          <a:extLst>
            <a:ext uri="{FF2B5EF4-FFF2-40B4-BE49-F238E27FC236}">
              <a16:creationId xmlns:a16="http://schemas.microsoft.com/office/drawing/2014/main" id="{551B1A81-535C-410C-96DA-0DE994ABFDA2}"/>
            </a:ext>
          </a:extLst>
        </xdr:cNvPr>
        <xdr:cNvSpPr/>
      </xdr:nvSpPr>
      <xdr:spPr>
        <a:xfrm>
          <a:off x="17162780" y="1769291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131718</xdr:rowOff>
    </xdr:from>
    <xdr:to>
      <xdr:col>107</xdr:col>
      <xdr:colOff>50800</xdr:colOff>
      <xdr:row>105</xdr:row>
      <xdr:rowOff>141514</xdr:rowOff>
    </xdr:to>
    <xdr:cxnSp macro="">
      <xdr:nvCxnSpPr>
        <xdr:cNvPr id="948" name="直線コネクタ 947">
          <a:extLst>
            <a:ext uri="{FF2B5EF4-FFF2-40B4-BE49-F238E27FC236}">
              <a16:creationId xmlns:a16="http://schemas.microsoft.com/office/drawing/2014/main" id="{4A542B00-5846-4584-9716-05B9C5576CFA}"/>
            </a:ext>
          </a:extLst>
        </xdr:cNvPr>
        <xdr:cNvCxnSpPr/>
      </xdr:nvCxnSpPr>
      <xdr:spPr>
        <a:xfrm flipV="1">
          <a:off x="17213580" y="17733918"/>
          <a:ext cx="7747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102144</xdr:rowOff>
    </xdr:from>
    <xdr:to>
      <xdr:col>98</xdr:col>
      <xdr:colOff>38100</xdr:colOff>
      <xdr:row>106</xdr:row>
      <xdr:rowOff>32294</xdr:rowOff>
    </xdr:to>
    <xdr:sp macro="" textlink="">
      <xdr:nvSpPr>
        <xdr:cNvPr id="949" name="楕円 948">
          <a:extLst>
            <a:ext uri="{FF2B5EF4-FFF2-40B4-BE49-F238E27FC236}">
              <a16:creationId xmlns:a16="http://schemas.microsoft.com/office/drawing/2014/main" id="{C00BADE1-0DF0-4E75-B4E6-99FEAA2AA9F3}"/>
            </a:ext>
          </a:extLst>
        </xdr:cNvPr>
        <xdr:cNvSpPr/>
      </xdr:nvSpPr>
      <xdr:spPr>
        <a:xfrm>
          <a:off x="16388080" y="1770434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141514</xdr:rowOff>
    </xdr:from>
    <xdr:to>
      <xdr:col>102</xdr:col>
      <xdr:colOff>114300</xdr:colOff>
      <xdr:row>105</xdr:row>
      <xdr:rowOff>152944</xdr:rowOff>
    </xdr:to>
    <xdr:cxnSp macro="">
      <xdr:nvCxnSpPr>
        <xdr:cNvPr id="950" name="直線コネクタ 949">
          <a:extLst>
            <a:ext uri="{FF2B5EF4-FFF2-40B4-BE49-F238E27FC236}">
              <a16:creationId xmlns:a16="http://schemas.microsoft.com/office/drawing/2014/main" id="{E99EC2D2-DAF3-42E0-9594-05B992D7C060}"/>
            </a:ext>
          </a:extLst>
        </xdr:cNvPr>
        <xdr:cNvCxnSpPr/>
      </xdr:nvCxnSpPr>
      <xdr:spPr>
        <a:xfrm flipV="1">
          <a:off x="16431260" y="17743714"/>
          <a:ext cx="78232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105064</xdr:rowOff>
    </xdr:from>
    <xdr:ext cx="469744" cy="259045"/>
    <xdr:sp macro="" textlink="">
      <xdr:nvSpPr>
        <xdr:cNvPr id="951" name="n_1aveValue【庁舎】&#10;一人当たり面積">
          <a:extLst>
            <a:ext uri="{FF2B5EF4-FFF2-40B4-BE49-F238E27FC236}">
              <a16:creationId xmlns:a16="http://schemas.microsoft.com/office/drawing/2014/main" id="{37DC737D-78E7-407B-BBF5-C30E0E2D57A8}"/>
            </a:ext>
          </a:extLst>
        </xdr:cNvPr>
        <xdr:cNvSpPr txBox="1"/>
      </xdr:nvSpPr>
      <xdr:spPr>
        <a:xfrm>
          <a:off x="18561127" y="17874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121393</xdr:rowOff>
    </xdr:from>
    <xdr:ext cx="469744" cy="259045"/>
    <xdr:sp macro="" textlink="">
      <xdr:nvSpPr>
        <xdr:cNvPr id="952" name="n_2aveValue【庁舎】&#10;一人当たり面積">
          <a:extLst>
            <a:ext uri="{FF2B5EF4-FFF2-40B4-BE49-F238E27FC236}">
              <a16:creationId xmlns:a16="http://schemas.microsoft.com/office/drawing/2014/main" id="{DB720301-9C15-423B-B935-B01C81685690}"/>
            </a:ext>
          </a:extLst>
        </xdr:cNvPr>
        <xdr:cNvSpPr txBox="1"/>
      </xdr:nvSpPr>
      <xdr:spPr>
        <a:xfrm>
          <a:off x="17776267" y="17891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145885</xdr:rowOff>
    </xdr:from>
    <xdr:ext cx="469744" cy="259045"/>
    <xdr:sp macro="" textlink="">
      <xdr:nvSpPr>
        <xdr:cNvPr id="953" name="n_3aveValue【庁舎】&#10;一人当たり面積">
          <a:extLst>
            <a:ext uri="{FF2B5EF4-FFF2-40B4-BE49-F238E27FC236}">
              <a16:creationId xmlns:a16="http://schemas.microsoft.com/office/drawing/2014/main" id="{31524293-97F9-40B9-83BF-CCB3C29A1FFD}"/>
            </a:ext>
          </a:extLst>
        </xdr:cNvPr>
        <xdr:cNvSpPr txBox="1"/>
      </xdr:nvSpPr>
      <xdr:spPr>
        <a:xfrm>
          <a:off x="17001567" y="17915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150784</xdr:rowOff>
    </xdr:from>
    <xdr:ext cx="469744" cy="259045"/>
    <xdr:sp macro="" textlink="">
      <xdr:nvSpPr>
        <xdr:cNvPr id="954" name="n_4aveValue【庁舎】&#10;一人当たり面積">
          <a:extLst>
            <a:ext uri="{FF2B5EF4-FFF2-40B4-BE49-F238E27FC236}">
              <a16:creationId xmlns:a16="http://schemas.microsoft.com/office/drawing/2014/main" id="{A4509FC0-9F5A-4540-9612-759D3984195C}"/>
            </a:ext>
          </a:extLst>
        </xdr:cNvPr>
        <xdr:cNvSpPr txBox="1"/>
      </xdr:nvSpPr>
      <xdr:spPr>
        <a:xfrm>
          <a:off x="16226867" y="17920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21063</xdr:rowOff>
    </xdr:from>
    <xdr:ext cx="469744" cy="259045"/>
    <xdr:sp macro="" textlink="">
      <xdr:nvSpPr>
        <xdr:cNvPr id="955" name="n_1mainValue【庁舎】&#10;一人当たり面積">
          <a:extLst>
            <a:ext uri="{FF2B5EF4-FFF2-40B4-BE49-F238E27FC236}">
              <a16:creationId xmlns:a16="http://schemas.microsoft.com/office/drawing/2014/main" id="{A23D7D83-F62F-4F20-A8C5-F832A1E75EB7}"/>
            </a:ext>
          </a:extLst>
        </xdr:cNvPr>
        <xdr:cNvSpPr txBox="1"/>
      </xdr:nvSpPr>
      <xdr:spPr>
        <a:xfrm>
          <a:off x="18561127" y="17455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27595</xdr:rowOff>
    </xdr:from>
    <xdr:ext cx="469744" cy="259045"/>
    <xdr:sp macro="" textlink="">
      <xdr:nvSpPr>
        <xdr:cNvPr id="956" name="n_2mainValue【庁舎】&#10;一人当たり面積">
          <a:extLst>
            <a:ext uri="{FF2B5EF4-FFF2-40B4-BE49-F238E27FC236}">
              <a16:creationId xmlns:a16="http://schemas.microsoft.com/office/drawing/2014/main" id="{673EA74D-EEDD-467F-91DC-7EA4D9F0AC44}"/>
            </a:ext>
          </a:extLst>
        </xdr:cNvPr>
        <xdr:cNvSpPr txBox="1"/>
      </xdr:nvSpPr>
      <xdr:spPr>
        <a:xfrm>
          <a:off x="17776267" y="17462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37391</xdr:rowOff>
    </xdr:from>
    <xdr:ext cx="469744" cy="259045"/>
    <xdr:sp macro="" textlink="">
      <xdr:nvSpPr>
        <xdr:cNvPr id="957" name="n_3mainValue【庁舎】&#10;一人当たり面積">
          <a:extLst>
            <a:ext uri="{FF2B5EF4-FFF2-40B4-BE49-F238E27FC236}">
              <a16:creationId xmlns:a16="http://schemas.microsoft.com/office/drawing/2014/main" id="{E0400FF7-CEB4-4E2C-A5A2-0C4ACBE527E9}"/>
            </a:ext>
          </a:extLst>
        </xdr:cNvPr>
        <xdr:cNvSpPr txBox="1"/>
      </xdr:nvSpPr>
      <xdr:spPr>
        <a:xfrm>
          <a:off x="17001567" y="17471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48821</xdr:rowOff>
    </xdr:from>
    <xdr:ext cx="469744" cy="259045"/>
    <xdr:sp macro="" textlink="">
      <xdr:nvSpPr>
        <xdr:cNvPr id="958" name="n_4mainValue【庁舎】&#10;一人当たり面積">
          <a:extLst>
            <a:ext uri="{FF2B5EF4-FFF2-40B4-BE49-F238E27FC236}">
              <a16:creationId xmlns:a16="http://schemas.microsoft.com/office/drawing/2014/main" id="{D552C5BC-F2DF-4482-A67D-B0422E542F5A}"/>
            </a:ext>
          </a:extLst>
        </xdr:cNvPr>
        <xdr:cNvSpPr txBox="1"/>
      </xdr:nvSpPr>
      <xdr:spPr>
        <a:xfrm>
          <a:off x="16226867" y="17483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9" name="正方形/長方形 958">
          <a:extLst>
            <a:ext uri="{FF2B5EF4-FFF2-40B4-BE49-F238E27FC236}">
              <a16:creationId xmlns:a16="http://schemas.microsoft.com/office/drawing/2014/main" id="{45516690-8B8E-464D-B3AF-458D0B68603F}"/>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0" name="正方形/長方形 959">
          <a:extLst>
            <a:ext uri="{FF2B5EF4-FFF2-40B4-BE49-F238E27FC236}">
              <a16:creationId xmlns:a16="http://schemas.microsoft.com/office/drawing/2014/main" id="{2FBEDFE9-865A-44C5-B514-C8E1E94DEA68}"/>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1" name="テキスト ボックス 960">
          <a:extLst>
            <a:ext uri="{FF2B5EF4-FFF2-40B4-BE49-F238E27FC236}">
              <a16:creationId xmlns:a16="http://schemas.microsoft.com/office/drawing/2014/main" id="{19C6A158-3A9B-4AAC-9042-85A35BF428DC}"/>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有形固定資産減価償却率が類似団体平均値と比較して特に高くなっている施設は、体育館・プール（</a:t>
          </a:r>
          <a:r>
            <a:rPr kumimoji="1" lang="en-US" altLang="ja-JP" sz="1200">
              <a:solidFill>
                <a:schemeClr val="dk1"/>
              </a:solidFill>
              <a:effectLst/>
              <a:latin typeface="+mn-lt"/>
              <a:ea typeface="+mn-ea"/>
              <a:cs typeface="+mn-cs"/>
            </a:rPr>
            <a:t>+32.8P</a:t>
          </a:r>
          <a:r>
            <a:rPr kumimoji="1" lang="ja-JP" altLang="en-US"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、庁舎（</a:t>
          </a:r>
          <a:r>
            <a:rPr kumimoji="1" lang="en-US" altLang="ja-JP" sz="1200">
              <a:solidFill>
                <a:schemeClr val="dk1"/>
              </a:solidFill>
              <a:effectLst/>
              <a:latin typeface="+mn-lt"/>
              <a:ea typeface="+mn-ea"/>
              <a:cs typeface="+mn-cs"/>
            </a:rPr>
            <a:t>+33.9P</a:t>
          </a:r>
          <a:r>
            <a:rPr kumimoji="1" lang="ja-JP" altLang="en-US"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、保健センター（</a:t>
          </a:r>
          <a:r>
            <a:rPr kumimoji="1" lang="en-US" altLang="ja-JP" sz="1200">
              <a:solidFill>
                <a:schemeClr val="dk1"/>
              </a:solidFill>
              <a:effectLst/>
              <a:latin typeface="+mn-lt"/>
              <a:ea typeface="+mn-ea"/>
              <a:cs typeface="+mn-cs"/>
            </a:rPr>
            <a:t>+24.4P</a:t>
          </a:r>
          <a:r>
            <a:rPr kumimoji="1" lang="ja-JP" altLang="en-US"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であるが、い</a:t>
          </a:r>
          <a:r>
            <a:rPr kumimoji="1" lang="ja-JP" altLang="en-US" sz="1200">
              <a:solidFill>
                <a:schemeClr val="dk1"/>
              </a:solidFill>
              <a:effectLst/>
              <a:latin typeface="+mn-lt"/>
              <a:ea typeface="+mn-ea"/>
              <a:cs typeface="+mn-cs"/>
            </a:rPr>
            <a:t>ずれ</a:t>
          </a:r>
          <a:r>
            <a:rPr kumimoji="1" lang="ja-JP" altLang="ja-JP" sz="1200">
              <a:solidFill>
                <a:schemeClr val="dk1"/>
              </a:solidFill>
              <a:effectLst/>
              <a:latin typeface="+mn-lt"/>
              <a:ea typeface="+mn-ea"/>
              <a:cs typeface="+mn-cs"/>
            </a:rPr>
            <a:t>の施設も昭和５０年代に建設されたことによる。他の施設についても、償却率は類似団体平均値と比較して高い水準にあり、施設の老朽化が進んでいる状況である。図書館については、令和５年度に柳井図書館が建設されたため、償却率が他の施設に比べて低い状況である。</a:t>
          </a:r>
          <a:endParaRPr lang="ja-JP" altLang="ja-JP" sz="16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25" zeroHeight="1"/>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c r="B1" s="392" t="s">
        <v>76</v>
      </c>
      <c r="C1" s="392"/>
      <c r="D1" s="392"/>
      <c r="E1" s="392"/>
      <c r="F1" s="392"/>
      <c r="G1" s="392"/>
      <c r="H1" s="392"/>
      <c r="I1" s="392"/>
      <c r="J1" s="392"/>
      <c r="K1" s="392"/>
      <c r="L1" s="392"/>
      <c r="M1" s="392"/>
      <c r="N1" s="392"/>
      <c r="O1" s="392"/>
      <c r="P1" s="392"/>
      <c r="Q1" s="392"/>
      <c r="R1" s="392"/>
      <c r="S1" s="392"/>
      <c r="T1" s="392"/>
      <c r="U1" s="392"/>
      <c r="V1" s="392"/>
      <c r="W1" s="392"/>
      <c r="X1" s="392"/>
      <c r="Y1" s="392"/>
      <c r="Z1" s="392"/>
      <c r="AA1" s="392"/>
      <c r="AB1" s="392"/>
      <c r="AC1" s="392"/>
      <c r="AD1" s="392"/>
      <c r="AE1" s="392"/>
      <c r="AF1" s="392"/>
      <c r="AG1" s="392"/>
      <c r="AH1" s="392"/>
      <c r="AI1" s="392"/>
      <c r="AJ1" s="392"/>
      <c r="AK1" s="392"/>
      <c r="AL1" s="392"/>
      <c r="AM1" s="392"/>
      <c r="AN1" s="392"/>
      <c r="AO1" s="392"/>
      <c r="AP1" s="392"/>
      <c r="AQ1" s="392"/>
      <c r="AR1" s="392"/>
      <c r="AS1" s="392"/>
      <c r="AT1" s="392"/>
      <c r="AU1" s="392"/>
      <c r="AV1" s="392"/>
      <c r="AW1" s="392"/>
      <c r="AX1" s="392"/>
      <c r="AY1" s="392"/>
      <c r="AZ1" s="392"/>
      <c r="BA1" s="392"/>
      <c r="BB1" s="392"/>
      <c r="BC1" s="392"/>
      <c r="BD1" s="392"/>
      <c r="BE1" s="392"/>
      <c r="BF1" s="392"/>
      <c r="BG1" s="392"/>
      <c r="BH1" s="392"/>
      <c r="BI1" s="392"/>
      <c r="BJ1" s="392"/>
      <c r="BK1" s="392"/>
      <c r="BL1" s="392"/>
      <c r="BM1" s="392"/>
      <c r="BN1" s="392"/>
      <c r="BO1" s="392"/>
      <c r="BP1" s="392"/>
      <c r="BQ1" s="392"/>
      <c r="BR1" s="392"/>
      <c r="BS1" s="392"/>
      <c r="BT1" s="392"/>
      <c r="BU1" s="392"/>
      <c r="BV1" s="392"/>
      <c r="BW1" s="392"/>
      <c r="BX1" s="392"/>
      <c r="BY1" s="392"/>
      <c r="BZ1" s="392"/>
      <c r="CA1" s="392"/>
      <c r="CB1" s="392"/>
      <c r="CC1" s="392"/>
      <c r="CD1" s="392"/>
      <c r="CE1" s="392"/>
      <c r="CF1" s="392"/>
      <c r="CG1" s="392"/>
      <c r="CH1" s="392"/>
      <c r="CI1" s="392"/>
      <c r="CJ1" s="392"/>
      <c r="CK1" s="392"/>
      <c r="CL1" s="392"/>
      <c r="CM1" s="392"/>
      <c r="CN1" s="392"/>
      <c r="CO1" s="392"/>
      <c r="CP1" s="392"/>
      <c r="CQ1" s="392"/>
      <c r="CR1" s="392"/>
      <c r="CS1" s="392"/>
      <c r="CT1" s="392"/>
      <c r="CU1" s="392"/>
      <c r="CV1" s="392"/>
      <c r="CW1" s="392"/>
      <c r="CX1" s="392"/>
      <c r="CY1" s="392"/>
      <c r="CZ1" s="392"/>
      <c r="DA1" s="392"/>
      <c r="DB1" s="392"/>
      <c r="DC1" s="392"/>
      <c r="DD1" s="392"/>
      <c r="DE1" s="392"/>
      <c r="DF1" s="392"/>
      <c r="DG1" s="392"/>
      <c r="DH1" s="392"/>
      <c r="DI1" s="392"/>
      <c r="DJ1" s="175"/>
      <c r="DK1" s="175"/>
      <c r="DL1" s="175"/>
      <c r="DM1" s="175"/>
      <c r="DN1" s="175"/>
      <c r="DO1" s="175"/>
    </row>
    <row r="2" spans="1:119" ht="24.75" thickBot="1">
      <c r="B2" s="176" t="s">
        <v>77</v>
      </c>
      <c r="C2" s="176"/>
      <c r="D2" s="177"/>
    </row>
    <row r="3" spans="1:119" ht="18.75" customHeight="1" thickBot="1">
      <c r="A3" s="175"/>
      <c r="B3" s="393" t="s">
        <v>78</v>
      </c>
      <c r="C3" s="394"/>
      <c r="D3" s="394"/>
      <c r="E3" s="395"/>
      <c r="F3" s="395"/>
      <c r="G3" s="395"/>
      <c r="H3" s="395"/>
      <c r="I3" s="395"/>
      <c r="J3" s="395"/>
      <c r="K3" s="395"/>
      <c r="L3" s="395" t="s">
        <v>79</v>
      </c>
      <c r="M3" s="395"/>
      <c r="N3" s="395"/>
      <c r="O3" s="395"/>
      <c r="P3" s="395"/>
      <c r="Q3" s="395"/>
      <c r="R3" s="402"/>
      <c r="S3" s="402"/>
      <c r="T3" s="402"/>
      <c r="U3" s="402"/>
      <c r="V3" s="403"/>
      <c r="W3" s="377" t="s">
        <v>80</v>
      </c>
      <c r="X3" s="378"/>
      <c r="Y3" s="378"/>
      <c r="Z3" s="378"/>
      <c r="AA3" s="378"/>
      <c r="AB3" s="394"/>
      <c r="AC3" s="402" t="s">
        <v>81</v>
      </c>
      <c r="AD3" s="378"/>
      <c r="AE3" s="378"/>
      <c r="AF3" s="378"/>
      <c r="AG3" s="378"/>
      <c r="AH3" s="378"/>
      <c r="AI3" s="378"/>
      <c r="AJ3" s="378"/>
      <c r="AK3" s="378"/>
      <c r="AL3" s="379"/>
      <c r="AM3" s="377" t="s">
        <v>82</v>
      </c>
      <c r="AN3" s="378"/>
      <c r="AO3" s="378"/>
      <c r="AP3" s="378"/>
      <c r="AQ3" s="378"/>
      <c r="AR3" s="378"/>
      <c r="AS3" s="378"/>
      <c r="AT3" s="378"/>
      <c r="AU3" s="378"/>
      <c r="AV3" s="378"/>
      <c r="AW3" s="378"/>
      <c r="AX3" s="379"/>
      <c r="AY3" s="414" t="s">
        <v>1</v>
      </c>
      <c r="AZ3" s="415"/>
      <c r="BA3" s="415"/>
      <c r="BB3" s="415"/>
      <c r="BC3" s="415"/>
      <c r="BD3" s="415"/>
      <c r="BE3" s="415"/>
      <c r="BF3" s="415"/>
      <c r="BG3" s="415"/>
      <c r="BH3" s="415"/>
      <c r="BI3" s="415"/>
      <c r="BJ3" s="415"/>
      <c r="BK3" s="415"/>
      <c r="BL3" s="415"/>
      <c r="BM3" s="416"/>
      <c r="BN3" s="377" t="s">
        <v>83</v>
      </c>
      <c r="BO3" s="378"/>
      <c r="BP3" s="378"/>
      <c r="BQ3" s="378"/>
      <c r="BR3" s="378"/>
      <c r="BS3" s="378"/>
      <c r="BT3" s="378"/>
      <c r="BU3" s="379"/>
      <c r="BV3" s="377" t="s">
        <v>84</v>
      </c>
      <c r="BW3" s="378"/>
      <c r="BX3" s="378"/>
      <c r="BY3" s="378"/>
      <c r="BZ3" s="378"/>
      <c r="CA3" s="378"/>
      <c r="CB3" s="378"/>
      <c r="CC3" s="379"/>
      <c r="CD3" s="414" t="s">
        <v>1</v>
      </c>
      <c r="CE3" s="415"/>
      <c r="CF3" s="415"/>
      <c r="CG3" s="415"/>
      <c r="CH3" s="415"/>
      <c r="CI3" s="415"/>
      <c r="CJ3" s="415"/>
      <c r="CK3" s="415"/>
      <c r="CL3" s="415"/>
      <c r="CM3" s="415"/>
      <c r="CN3" s="415"/>
      <c r="CO3" s="415"/>
      <c r="CP3" s="415"/>
      <c r="CQ3" s="415"/>
      <c r="CR3" s="415"/>
      <c r="CS3" s="416"/>
      <c r="CT3" s="377" t="s">
        <v>85</v>
      </c>
      <c r="CU3" s="378"/>
      <c r="CV3" s="378"/>
      <c r="CW3" s="378"/>
      <c r="CX3" s="378"/>
      <c r="CY3" s="378"/>
      <c r="CZ3" s="378"/>
      <c r="DA3" s="379"/>
      <c r="DB3" s="377" t="s">
        <v>86</v>
      </c>
      <c r="DC3" s="378"/>
      <c r="DD3" s="378"/>
      <c r="DE3" s="378"/>
      <c r="DF3" s="378"/>
      <c r="DG3" s="378"/>
      <c r="DH3" s="378"/>
      <c r="DI3" s="379"/>
    </row>
    <row r="4" spans="1:119" ht="18.75" customHeight="1">
      <c r="A4" s="175"/>
      <c r="B4" s="396"/>
      <c r="C4" s="397"/>
      <c r="D4" s="397"/>
      <c r="E4" s="398"/>
      <c r="F4" s="398"/>
      <c r="G4" s="398"/>
      <c r="H4" s="398"/>
      <c r="I4" s="398"/>
      <c r="J4" s="398"/>
      <c r="K4" s="398"/>
      <c r="L4" s="398"/>
      <c r="M4" s="398"/>
      <c r="N4" s="398"/>
      <c r="O4" s="398"/>
      <c r="P4" s="398"/>
      <c r="Q4" s="398"/>
      <c r="R4" s="404"/>
      <c r="S4" s="404"/>
      <c r="T4" s="404"/>
      <c r="U4" s="404"/>
      <c r="V4" s="405"/>
      <c r="W4" s="408"/>
      <c r="X4" s="409"/>
      <c r="Y4" s="409"/>
      <c r="Z4" s="409"/>
      <c r="AA4" s="409"/>
      <c r="AB4" s="397"/>
      <c r="AC4" s="404"/>
      <c r="AD4" s="409"/>
      <c r="AE4" s="409"/>
      <c r="AF4" s="409"/>
      <c r="AG4" s="409"/>
      <c r="AH4" s="409"/>
      <c r="AI4" s="409"/>
      <c r="AJ4" s="409"/>
      <c r="AK4" s="409"/>
      <c r="AL4" s="412"/>
      <c r="AM4" s="410"/>
      <c r="AN4" s="411"/>
      <c r="AO4" s="411"/>
      <c r="AP4" s="411"/>
      <c r="AQ4" s="411"/>
      <c r="AR4" s="411"/>
      <c r="AS4" s="411"/>
      <c r="AT4" s="411"/>
      <c r="AU4" s="411"/>
      <c r="AV4" s="411"/>
      <c r="AW4" s="411"/>
      <c r="AX4" s="413"/>
      <c r="AY4" s="380" t="s">
        <v>87</v>
      </c>
      <c r="AZ4" s="381"/>
      <c r="BA4" s="381"/>
      <c r="BB4" s="381"/>
      <c r="BC4" s="381"/>
      <c r="BD4" s="381"/>
      <c r="BE4" s="381"/>
      <c r="BF4" s="381"/>
      <c r="BG4" s="381"/>
      <c r="BH4" s="381"/>
      <c r="BI4" s="381"/>
      <c r="BJ4" s="381"/>
      <c r="BK4" s="381"/>
      <c r="BL4" s="381"/>
      <c r="BM4" s="382"/>
      <c r="BN4" s="383">
        <v>19794027</v>
      </c>
      <c r="BO4" s="384"/>
      <c r="BP4" s="384"/>
      <c r="BQ4" s="384"/>
      <c r="BR4" s="384"/>
      <c r="BS4" s="384"/>
      <c r="BT4" s="384"/>
      <c r="BU4" s="385"/>
      <c r="BV4" s="383">
        <v>19515991</v>
      </c>
      <c r="BW4" s="384"/>
      <c r="BX4" s="384"/>
      <c r="BY4" s="384"/>
      <c r="BZ4" s="384"/>
      <c r="CA4" s="384"/>
      <c r="CB4" s="384"/>
      <c r="CC4" s="385"/>
      <c r="CD4" s="386" t="s">
        <v>88</v>
      </c>
      <c r="CE4" s="387"/>
      <c r="CF4" s="387"/>
      <c r="CG4" s="387"/>
      <c r="CH4" s="387"/>
      <c r="CI4" s="387"/>
      <c r="CJ4" s="387"/>
      <c r="CK4" s="387"/>
      <c r="CL4" s="387"/>
      <c r="CM4" s="387"/>
      <c r="CN4" s="387"/>
      <c r="CO4" s="387"/>
      <c r="CP4" s="387"/>
      <c r="CQ4" s="387"/>
      <c r="CR4" s="387"/>
      <c r="CS4" s="388"/>
      <c r="CT4" s="389">
        <v>2.6</v>
      </c>
      <c r="CU4" s="390"/>
      <c r="CV4" s="390"/>
      <c r="CW4" s="390"/>
      <c r="CX4" s="390"/>
      <c r="CY4" s="390"/>
      <c r="CZ4" s="390"/>
      <c r="DA4" s="391"/>
      <c r="DB4" s="389">
        <v>3.7</v>
      </c>
      <c r="DC4" s="390"/>
      <c r="DD4" s="390"/>
      <c r="DE4" s="390"/>
      <c r="DF4" s="390"/>
      <c r="DG4" s="390"/>
      <c r="DH4" s="390"/>
      <c r="DI4" s="391"/>
    </row>
    <row r="5" spans="1:119" ht="18.75" customHeight="1">
      <c r="A5" s="175"/>
      <c r="B5" s="399"/>
      <c r="C5" s="400"/>
      <c r="D5" s="400"/>
      <c r="E5" s="401"/>
      <c r="F5" s="401"/>
      <c r="G5" s="401"/>
      <c r="H5" s="401"/>
      <c r="I5" s="401"/>
      <c r="J5" s="401"/>
      <c r="K5" s="401"/>
      <c r="L5" s="401"/>
      <c r="M5" s="401"/>
      <c r="N5" s="401"/>
      <c r="O5" s="401"/>
      <c r="P5" s="401"/>
      <c r="Q5" s="401"/>
      <c r="R5" s="406"/>
      <c r="S5" s="406"/>
      <c r="T5" s="406"/>
      <c r="U5" s="406"/>
      <c r="V5" s="407"/>
      <c r="W5" s="410"/>
      <c r="X5" s="411"/>
      <c r="Y5" s="411"/>
      <c r="Z5" s="411"/>
      <c r="AA5" s="411"/>
      <c r="AB5" s="400"/>
      <c r="AC5" s="406"/>
      <c r="AD5" s="411"/>
      <c r="AE5" s="411"/>
      <c r="AF5" s="411"/>
      <c r="AG5" s="411"/>
      <c r="AH5" s="411"/>
      <c r="AI5" s="411"/>
      <c r="AJ5" s="411"/>
      <c r="AK5" s="411"/>
      <c r="AL5" s="413"/>
      <c r="AM5" s="449" t="s">
        <v>89</v>
      </c>
      <c r="AN5" s="450"/>
      <c r="AO5" s="450"/>
      <c r="AP5" s="450"/>
      <c r="AQ5" s="450"/>
      <c r="AR5" s="450"/>
      <c r="AS5" s="450"/>
      <c r="AT5" s="451"/>
      <c r="AU5" s="452" t="s">
        <v>90</v>
      </c>
      <c r="AV5" s="453"/>
      <c r="AW5" s="453"/>
      <c r="AX5" s="453"/>
      <c r="AY5" s="454" t="s">
        <v>91</v>
      </c>
      <c r="AZ5" s="455"/>
      <c r="BA5" s="455"/>
      <c r="BB5" s="455"/>
      <c r="BC5" s="455"/>
      <c r="BD5" s="455"/>
      <c r="BE5" s="455"/>
      <c r="BF5" s="455"/>
      <c r="BG5" s="455"/>
      <c r="BH5" s="455"/>
      <c r="BI5" s="455"/>
      <c r="BJ5" s="455"/>
      <c r="BK5" s="455"/>
      <c r="BL5" s="455"/>
      <c r="BM5" s="456"/>
      <c r="BN5" s="420">
        <v>19344363</v>
      </c>
      <c r="BO5" s="421"/>
      <c r="BP5" s="421"/>
      <c r="BQ5" s="421"/>
      <c r="BR5" s="421"/>
      <c r="BS5" s="421"/>
      <c r="BT5" s="421"/>
      <c r="BU5" s="422"/>
      <c r="BV5" s="420">
        <v>19112661</v>
      </c>
      <c r="BW5" s="421"/>
      <c r="BX5" s="421"/>
      <c r="BY5" s="421"/>
      <c r="BZ5" s="421"/>
      <c r="CA5" s="421"/>
      <c r="CB5" s="421"/>
      <c r="CC5" s="422"/>
      <c r="CD5" s="423" t="s">
        <v>92</v>
      </c>
      <c r="CE5" s="424"/>
      <c r="CF5" s="424"/>
      <c r="CG5" s="424"/>
      <c r="CH5" s="424"/>
      <c r="CI5" s="424"/>
      <c r="CJ5" s="424"/>
      <c r="CK5" s="424"/>
      <c r="CL5" s="424"/>
      <c r="CM5" s="424"/>
      <c r="CN5" s="424"/>
      <c r="CO5" s="424"/>
      <c r="CP5" s="424"/>
      <c r="CQ5" s="424"/>
      <c r="CR5" s="424"/>
      <c r="CS5" s="425"/>
      <c r="CT5" s="417">
        <v>92.3</v>
      </c>
      <c r="CU5" s="418"/>
      <c r="CV5" s="418"/>
      <c r="CW5" s="418"/>
      <c r="CX5" s="418"/>
      <c r="CY5" s="418"/>
      <c r="CZ5" s="418"/>
      <c r="DA5" s="419"/>
      <c r="DB5" s="417">
        <v>94.7</v>
      </c>
      <c r="DC5" s="418"/>
      <c r="DD5" s="418"/>
      <c r="DE5" s="418"/>
      <c r="DF5" s="418"/>
      <c r="DG5" s="418"/>
      <c r="DH5" s="418"/>
      <c r="DI5" s="419"/>
    </row>
    <row r="6" spans="1:119" ht="18.75" customHeight="1">
      <c r="A6" s="175"/>
      <c r="B6" s="426" t="s">
        <v>93</v>
      </c>
      <c r="C6" s="427"/>
      <c r="D6" s="427"/>
      <c r="E6" s="428"/>
      <c r="F6" s="428"/>
      <c r="G6" s="428"/>
      <c r="H6" s="428"/>
      <c r="I6" s="428"/>
      <c r="J6" s="428"/>
      <c r="K6" s="428"/>
      <c r="L6" s="428" t="s">
        <v>94</v>
      </c>
      <c r="M6" s="428"/>
      <c r="N6" s="428"/>
      <c r="O6" s="428"/>
      <c r="P6" s="428"/>
      <c r="Q6" s="428"/>
      <c r="R6" s="432"/>
      <c r="S6" s="432"/>
      <c r="T6" s="432"/>
      <c r="U6" s="432"/>
      <c r="V6" s="433"/>
      <c r="W6" s="436" t="s">
        <v>95</v>
      </c>
      <c r="X6" s="437"/>
      <c r="Y6" s="437"/>
      <c r="Z6" s="437"/>
      <c r="AA6" s="437"/>
      <c r="AB6" s="427"/>
      <c r="AC6" s="440" t="s">
        <v>96</v>
      </c>
      <c r="AD6" s="441"/>
      <c r="AE6" s="441"/>
      <c r="AF6" s="441"/>
      <c r="AG6" s="441"/>
      <c r="AH6" s="441"/>
      <c r="AI6" s="441"/>
      <c r="AJ6" s="441"/>
      <c r="AK6" s="441"/>
      <c r="AL6" s="442"/>
      <c r="AM6" s="449" t="s">
        <v>97</v>
      </c>
      <c r="AN6" s="450"/>
      <c r="AO6" s="450"/>
      <c r="AP6" s="450"/>
      <c r="AQ6" s="450"/>
      <c r="AR6" s="450"/>
      <c r="AS6" s="450"/>
      <c r="AT6" s="451"/>
      <c r="AU6" s="452" t="s">
        <v>90</v>
      </c>
      <c r="AV6" s="453"/>
      <c r="AW6" s="453"/>
      <c r="AX6" s="453"/>
      <c r="AY6" s="454" t="s">
        <v>98</v>
      </c>
      <c r="AZ6" s="455"/>
      <c r="BA6" s="455"/>
      <c r="BB6" s="455"/>
      <c r="BC6" s="455"/>
      <c r="BD6" s="455"/>
      <c r="BE6" s="455"/>
      <c r="BF6" s="455"/>
      <c r="BG6" s="455"/>
      <c r="BH6" s="455"/>
      <c r="BI6" s="455"/>
      <c r="BJ6" s="455"/>
      <c r="BK6" s="455"/>
      <c r="BL6" s="455"/>
      <c r="BM6" s="456"/>
      <c r="BN6" s="420">
        <v>449664</v>
      </c>
      <c r="BO6" s="421"/>
      <c r="BP6" s="421"/>
      <c r="BQ6" s="421"/>
      <c r="BR6" s="421"/>
      <c r="BS6" s="421"/>
      <c r="BT6" s="421"/>
      <c r="BU6" s="422"/>
      <c r="BV6" s="420">
        <v>403330</v>
      </c>
      <c r="BW6" s="421"/>
      <c r="BX6" s="421"/>
      <c r="BY6" s="421"/>
      <c r="BZ6" s="421"/>
      <c r="CA6" s="421"/>
      <c r="CB6" s="421"/>
      <c r="CC6" s="422"/>
      <c r="CD6" s="423" t="s">
        <v>99</v>
      </c>
      <c r="CE6" s="424"/>
      <c r="CF6" s="424"/>
      <c r="CG6" s="424"/>
      <c r="CH6" s="424"/>
      <c r="CI6" s="424"/>
      <c r="CJ6" s="424"/>
      <c r="CK6" s="424"/>
      <c r="CL6" s="424"/>
      <c r="CM6" s="424"/>
      <c r="CN6" s="424"/>
      <c r="CO6" s="424"/>
      <c r="CP6" s="424"/>
      <c r="CQ6" s="424"/>
      <c r="CR6" s="424"/>
      <c r="CS6" s="425"/>
      <c r="CT6" s="457">
        <v>93</v>
      </c>
      <c r="CU6" s="458"/>
      <c r="CV6" s="458"/>
      <c r="CW6" s="458"/>
      <c r="CX6" s="458"/>
      <c r="CY6" s="458"/>
      <c r="CZ6" s="458"/>
      <c r="DA6" s="459"/>
      <c r="DB6" s="457">
        <v>96.2</v>
      </c>
      <c r="DC6" s="458"/>
      <c r="DD6" s="458"/>
      <c r="DE6" s="458"/>
      <c r="DF6" s="458"/>
      <c r="DG6" s="458"/>
      <c r="DH6" s="458"/>
      <c r="DI6" s="459"/>
    </row>
    <row r="7" spans="1:119" ht="18.75" customHeight="1">
      <c r="A7" s="175"/>
      <c r="B7" s="396"/>
      <c r="C7" s="397"/>
      <c r="D7" s="397"/>
      <c r="E7" s="398"/>
      <c r="F7" s="398"/>
      <c r="G7" s="398"/>
      <c r="H7" s="398"/>
      <c r="I7" s="398"/>
      <c r="J7" s="398"/>
      <c r="K7" s="398"/>
      <c r="L7" s="398"/>
      <c r="M7" s="398"/>
      <c r="N7" s="398"/>
      <c r="O7" s="398"/>
      <c r="P7" s="398"/>
      <c r="Q7" s="398"/>
      <c r="R7" s="404"/>
      <c r="S7" s="404"/>
      <c r="T7" s="404"/>
      <c r="U7" s="404"/>
      <c r="V7" s="405"/>
      <c r="W7" s="408"/>
      <c r="X7" s="409"/>
      <c r="Y7" s="409"/>
      <c r="Z7" s="409"/>
      <c r="AA7" s="409"/>
      <c r="AB7" s="397"/>
      <c r="AC7" s="443"/>
      <c r="AD7" s="444"/>
      <c r="AE7" s="444"/>
      <c r="AF7" s="444"/>
      <c r="AG7" s="444"/>
      <c r="AH7" s="444"/>
      <c r="AI7" s="444"/>
      <c r="AJ7" s="444"/>
      <c r="AK7" s="444"/>
      <c r="AL7" s="445"/>
      <c r="AM7" s="449" t="s">
        <v>100</v>
      </c>
      <c r="AN7" s="450"/>
      <c r="AO7" s="450"/>
      <c r="AP7" s="450"/>
      <c r="AQ7" s="450"/>
      <c r="AR7" s="450"/>
      <c r="AS7" s="450"/>
      <c r="AT7" s="451"/>
      <c r="AU7" s="452" t="s">
        <v>90</v>
      </c>
      <c r="AV7" s="453"/>
      <c r="AW7" s="453"/>
      <c r="AX7" s="453"/>
      <c r="AY7" s="454" t="s">
        <v>101</v>
      </c>
      <c r="AZ7" s="455"/>
      <c r="BA7" s="455"/>
      <c r="BB7" s="455"/>
      <c r="BC7" s="455"/>
      <c r="BD7" s="455"/>
      <c r="BE7" s="455"/>
      <c r="BF7" s="455"/>
      <c r="BG7" s="455"/>
      <c r="BH7" s="455"/>
      <c r="BI7" s="455"/>
      <c r="BJ7" s="455"/>
      <c r="BK7" s="455"/>
      <c r="BL7" s="455"/>
      <c r="BM7" s="456"/>
      <c r="BN7" s="420">
        <v>193979</v>
      </c>
      <c r="BO7" s="421"/>
      <c r="BP7" s="421"/>
      <c r="BQ7" s="421"/>
      <c r="BR7" s="421"/>
      <c r="BS7" s="421"/>
      <c r="BT7" s="421"/>
      <c r="BU7" s="422"/>
      <c r="BV7" s="420">
        <v>31002</v>
      </c>
      <c r="BW7" s="421"/>
      <c r="BX7" s="421"/>
      <c r="BY7" s="421"/>
      <c r="BZ7" s="421"/>
      <c r="CA7" s="421"/>
      <c r="CB7" s="421"/>
      <c r="CC7" s="422"/>
      <c r="CD7" s="423" t="s">
        <v>102</v>
      </c>
      <c r="CE7" s="424"/>
      <c r="CF7" s="424"/>
      <c r="CG7" s="424"/>
      <c r="CH7" s="424"/>
      <c r="CI7" s="424"/>
      <c r="CJ7" s="424"/>
      <c r="CK7" s="424"/>
      <c r="CL7" s="424"/>
      <c r="CM7" s="424"/>
      <c r="CN7" s="424"/>
      <c r="CO7" s="424"/>
      <c r="CP7" s="424"/>
      <c r="CQ7" s="424"/>
      <c r="CR7" s="424"/>
      <c r="CS7" s="425"/>
      <c r="CT7" s="420">
        <v>10011524</v>
      </c>
      <c r="CU7" s="421"/>
      <c r="CV7" s="421"/>
      <c r="CW7" s="421"/>
      <c r="CX7" s="421"/>
      <c r="CY7" s="421"/>
      <c r="CZ7" s="421"/>
      <c r="DA7" s="422"/>
      <c r="DB7" s="420">
        <v>10011698</v>
      </c>
      <c r="DC7" s="421"/>
      <c r="DD7" s="421"/>
      <c r="DE7" s="421"/>
      <c r="DF7" s="421"/>
      <c r="DG7" s="421"/>
      <c r="DH7" s="421"/>
      <c r="DI7" s="422"/>
    </row>
    <row r="8" spans="1:119" ht="18.75" customHeight="1" thickBot="1">
      <c r="A8" s="175"/>
      <c r="B8" s="429"/>
      <c r="C8" s="430"/>
      <c r="D8" s="430"/>
      <c r="E8" s="431"/>
      <c r="F8" s="431"/>
      <c r="G8" s="431"/>
      <c r="H8" s="431"/>
      <c r="I8" s="431"/>
      <c r="J8" s="431"/>
      <c r="K8" s="431"/>
      <c r="L8" s="431"/>
      <c r="M8" s="431"/>
      <c r="N8" s="431"/>
      <c r="O8" s="431"/>
      <c r="P8" s="431"/>
      <c r="Q8" s="431"/>
      <c r="R8" s="434"/>
      <c r="S8" s="434"/>
      <c r="T8" s="434"/>
      <c r="U8" s="434"/>
      <c r="V8" s="435"/>
      <c r="W8" s="438"/>
      <c r="X8" s="439"/>
      <c r="Y8" s="439"/>
      <c r="Z8" s="439"/>
      <c r="AA8" s="439"/>
      <c r="AB8" s="430"/>
      <c r="AC8" s="446"/>
      <c r="AD8" s="447"/>
      <c r="AE8" s="447"/>
      <c r="AF8" s="447"/>
      <c r="AG8" s="447"/>
      <c r="AH8" s="447"/>
      <c r="AI8" s="447"/>
      <c r="AJ8" s="447"/>
      <c r="AK8" s="447"/>
      <c r="AL8" s="448"/>
      <c r="AM8" s="449" t="s">
        <v>103</v>
      </c>
      <c r="AN8" s="450"/>
      <c r="AO8" s="450"/>
      <c r="AP8" s="450"/>
      <c r="AQ8" s="450"/>
      <c r="AR8" s="450"/>
      <c r="AS8" s="450"/>
      <c r="AT8" s="451"/>
      <c r="AU8" s="452" t="s">
        <v>90</v>
      </c>
      <c r="AV8" s="453"/>
      <c r="AW8" s="453"/>
      <c r="AX8" s="453"/>
      <c r="AY8" s="454" t="s">
        <v>104</v>
      </c>
      <c r="AZ8" s="455"/>
      <c r="BA8" s="455"/>
      <c r="BB8" s="455"/>
      <c r="BC8" s="455"/>
      <c r="BD8" s="455"/>
      <c r="BE8" s="455"/>
      <c r="BF8" s="455"/>
      <c r="BG8" s="455"/>
      <c r="BH8" s="455"/>
      <c r="BI8" s="455"/>
      <c r="BJ8" s="455"/>
      <c r="BK8" s="455"/>
      <c r="BL8" s="455"/>
      <c r="BM8" s="456"/>
      <c r="BN8" s="420">
        <v>255685</v>
      </c>
      <c r="BO8" s="421"/>
      <c r="BP8" s="421"/>
      <c r="BQ8" s="421"/>
      <c r="BR8" s="421"/>
      <c r="BS8" s="421"/>
      <c r="BT8" s="421"/>
      <c r="BU8" s="422"/>
      <c r="BV8" s="420">
        <v>372328</v>
      </c>
      <c r="BW8" s="421"/>
      <c r="BX8" s="421"/>
      <c r="BY8" s="421"/>
      <c r="BZ8" s="421"/>
      <c r="CA8" s="421"/>
      <c r="CB8" s="421"/>
      <c r="CC8" s="422"/>
      <c r="CD8" s="423" t="s">
        <v>105</v>
      </c>
      <c r="CE8" s="424"/>
      <c r="CF8" s="424"/>
      <c r="CG8" s="424"/>
      <c r="CH8" s="424"/>
      <c r="CI8" s="424"/>
      <c r="CJ8" s="424"/>
      <c r="CK8" s="424"/>
      <c r="CL8" s="424"/>
      <c r="CM8" s="424"/>
      <c r="CN8" s="424"/>
      <c r="CO8" s="424"/>
      <c r="CP8" s="424"/>
      <c r="CQ8" s="424"/>
      <c r="CR8" s="424"/>
      <c r="CS8" s="425"/>
      <c r="CT8" s="460">
        <v>0.5</v>
      </c>
      <c r="CU8" s="461"/>
      <c r="CV8" s="461"/>
      <c r="CW8" s="461"/>
      <c r="CX8" s="461"/>
      <c r="CY8" s="461"/>
      <c r="CZ8" s="461"/>
      <c r="DA8" s="462"/>
      <c r="DB8" s="460">
        <v>0.51</v>
      </c>
      <c r="DC8" s="461"/>
      <c r="DD8" s="461"/>
      <c r="DE8" s="461"/>
      <c r="DF8" s="461"/>
      <c r="DG8" s="461"/>
      <c r="DH8" s="461"/>
      <c r="DI8" s="462"/>
    </row>
    <row r="9" spans="1:119" ht="18.75" customHeight="1" thickBot="1">
      <c r="A9" s="175"/>
      <c r="B9" s="414" t="s">
        <v>106</v>
      </c>
      <c r="C9" s="415"/>
      <c r="D9" s="415"/>
      <c r="E9" s="415"/>
      <c r="F9" s="415"/>
      <c r="G9" s="415"/>
      <c r="H9" s="415"/>
      <c r="I9" s="415"/>
      <c r="J9" s="415"/>
      <c r="K9" s="463"/>
      <c r="L9" s="464" t="s">
        <v>107</v>
      </c>
      <c r="M9" s="465"/>
      <c r="N9" s="465"/>
      <c r="O9" s="465"/>
      <c r="P9" s="465"/>
      <c r="Q9" s="466"/>
      <c r="R9" s="467">
        <v>30799</v>
      </c>
      <c r="S9" s="468"/>
      <c r="T9" s="468"/>
      <c r="U9" s="468"/>
      <c r="V9" s="469"/>
      <c r="W9" s="377" t="s">
        <v>108</v>
      </c>
      <c r="X9" s="378"/>
      <c r="Y9" s="378"/>
      <c r="Z9" s="378"/>
      <c r="AA9" s="378"/>
      <c r="AB9" s="378"/>
      <c r="AC9" s="378"/>
      <c r="AD9" s="378"/>
      <c r="AE9" s="378"/>
      <c r="AF9" s="378"/>
      <c r="AG9" s="378"/>
      <c r="AH9" s="378"/>
      <c r="AI9" s="378"/>
      <c r="AJ9" s="378"/>
      <c r="AK9" s="378"/>
      <c r="AL9" s="379"/>
      <c r="AM9" s="449" t="s">
        <v>109</v>
      </c>
      <c r="AN9" s="450"/>
      <c r="AO9" s="450"/>
      <c r="AP9" s="450"/>
      <c r="AQ9" s="450"/>
      <c r="AR9" s="450"/>
      <c r="AS9" s="450"/>
      <c r="AT9" s="451"/>
      <c r="AU9" s="452" t="s">
        <v>90</v>
      </c>
      <c r="AV9" s="453"/>
      <c r="AW9" s="453"/>
      <c r="AX9" s="453"/>
      <c r="AY9" s="454" t="s">
        <v>110</v>
      </c>
      <c r="AZ9" s="455"/>
      <c r="BA9" s="455"/>
      <c r="BB9" s="455"/>
      <c r="BC9" s="455"/>
      <c r="BD9" s="455"/>
      <c r="BE9" s="455"/>
      <c r="BF9" s="455"/>
      <c r="BG9" s="455"/>
      <c r="BH9" s="455"/>
      <c r="BI9" s="455"/>
      <c r="BJ9" s="455"/>
      <c r="BK9" s="455"/>
      <c r="BL9" s="455"/>
      <c r="BM9" s="456"/>
      <c r="BN9" s="420">
        <v>-116643</v>
      </c>
      <c r="BO9" s="421"/>
      <c r="BP9" s="421"/>
      <c r="BQ9" s="421"/>
      <c r="BR9" s="421"/>
      <c r="BS9" s="421"/>
      <c r="BT9" s="421"/>
      <c r="BU9" s="422"/>
      <c r="BV9" s="420">
        <v>-256656</v>
      </c>
      <c r="BW9" s="421"/>
      <c r="BX9" s="421"/>
      <c r="BY9" s="421"/>
      <c r="BZ9" s="421"/>
      <c r="CA9" s="421"/>
      <c r="CB9" s="421"/>
      <c r="CC9" s="422"/>
      <c r="CD9" s="423" t="s">
        <v>111</v>
      </c>
      <c r="CE9" s="424"/>
      <c r="CF9" s="424"/>
      <c r="CG9" s="424"/>
      <c r="CH9" s="424"/>
      <c r="CI9" s="424"/>
      <c r="CJ9" s="424"/>
      <c r="CK9" s="424"/>
      <c r="CL9" s="424"/>
      <c r="CM9" s="424"/>
      <c r="CN9" s="424"/>
      <c r="CO9" s="424"/>
      <c r="CP9" s="424"/>
      <c r="CQ9" s="424"/>
      <c r="CR9" s="424"/>
      <c r="CS9" s="425"/>
      <c r="CT9" s="417">
        <v>13.9</v>
      </c>
      <c r="CU9" s="418"/>
      <c r="CV9" s="418"/>
      <c r="CW9" s="418"/>
      <c r="CX9" s="418"/>
      <c r="CY9" s="418"/>
      <c r="CZ9" s="418"/>
      <c r="DA9" s="419"/>
      <c r="DB9" s="417">
        <v>14</v>
      </c>
      <c r="DC9" s="418"/>
      <c r="DD9" s="418"/>
      <c r="DE9" s="418"/>
      <c r="DF9" s="418"/>
      <c r="DG9" s="418"/>
      <c r="DH9" s="418"/>
      <c r="DI9" s="419"/>
    </row>
    <row r="10" spans="1:119" ht="18.75" customHeight="1" thickBot="1">
      <c r="A10" s="175"/>
      <c r="B10" s="414"/>
      <c r="C10" s="415"/>
      <c r="D10" s="415"/>
      <c r="E10" s="415"/>
      <c r="F10" s="415"/>
      <c r="G10" s="415"/>
      <c r="H10" s="415"/>
      <c r="I10" s="415"/>
      <c r="J10" s="415"/>
      <c r="K10" s="463"/>
      <c r="L10" s="470" t="s">
        <v>112</v>
      </c>
      <c r="M10" s="450"/>
      <c r="N10" s="450"/>
      <c r="O10" s="450"/>
      <c r="P10" s="450"/>
      <c r="Q10" s="451"/>
      <c r="R10" s="471">
        <v>32945</v>
      </c>
      <c r="S10" s="472"/>
      <c r="T10" s="472"/>
      <c r="U10" s="472"/>
      <c r="V10" s="473"/>
      <c r="W10" s="408"/>
      <c r="X10" s="409"/>
      <c r="Y10" s="409"/>
      <c r="Z10" s="409"/>
      <c r="AA10" s="409"/>
      <c r="AB10" s="409"/>
      <c r="AC10" s="409"/>
      <c r="AD10" s="409"/>
      <c r="AE10" s="409"/>
      <c r="AF10" s="409"/>
      <c r="AG10" s="409"/>
      <c r="AH10" s="409"/>
      <c r="AI10" s="409"/>
      <c r="AJ10" s="409"/>
      <c r="AK10" s="409"/>
      <c r="AL10" s="412"/>
      <c r="AM10" s="449" t="s">
        <v>113</v>
      </c>
      <c r="AN10" s="450"/>
      <c r="AO10" s="450"/>
      <c r="AP10" s="450"/>
      <c r="AQ10" s="450"/>
      <c r="AR10" s="450"/>
      <c r="AS10" s="450"/>
      <c r="AT10" s="451"/>
      <c r="AU10" s="452" t="s">
        <v>114</v>
      </c>
      <c r="AV10" s="453"/>
      <c r="AW10" s="453"/>
      <c r="AX10" s="453"/>
      <c r="AY10" s="454" t="s">
        <v>115</v>
      </c>
      <c r="AZ10" s="455"/>
      <c r="BA10" s="455"/>
      <c r="BB10" s="455"/>
      <c r="BC10" s="455"/>
      <c r="BD10" s="455"/>
      <c r="BE10" s="455"/>
      <c r="BF10" s="455"/>
      <c r="BG10" s="455"/>
      <c r="BH10" s="455"/>
      <c r="BI10" s="455"/>
      <c r="BJ10" s="455"/>
      <c r="BK10" s="455"/>
      <c r="BL10" s="455"/>
      <c r="BM10" s="456"/>
      <c r="BN10" s="420">
        <v>187725</v>
      </c>
      <c r="BO10" s="421"/>
      <c r="BP10" s="421"/>
      <c r="BQ10" s="421"/>
      <c r="BR10" s="421"/>
      <c r="BS10" s="421"/>
      <c r="BT10" s="421"/>
      <c r="BU10" s="422"/>
      <c r="BV10" s="420">
        <v>316124</v>
      </c>
      <c r="BW10" s="421"/>
      <c r="BX10" s="421"/>
      <c r="BY10" s="421"/>
      <c r="BZ10" s="421"/>
      <c r="CA10" s="421"/>
      <c r="CB10" s="421"/>
      <c r="CC10" s="422"/>
      <c r="CD10" s="178" t="s">
        <v>116</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c r="A11" s="175"/>
      <c r="B11" s="414"/>
      <c r="C11" s="415"/>
      <c r="D11" s="415"/>
      <c r="E11" s="415"/>
      <c r="F11" s="415"/>
      <c r="G11" s="415"/>
      <c r="H11" s="415"/>
      <c r="I11" s="415"/>
      <c r="J11" s="415"/>
      <c r="K11" s="463"/>
      <c r="L11" s="474" t="s">
        <v>117</v>
      </c>
      <c r="M11" s="475"/>
      <c r="N11" s="475"/>
      <c r="O11" s="475"/>
      <c r="P11" s="475"/>
      <c r="Q11" s="476"/>
      <c r="R11" s="477" t="s">
        <v>118</v>
      </c>
      <c r="S11" s="478"/>
      <c r="T11" s="478"/>
      <c r="U11" s="478"/>
      <c r="V11" s="479"/>
      <c r="W11" s="408"/>
      <c r="X11" s="409"/>
      <c r="Y11" s="409"/>
      <c r="Z11" s="409"/>
      <c r="AA11" s="409"/>
      <c r="AB11" s="409"/>
      <c r="AC11" s="409"/>
      <c r="AD11" s="409"/>
      <c r="AE11" s="409"/>
      <c r="AF11" s="409"/>
      <c r="AG11" s="409"/>
      <c r="AH11" s="409"/>
      <c r="AI11" s="409"/>
      <c r="AJ11" s="409"/>
      <c r="AK11" s="409"/>
      <c r="AL11" s="412"/>
      <c r="AM11" s="449" t="s">
        <v>119</v>
      </c>
      <c r="AN11" s="450"/>
      <c r="AO11" s="450"/>
      <c r="AP11" s="450"/>
      <c r="AQ11" s="450"/>
      <c r="AR11" s="450"/>
      <c r="AS11" s="450"/>
      <c r="AT11" s="451"/>
      <c r="AU11" s="452" t="s">
        <v>90</v>
      </c>
      <c r="AV11" s="453"/>
      <c r="AW11" s="453"/>
      <c r="AX11" s="453"/>
      <c r="AY11" s="454" t="s">
        <v>120</v>
      </c>
      <c r="AZ11" s="455"/>
      <c r="BA11" s="455"/>
      <c r="BB11" s="455"/>
      <c r="BC11" s="455"/>
      <c r="BD11" s="455"/>
      <c r="BE11" s="455"/>
      <c r="BF11" s="455"/>
      <c r="BG11" s="455"/>
      <c r="BH11" s="455"/>
      <c r="BI11" s="455"/>
      <c r="BJ11" s="455"/>
      <c r="BK11" s="455"/>
      <c r="BL11" s="455"/>
      <c r="BM11" s="456"/>
      <c r="BN11" s="420">
        <v>0</v>
      </c>
      <c r="BO11" s="421"/>
      <c r="BP11" s="421"/>
      <c r="BQ11" s="421"/>
      <c r="BR11" s="421"/>
      <c r="BS11" s="421"/>
      <c r="BT11" s="421"/>
      <c r="BU11" s="422"/>
      <c r="BV11" s="420">
        <v>0</v>
      </c>
      <c r="BW11" s="421"/>
      <c r="BX11" s="421"/>
      <c r="BY11" s="421"/>
      <c r="BZ11" s="421"/>
      <c r="CA11" s="421"/>
      <c r="CB11" s="421"/>
      <c r="CC11" s="422"/>
      <c r="CD11" s="423" t="s">
        <v>121</v>
      </c>
      <c r="CE11" s="424"/>
      <c r="CF11" s="424"/>
      <c r="CG11" s="424"/>
      <c r="CH11" s="424"/>
      <c r="CI11" s="424"/>
      <c r="CJ11" s="424"/>
      <c r="CK11" s="424"/>
      <c r="CL11" s="424"/>
      <c r="CM11" s="424"/>
      <c r="CN11" s="424"/>
      <c r="CO11" s="424"/>
      <c r="CP11" s="424"/>
      <c r="CQ11" s="424"/>
      <c r="CR11" s="424"/>
      <c r="CS11" s="425"/>
      <c r="CT11" s="460" t="s">
        <v>122</v>
      </c>
      <c r="CU11" s="461"/>
      <c r="CV11" s="461"/>
      <c r="CW11" s="461"/>
      <c r="CX11" s="461"/>
      <c r="CY11" s="461"/>
      <c r="CZ11" s="461"/>
      <c r="DA11" s="462"/>
      <c r="DB11" s="460" t="s">
        <v>122</v>
      </c>
      <c r="DC11" s="461"/>
      <c r="DD11" s="461"/>
      <c r="DE11" s="461"/>
      <c r="DF11" s="461"/>
      <c r="DG11" s="461"/>
      <c r="DH11" s="461"/>
      <c r="DI11" s="462"/>
    </row>
    <row r="12" spans="1:119" ht="18.75" customHeight="1">
      <c r="A12" s="175"/>
      <c r="B12" s="480" t="s">
        <v>123</v>
      </c>
      <c r="C12" s="481"/>
      <c r="D12" s="481"/>
      <c r="E12" s="481"/>
      <c r="F12" s="481"/>
      <c r="G12" s="481"/>
      <c r="H12" s="481"/>
      <c r="I12" s="481"/>
      <c r="J12" s="481"/>
      <c r="K12" s="482"/>
      <c r="L12" s="489" t="s">
        <v>124</v>
      </c>
      <c r="M12" s="490"/>
      <c r="N12" s="490"/>
      <c r="O12" s="490"/>
      <c r="P12" s="490"/>
      <c r="Q12" s="491"/>
      <c r="R12" s="492">
        <v>29683</v>
      </c>
      <c r="S12" s="493"/>
      <c r="T12" s="493"/>
      <c r="U12" s="493"/>
      <c r="V12" s="494"/>
      <c r="W12" s="495" t="s">
        <v>1</v>
      </c>
      <c r="X12" s="453"/>
      <c r="Y12" s="453"/>
      <c r="Z12" s="453"/>
      <c r="AA12" s="453"/>
      <c r="AB12" s="496"/>
      <c r="AC12" s="497" t="s">
        <v>125</v>
      </c>
      <c r="AD12" s="498"/>
      <c r="AE12" s="498"/>
      <c r="AF12" s="498"/>
      <c r="AG12" s="499"/>
      <c r="AH12" s="497" t="s">
        <v>126</v>
      </c>
      <c r="AI12" s="498"/>
      <c r="AJ12" s="498"/>
      <c r="AK12" s="498"/>
      <c r="AL12" s="500"/>
      <c r="AM12" s="449" t="s">
        <v>127</v>
      </c>
      <c r="AN12" s="450"/>
      <c r="AO12" s="450"/>
      <c r="AP12" s="450"/>
      <c r="AQ12" s="450"/>
      <c r="AR12" s="450"/>
      <c r="AS12" s="450"/>
      <c r="AT12" s="451"/>
      <c r="AU12" s="452" t="s">
        <v>90</v>
      </c>
      <c r="AV12" s="453"/>
      <c r="AW12" s="453"/>
      <c r="AX12" s="453"/>
      <c r="AY12" s="454" t="s">
        <v>128</v>
      </c>
      <c r="AZ12" s="455"/>
      <c r="BA12" s="455"/>
      <c r="BB12" s="455"/>
      <c r="BC12" s="455"/>
      <c r="BD12" s="455"/>
      <c r="BE12" s="455"/>
      <c r="BF12" s="455"/>
      <c r="BG12" s="455"/>
      <c r="BH12" s="455"/>
      <c r="BI12" s="455"/>
      <c r="BJ12" s="455"/>
      <c r="BK12" s="455"/>
      <c r="BL12" s="455"/>
      <c r="BM12" s="456"/>
      <c r="BN12" s="420">
        <v>50000</v>
      </c>
      <c r="BO12" s="421"/>
      <c r="BP12" s="421"/>
      <c r="BQ12" s="421"/>
      <c r="BR12" s="421"/>
      <c r="BS12" s="421"/>
      <c r="BT12" s="421"/>
      <c r="BU12" s="422"/>
      <c r="BV12" s="420">
        <v>0</v>
      </c>
      <c r="BW12" s="421"/>
      <c r="BX12" s="421"/>
      <c r="BY12" s="421"/>
      <c r="BZ12" s="421"/>
      <c r="CA12" s="421"/>
      <c r="CB12" s="421"/>
      <c r="CC12" s="422"/>
      <c r="CD12" s="423" t="s">
        <v>129</v>
      </c>
      <c r="CE12" s="424"/>
      <c r="CF12" s="424"/>
      <c r="CG12" s="424"/>
      <c r="CH12" s="424"/>
      <c r="CI12" s="424"/>
      <c r="CJ12" s="424"/>
      <c r="CK12" s="424"/>
      <c r="CL12" s="424"/>
      <c r="CM12" s="424"/>
      <c r="CN12" s="424"/>
      <c r="CO12" s="424"/>
      <c r="CP12" s="424"/>
      <c r="CQ12" s="424"/>
      <c r="CR12" s="424"/>
      <c r="CS12" s="425"/>
      <c r="CT12" s="460" t="s">
        <v>122</v>
      </c>
      <c r="CU12" s="461"/>
      <c r="CV12" s="461"/>
      <c r="CW12" s="461"/>
      <c r="CX12" s="461"/>
      <c r="CY12" s="461"/>
      <c r="CZ12" s="461"/>
      <c r="DA12" s="462"/>
      <c r="DB12" s="460" t="s">
        <v>122</v>
      </c>
      <c r="DC12" s="461"/>
      <c r="DD12" s="461"/>
      <c r="DE12" s="461"/>
      <c r="DF12" s="461"/>
      <c r="DG12" s="461"/>
      <c r="DH12" s="461"/>
      <c r="DI12" s="462"/>
    </row>
    <row r="13" spans="1:119" ht="18.75" customHeight="1">
      <c r="A13" s="175"/>
      <c r="B13" s="483"/>
      <c r="C13" s="484"/>
      <c r="D13" s="484"/>
      <c r="E13" s="484"/>
      <c r="F13" s="484"/>
      <c r="G13" s="484"/>
      <c r="H13" s="484"/>
      <c r="I13" s="484"/>
      <c r="J13" s="484"/>
      <c r="K13" s="485"/>
      <c r="L13" s="184"/>
      <c r="M13" s="511" t="s">
        <v>130</v>
      </c>
      <c r="N13" s="512"/>
      <c r="O13" s="512"/>
      <c r="P13" s="512"/>
      <c r="Q13" s="513"/>
      <c r="R13" s="504">
        <v>29408</v>
      </c>
      <c r="S13" s="505"/>
      <c r="T13" s="505"/>
      <c r="U13" s="505"/>
      <c r="V13" s="506"/>
      <c r="W13" s="436" t="s">
        <v>131</v>
      </c>
      <c r="X13" s="437"/>
      <c r="Y13" s="437"/>
      <c r="Z13" s="437"/>
      <c r="AA13" s="437"/>
      <c r="AB13" s="427"/>
      <c r="AC13" s="471">
        <v>778</v>
      </c>
      <c r="AD13" s="472"/>
      <c r="AE13" s="472"/>
      <c r="AF13" s="472"/>
      <c r="AG13" s="514"/>
      <c r="AH13" s="471">
        <v>1017</v>
      </c>
      <c r="AI13" s="472"/>
      <c r="AJ13" s="472"/>
      <c r="AK13" s="472"/>
      <c r="AL13" s="473"/>
      <c r="AM13" s="449" t="s">
        <v>132</v>
      </c>
      <c r="AN13" s="450"/>
      <c r="AO13" s="450"/>
      <c r="AP13" s="450"/>
      <c r="AQ13" s="450"/>
      <c r="AR13" s="450"/>
      <c r="AS13" s="450"/>
      <c r="AT13" s="451"/>
      <c r="AU13" s="452" t="s">
        <v>114</v>
      </c>
      <c r="AV13" s="453"/>
      <c r="AW13" s="453"/>
      <c r="AX13" s="453"/>
      <c r="AY13" s="454" t="s">
        <v>133</v>
      </c>
      <c r="AZ13" s="455"/>
      <c r="BA13" s="455"/>
      <c r="BB13" s="455"/>
      <c r="BC13" s="455"/>
      <c r="BD13" s="455"/>
      <c r="BE13" s="455"/>
      <c r="BF13" s="455"/>
      <c r="BG13" s="455"/>
      <c r="BH13" s="455"/>
      <c r="BI13" s="455"/>
      <c r="BJ13" s="455"/>
      <c r="BK13" s="455"/>
      <c r="BL13" s="455"/>
      <c r="BM13" s="456"/>
      <c r="BN13" s="420">
        <v>21082</v>
      </c>
      <c r="BO13" s="421"/>
      <c r="BP13" s="421"/>
      <c r="BQ13" s="421"/>
      <c r="BR13" s="421"/>
      <c r="BS13" s="421"/>
      <c r="BT13" s="421"/>
      <c r="BU13" s="422"/>
      <c r="BV13" s="420">
        <v>59468</v>
      </c>
      <c r="BW13" s="421"/>
      <c r="BX13" s="421"/>
      <c r="BY13" s="421"/>
      <c r="BZ13" s="421"/>
      <c r="CA13" s="421"/>
      <c r="CB13" s="421"/>
      <c r="CC13" s="422"/>
      <c r="CD13" s="423" t="s">
        <v>134</v>
      </c>
      <c r="CE13" s="424"/>
      <c r="CF13" s="424"/>
      <c r="CG13" s="424"/>
      <c r="CH13" s="424"/>
      <c r="CI13" s="424"/>
      <c r="CJ13" s="424"/>
      <c r="CK13" s="424"/>
      <c r="CL13" s="424"/>
      <c r="CM13" s="424"/>
      <c r="CN13" s="424"/>
      <c r="CO13" s="424"/>
      <c r="CP13" s="424"/>
      <c r="CQ13" s="424"/>
      <c r="CR13" s="424"/>
      <c r="CS13" s="425"/>
      <c r="CT13" s="417">
        <v>8.5</v>
      </c>
      <c r="CU13" s="418"/>
      <c r="CV13" s="418"/>
      <c r="CW13" s="418"/>
      <c r="CX13" s="418"/>
      <c r="CY13" s="418"/>
      <c r="CZ13" s="418"/>
      <c r="DA13" s="419"/>
      <c r="DB13" s="417">
        <v>8.6999999999999993</v>
      </c>
      <c r="DC13" s="418"/>
      <c r="DD13" s="418"/>
      <c r="DE13" s="418"/>
      <c r="DF13" s="418"/>
      <c r="DG13" s="418"/>
      <c r="DH13" s="418"/>
      <c r="DI13" s="419"/>
    </row>
    <row r="14" spans="1:119" ht="18.75" customHeight="1" thickBot="1">
      <c r="A14" s="175"/>
      <c r="B14" s="483"/>
      <c r="C14" s="484"/>
      <c r="D14" s="484"/>
      <c r="E14" s="484"/>
      <c r="F14" s="484"/>
      <c r="G14" s="484"/>
      <c r="H14" s="484"/>
      <c r="I14" s="484"/>
      <c r="J14" s="484"/>
      <c r="K14" s="485"/>
      <c r="L14" s="501" t="s">
        <v>135</v>
      </c>
      <c r="M14" s="502"/>
      <c r="N14" s="502"/>
      <c r="O14" s="502"/>
      <c r="P14" s="502"/>
      <c r="Q14" s="503"/>
      <c r="R14" s="504">
        <v>30201</v>
      </c>
      <c r="S14" s="505"/>
      <c r="T14" s="505"/>
      <c r="U14" s="505"/>
      <c r="V14" s="506"/>
      <c r="W14" s="410"/>
      <c r="X14" s="411"/>
      <c r="Y14" s="411"/>
      <c r="Z14" s="411"/>
      <c r="AA14" s="411"/>
      <c r="AB14" s="400"/>
      <c r="AC14" s="507">
        <v>5.8</v>
      </c>
      <c r="AD14" s="508"/>
      <c r="AE14" s="508"/>
      <c r="AF14" s="508"/>
      <c r="AG14" s="509"/>
      <c r="AH14" s="507">
        <v>7.1</v>
      </c>
      <c r="AI14" s="508"/>
      <c r="AJ14" s="508"/>
      <c r="AK14" s="508"/>
      <c r="AL14" s="510"/>
      <c r="AM14" s="449"/>
      <c r="AN14" s="450"/>
      <c r="AO14" s="450"/>
      <c r="AP14" s="450"/>
      <c r="AQ14" s="450"/>
      <c r="AR14" s="450"/>
      <c r="AS14" s="450"/>
      <c r="AT14" s="451"/>
      <c r="AU14" s="452"/>
      <c r="AV14" s="453"/>
      <c r="AW14" s="453"/>
      <c r="AX14" s="453"/>
      <c r="AY14" s="454"/>
      <c r="AZ14" s="455"/>
      <c r="BA14" s="455"/>
      <c r="BB14" s="455"/>
      <c r="BC14" s="455"/>
      <c r="BD14" s="455"/>
      <c r="BE14" s="455"/>
      <c r="BF14" s="455"/>
      <c r="BG14" s="455"/>
      <c r="BH14" s="455"/>
      <c r="BI14" s="455"/>
      <c r="BJ14" s="455"/>
      <c r="BK14" s="455"/>
      <c r="BL14" s="455"/>
      <c r="BM14" s="456"/>
      <c r="BN14" s="420"/>
      <c r="BO14" s="421"/>
      <c r="BP14" s="421"/>
      <c r="BQ14" s="421"/>
      <c r="BR14" s="421"/>
      <c r="BS14" s="421"/>
      <c r="BT14" s="421"/>
      <c r="BU14" s="422"/>
      <c r="BV14" s="420"/>
      <c r="BW14" s="421"/>
      <c r="BX14" s="421"/>
      <c r="BY14" s="421"/>
      <c r="BZ14" s="421"/>
      <c r="CA14" s="421"/>
      <c r="CB14" s="421"/>
      <c r="CC14" s="422"/>
      <c r="CD14" s="515" t="s">
        <v>136</v>
      </c>
      <c r="CE14" s="516"/>
      <c r="CF14" s="516"/>
      <c r="CG14" s="516"/>
      <c r="CH14" s="516"/>
      <c r="CI14" s="516"/>
      <c r="CJ14" s="516"/>
      <c r="CK14" s="516"/>
      <c r="CL14" s="516"/>
      <c r="CM14" s="516"/>
      <c r="CN14" s="516"/>
      <c r="CO14" s="516"/>
      <c r="CP14" s="516"/>
      <c r="CQ14" s="516"/>
      <c r="CR14" s="516"/>
      <c r="CS14" s="517"/>
      <c r="CT14" s="518">
        <v>39.299999999999997</v>
      </c>
      <c r="CU14" s="519"/>
      <c r="CV14" s="519"/>
      <c r="CW14" s="519"/>
      <c r="CX14" s="519"/>
      <c r="CY14" s="519"/>
      <c r="CZ14" s="519"/>
      <c r="DA14" s="520"/>
      <c r="DB14" s="518">
        <v>44.4</v>
      </c>
      <c r="DC14" s="519"/>
      <c r="DD14" s="519"/>
      <c r="DE14" s="519"/>
      <c r="DF14" s="519"/>
      <c r="DG14" s="519"/>
      <c r="DH14" s="519"/>
      <c r="DI14" s="520"/>
    </row>
    <row r="15" spans="1:119" ht="18.75" customHeight="1">
      <c r="A15" s="175"/>
      <c r="B15" s="483"/>
      <c r="C15" s="484"/>
      <c r="D15" s="484"/>
      <c r="E15" s="484"/>
      <c r="F15" s="484"/>
      <c r="G15" s="484"/>
      <c r="H15" s="484"/>
      <c r="I15" s="484"/>
      <c r="J15" s="484"/>
      <c r="K15" s="485"/>
      <c r="L15" s="184"/>
      <c r="M15" s="511" t="s">
        <v>130</v>
      </c>
      <c r="N15" s="512"/>
      <c r="O15" s="512"/>
      <c r="P15" s="512"/>
      <c r="Q15" s="513"/>
      <c r="R15" s="504">
        <v>29982</v>
      </c>
      <c r="S15" s="505"/>
      <c r="T15" s="505"/>
      <c r="U15" s="505"/>
      <c r="V15" s="506"/>
      <c r="W15" s="436" t="s">
        <v>137</v>
      </c>
      <c r="X15" s="437"/>
      <c r="Y15" s="437"/>
      <c r="Z15" s="437"/>
      <c r="AA15" s="437"/>
      <c r="AB15" s="427"/>
      <c r="AC15" s="471">
        <v>3139</v>
      </c>
      <c r="AD15" s="472"/>
      <c r="AE15" s="472"/>
      <c r="AF15" s="472"/>
      <c r="AG15" s="514"/>
      <c r="AH15" s="471">
        <v>3203</v>
      </c>
      <c r="AI15" s="472"/>
      <c r="AJ15" s="472"/>
      <c r="AK15" s="472"/>
      <c r="AL15" s="473"/>
      <c r="AM15" s="449"/>
      <c r="AN15" s="450"/>
      <c r="AO15" s="450"/>
      <c r="AP15" s="450"/>
      <c r="AQ15" s="450"/>
      <c r="AR15" s="450"/>
      <c r="AS15" s="450"/>
      <c r="AT15" s="451"/>
      <c r="AU15" s="452"/>
      <c r="AV15" s="453"/>
      <c r="AW15" s="453"/>
      <c r="AX15" s="453"/>
      <c r="AY15" s="380" t="s">
        <v>138</v>
      </c>
      <c r="AZ15" s="381"/>
      <c r="BA15" s="381"/>
      <c r="BB15" s="381"/>
      <c r="BC15" s="381"/>
      <c r="BD15" s="381"/>
      <c r="BE15" s="381"/>
      <c r="BF15" s="381"/>
      <c r="BG15" s="381"/>
      <c r="BH15" s="381"/>
      <c r="BI15" s="381"/>
      <c r="BJ15" s="381"/>
      <c r="BK15" s="381"/>
      <c r="BL15" s="381"/>
      <c r="BM15" s="382"/>
      <c r="BN15" s="383">
        <v>4275100</v>
      </c>
      <c r="BO15" s="384"/>
      <c r="BP15" s="384"/>
      <c r="BQ15" s="384"/>
      <c r="BR15" s="384"/>
      <c r="BS15" s="384"/>
      <c r="BT15" s="384"/>
      <c r="BU15" s="385"/>
      <c r="BV15" s="383">
        <v>4355743</v>
      </c>
      <c r="BW15" s="384"/>
      <c r="BX15" s="384"/>
      <c r="BY15" s="384"/>
      <c r="BZ15" s="384"/>
      <c r="CA15" s="384"/>
      <c r="CB15" s="384"/>
      <c r="CC15" s="385"/>
      <c r="CD15" s="521" t="s">
        <v>139</v>
      </c>
      <c r="CE15" s="522"/>
      <c r="CF15" s="522"/>
      <c r="CG15" s="522"/>
      <c r="CH15" s="522"/>
      <c r="CI15" s="522"/>
      <c r="CJ15" s="522"/>
      <c r="CK15" s="522"/>
      <c r="CL15" s="522"/>
      <c r="CM15" s="522"/>
      <c r="CN15" s="522"/>
      <c r="CO15" s="522"/>
      <c r="CP15" s="522"/>
      <c r="CQ15" s="522"/>
      <c r="CR15" s="522"/>
      <c r="CS15" s="523"/>
      <c r="CT15" s="185"/>
      <c r="CU15" s="186"/>
      <c r="CV15" s="186"/>
      <c r="CW15" s="186"/>
      <c r="CX15" s="186"/>
      <c r="CY15" s="186"/>
      <c r="CZ15" s="186"/>
      <c r="DA15" s="187"/>
      <c r="DB15" s="185"/>
      <c r="DC15" s="186"/>
      <c r="DD15" s="186"/>
      <c r="DE15" s="186"/>
      <c r="DF15" s="186"/>
      <c r="DG15" s="186"/>
      <c r="DH15" s="186"/>
      <c r="DI15" s="187"/>
    </row>
    <row r="16" spans="1:119" ht="18.75" customHeight="1">
      <c r="A16" s="175"/>
      <c r="B16" s="483"/>
      <c r="C16" s="484"/>
      <c r="D16" s="484"/>
      <c r="E16" s="484"/>
      <c r="F16" s="484"/>
      <c r="G16" s="484"/>
      <c r="H16" s="484"/>
      <c r="I16" s="484"/>
      <c r="J16" s="484"/>
      <c r="K16" s="485"/>
      <c r="L16" s="501" t="s">
        <v>140</v>
      </c>
      <c r="M16" s="524"/>
      <c r="N16" s="524"/>
      <c r="O16" s="524"/>
      <c r="P16" s="524"/>
      <c r="Q16" s="525"/>
      <c r="R16" s="526" t="s">
        <v>141</v>
      </c>
      <c r="S16" s="527"/>
      <c r="T16" s="527"/>
      <c r="U16" s="527"/>
      <c r="V16" s="528"/>
      <c r="W16" s="410"/>
      <c r="X16" s="411"/>
      <c r="Y16" s="411"/>
      <c r="Z16" s="411"/>
      <c r="AA16" s="411"/>
      <c r="AB16" s="400"/>
      <c r="AC16" s="507">
        <v>23.3</v>
      </c>
      <c r="AD16" s="508"/>
      <c r="AE16" s="508"/>
      <c r="AF16" s="508"/>
      <c r="AG16" s="509"/>
      <c r="AH16" s="507">
        <v>22.3</v>
      </c>
      <c r="AI16" s="508"/>
      <c r="AJ16" s="508"/>
      <c r="AK16" s="508"/>
      <c r="AL16" s="510"/>
      <c r="AM16" s="449"/>
      <c r="AN16" s="450"/>
      <c r="AO16" s="450"/>
      <c r="AP16" s="450"/>
      <c r="AQ16" s="450"/>
      <c r="AR16" s="450"/>
      <c r="AS16" s="450"/>
      <c r="AT16" s="451"/>
      <c r="AU16" s="452"/>
      <c r="AV16" s="453"/>
      <c r="AW16" s="453"/>
      <c r="AX16" s="453"/>
      <c r="AY16" s="454" t="s">
        <v>142</v>
      </c>
      <c r="AZ16" s="455"/>
      <c r="BA16" s="455"/>
      <c r="BB16" s="455"/>
      <c r="BC16" s="455"/>
      <c r="BD16" s="455"/>
      <c r="BE16" s="455"/>
      <c r="BF16" s="455"/>
      <c r="BG16" s="455"/>
      <c r="BH16" s="455"/>
      <c r="BI16" s="455"/>
      <c r="BJ16" s="455"/>
      <c r="BK16" s="455"/>
      <c r="BL16" s="455"/>
      <c r="BM16" s="456"/>
      <c r="BN16" s="420">
        <v>8788029</v>
      </c>
      <c r="BO16" s="421"/>
      <c r="BP16" s="421"/>
      <c r="BQ16" s="421"/>
      <c r="BR16" s="421"/>
      <c r="BS16" s="421"/>
      <c r="BT16" s="421"/>
      <c r="BU16" s="422"/>
      <c r="BV16" s="420">
        <v>8659368</v>
      </c>
      <c r="BW16" s="421"/>
      <c r="BX16" s="421"/>
      <c r="BY16" s="421"/>
      <c r="BZ16" s="421"/>
      <c r="CA16" s="421"/>
      <c r="CB16" s="421"/>
      <c r="CC16" s="422"/>
      <c r="CD16" s="188"/>
      <c r="CE16" s="534"/>
      <c r="CF16" s="534"/>
      <c r="CG16" s="534"/>
      <c r="CH16" s="534"/>
      <c r="CI16" s="534"/>
      <c r="CJ16" s="534"/>
      <c r="CK16" s="534"/>
      <c r="CL16" s="534"/>
      <c r="CM16" s="534"/>
      <c r="CN16" s="534"/>
      <c r="CO16" s="534"/>
      <c r="CP16" s="534"/>
      <c r="CQ16" s="534"/>
      <c r="CR16" s="534"/>
      <c r="CS16" s="535"/>
      <c r="CT16" s="417"/>
      <c r="CU16" s="418"/>
      <c r="CV16" s="418"/>
      <c r="CW16" s="418"/>
      <c r="CX16" s="418"/>
      <c r="CY16" s="418"/>
      <c r="CZ16" s="418"/>
      <c r="DA16" s="419"/>
      <c r="DB16" s="417"/>
      <c r="DC16" s="418"/>
      <c r="DD16" s="418"/>
      <c r="DE16" s="418"/>
      <c r="DF16" s="418"/>
      <c r="DG16" s="418"/>
      <c r="DH16" s="418"/>
      <c r="DI16" s="419"/>
    </row>
    <row r="17" spans="1:113" ht="18.75" customHeight="1" thickBot="1">
      <c r="A17" s="175"/>
      <c r="B17" s="486"/>
      <c r="C17" s="487"/>
      <c r="D17" s="487"/>
      <c r="E17" s="487"/>
      <c r="F17" s="487"/>
      <c r="G17" s="487"/>
      <c r="H17" s="487"/>
      <c r="I17" s="487"/>
      <c r="J17" s="487"/>
      <c r="K17" s="488"/>
      <c r="L17" s="189"/>
      <c r="M17" s="531" t="s">
        <v>143</v>
      </c>
      <c r="N17" s="532"/>
      <c r="O17" s="532"/>
      <c r="P17" s="532"/>
      <c r="Q17" s="533"/>
      <c r="R17" s="526" t="s">
        <v>144</v>
      </c>
      <c r="S17" s="527"/>
      <c r="T17" s="527"/>
      <c r="U17" s="527"/>
      <c r="V17" s="528"/>
      <c r="W17" s="436" t="s">
        <v>145</v>
      </c>
      <c r="X17" s="437"/>
      <c r="Y17" s="437"/>
      <c r="Z17" s="437"/>
      <c r="AA17" s="437"/>
      <c r="AB17" s="427"/>
      <c r="AC17" s="471">
        <v>9554</v>
      </c>
      <c r="AD17" s="472"/>
      <c r="AE17" s="472"/>
      <c r="AF17" s="472"/>
      <c r="AG17" s="514"/>
      <c r="AH17" s="471">
        <v>10138</v>
      </c>
      <c r="AI17" s="472"/>
      <c r="AJ17" s="472"/>
      <c r="AK17" s="472"/>
      <c r="AL17" s="473"/>
      <c r="AM17" s="449"/>
      <c r="AN17" s="450"/>
      <c r="AO17" s="450"/>
      <c r="AP17" s="450"/>
      <c r="AQ17" s="450"/>
      <c r="AR17" s="450"/>
      <c r="AS17" s="450"/>
      <c r="AT17" s="451"/>
      <c r="AU17" s="452"/>
      <c r="AV17" s="453"/>
      <c r="AW17" s="453"/>
      <c r="AX17" s="453"/>
      <c r="AY17" s="454" t="s">
        <v>146</v>
      </c>
      <c r="AZ17" s="455"/>
      <c r="BA17" s="455"/>
      <c r="BB17" s="455"/>
      <c r="BC17" s="455"/>
      <c r="BD17" s="455"/>
      <c r="BE17" s="455"/>
      <c r="BF17" s="455"/>
      <c r="BG17" s="455"/>
      <c r="BH17" s="455"/>
      <c r="BI17" s="455"/>
      <c r="BJ17" s="455"/>
      <c r="BK17" s="455"/>
      <c r="BL17" s="455"/>
      <c r="BM17" s="456"/>
      <c r="BN17" s="420">
        <v>5422832</v>
      </c>
      <c r="BO17" s="421"/>
      <c r="BP17" s="421"/>
      <c r="BQ17" s="421"/>
      <c r="BR17" s="421"/>
      <c r="BS17" s="421"/>
      <c r="BT17" s="421"/>
      <c r="BU17" s="422"/>
      <c r="BV17" s="420">
        <v>5542945</v>
      </c>
      <c r="BW17" s="421"/>
      <c r="BX17" s="421"/>
      <c r="BY17" s="421"/>
      <c r="BZ17" s="421"/>
      <c r="CA17" s="421"/>
      <c r="CB17" s="421"/>
      <c r="CC17" s="422"/>
      <c r="CD17" s="188"/>
      <c r="CE17" s="534"/>
      <c r="CF17" s="534"/>
      <c r="CG17" s="534"/>
      <c r="CH17" s="534"/>
      <c r="CI17" s="534"/>
      <c r="CJ17" s="534"/>
      <c r="CK17" s="534"/>
      <c r="CL17" s="534"/>
      <c r="CM17" s="534"/>
      <c r="CN17" s="534"/>
      <c r="CO17" s="534"/>
      <c r="CP17" s="534"/>
      <c r="CQ17" s="534"/>
      <c r="CR17" s="534"/>
      <c r="CS17" s="535"/>
      <c r="CT17" s="417"/>
      <c r="CU17" s="418"/>
      <c r="CV17" s="418"/>
      <c r="CW17" s="418"/>
      <c r="CX17" s="418"/>
      <c r="CY17" s="418"/>
      <c r="CZ17" s="418"/>
      <c r="DA17" s="419"/>
      <c r="DB17" s="417"/>
      <c r="DC17" s="418"/>
      <c r="DD17" s="418"/>
      <c r="DE17" s="418"/>
      <c r="DF17" s="418"/>
      <c r="DG17" s="418"/>
      <c r="DH17" s="418"/>
      <c r="DI17" s="419"/>
    </row>
    <row r="18" spans="1:113" ht="18.75" customHeight="1" thickBot="1">
      <c r="A18" s="175"/>
      <c r="B18" s="542" t="s">
        <v>147</v>
      </c>
      <c r="C18" s="463"/>
      <c r="D18" s="463"/>
      <c r="E18" s="543"/>
      <c r="F18" s="543"/>
      <c r="G18" s="543"/>
      <c r="H18" s="543"/>
      <c r="I18" s="543"/>
      <c r="J18" s="543"/>
      <c r="K18" s="543"/>
      <c r="L18" s="544">
        <v>140.03</v>
      </c>
      <c r="M18" s="544"/>
      <c r="N18" s="544"/>
      <c r="O18" s="544"/>
      <c r="P18" s="544"/>
      <c r="Q18" s="544"/>
      <c r="R18" s="545"/>
      <c r="S18" s="545"/>
      <c r="T18" s="545"/>
      <c r="U18" s="545"/>
      <c r="V18" s="546"/>
      <c r="W18" s="438"/>
      <c r="X18" s="439"/>
      <c r="Y18" s="439"/>
      <c r="Z18" s="439"/>
      <c r="AA18" s="439"/>
      <c r="AB18" s="430"/>
      <c r="AC18" s="547">
        <v>70.900000000000006</v>
      </c>
      <c r="AD18" s="548"/>
      <c r="AE18" s="548"/>
      <c r="AF18" s="548"/>
      <c r="AG18" s="549"/>
      <c r="AH18" s="547">
        <v>70.599999999999994</v>
      </c>
      <c r="AI18" s="548"/>
      <c r="AJ18" s="548"/>
      <c r="AK18" s="548"/>
      <c r="AL18" s="550"/>
      <c r="AM18" s="449"/>
      <c r="AN18" s="450"/>
      <c r="AO18" s="450"/>
      <c r="AP18" s="450"/>
      <c r="AQ18" s="450"/>
      <c r="AR18" s="450"/>
      <c r="AS18" s="450"/>
      <c r="AT18" s="451"/>
      <c r="AU18" s="452"/>
      <c r="AV18" s="453"/>
      <c r="AW18" s="453"/>
      <c r="AX18" s="453"/>
      <c r="AY18" s="454" t="s">
        <v>148</v>
      </c>
      <c r="AZ18" s="455"/>
      <c r="BA18" s="455"/>
      <c r="BB18" s="455"/>
      <c r="BC18" s="455"/>
      <c r="BD18" s="455"/>
      <c r="BE18" s="455"/>
      <c r="BF18" s="455"/>
      <c r="BG18" s="455"/>
      <c r="BH18" s="455"/>
      <c r="BI18" s="455"/>
      <c r="BJ18" s="455"/>
      <c r="BK18" s="455"/>
      <c r="BL18" s="455"/>
      <c r="BM18" s="456"/>
      <c r="BN18" s="420">
        <v>9415262</v>
      </c>
      <c r="BO18" s="421"/>
      <c r="BP18" s="421"/>
      <c r="BQ18" s="421"/>
      <c r="BR18" s="421"/>
      <c r="BS18" s="421"/>
      <c r="BT18" s="421"/>
      <c r="BU18" s="422"/>
      <c r="BV18" s="420">
        <v>9523480</v>
      </c>
      <c r="BW18" s="421"/>
      <c r="BX18" s="421"/>
      <c r="BY18" s="421"/>
      <c r="BZ18" s="421"/>
      <c r="CA18" s="421"/>
      <c r="CB18" s="421"/>
      <c r="CC18" s="422"/>
      <c r="CD18" s="188"/>
      <c r="CE18" s="534"/>
      <c r="CF18" s="534"/>
      <c r="CG18" s="534"/>
      <c r="CH18" s="534"/>
      <c r="CI18" s="534"/>
      <c r="CJ18" s="534"/>
      <c r="CK18" s="534"/>
      <c r="CL18" s="534"/>
      <c r="CM18" s="534"/>
      <c r="CN18" s="534"/>
      <c r="CO18" s="534"/>
      <c r="CP18" s="534"/>
      <c r="CQ18" s="534"/>
      <c r="CR18" s="534"/>
      <c r="CS18" s="535"/>
      <c r="CT18" s="417"/>
      <c r="CU18" s="418"/>
      <c r="CV18" s="418"/>
      <c r="CW18" s="418"/>
      <c r="CX18" s="418"/>
      <c r="CY18" s="418"/>
      <c r="CZ18" s="418"/>
      <c r="DA18" s="419"/>
      <c r="DB18" s="417"/>
      <c r="DC18" s="418"/>
      <c r="DD18" s="418"/>
      <c r="DE18" s="418"/>
      <c r="DF18" s="418"/>
      <c r="DG18" s="418"/>
      <c r="DH18" s="418"/>
      <c r="DI18" s="419"/>
    </row>
    <row r="19" spans="1:113" ht="18.75" customHeight="1" thickBot="1">
      <c r="A19" s="175"/>
      <c r="B19" s="542" t="s">
        <v>149</v>
      </c>
      <c r="C19" s="463"/>
      <c r="D19" s="463"/>
      <c r="E19" s="543"/>
      <c r="F19" s="543"/>
      <c r="G19" s="543"/>
      <c r="H19" s="543"/>
      <c r="I19" s="543"/>
      <c r="J19" s="543"/>
      <c r="K19" s="543"/>
      <c r="L19" s="551">
        <v>220</v>
      </c>
      <c r="M19" s="551"/>
      <c r="N19" s="551"/>
      <c r="O19" s="551"/>
      <c r="P19" s="551"/>
      <c r="Q19" s="551"/>
      <c r="R19" s="552"/>
      <c r="S19" s="552"/>
      <c r="T19" s="552"/>
      <c r="U19" s="552"/>
      <c r="V19" s="553"/>
      <c r="W19" s="377"/>
      <c r="X19" s="378"/>
      <c r="Y19" s="378"/>
      <c r="Z19" s="378"/>
      <c r="AA19" s="378"/>
      <c r="AB19" s="378"/>
      <c r="AC19" s="529"/>
      <c r="AD19" s="529"/>
      <c r="AE19" s="529"/>
      <c r="AF19" s="529"/>
      <c r="AG19" s="529"/>
      <c r="AH19" s="529"/>
      <c r="AI19" s="529"/>
      <c r="AJ19" s="529"/>
      <c r="AK19" s="529"/>
      <c r="AL19" s="530"/>
      <c r="AM19" s="449"/>
      <c r="AN19" s="450"/>
      <c r="AO19" s="450"/>
      <c r="AP19" s="450"/>
      <c r="AQ19" s="450"/>
      <c r="AR19" s="450"/>
      <c r="AS19" s="450"/>
      <c r="AT19" s="451"/>
      <c r="AU19" s="452"/>
      <c r="AV19" s="453"/>
      <c r="AW19" s="453"/>
      <c r="AX19" s="453"/>
      <c r="AY19" s="454" t="s">
        <v>150</v>
      </c>
      <c r="AZ19" s="455"/>
      <c r="BA19" s="455"/>
      <c r="BB19" s="455"/>
      <c r="BC19" s="455"/>
      <c r="BD19" s="455"/>
      <c r="BE19" s="455"/>
      <c r="BF19" s="455"/>
      <c r="BG19" s="455"/>
      <c r="BH19" s="455"/>
      <c r="BI19" s="455"/>
      <c r="BJ19" s="455"/>
      <c r="BK19" s="455"/>
      <c r="BL19" s="455"/>
      <c r="BM19" s="456"/>
      <c r="BN19" s="420">
        <v>12539252</v>
      </c>
      <c r="BO19" s="421"/>
      <c r="BP19" s="421"/>
      <c r="BQ19" s="421"/>
      <c r="BR19" s="421"/>
      <c r="BS19" s="421"/>
      <c r="BT19" s="421"/>
      <c r="BU19" s="422"/>
      <c r="BV19" s="420">
        <v>12515346</v>
      </c>
      <c r="BW19" s="421"/>
      <c r="BX19" s="421"/>
      <c r="BY19" s="421"/>
      <c r="BZ19" s="421"/>
      <c r="CA19" s="421"/>
      <c r="CB19" s="421"/>
      <c r="CC19" s="422"/>
      <c r="CD19" s="188"/>
      <c r="CE19" s="534"/>
      <c r="CF19" s="534"/>
      <c r="CG19" s="534"/>
      <c r="CH19" s="534"/>
      <c r="CI19" s="534"/>
      <c r="CJ19" s="534"/>
      <c r="CK19" s="534"/>
      <c r="CL19" s="534"/>
      <c r="CM19" s="534"/>
      <c r="CN19" s="534"/>
      <c r="CO19" s="534"/>
      <c r="CP19" s="534"/>
      <c r="CQ19" s="534"/>
      <c r="CR19" s="534"/>
      <c r="CS19" s="535"/>
      <c r="CT19" s="417"/>
      <c r="CU19" s="418"/>
      <c r="CV19" s="418"/>
      <c r="CW19" s="418"/>
      <c r="CX19" s="418"/>
      <c r="CY19" s="418"/>
      <c r="CZ19" s="418"/>
      <c r="DA19" s="419"/>
      <c r="DB19" s="417"/>
      <c r="DC19" s="418"/>
      <c r="DD19" s="418"/>
      <c r="DE19" s="418"/>
      <c r="DF19" s="418"/>
      <c r="DG19" s="418"/>
      <c r="DH19" s="418"/>
      <c r="DI19" s="419"/>
    </row>
    <row r="20" spans="1:113" ht="18.75" customHeight="1" thickBot="1">
      <c r="A20" s="175"/>
      <c r="B20" s="542" t="s">
        <v>151</v>
      </c>
      <c r="C20" s="463"/>
      <c r="D20" s="463"/>
      <c r="E20" s="543"/>
      <c r="F20" s="543"/>
      <c r="G20" s="543"/>
      <c r="H20" s="543"/>
      <c r="I20" s="543"/>
      <c r="J20" s="543"/>
      <c r="K20" s="543"/>
      <c r="L20" s="551">
        <v>13932</v>
      </c>
      <c r="M20" s="551"/>
      <c r="N20" s="551"/>
      <c r="O20" s="551"/>
      <c r="P20" s="551"/>
      <c r="Q20" s="551"/>
      <c r="R20" s="552"/>
      <c r="S20" s="552"/>
      <c r="T20" s="552"/>
      <c r="U20" s="552"/>
      <c r="V20" s="553"/>
      <c r="W20" s="438"/>
      <c r="X20" s="439"/>
      <c r="Y20" s="439"/>
      <c r="Z20" s="439"/>
      <c r="AA20" s="439"/>
      <c r="AB20" s="439"/>
      <c r="AC20" s="554"/>
      <c r="AD20" s="554"/>
      <c r="AE20" s="554"/>
      <c r="AF20" s="554"/>
      <c r="AG20" s="554"/>
      <c r="AH20" s="554"/>
      <c r="AI20" s="554"/>
      <c r="AJ20" s="554"/>
      <c r="AK20" s="554"/>
      <c r="AL20" s="555"/>
      <c r="AM20" s="556"/>
      <c r="AN20" s="475"/>
      <c r="AO20" s="475"/>
      <c r="AP20" s="475"/>
      <c r="AQ20" s="475"/>
      <c r="AR20" s="475"/>
      <c r="AS20" s="475"/>
      <c r="AT20" s="476"/>
      <c r="AU20" s="557"/>
      <c r="AV20" s="558"/>
      <c r="AW20" s="558"/>
      <c r="AX20" s="559"/>
      <c r="AY20" s="454"/>
      <c r="AZ20" s="455"/>
      <c r="BA20" s="455"/>
      <c r="BB20" s="455"/>
      <c r="BC20" s="455"/>
      <c r="BD20" s="455"/>
      <c r="BE20" s="455"/>
      <c r="BF20" s="455"/>
      <c r="BG20" s="455"/>
      <c r="BH20" s="455"/>
      <c r="BI20" s="455"/>
      <c r="BJ20" s="455"/>
      <c r="BK20" s="455"/>
      <c r="BL20" s="455"/>
      <c r="BM20" s="456"/>
      <c r="BN20" s="420"/>
      <c r="BO20" s="421"/>
      <c r="BP20" s="421"/>
      <c r="BQ20" s="421"/>
      <c r="BR20" s="421"/>
      <c r="BS20" s="421"/>
      <c r="BT20" s="421"/>
      <c r="BU20" s="422"/>
      <c r="BV20" s="420"/>
      <c r="BW20" s="421"/>
      <c r="BX20" s="421"/>
      <c r="BY20" s="421"/>
      <c r="BZ20" s="421"/>
      <c r="CA20" s="421"/>
      <c r="CB20" s="421"/>
      <c r="CC20" s="422"/>
      <c r="CD20" s="188"/>
      <c r="CE20" s="534"/>
      <c r="CF20" s="534"/>
      <c r="CG20" s="534"/>
      <c r="CH20" s="534"/>
      <c r="CI20" s="534"/>
      <c r="CJ20" s="534"/>
      <c r="CK20" s="534"/>
      <c r="CL20" s="534"/>
      <c r="CM20" s="534"/>
      <c r="CN20" s="534"/>
      <c r="CO20" s="534"/>
      <c r="CP20" s="534"/>
      <c r="CQ20" s="534"/>
      <c r="CR20" s="534"/>
      <c r="CS20" s="535"/>
      <c r="CT20" s="417"/>
      <c r="CU20" s="418"/>
      <c r="CV20" s="418"/>
      <c r="CW20" s="418"/>
      <c r="CX20" s="418"/>
      <c r="CY20" s="418"/>
      <c r="CZ20" s="418"/>
      <c r="DA20" s="419"/>
      <c r="DB20" s="417"/>
      <c r="DC20" s="418"/>
      <c r="DD20" s="418"/>
      <c r="DE20" s="418"/>
      <c r="DF20" s="418"/>
      <c r="DG20" s="418"/>
      <c r="DH20" s="418"/>
      <c r="DI20" s="419"/>
    </row>
    <row r="21" spans="1:113" ht="18.75" customHeight="1" thickBot="1">
      <c r="A21" s="175"/>
      <c r="B21" s="560" t="s">
        <v>152</v>
      </c>
      <c r="C21" s="561"/>
      <c r="D21" s="561"/>
      <c r="E21" s="561"/>
      <c r="F21" s="561"/>
      <c r="G21" s="561"/>
      <c r="H21" s="561"/>
      <c r="I21" s="561"/>
      <c r="J21" s="561"/>
      <c r="K21" s="561"/>
      <c r="L21" s="561"/>
      <c r="M21" s="561"/>
      <c r="N21" s="561"/>
      <c r="O21" s="561"/>
      <c r="P21" s="561"/>
      <c r="Q21" s="561"/>
      <c r="R21" s="561"/>
      <c r="S21" s="561"/>
      <c r="T21" s="561"/>
      <c r="U21" s="561"/>
      <c r="V21" s="561"/>
      <c r="W21" s="561"/>
      <c r="X21" s="561"/>
      <c r="Y21" s="561"/>
      <c r="Z21" s="561"/>
      <c r="AA21" s="561"/>
      <c r="AB21" s="561"/>
      <c r="AC21" s="561"/>
      <c r="AD21" s="561"/>
      <c r="AE21" s="561"/>
      <c r="AF21" s="561"/>
      <c r="AG21" s="561"/>
      <c r="AH21" s="561"/>
      <c r="AI21" s="561"/>
      <c r="AJ21" s="561"/>
      <c r="AK21" s="561"/>
      <c r="AL21" s="561"/>
      <c r="AM21" s="561"/>
      <c r="AN21" s="561"/>
      <c r="AO21" s="561"/>
      <c r="AP21" s="561"/>
      <c r="AQ21" s="561"/>
      <c r="AR21" s="561"/>
      <c r="AS21" s="561"/>
      <c r="AT21" s="561"/>
      <c r="AU21" s="561"/>
      <c r="AV21" s="561"/>
      <c r="AW21" s="561"/>
      <c r="AX21" s="562"/>
      <c r="AY21" s="536"/>
      <c r="AZ21" s="537"/>
      <c r="BA21" s="537"/>
      <c r="BB21" s="537"/>
      <c r="BC21" s="537"/>
      <c r="BD21" s="537"/>
      <c r="BE21" s="537"/>
      <c r="BF21" s="537"/>
      <c r="BG21" s="537"/>
      <c r="BH21" s="537"/>
      <c r="BI21" s="537"/>
      <c r="BJ21" s="537"/>
      <c r="BK21" s="537"/>
      <c r="BL21" s="537"/>
      <c r="BM21" s="538"/>
      <c r="BN21" s="539"/>
      <c r="BO21" s="540"/>
      <c r="BP21" s="540"/>
      <c r="BQ21" s="540"/>
      <c r="BR21" s="540"/>
      <c r="BS21" s="540"/>
      <c r="BT21" s="540"/>
      <c r="BU21" s="541"/>
      <c r="BV21" s="539"/>
      <c r="BW21" s="540"/>
      <c r="BX21" s="540"/>
      <c r="BY21" s="540"/>
      <c r="BZ21" s="540"/>
      <c r="CA21" s="540"/>
      <c r="CB21" s="540"/>
      <c r="CC21" s="541"/>
      <c r="CD21" s="188"/>
      <c r="CE21" s="534"/>
      <c r="CF21" s="534"/>
      <c r="CG21" s="534"/>
      <c r="CH21" s="534"/>
      <c r="CI21" s="534"/>
      <c r="CJ21" s="534"/>
      <c r="CK21" s="534"/>
      <c r="CL21" s="534"/>
      <c r="CM21" s="534"/>
      <c r="CN21" s="534"/>
      <c r="CO21" s="534"/>
      <c r="CP21" s="534"/>
      <c r="CQ21" s="534"/>
      <c r="CR21" s="534"/>
      <c r="CS21" s="535"/>
      <c r="CT21" s="417"/>
      <c r="CU21" s="418"/>
      <c r="CV21" s="418"/>
      <c r="CW21" s="418"/>
      <c r="CX21" s="418"/>
      <c r="CY21" s="418"/>
      <c r="CZ21" s="418"/>
      <c r="DA21" s="419"/>
      <c r="DB21" s="417"/>
      <c r="DC21" s="418"/>
      <c r="DD21" s="418"/>
      <c r="DE21" s="418"/>
      <c r="DF21" s="418"/>
      <c r="DG21" s="418"/>
      <c r="DH21" s="418"/>
      <c r="DI21" s="419"/>
    </row>
    <row r="22" spans="1:113" ht="18.75" customHeight="1">
      <c r="A22" s="175"/>
      <c r="B22" s="590" t="s">
        <v>153</v>
      </c>
      <c r="C22" s="564"/>
      <c r="D22" s="565"/>
      <c r="E22" s="432" t="s">
        <v>1</v>
      </c>
      <c r="F22" s="437"/>
      <c r="G22" s="437"/>
      <c r="H22" s="437"/>
      <c r="I22" s="437"/>
      <c r="J22" s="437"/>
      <c r="K22" s="427"/>
      <c r="L22" s="432" t="s">
        <v>154</v>
      </c>
      <c r="M22" s="437"/>
      <c r="N22" s="437"/>
      <c r="O22" s="437"/>
      <c r="P22" s="427"/>
      <c r="Q22" s="595" t="s">
        <v>155</v>
      </c>
      <c r="R22" s="596"/>
      <c r="S22" s="596"/>
      <c r="T22" s="596"/>
      <c r="U22" s="596"/>
      <c r="V22" s="597"/>
      <c r="W22" s="563" t="s">
        <v>156</v>
      </c>
      <c r="X22" s="564"/>
      <c r="Y22" s="565"/>
      <c r="Z22" s="432" t="s">
        <v>1</v>
      </c>
      <c r="AA22" s="437"/>
      <c r="AB22" s="437"/>
      <c r="AC22" s="437"/>
      <c r="AD22" s="437"/>
      <c r="AE22" s="437"/>
      <c r="AF22" s="437"/>
      <c r="AG22" s="427"/>
      <c r="AH22" s="601" t="s">
        <v>157</v>
      </c>
      <c r="AI22" s="437"/>
      <c r="AJ22" s="437"/>
      <c r="AK22" s="437"/>
      <c r="AL22" s="427"/>
      <c r="AM22" s="601" t="s">
        <v>158</v>
      </c>
      <c r="AN22" s="602"/>
      <c r="AO22" s="602"/>
      <c r="AP22" s="602"/>
      <c r="AQ22" s="602"/>
      <c r="AR22" s="603"/>
      <c r="AS22" s="595" t="s">
        <v>155</v>
      </c>
      <c r="AT22" s="596"/>
      <c r="AU22" s="596"/>
      <c r="AV22" s="596"/>
      <c r="AW22" s="596"/>
      <c r="AX22" s="607"/>
      <c r="AY22" s="380" t="s">
        <v>159</v>
      </c>
      <c r="AZ22" s="381"/>
      <c r="BA22" s="381"/>
      <c r="BB22" s="381"/>
      <c r="BC22" s="381"/>
      <c r="BD22" s="381"/>
      <c r="BE22" s="381"/>
      <c r="BF22" s="381"/>
      <c r="BG22" s="381"/>
      <c r="BH22" s="381"/>
      <c r="BI22" s="381"/>
      <c r="BJ22" s="381"/>
      <c r="BK22" s="381"/>
      <c r="BL22" s="381"/>
      <c r="BM22" s="382"/>
      <c r="BN22" s="383">
        <v>15957622</v>
      </c>
      <c r="BO22" s="384"/>
      <c r="BP22" s="384"/>
      <c r="BQ22" s="384"/>
      <c r="BR22" s="384"/>
      <c r="BS22" s="384"/>
      <c r="BT22" s="384"/>
      <c r="BU22" s="385"/>
      <c r="BV22" s="383">
        <v>15672329</v>
      </c>
      <c r="BW22" s="384"/>
      <c r="BX22" s="384"/>
      <c r="BY22" s="384"/>
      <c r="BZ22" s="384"/>
      <c r="CA22" s="384"/>
      <c r="CB22" s="384"/>
      <c r="CC22" s="385"/>
      <c r="CD22" s="188"/>
      <c r="CE22" s="534"/>
      <c r="CF22" s="534"/>
      <c r="CG22" s="534"/>
      <c r="CH22" s="534"/>
      <c r="CI22" s="534"/>
      <c r="CJ22" s="534"/>
      <c r="CK22" s="534"/>
      <c r="CL22" s="534"/>
      <c r="CM22" s="534"/>
      <c r="CN22" s="534"/>
      <c r="CO22" s="534"/>
      <c r="CP22" s="534"/>
      <c r="CQ22" s="534"/>
      <c r="CR22" s="534"/>
      <c r="CS22" s="535"/>
      <c r="CT22" s="417"/>
      <c r="CU22" s="418"/>
      <c r="CV22" s="418"/>
      <c r="CW22" s="418"/>
      <c r="CX22" s="418"/>
      <c r="CY22" s="418"/>
      <c r="CZ22" s="418"/>
      <c r="DA22" s="419"/>
      <c r="DB22" s="417"/>
      <c r="DC22" s="418"/>
      <c r="DD22" s="418"/>
      <c r="DE22" s="418"/>
      <c r="DF22" s="418"/>
      <c r="DG22" s="418"/>
      <c r="DH22" s="418"/>
      <c r="DI22" s="419"/>
    </row>
    <row r="23" spans="1:113" ht="18.75" customHeight="1">
      <c r="A23" s="175"/>
      <c r="B23" s="591"/>
      <c r="C23" s="567"/>
      <c r="D23" s="568"/>
      <c r="E23" s="406"/>
      <c r="F23" s="411"/>
      <c r="G23" s="411"/>
      <c r="H23" s="411"/>
      <c r="I23" s="411"/>
      <c r="J23" s="411"/>
      <c r="K23" s="400"/>
      <c r="L23" s="406"/>
      <c r="M23" s="411"/>
      <c r="N23" s="411"/>
      <c r="O23" s="411"/>
      <c r="P23" s="400"/>
      <c r="Q23" s="598"/>
      <c r="R23" s="599"/>
      <c r="S23" s="599"/>
      <c r="T23" s="599"/>
      <c r="U23" s="599"/>
      <c r="V23" s="600"/>
      <c r="W23" s="566"/>
      <c r="X23" s="567"/>
      <c r="Y23" s="568"/>
      <c r="Z23" s="406"/>
      <c r="AA23" s="411"/>
      <c r="AB23" s="411"/>
      <c r="AC23" s="411"/>
      <c r="AD23" s="411"/>
      <c r="AE23" s="411"/>
      <c r="AF23" s="411"/>
      <c r="AG23" s="400"/>
      <c r="AH23" s="406"/>
      <c r="AI23" s="411"/>
      <c r="AJ23" s="411"/>
      <c r="AK23" s="411"/>
      <c r="AL23" s="400"/>
      <c r="AM23" s="604"/>
      <c r="AN23" s="605"/>
      <c r="AO23" s="605"/>
      <c r="AP23" s="605"/>
      <c r="AQ23" s="605"/>
      <c r="AR23" s="606"/>
      <c r="AS23" s="598"/>
      <c r="AT23" s="599"/>
      <c r="AU23" s="599"/>
      <c r="AV23" s="599"/>
      <c r="AW23" s="599"/>
      <c r="AX23" s="608"/>
      <c r="AY23" s="454" t="s">
        <v>160</v>
      </c>
      <c r="AZ23" s="455"/>
      <c r="BA23" s="455"/>
      <c r="BB23" s="455"/>
      <c r="BC23" s="455"/>
      <c r="BD23" s="455"/>
      <c r="BE23" s="455"/>
      <c r="BF23" s="455"/>
      <c r="BG23" s="455"/>
      <c r="BH23" s="455"/>
      <c r="BI23" s="455"/>
      <c r="BJ23" s="455"/>
      <c r="BK23" s="455"/>
      <c r="BL23" s="455"/>
      <c r="BM23" s="456"/>
      <c r="BN23" s="420">
        <v>14137800</v>
      </c>
      <c r="BO23" s="421"/>
      <c r="BP23" s="421"/>
      <c r="BQ23" s="421"/>
      <c r="BR23" s="421"/>
      <c r="BS23" s="421"/>
      <c r="BT23" s="421"/>
      <c r="BU23" s="422"/>
      <c r="BV23" s="420">
        <v>13794134</v>
      </c>
      <c r="BW23" s="421"/>
      <c r="BX23" s="421"/>
      <c r="BY23" s="421"/>
      <c r="BZ23" s="421"/>
      <c r="CA23" s="421"/>
      <c r="CB23" s="421"/>
      <c r="CC23" s="422"/>
      <c r="CD23" s="188"/>
      <c r="CE23" s="534"/>
      <c r="CF23" s="534"/>
      <c r="CG23" s="534"/>
      <c r="CH23" s="534"/>
      <c r="CI23" s="534"/>
      <c r="CJ23" s="534"/>
      <c r="CK23" s="534"/>
      <c r="CL23" s="534"/>
      <c r="CM23" s="534"/>
      <c r="CN23" s="534"/>
      <c r="CO23" s="534"/>
      <c r="CP23" s="534"/>
      <c r="CQ23" s="534"/>
      <c r="CR23" s="534"/>
      <c r="CS23" s="535"/>
      <c r="CT23" s="417"/>
      <c r="CU23" s="418"/>
      <c r="CV23" s="418"/>
      <c r="CW23" s="418"/>
      <c r="CX23" s="418"/>
      <c r="CY23" s="418"/>
      <c r="CZ23" s="418"/>
      <c r="DA23" s="419"/>
      <c r="DB23" s="417"/>
      <c r="DC23" s="418"/>
      <c r="DD23" s="418"/>
      <c r="DE23" s="418"/>
      <c r="DF23" s="418"/>
      <c r="DG23" s="418"/>
      <c r="DH23" s="418"/>
      <c r="DI23" s="419"/>
    </row>
    <row r="24" spans="1:113" ht="18.75" customHeight="1" thickBot="1">
      <c r="A24" s="175"/>
      <c r="B24" s="591"/>
      <c r="C24" s="567"/>
      <c r="D24" s="568"/>
      <c r="E24" s="470" t="s">
        <v>161</v>
      </c>
      <c r="F24" s="450"/>
      <c r="G24" s="450"/>
      <c r="H24" s="450"/>
      <c r="I24" s="450"/>
      <c r="J24" s="450"/>
      <c r="K24" s="451"/>
      <c r="L24" s="471">
        <v>1</v>
      </c>
      <c r="M24" s="472"/>
      <c r="N24" s="472"/>
      <c r="O24" s="472"/>
      <c r="P24" s="514"/>
      <c r="Q24" s="471">
        <v>7830</v>
      </c>
      <c r="R24" s="472"/>
      <c r="S24" s="472"/>
      <c r="T24" s="472"/>
      <c r="U24" s="472"/>
      <c r="V24" s="514"/>
      <c r="W24" s="566"/>
      <c r="X24" s="567"/>
      <c r="Y24" s="568"/>
      <c r="Z24" s="470" t="s">
        <v>162</v>
      </c>
      <c r="AA24" s="450"/>
      <c r="AB24" s="450"/>
      <c r="AC24" s="450"/>
      <c r="AD24" s="450"/>
      <c r="AE24" s="450"/>
      <c r="AF24" s="450"/>
      <c r="AG24" s="451"/>
      <c r="AH24" s="471">
        <v>280</v>
      </c>
      <c r="AI24" s="472"/>
      <c r="AJ24" s="472"/>
      <c r="AK24" s="472"/>
      <c r="AL24" s="514"/>
      <c r="AM24" s="471">
        <v>893480</v>
      </c>
      <c r="AN24" s="472"/>
      <c r="AO24" s="472"/>
      <c r="AP24" s="472"/>
      <c r="AQ24" s="472"/>
      <c r="AR24" s="514"/>
      <c r="AS24" s="471">
        <v>3191</v>
      </c>
      <c r="AT24" s="472"/>
      <c r="AU24" s="472"/>
      <c r="AV24" s="472"/>
      <c r="AW24" s="472"/>
      <c r="AX24" s="473"/>
      <c r="AY24" s="536" t="s">
        <v>163</v>
      </c>
      <c r="AZ24" s="537"/>
      <c r="BA24" s="537"/>
      <c r="BB24" s="537"/>
      <c r="BC24" s="537"/>
      <c r="BD24" s="537"/>
      <c r="BE24" s="537"/>
      <c r="BF24" s="537"/>
      <c r="BG24" s="537"/>
      <c r="BH24" s="537"/>
      <c r="BI24" s="537"/>
      <c r="BJ24" s="537"/>
      <c r="BK24" s="537"/>
      <c r="BL24" s="537"/>
      <c r="BM24" s="538"/>
      <c r="BN24" s="420">
        <v>10109950</v>
      </c>
      <c r="BO24" s="421"/>
      <c r="BP24" s="421"/>
      <c r="BQ24" s="421"/>
      <c r="BR24" s="421"/>
      <c r="BS24" s="421"/>
      <c r="BT24" s="421"/>
      <c r="BU24" s="422"/>
      <c r="BV24" s="420">
        <v>9284140</v>
      </c>
      <c r="BW24" s="421"/>
      <c r="BX24" s="421"/>
      <c r="BY24" s="421"/>
      <c r="BZ24" s="421"/>
      <c r="CA24" s="421"/>
      <c r="CB24" s="421"/>
      <c r="CC24" s="422"/>
      <c r="CD24" s="188"/>
      <c r="CE24" s="534"/>
      <c r="CF24" s="534"/>
      <c r="CG24" s="534"/>
      <c r="CH24" s="534"/>
      <c r="CI24" s="534"/>
      <c r="CJ24" s="534"/>
      <c r="CK24" s="534"/>
      <c r="CL24" s="534"/>
      <c r="CM24" s="534"/>
      <c r="CN24" s="534"/>
      <c r="CO24" s="534"/>
      <c r="CP24" s="534"/>
      <c r="CQ24" s="534"/>
      <c r="CR24" s="534"/>
      <c r="CS24" s="535"/>
      <c r="CT24" s="417"/>
      <c r="CU24" s="418"/>
      <c r="CV24" s="418"/>
      <c r="CW24" s="418"/>
      <c r="CX24" s="418"/>
      <c r="CY24" s="418"/>
      <c r="CZ24" s="418"/>
      <c r="DA24" s="419"/>
      <c r="DB24" s="417"/>
      <c r="DC24" s="418"/>
      <c r="DD24" s="418"/>
      <c r="DE24" s="418"/>
      <c r="DF24" s="418"/>
      <c r="DG24" s="418"/>
      <c r="DH24" s="418"/>
      <c r="DI24" s="419"/>
    </row>
    <row r="25" spans="1:113" ht="18.75" customHeight="1">
      <c r="A25" s="175"/>
      <c r="B25" s="591"/>
      <c r="C25" s="567"/>
      <c r="D25" s="568"/>
      <c r="E25" s="470" t="s">
        <v>164</v>
      </c>
      <c r="F25" s="450"/>
      <c r="G25" s="450"/>
      <c r="H25" s="450"/>
      <c r="I25" s="450"/>
      <c r="J25" s="450"/>
      <c r="K25" s="451"/>
      <c r="L25" s="471">
        <v>1</v>
      </c>
      <c r="M25" s="472"/>
      <c r="N25" s="472"/>
      <c r="O25" s="472"/>
      <c r="P25" s="514"/>
      <c r="Q25" s="471">
        <v>6165</v>
      </c>
      <c r="R25" s="472"/>
      <c r="S25" s="472"/>
      <c r="T25" s="472"/>
      <c r="U25" s="472"/>
      <c r="V25" s="514"/>
      <c r="W25" s="566"/>
      <c r="X25" s="567"/>
      <c r="Y25" s="568"/>
      <c r="Z25" s="470" t="s">
        <v>165</v>
      </c>
      <c r="AA25" s="450"/>
      <c r="AB25" s="450"/>
      <c r="AC25" s="450"/>
      <c r="AD25" s="450"/>
      <c r="AE25" s="450"/>
      <c r="AF25" s="450"/>
      <c r="AG25" s="451"/>
      <c r="AH25" s="471" t="s">
        <v>122</v>
      </c>
      <c r="AI25" s="472"/>
      <c r="AJ25" s="472"/>
      <c r="AK25" s="472"/>
      <c r="AL25" s="514"/>
      <c r="AM25" s="471" t="s">
        <v>122</v>
      </c>
      <c r="AN25" s="472"/>
      <c r="AO25" s="472"/>
      <c r="AP25" s="472"/>
      <c r="AQ25" s="472"/>
      <c r="AR25" s="514"/>
      <c r="AS25" s="471" t="s">
        <v>122</v>
      </c>
      <c r="AT25" s="472"/>
      <c r="AU25" s="472"/>
      <c r="AV25" s="472"/>
      <c r="AW25" s="472"/>
      <c r="AX25" s="473"/>
      <c r="AY25" s="380" t="s">
        <v>166</v>
      </c>
      <c r="AZ25" s="381"/>
      <c r="BA25" s="381"/>
      <c r="BB25" s="381"/>
      <c r="BC25" s="381"/>
      <c r="BD25" s="381"/>
      <c r="BE25" s="381"/>
      <c r="BF25" s="381"/>
      <c r="BG25" s="381"/>
      <c r="BH25" s="381"/>
      <c r="BI25" s="381"/>
      <c r="BJ25" s="381"/>
      <c r="BK25" s="381"/>
      <c r="BL25" s="381"/>
      <c r="BM25" s="382"/>
      <c r="BN25" s="383">
        <v>3415242</v>
      </c>
      <c r="BO25" s="384"/>
      <c r="BP25" s="384"/>
      <c r="BQ25" s="384"/>
      <c r="BR25" s="384"/>
      <c r="BS25" s="384"/>
      <c r="BT25" s="384"/>
      <c r="BU25" s="385"/>
      <c r="BV25" s="383">
        <v>2928488</v>
      </c>
      <c r="BW25" s="384"/>
      <c r="BX25" s="384"/>
      <c r="BY25" s="384"/>
      <c r="BZ25" s="384"/>
      <c r="CA25" s="384"/>
      <c r="CB25" s="384"/>
      <c r="CC25" s="385"/>
      <c r="CD25" s="188"/>
      <c r="CE25" s="534"/>
      <c r="CF25" s="534"/>
      <c r="CG25" s="534"/>
      <c r="CH25" s="534"/>
      <c r="CI25" s="534"/>
      <c r="CJ25" s="534"/>
      <c r="CK25" s="534"/>
      <c r="CL25" s="534"/>
      <c r="CM25" s="534"/>
      <c r="CN25" s="534"/>
      <c r="CO25" s="534"/>
      <c r="CP25" s="534"/>
      <c r="CQ25" s="534"/>
      <c r="CR25" s="534"/>
      <c r="CS25" s="535"/>
      <c r="CT25" s="417"/>
      <c r="CU25" s="418"/>
      <c r="CV25" s="418"/>
      <c r="CW25" s="418"/>
      <c r="CX25" s="418"/>
      <c r="CY25" s="418"/>
      <c r="CZ25" s="418"/>
      <c r="DA25" s="419"/>
      <c r="DB25" s="417"/>
      <c r="DC25" s="418"/>
      <c r="DD25" s="418"/>
      <c r="DE25" s="418"/>
      <c r="DF25" s="418"/>
      <c r="DG25" s="418"/>
      <c r="DH25" s="418"/>
      <c r="DI25" s="419"/>
    </row>
    <row r="26" spans="1:113" ht="18.75" customHeight="1">
      <c r="A26" s="175"/>
      <c r="B26" s="591"/>
      <c r="C26" s="567"/>
      <c r="D26" s="568"/>
      <c r="E26" s="470" t="s">
        <v>167</v>
      </c>
      <c r="F26" s="450"/>
      <c r="G26" s="450"/>
      <c r="H26" s="450"/>
      <c r="I26" s="450"/>
      <c r="J26" s="450"/>
      <c r="K26" s="451"/>
      <c r="L26" s="471">
        <v>1</v>
      </c>
      <c r="M26" s="472"/>
      <c r="N26" s="472"/>
      <c r="O26" s="472"/>
      <c r="P26" s="514"/>
      <c r="Q26" s="471">
        <v>5535</v>
      </c>
      <c r="R26" s="472"/>
      <c r="S26" s="472"/>
      <c r="T26" s="472"/>
      <c r="U26" s="472"/>
      <c r="V26" s="514"/>
      <c r="W26" s="566"/>
      <c r="X26" s="567"/>
      <c r="Y26" s="568"/>
      <c r="Z26" s="470" t="s">
        <v>168</v>
      </c>
      <c r="AA26" s="572"/>
      <c r="AB26" s="572"/>
      <c r="AC26" s="572"/>
      <c r="AD26" s="572"/>
      <c r="AE26" s="572"/>
      <c r="AF26" s="572"/>
      <c r="AG26" s="573"/>
      <c r="AH26" s="471">
        <v>14</v>
      </c>
      <c r="AI26" s="472"/>
      <c r="AJ26" s="472"/>
      <c r="AK26" s="472"/>
      <c r="AL26" s="514"/>
      <c r="AM26" s="471">
        <v>44030</v>
      </c>
      <c r="AN26" s="472"/>
      <c r="AO26" s="472"/>
      <c r="AP26" s="472"/>
      <c r="AQ26" s="472"/>
      <c r="AR26" s="514"/>
      <c r="AS26" s="471">
        <v>3145</v>
      </c>
      <c r="AT26" s="472"/>
      <c r="AU26" s="472"/>
      <c r="AV26" s="472"/>
      <c r="AW26" s="472"/>
      <c r="AX26" s="473"/>
      <c r="AY26" s="423" t="s">
        <v>169</v>
      </c>
      <c r="AZ26" s="424"/>
      <c r="BA26" s="424"/>
      <c r="BB26" s="424"/>
      <c r="BC26" s="424"/>
      <c r="BD26" s="424"/>
      <c r="BE26" s="424"/>
      <c r="BF26" s="424"/>
      <c r="BG26" s="424"/>
      <c r="BH26" s="424"/>
      <c r="BI26" s="424"/>
      <c r="BJ26" s="424"/>
      <c r="BK26" s="424"/>
      <c r="BL26" s="424"/>
      <c r="BM26" s="425"/>
      <c r="BN26" s="420" t="s">
        <v>122</v>
      </c>
      <c r="BO26" s="421"/>
      <c r="BP26" s="421"/>
      <c r="BQ26" s="421"/>
      <c r="BR26" s="421"/>
      <c r="BS26" s="421"/>
      <c r="BT26" s="421"/>
      <c r="BU26" s="422"/>
      <c r="BV26" s="420" t="s">
        <v>122</v>
      </c>
      <c r="BW26" s="421"/>
      <c r="BX26" s="421"/>
      <c r="BY26" s="421"/>
      <c r="BZ26" s="421"/>
      <c r="CA26" s="421"/>
      <c r="CB26" s="421"/>
      <c r="CC26" s="422"/>
      <c r="CD26" s="188"/>
      <c r="CE26" s="534"/>
      <c r="CF26" s="534"/>
      <c r="CG26" s="534"/>
      <c r="CH26" s="534"/>
      <c r="CI26" s="534"/>
      <c r="CJ26" s="534"/>
      <c r="CK26" s="534"/>
      <c r="CL26" s="534"/>
      <c r="CM26" s="534"/>
      <c r="CN26" s="534"/>
      <c r="CO26" s="534"/>
      <c r="CP26" s="534"/>
      <c r="CQ26" s="534"/>
      <c r="CR26" s="534"/>
      <c r="CS26" s="535"/>
      <c r="CT26" s="417"/>
      <c r="CU26" s="418"/>
      <c r="CV26" s="418"/>
      <c r="CW26" s="418"/>
      <c r="CX26" s="418"/>
      <c r="CY26" s="418"/>
      <c r="CZ26" s="418"/>
      <c r="DA26" s="419"/>
      <c r="DB26" s="417"/>
      <c r="DC26" s="418"/>
      <c r="DD26" s="418"/>
      <c r="DE26" s="418"/>
      <c r="DF26" s="418"/>
      <c r="DG26" s="418"/>
      <c r="DH26" s="418"/>
      <c r="DI26" s="419"/>
    </row>
    <row r="27" spans="1:113" ht="18.75" customHeight="1" thickBot="1">
      <c r="A27" s="175"/>
      <c r="B27" s="591"/>
      <c r="C27" s="567"/>
      <c r="D27" s="568"/>
      <c r="E27" s="470" t="s">
        <v>170</v>
      </c>
      <c r="F27" s="450"/>
      <c r="G27" s="450"/>
      <c r="H27" s="450"/>
      <c r="I27" s="450"/>
      <c r="J27" s="450"/>
      <c r="K27" s="451"/>
      <c r="L27" s="471">
        <v>1</v>
      </c>
      <c r="M27" s="472"/>
      <c r="N27" s="472"/>
      <c r="O27" s="472"/>
      <c r="P27" s="514"/>
      <c r="Q27" s="471">
        <v>4250</v>
      </c>
      <c r="R27" s="472"/>
      <c r="S27" s="472"/>
      <c r="T27" s="472"/>
      <c r="U27" s="472"/>
      <c r="V27" s="514"/>
      <c r="W27" s="566"/>
      <c r="X27" s="567"/>
      <c r="Y27" s="568"/>
      <c r="Z27" s="470" t="s">
        <v>171</v>
      </c>
      <c r="AA27" s="450"/>
      <c r="AB27" s="450"/>
      <c r="AC27" s="450"/>
      <c r="AD27" s="450"/>
      <c r="AE27" s="450"/>
      <c r="AF27" s="450"/>
      <c r="AG27" s="451"/>
      <c r="AH27" s="471" t="s">
        <v>122</v>
      </c>
      <c r="AI27" s="472"/>
      <c r="AJ27" s="472"/>
      <c r="AK27" s="472"/>
      <c r="AL27" s="514"/>
      <c r="AM27" s="471" t="s">
        <v>122</v>
      </c>
      <c r="AN27" s="472"/>
      <c r="AO27" s="472"/>
      <c r="AP27" s="472"/>
      <c r="AQ27" s="472"/>
      <c r="AR27" s="514"/>
      <c r="AS27" s="471" t="s">
        <v>122</v>
      </c>
      <c r="AT27" s="472"/>
      <c r="AU27" s="472"/>
      <c r="AV27" s="472"/>
      <c r="AW27" s="472"/>
      <c r="AX27" s="473"/>
      <c r="AY27" s="515" t="s">
        <v>172</v>
      </c>
      <c r="AZ27" s="516"/>
      <c r="BA27" s="516"/>
      <c r="BB27" s="516"/>
      <c r="BC27" s="516"/>
      <c r="BD27" s="516"/>
      <c r="BE27" s="516"/>
      <c r="BF27" s="516"/>
      <c r="BG27" s="516"/>
      <c r="BH27" s="516"/>
      <c r="BI27" s="516"/>
      <c r="BJ27" s="516"/>
      <c r="BK27" s="516"/>
      <c r="BL27" s="516"/>
      <c r="BM27" s="517"/>
      <c r="BN27" s="539" t="s">
        <v>122</v>
      </c>
      <c r="BO27" s="540"/>
      <c r="BP27" s="540"/>
      <c r="BQ27" s="540"/>
      <c r="BR27" s="540"/>
      <c r="BS27" s="540"/>
      <c r="BT27" s="540"/>
      <c r="BU27" s="541"/>
      <c r="BV27" s="539" t="s">
        <v>122</v>
      </c>
      <c r="BW27" s="540"/>
      <c r="BX27" s="540"/>
      <c r="BY27" s="540"/>
      <c r="BZ27" s="540"/>
      <c r="CA27" s="540"/>
      <c r="CB27" s="540"/>
      <c r="CC27" s="541"/>
      <c r="CD27" s="190"/>
      <c r="CE27" s="534"/>
      <c r="CF27" s="534"/>
      <c r="CG27" s="534"/>
      <c r="CH27" s="534"/>
      <c r="CI27" s="534"/>
      <c r="CJ27" s="534"/>
      <c r="CK27" s="534"/>
      <c r="CL27" s="534"/>
      <c r="CM27" s="534"/>
      <c r="CN27" s="534"/>
      <c r="CO27" s="534"/>
      <c r="CP27" s="534"/>
      <c r="CQ27" s="534"/>
      <c r="CR27" s="534"/>
      <c r="CS27" s="535"/>
      <c r="CT27" s="417"/>
      <c r="CU27" s="418"/>
      <c r="CV27" s="418"/>
      <c r="CW27" s="418"/>
      <c r="CX27" s="418"/>
      <c r="CY27" s="418"/>
      <c r="CZ27" s="418"/>
      <c r="DA27" s="419"/>
      <c r="DB27" s="417"/>
      <c r="DC27" s="418"/>
      <c r="DD27" s="418"/>
      <c r="DE27" s="418"/>
      <c r="DF27" s="418"/>
      <c r="DG27" s="418"/>
      <c r="DH27" s="418"/>
      <c r="DI27" s="419"/>
    </row>
    <row r="28" spans="1:113" ht="18.75" customHeight="1">
      <c r="A28" s="175"/>
      <c r="B28" s="591"/>
      <c r="C28" s="567"/>
      <c r="D28" s="568"/>
      <c r="E28" s="470" t="s">
        <v>173</v>
      </c>
      <c r="F28" s="450"/>
      <c r="G28" s="450"/>
      <c r="H28" s="450"/>
      <c r="I28" s="450"/>
      <c r="J28" s="450"/>
      <c r="K28" s="451"/>
      <c r="L28" s="471">
        <v>1</v>
      </c>
      <c r="M28" s="472"/>
      <c r="N28" s="472"/>
      <c r="O28" s="472"/>
      <c r="P28" s="514"/>
      <c r="Q28" s="471">
        <v>3660</v>
      </c>
      <c r="R28" s="472"/>
      <c r="S28" s="472"/>
      <c r="T28" s="472"/>
      <c r="U28" s="472"/>
      <c r="V28" s="514"/>
      <c r="W28" s="566"/>
      <c r="X28" s="567"/>
      <c r="Y28" s="568"/>
      <c r="Z28" s="470" t="s">
        <v>174</v>
      </c>
      <c r="AA28" s="450"/>
      <c r="AB28" s="450"/>
      <c r="AC28" s="450"/>
      <c r="AD28" s="450"/>
      <c r="AE28" s="450"/>
      <c r="AF28" s="450"/>
      <c r="AG28" s="451"/>
      <c r="AH28" s="471" t="s">
        <v>122</v>
      </c>
      <c r="AI28" s="472"/>
      <c r="AJ28" s="472"/>
      <c r="AK28" s="472"/>
      <c r="AL28" s="514"/>
      <c r="AM28" s="471" t="s">
        <v>122</v>
      </c>
      <c r="AN28" s="472"/>
      <c r="AO28" s="472"/>
      <c r="AP28" s="472"/>
      <c r="AQ28" s="472"/>
      <c r="AR28" s="514"/>
      <c r="AS28" s="471" t="s">
        <v>122</v>
      </c>
      <c r="AT28" s="472"/>
      <c r="AU28" s="472"/>
      <c r="AV28" s="472"/>
      <c r="AW28" s="472"/>
      <c r="AX28" s="473"/>
      <c r="AY28" s="574" t="s">
        <v>175</v>
      </c>
      <c r="AZ28" s="575"/>
      <c r="BA28" s="575"/>
      <c r="BB28" s="576"/>
      <c r="BC28" s="380" t="s">
        <v>46</v>
      </c>
      <c r="BD28" s="381"/>
      <c r="BE28" s="381"/>
      <c r="BF28" s="381"/>
      <c r="BG28" s="381"/>
      <c r="BH28" s="381"/>
      <c r="BI28" s="381"/>
      <c r="BJ28" s="381"/>
      <c r="BK28" s="381"/>
      <c r="BL28" s="381"/>
      <c r="BM28" s="382"/>
      <c r="BN28" s="383">
        <v>2922941</v>
      </c>
      <c r="BO28" s="384"/>
      <c r="BP28" s="384"/>
      <c r="BQ28" s="384"/>
      <c r="BR28" s="384"/>
      <c r="BS28" s="384"/>
      <c r="BT28" s="384"/>
      <c r="BU28" s="385"/>
      <c r="BV28" s="383">
        <v>2785216</v>
      </c>
      <c r="BW28" s="384"/>
      <c r="BX28" s="384"/>
      <c r="BY28" s="384"/>
      <c r="BZ28" s="384"/>
      <c r="CA28" s="384"/>
      <c r="CB28" s="384"/>
      <c r="CC28" s="385"/>
      <c r="CD28" s="188"/>
      <c r="CE28" s="534"/>
      <c r="CF28" s="534"/>
      <c r="CG28" s="534"/>
      <c r="CH28" s="534"/>
      <c r="CI28" s="534"/>
      <c r="CJ28" s="534"/>
      <c r="CK28" s="534"/>
      <c r="CL28" s="534"/>
      <c r="CM28" s="534"/>
      <c r="CN28" s="534"/>
      <c r="CO28" s="534"/>
      <c r="CP28" s="534"/>
      <c r="CQ28" s="534"/>
      <c r="CR28" s="534"/>
      <c r="CS28" s="535"/>
      <c r="CT28" s="417"/>
      <c r="CU28" s="418"/>
      <c r="CV28" s="418"/>
      <c r="CW28" s="418"/>
      <c r="CX28" s="418"/>
      <c r="CY28" s="418"/>
      <c r="CZ28" s="418"/>
      <c r="DA28" s="419"/>
      <c r="DB28" s="417"/>
      <c r="DC28" s="418"/>
      <c r="DD28" s="418"/>
      <c r="DE28" s="418"/>
      <c r="DF28" s="418"/>
      <c r="DG28" s="418"/>
      <c r="DH28" s="418"/>
      <c r="DI28" s="419"/>
    </row>
    <row r="29" spans="1:113" ht="18.75" customHeight="1">
      <c r="A29" s="175"/>
      <c r="B29" s="591"/>
      <c r="C29" s="567"/>
      <c r="D29" s="568"/>
      <c r="E29" s="470" t="s">
        <v>176</v>
      </c>
      <c r="F29" s="450"/>
      <c r="G29" s="450"/>
      <c r="H29" s="450"/>
      <c r="I29" s="450"/>
      <c r="J29" s="450"/>
      <c r="K29" s="451"/>
      <c r="L29" s="471">
        <v>14</v>
      </c>
      <c r="M29" s="472"/>
      <c r="N29" s="472"/>
      <c r="O29" s="472"/>
      <c r="P29" s="514"/>
      <c r="Q29" s="471">
        <v>3250</v>
      </c>
      <c r="R29" s="472"/>
      <c r="S29" s="472"/>
      <c r="T29" s="472"/>
      <c r="U29" s="472"/>
      <c r="V29" s="514"/>
      <c r="W29" s="569"/>
      <c r="X29" s="570"/>
      <c r="Y29" s="571"/>
      <c r="Z29" s="470" t="s">
        <v>177</v>
      </c>
      <c r="AA29" s="450"/>
      <c r="AB29" s="450"/>
      <c r="AC29" s="450"/>
      <c r="AD29" s="450"/>
      <c r="AE29" s="450"/>
      <c r="AF29" s="450"/>
      <c r="AG29" s="451"/>
      <c r="AH29" s="471">
        <v>280</v>
      </c>
      <c r="AI29" s="472"/>
      <c r="AJ29" s="472"/>
      <c r="AK29" s="472"/>
      <c r="AL29" s="514"/>
      <c r="AM29" s="471">
        <v>893480</v>
      </c>
      <c r="AN29" s="472"/>
      <c r="AO29" s="472"/>
      <c r="AP29" s="472"/>
      <c r="AQ29" s="472"/>
      <c r="AR29" s="514"/>
      <c r="AS29" s="471">
        <v>3191</v>
      </c>
      <c r="AT29" s="472"/>
      <c r="AU29" s="472"/>
      <c r="AV29" s="472"/>
      <c r="AW29" s="472"/>
      <c r="AX29" s="473"/>
      <c r="AY29" s="577"/>
      <c r="AZ29" s="578"/>
      <c r="BA29" s="578"/>
      <c r="BB29" s="579"/>
      <c r="BC29" s="454" t="s">
        <v>178</v>
      </c>
      <c r="BD29" s="455"/>
      <c r="BE29" s="455"/>
      <c r="BF29" s="455"/>
      <c r="BG29" s="455"/>
      <c r="BH29" s="455"/>
      <c r="BI29" s="455"/>
      <c r="BJ29" s="455"/>
      <c r="BK29" s="455"/>
      <c r="BL29" s="455"/>
      <c r="BM29" s="456"/>
      <c r="BN29" s="420">
        <v>343880</v>
      </c>
      <c r="BO29" s="421"/>
      <c r="BP29" s="421"/>
      <c r="BQ29" s="421"/>
      <c r="BR29" s="421"/>
      <c r="BS29" s="421"/>
      <c r="BT29" s="421"/>
      <c r="BU29" s="422"/>
      <c r="BV29" s="420">
        <v>287375</v>
      </c>
      <c r="BW29" s="421"/>
      <c r="BX29" s="421"/>
      <c r="BY29" s="421"/>
      <c r="BZ29" s="421"/>
      <c r="CA29" s="421"/>
      <c r="CB29" s="421"/>
      <c r="CC29" s="422"/>
      <c r="CD29" s="190"/>
      <c r="CE29" s="534"/>
      <c r="CF29" s="534"/>
      <c r="CG29" s="534"/>
      <c r="CH29" s="534"/>
      <c r="CI29" s="534"/>
      <c r="CJ29" s="534"/>
      <c r="CK29" s="534"/>
      <c r="CL29" s="534"/>
      <c r="CM29" s="534"/>
      <c r="CN29" s="534"/>
      <c r="CO29" s="534"/>
      <c r="CP29" s="534"/>
      <c r="CQ29" s="534"/>
      <c r="CR29" s="534"/>
      <c r="CS29" s="535"/>
      <c r="CT29" s="417"/>
      <c r="CU29" s="418"/>
      <c r="CV29" s="418"/>
      <c r="CW29" s="418"/>
      <c r="CX29" s="418"/>
      <c r="CY29" s="418"/>
      <c r="CZ29" s="418"/>
      <c r="DA29" s="419"/>
      <c r="DB29" s="417"/>
      <c r="DC29" s="418"/>
      <c r="DD29" s="418"/>
      <c r="DE29" s="418"/>
      <c r="DF29" s="418"/>
      <c r="DG29" s="418"/>
      <c r="DH29" s="418"/>
      <c r="DI29" s="419"/>
    </row>
    <row r="30" spans="1:113" ht="18.75" customHeight="1" thickBot="1">
      <c r="A30" s="175"/>
      <c r="B30" s="592"/>
      <c r="C30" s="593"/>
      <c r="D30" s="594"/>
      <c r="E30" s="474"/>
      <c r="F30" s="475"/>
      <c r="G30" s="475"/>
      <c r="H30" s="475"/>
      <c r="I30" s="475"/>
      <c r="J30" s="475"/>
      <c r="K30" s="476"/>
      <c r="L30" s="584"/>
      <c r="M30" s="585"/>
      <c r="N30" s="585"/>
      <c r="O30" s="585"/>
      <c r="P30" s="586"/>
      <c r="Q30" s="584"/>
      <c r="R30" s="585"/>
      <c r="S30" s="585"/>
      <c r="T30" s="585"/>
      <c r="U30" s="585"/>
      <c r="V30" s="586"/>
      <c r="W30" s="587" t="s">
        <v>179</v>
      </c>
      <c r="X30" s="588"/>
      <c r="Y30" s="588"/>
      <c r="Z30" s="588"/>
      <c r="AA30" s="588"/>
      <c r="AB30" s="588"/>
      <c r="AC30" s="588"/>
      <c r="AD30" s="588"/>
      <c r="AE30" s="588"/>
      <c r="AF30" s="588"/>
      <c r="AG30" s="589"/>
      <c r="AH30" s="547">
        <v>97.2</v>
      </c>
      <c r="AI30" s="548"/>
      <c r="AJ30" s="548"/>
      <c r="AK30" s="548"/>
      <c r="AL30" s="548"/>
      <c r="AM30" s="548"/>
      <c r="AN30" s="548"/>
      <c r="AO30" s="548"/>
      <c r="AP30" s="548"/>
      <c r="AQ30" s="548"/>
      <c r="AR30" s="548"/>
      <c r="AS30" s="548"/>
      <c r="AT30" s="548"/>
      <c r="AU30" s="548"/>
      <c r="AV30" s="548"/>
      <c r="AW30" s="548"/>
      <c r="AX30" s="550"/>
      <c r="AY30" s="580"/>
      <c r="AZ30" s="581"/>
      <c r="BA30" s="581"/>
      <c r="BB30" s="582"/>
      <c r="BC30" s="536" t="s">
        <v>48</v>
      </c>
      <c r="BD30" s="537"/>
      <c r="BE30" s="537"/>
      <c r="BF30" s="537"/>
      <c r="BG30" s="537"/>
      <c r="BH30" s="537"/>
      <c r="BI30" s="537"/>
      <c r="BJ30" s="537"/>
      <c r="BK30" s="537"/>
      <c r="BL30" s="537"/>
      <c r="BM30" s="538"/>
      <c r="BN30" s="539">
        <v>3208905</v>
      </c>
      <c r="BO30" s="540"/>
      <c r="BP30" s="540"/>
      <c r="BQ30" s="540"/>
      <c r="BR30" s="540"/>
      <c r="BS30" s="540"/>
      <c r="BT30" s="540"/>
      <c r="BU30" s="541"/>
      <c r="BV30" s="539">
        <v>3190975</v>
      </c>
      <c r="BW30" s="540"/>
      <c r="BX30" s="540"/>
      <c r="BY30" s="540"/>
      <c r="BZ30" s="540"/>
      <c r="CA30" s="540"/>
      <c r="CB30" s="540"/>
      <c r="CC30" s="541"/>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c r="A31" s="175"/>
      <c r="B31" s="197"/>
      <c r="DI31" s="198"/>
    </row>
    <row r="32" spans="1:113" ht="13.5" customHeight="1">
      <c r="A32" s="175"/>
      <c r="B32" s="199"/>
      <c r="C32" s="583" t="s">
        <v>180</v>
      </c>
      <c r="D32" s="583"/>
      <c r="E32" s="583"/>
      <c r="F32" s="583"/>
      <c r="G32" s="583"/>
      <c r="H32" s="583"/>
      <c r="I32" s="583"/>
      <c r="J32" s="583"/>
      <c r="K32" s="583"/>
      <c r="L32" s="583"/>
      <c r="M32" s="583"/>
      <c r="N32" s="583"/>
      <c r="O32" s="583"/>
      <c r="P32" s="583"/>
      <c r="Q32" s="583"/>
      <c r="R32" s="583"/>
      <c r="S32" s="583"/>
      <c r="U32" s="424" t="s">
        <v>181</v>
      </c>
      <c r="V32" s="424"/>
      <c r="W32" s="424"/>
      <c r="X32" s="424"/>
      <c r="Y32" s="424"/>
      <c r="Z32" s="424"/>
      <c r="AA32" s="424"/>
      <c r="AB32" s="424"/>
      <c r="AC32" s="424"/>
      <c r="AD32" s="424"/>
      <c r="AE32" s="424"/>
      <c r="AF32" s="424"/>
      <c r="AG32" s="424"/>
      <c r="AH32" s="424"/>
      <c r="AI32" s="424"/>
      <c r="AJ32" s="424"/>
      <c r="AK32" s="424"/>
      <c r="AM32" s="424" t="s">
        <v>182</v>
      </c>
      <c r="AN32" s="424"/>
      <c r="AO32" s="424"/>
      <c r="AP32" s="424"/>
      <c r="AQ32" s="424"/>
      <c r="AR32" s="424"/>
      <c r="AS32" s="424"/>
      <c r="AT32" s="424"/>
      <c r="AU32" s="424"/>
      <c r="AV32" s="424"/>
      <c r="AW32" s="424"/>
      <c r="AX32" s="424"/>
      <c r="AY32" s="424"/>
      <c r="AZ32" s="424"/>
      <c r="BA32" s="424"/>
      <c r="BB32" s="424"/>
      <c r="BC32" s="424"/>
      <c r="BE32" s="424" t="s">
        <v>183</v>
      </c>
      <c r="BF32" s="424"/>
      <c r="BG32" s="424"/>
      <c r="BH32" s="424"/>
      <c r="BI32" s="424"/>
      <c r="BJ32" s="424"/>
      <c r="BK32" s="424"/>
      <c r="BL32" s="424"/>
      <c r="BM32" s="424"/>
      <c r="BN32" s="424"/>
      <c r="BO32" s="424"/>
      <c r="BP32" s="424"/>
      <c r="BQ32" s="424"/>
      <c r="BR32" s="424"/>
      <c r="BS32" s="424"/>
      <c r="BT32" s="424"/>
      <c r="BU32" s="424"/>
      <c r="BW32" s="424" t="s">
        <v>184</v>
      </c>
      <c r="BX32" s="424"/>
      <c r="BY32" s="424"/>
      <c r="BZ32" s="424"/>
      <c r="CA32" s="424"/>
      <c r="CB32" s="424"/>
      <c r="CC32" s="424"/>
      <c r="CD32" s="424"/>
      <c r="CE32" s="424"/>
      <c r="CF32" s="424"/>
      <c r="CG32" s="424"/>
      <c r="CH32" s="424"/>
      <c r="CI32" s="424"/>
      <c r="CJ32" s="424"/>
      <c r="CK32" s="424"/>
      <c r="CL32" s="424"/>
      <c r="CM32" s="424"/>
      <c r="CO32" s="424" t="s">
        <v>185</v>
      </c>
      <c r="CP32" s="424"/>
      <c r="CQ32" s="424"/>
      <c r="CR32" s="424"/>
      <c r="CS32" s="424"/>
      <c r="CT32" s="424"/>
      <c r="CU32" s="424"/>
      <c r="CV32" s="424"/>
      <c r="CW32" s="424"/>
      <c r="CX32" s="424"/>
      <c r="CY32" s="424"/>
      <c r="CZ32" s="424"/>
      <c r="DA32" s="424"/>
      <c r="DB32" s="424"/>
      <c r="DC32" s="424"/>
      <c r="DD32" s="424"/>
      <c r="DE32" s="424"/>
      <c r="DI32" s="198"/>
    </row>
    <row r="33" spans="1:113" ht="13.5" customHeight="1">
      <c r="A33" s="175"/>
      <c r="B33" s="199"/>
      <c r="C33" s="444" t="s">
        <v>186</v>
      </c>
      <c r="D33" s="444"/>
      <c r="E33" s="409" t="s">
        <v>187</v>
      </c>
      <c r="F33" s="409"/>
      <c r="G33" s="409"/>
      <c r="H33" s="409"/>
      <c r="I33" s="409"/>
      <c r="J33" s="409"/>
      <c r="K33" s="409"/>
      <c r="L33" s="409"/>
      <c r="M33" s="409"/>
      <c r="N33" s="409"/>
      <c r="O33" s="409"/>
      <c r="P33" s="409"/>
      <c r="Q33" s="409"/>
      <c r="R33" s="409"/>
      <c r="S33" s="409"/>
      <c r="T33" s="200"/>
      <c r="U33" s="444" t="s">
        <v>186</v>
      </c>
      <c r="V33" s="444"/>
      <c r="W33" s="409" t="s">
        <v>187</v>
      </c>
      <c r="X33" s="409"/>
      <c r="Y33" s="409"/>
      <c r="Z33" s="409"/>
      <c r="AA33" s="409"/>
      <c r="AB33" s="409"/>
      <c r="AC33" s="409"/>
      <c r="AD33" s="409"/>
      <c r="AE33" s="409"/>
      <c r="AF33" s="409"/>
      <c r="AG33" s="409"/>
      <c r="AH33" s="409"/>
      <c r="AI33" s="409"/>
      <c r="AJ33" s="409"/>
      <c r="AK33" s="409"/>
      <c r="AL33" s="200"/>
      <c r="AM33" s="444" t="s">
        <v>186</v>
      </c>
      <c r="AN33" s="444"/>
      <c r="AO33" s="409" t="s">
        <v>187</v>
      </c>
      <c r="AP33" s="409"/>
      <c r="AQ33" s="409"/>
      <c r="AR33" s="409"/>
      <c r="AS33" s="409"/>
      <c r="AT33" s="409"/>
      <c r="AU33" s="409"/>
      <c r="AV33" s="409"/>
      <c r="AW33" s="409"/>
      <c r="AX33" s="409"/>
      <c r="AY33" s="409"/>
      <c r="AZ33" s="409"/>
      <c r="BA33" s="409"/>
      <c r="BB33" s="409"/>
      <c r="BC33" s="409"/>
      <c r="BD33" s="201"/>
      <c r="BE33" s="409" t="s">
        <v>188</v>
      </c>
      <c r="BF33" s="409"/>
      <c r="BG33" s="409" t="s">
        <v>189</v>
      </c>
      <c r="BH33" s="409"/>
      <c r="BI33" s="409"/>
      <c r="BJ33" s="409"/>
      <c r="BK33" s="409"/>
      <c r="BL33" s="409"/>
      <c r="BM33" s="409"/>
      <c r="BN33" s="409"/>
      <c r="BO33" s="409"/>
      <c r="BP33" s="409"/>
      <c r="BQ33" s="409"/>
      <c r="BR33" s="409"/>
      <c r="BS33" s="409"/>
      <c r="BT33" s="409"/>
      <c r="BU33" s="409"/>
      <c r="BV33" s="201"/>
      <c r="BW33" s="444" t="s">
        <v>188</v>
      </c>
      <c r="BX33" s="444"/>
      <c r="BY33" s="409" t="s">
        <v>190</v>
      </c>
      <c r="BZ33" s="409"/>
      <c r="CA33" s="409"/>
      <c r="CB33" s="409"/>
      <c r="CC33" s="409"/>
      <c r="CD33" s="409"/>
      <c r="CE33" s="409"/>
      <c r="CF33" s="409"/>
      <c r="CG33" s="409"/>
      <c r="CH33" s="409"/>
      <c r="CI33" s="409"/>
      <c r="CJ33" s="409"/>
      <c r="CK33" s="409"/>
      <c r="CL33" s="409"/>
      <c r="CM33" s="409"/>
      <c r="CN33" s="200"/>
      <c r="CO33" s="444" t="s">
        <v>186</v>
      </c>
      <c r="CP33" s="444"/>
      <c r="CQ33" s="409" t="s">
        <v>191</v>
      </c>
      <c r="CR33" s="409"/>
      <c r="CS33" s="409"/>
      <c r="CT33" s="409"/>
      <c r="CU33" s="409"/>
      <c r="CV33" s="409"/>
      <c r="CW33" s="409"/>
      <c r="CX33" s="409"/>
      <c r="CY33" s="409"/>
      <c r="CZ33" s="409"/>
      <c r="DA33" s="409"/>
      <c r="DB33" s="409"/>
      <c r="DC33" s="409"/>
      <c r="DD33" s="409"/>
      <c r="DE33" s="409"/>
      <c r="DF33" s="200"/>
      <c r="DG33" s="609" t="s">
        <v>192</v>
      </c>
      <c r="DH33" s="609"/>
      <c r="DI33" s="202"/>
    </row>
    <row r="34" spans="1:113" ht="32.25" customHeight="1">
      <c r="A34" s="175"/>
      <c r="B34" s="199"/>
      <c r="C34" s="610">
        <f>IF(E34="","",1)</f>
        <v>1</v>
      </c>
      <c r="D34" s="610"/>
      <c r="E34" s="611" t="str">
        <f>IF('各会計、関係団体の財政状況及び健全化判断比率'!B7="","",'各会計、関係団体の財政状況及び健全化判断比率'!B7)</f>
        <v>一般会計</v>
      </c>
      <c r="F34" s="611"/>
      <c r="G34" s="611"/>
      <c r="H34" s="611"/>
      <c r="I34" s="611"/>
      <c r="J34" s="611"/>
      <c r="K34" s="611"/>
      <c r="L34" s="611"/>
      <c r="M34" s="611"/>
      <c r="N34" s="611"/>
      <c r="O34" s="611"/>
      <c r="P34" s="611"/>
      <c r="Q34" s="611"/>
      <c r="R34" s="611"/>
      <c r="S34" s="611"/>
      <c r="T34" s="175"/>
      <c r="U34" s="610">
        <f>IF(W34="","",MAX(C34:D43)+1)</f>
        <v>3</v>
      </c>
      <c r="V34" s="610"/>
      <c r="W34" s="611" t="str">
        <f>IF('各会計、関係団体の財政状況及び健全化判断比率'!B28="","",'各会計、関係団体の財政状況及び健全化判断比率'!B28)</f>
        <v>国民健康保険事業特別会計</v>
      </c>
      <c r="X34" s="611"/>
      <c r="Y34" s="611"/>
      <c r="Z34" s="611"/>
      <c r="AA34" s="611"/>
      <c r="AB34" s="611"/>
      <c r="AC34" s="611"/>
      <c r="AD34" s="611"/>
      <c r="AE34" s="611"/>
      <c r="AF34" s="611"/>
      <c r="AG34" s="611"/>
      <c r="AH34" s="611"/>
      <c r="AI34" s="611"/>
      <c r="AJ34" s="611"/>
      <c r="AK34" s="611"/>
      <c r="AL34" s="175"/>
      <c r="AM34" s="610">
        <f>IF(AO34="","",MAX(C34:D43,U34:V43)+1)</f>
        <v>6</v>
      </c>
      <c r="AN34" s="610"/>
      <c r="AO34" s="611" t="str">
        <f>IF('各会計、関係団体の財政状況及び健全化判断比率'!B31="","",'各会計、関係団体の財政状況及び健全化判断比率'!B31)</f>
        <v>水道事業会計</v>
      </c>
      <c r="AP34" s="611"/>
      <c r="AQ34" s="611"/>
      <c r="AR34" s="611"/>
      <c r="AS34" s="611"/>
      <c r="AT34" s="611"/>
      <c r="AU34" s="611"/>
      <c r="AV34" s="611"/>
      <c r="AW34" s="611"/>
      <c r="AX34" s="611"/>
      <c r="AY34" s="611"/>
      <c r="AZ34" s="611"/>
      <c r="BA34" s="611"/>
      <c r="BB34" s="611"/>
      <c r="BC34" s="611"/>
      <c r="BD34" s="175"/>
      <c r="BE34" s="610" t="str">
        <f>IF(BG34="","",MAX(C34:D43,U34:V43,AM34:AN43)+1)</f>
        <v/>
      </c>
      <c r="BF34" s="610"/>
      <c r="BG34" s="611"/>
      <c r="BH34" s="611"/>
      <c r="BI34" s="611"/>
      <c r="BJ34" s="611"/>
      <c r="BK34" s="611"/>
      <c r="BL34" s="611"/>
      <c r="BM34" s="611"/>
      <c r="BN34" s="611"/>
      <c r="BO34" s="611"/>
      <c r="BP34" s="611"/>
      <c r="BQ34" s="611"/>
      <c r="BR34" s="611"/>
      <c r="BS34" s="611"/>
      <c r="BT34" s="611"/>
      <c r="BU34" s="611"/>
      <c r="BV34" s="175"/>
      <c r="BW34" s="610">
        <f>IF(BY34="","",MAX(C34:D43,U34:V43,AM34:AN43,BE34:BF43)+1)</f>
        <v>8</v>
      </c>
      <c r="BX34" s="610"/>
      <c r="BY34" s="611" t="str">
        <f>IF('各会計、関係団体の財政状況及び健全化判断比率'!B68="","",'各会計、関係団体の財政状況及び健全化判断比率'!B68)</f>
        <v>柳井地区広域消防組合</v>
      </c>
      <c r="BZ34" s="611"/>
      <c r="CA34" s="611"/>
      <c r="CB34" s="611"/>
      <c r="CC34" s="611"/>
      <c r="CD34" s="611"/>
      <c r="CE34" s="611"/>
      <c r="CF34" s="611"/>
      <c r="CG34" s="611"/>
      <c r="CH34" s="611"/>
      <c r="CI34" s="611"/>
      <c r="CJ34" s="611"/>
      <c r="CK34" s="611"/>
      <c r="CL34" s="611"/>
      <c r="CM34" s="611"/>
      <c r="CN34" s="175"/>
      <c r="CO34" s="610">
        <f>IF(CQ34="","",MAX(C34:D43,U34:V43,AM34:AN43,BE34:BF43,BW34:BX43)+1)</f>
        <v>18</v>
      </c>
      <c r="CP34" s="610"/>
      <c r="CQ34" s="611" t="str">
        <f>IF('各会計、関係団体の財政状況及び健全化判断比率'!BS7="","",'各会計、関係団体の財政状況及び健全化判断比率'!BS7)</f>
        <v>平郡航路</v>
      </c>
      <c r="CR34" s="611"/>
      <c r="CS34" s="611"/>
      <c r="CT34" s="611"/>
      <c r="CU34" s="611"/>
      <c r="CV34" s="611"/>
      <c r="CW34" s="611"/>
      <c r="CX34" s="611"/>
      <c r="CY34" s="611"/>
      <c r="CZ34" s="611"/>
      <c r="DA34" s="611"/>
      <c r="DB34" s="611"/>
      <c r="DC34" s="611"/>
      <c r="DD34" s="611"/>
      <c r="DE34" s="611"/>
      <c r="DG34" s="612" t="str">
        <f>IF('各会計、関係団体の財政状況及び健全化判断比率'!BR7="","",'各会計、関係団体の財政状況及び健全化判断比率'!BR7)</f>
        <v>〇</v>
      </c>
      <c r="DH34" s="612"/>
      <c r="DI34" s="202"/>
    </row>
    <row r="35" spans="1:113" ht="32.25" customHeight="1">
      <c r="A35" s="175"/>
      <c r="B35" s="199"/>
      <c r="C35" s="610">
        <f>IF(E35="","",C34+1)</f>
        <v>2</v>
      </c>
      <c r="D35" s="610"/>
      <c r="E35" s="611" t="str">
        <f>IF('各会計、関係団体の財政状況及び健全化判断比率'!B8="","",'各会計、関係団体の財政状況及び健全化判断比率'!B8)</f>
        <v>市有林野区事業特別会計</v>
      </c>
      <c r="F35" s="611"/>
      <c r="G35" s="611"/>
      <c r="H35" s="611"/>
      <c r="I35" s="611"/>
      <c r="J35" s="611"/>
      <c r="K35" s="611"/>
      <c r="L35" s="611"/>
      <c r="M35" s="611"/>
      <c r="N35" s="611"/>
      <c r="O35" s="611"/>
      <c r="P35" s="611"/>
      <c r="Q35" s="611"/>
      <c r="R35" s="611"/>
      <c r="S35" s="611"/>
      <c r="T35" s="175"/>
      <c r="U35" s="610">
        <f>IF(W35="","",U34+1)</f>
        <v>4</v>
      </c>
      <c r="V35" s="610"/>
      <c r="W35" s="611" t="str">
        <f>IF('各会計、関係団体の財政状況及び健全化判断比率'!B29="","",'各会計、関係団体の財政状況及び健全化判断比率'!B29)</f>
        <v>介護保険事業特別会計</v>
      </c>
      <c r="X35" s="611"/>
      <c r="Y35" s="611"/>
      <c r="Z35" s="611"/>
      <c r="AA35" s="611"/>
      <c r="AB35" s="611"/>
      <c r="AC35" s="611"/>
      <c r="AD35" s="611"/>
      <c r="AE35" s="611"/>
      <c r="AF35" s="611"/>
      <c r="AG35" s="611"/>
      <c r="AH35" s="611"/>
      <c r="AI35" s="611"/>
      <c r="AJ35" s="611"/>
      <c r="AK35" s="611"/>
      <c r="AL35" s="175"/>
      <c r="AM35" s="610">
        <f t="shared" ref="AM35:AM43" si="0">IF(AO35="","",AM34+1)</f>
        <v>7</v>
      </c>
      <c r="AN35" s="610"/>
      <c r="AO35" s="611" t="str">
        <f>IF('各会計、関係団体の財政状況及び健全化判断比率'!B32="","",'各会計、関係団体の財政状況及び健全化判断比率'!B32)</f>
        <v>下水道事業会計</v>
      </c>
      <c r="AP35" s="611"/>
      <c r="AQ35" s="611"/>
      <c r="AR35" s="611"/>
      <c r="AS35" s="611"/>
      <c r="AT35" s="611"/>
      <c r="AU35" s="611"/>
      <c r="AV35" s="611"/>
      <c r="AW35" s="611"/>
      <c r="AX35" s="611"/>
      <c r="AY35" s="611"/>
      <c r="AZ35" s="611"/>
      <c r="BA35" s="611"/>
      <c r="BB35" s="611"/>
      <c r="BC35" s="611"/>
      <c r="BD35" s="175"/>
      <c r="BE35" s="610" t="str">
        <f t="shared" ref="BE35:BE43" si="1">IF(BG35="","",BE34+1)</f>
        <v/>
      </c>
      <c r="BF35" s="610"/>
      <c r="BG35" s="611"/>
      <c r="BH35" s="611"/>
      <c r="BI35" s="611"/>
      <c r="BJ35" s="611"/>
      <c r="BK35" s="611"/>
      <c r="BL35" s="611"/>
      <c r="BM35" s="611"/>
      <c r="BN35" s="611"/>
      <c r="BO35" s="611"/>
      <c r="BP35" s="611"/>
      <c r="BQ35" s="611"/>
      <c r="BR35" s="611"/>
      <c r="BS35" s="611"/>
      <c r="BT35" s="611"/>
      <c r="BU35" s="611"/>
      <c r="BV35" s="175"/>
      <c r="BW35" s="610">
        <f t="shared" ref="BW35:BW43" si="2">IF(BY35="","",BW34+1)</f>
        <v>9</v>
      </c>
      <c r="BX35" s="610"/>
      <c r="BY35" s="611" t="str">
        <f>IF('各会計、関係団体の財政状況及び健全化判断比率'!B69="","",'各会計、関係団体の財政状況及び健全化判断比率'!B69)</f>
        <v>周東環境衛生組合</v>
      </c>
      <c r="BZ35" s="611"/>
      <c r="CA35" s="611"/>
      <c r="CB35" s="611"/>
      <c r="CC35" s="611"/>
      <c r="CD35" s="611"/>
      <c r="CE35" s="611"/>
      <c r="CF35" s="611"/>
      <c r="CG35" s="611"/>
      <c r="CH35" s="611"/>
      <c r="CI35" s="611"/>
      <c r="CJ35" s="611"/>
      <c r="CK35" s="611"/>
      <c r="CL35" s="611"/>
      <c r="CM35" s="611"/>
      <c r="CN35" s="175"/>
      <c r="CO35" s="610">
        <f t="shared" ref="CO35:CO43" si="3">IF(CQ35="","",CO34+1)</f>
        <v>19</v>
      </c>
      <c r="CP35" s="610"/>
      <c r="CQ35" s="611" t="str">
        <f>IF('各会計、関係団体の財政状況及び健全化判断比率'!BS8="","",'各会計、関係団体の財政状況及び健全化判断比率'!BS8)</f>
        <v>やない花のまちづくり振興財団</v>
      </c>
      <c r="CR35" s="611"/>
      <c r="CS35" s="611"/>
      <c r="CT35" s="611"/>
      <c r="CU35" s="611"/>
      <c r="CV35" s="611"/>
      <c r="CW35" s="611"/>
      <c r="CX35" s="611"/>
      <c r="CY35" s="611"/>
      <c r="CZ35" s="611"/>
      <c r="DA35" s="611"/>
      <c r="DB35" s="611"/>
      <c r="DC35" s="611"/>
      <c r="DD35" s="611"/>
      <c r="DE35" s="611"/>
      <c r="DG35" s="612" t="str">
        <f>IF('各会計、関係団体の財政状況及び健全化判断比率'!BR8="","",'各会計、関係団体の財政状況及び健全化判断比率'!BR8)</f>
        <v/>
      </c>
      <c r="DH35" s="612"/>
      <c r="DI35" s="202"/>
    </row>
    <row r="36" spans="1:113" ht="32.25" customHeight="1">
      <c r="A36" s="175"/>
      <c r="B36" s="199"/>
      <c r="C36" s="610" t="str">
        <f>IF(E36="","",C35+1)</f>
        <v/>
      </c>
      <c r="D36" s="610"/>
      <c r="E36" s="611" t="str">
        <f>IF('各会計、関係団体の財政状況及び健全化判断比率'!B9="","",'各会計、関係団体の財政状況及び健全化判断比率'!B9)</f>
        <v/>
      </c>
      <c r="F36" s="611"/>
      <c r="G36" s="611"/>
      <c r="H36" s="611"/>
      <c r="I36" s="611"/>
      <c r="J36" s="611"/>
      <c r="K36" s="611"/>
      <c r="L36" s="611"/>
      <c r="M36" s="611"/>
      <c r="N36" s="611"/>
      <c r="O36" s="611"/>
      <c r="P36" s="611"/>
      <c r="Q36" s="611"/>
      <c r="R36" s="611"/>
      <c r="S36" s="611"/>
      <c r="T36" s="175"/>
      <c r="U36" s="610">
        <f t="shared" ref="U36:U43" si="4">IF(W36="","",U35+1)</f>
        <v>5</v>
      </c>
      <c r="V36" s="610"/>
      <c r="W36" s="611" t="str">
        <f>IF('各会計、関係団体の財政状況及び健全化判断比率'!B30="","",'各会計、関係団体の財政状況及び健全化判断比率'!B30)</f>
        <v>後期高齢者医療事業特別会計</v>
      </c>
      <c r="X36" s="611"/>
      <c r="Y36" s="611"/>
      <c r="Z36" s="611"/>
      <c r="AA36" s="611"/>
      <c r="AB36" s="611"/>
      <c r="AC36" s="611"/>
      <c r="AD36" s="611"/>
      <c r="AE36" s="611"/>
      <c r="AF36" s="611"/>
      <c r="AG36" s="611"/>
      <c r="AH36" s="611"/>
      <c r="AI36" s="611"/>
      <c r="AJ36" s="611"/>
      <c r="AK36" s="611"/>
      <c r="AL36" s="175"/>
      <c r="AM36" s="610" t="str">
        <f t="shared" si="0"/>
        <v/>
      </c>
      <c r="AN36" s="610"/>
      <c r="AO36" s="611"/>
      <c r="AP36" s="611"/>
      <c r="AQ36" s="611"/>
      <c r="AR36" s="611"/>
      <c r="AS36" s="611"/>
      <c r="AT36" s="611"/>
      <c r="AU36" s="611"/>
      <c r="AV36" s="611"/>
      <c r="AW36" s="611"/>
      <c r="AX36" s="611"/>
      <c r="AY36" s="611"/>
      <c r="AZ36" s="611"/>
      <c r="BA36" s="611"/>
      <c r="BB36" s="611"/>
      <c r="BC36" s="611"/>
      <c r="BD36" s="175"/>
      <c r="BE36" s="610" t="str">
        <f t="shared" si="1"/>
        <v/>
      </c>
      <c r="BF36" s="610"/>
      <c r="BG36" s="611"/>
      <c r="BH36" s="611"/>
      <c r="BI36" s="611"/>
      <c r="BJ36" s="611"/>
      <c r="BK36" s="611"/>
      <c r="BL36" s="611"/>
      <c r="BM36" s="611"/>
      <c r="BN36" s="611"/>
      <c r="BO36" s="611"/>
      <c r="BP36" s="611"/>
      <c r="BQ36" s="611"/>
      <c r="BR36" s="611"/>
      <c r="BS36" s="611"/>
      <c r="BT36" s="611"/>
      <c r="BU36" s="611"/>
      <c r="BV36" s="175"/>
      <c r="BW36" s="610">
        <f t="shared" si="2"/>
        <v>10</v>
      </c>
      <c r="BX36" s="610"/>
      <c r="BY36" s="611" t="str">
        <f>IF('各会計、関係団体の財政状況及び健全化判断比率'!B70="","",'各会計、関係団体の財政状況及び健全化判断比率'!B70)</f>
        <v>柳井地域広域水道企業団</v>
      </c>
      <c r="BZ36" s="611"/>
      <c r="CA36" s="611"/>
      <c r="CB36" s="611"/>
      <c r="CC36" s="611"/>
      <c r="CD36" s="611"/>
      <c r="CE36" s="611"/>
      <c r="CF36" s="611"/>
      <c r="CG36" s="611"/>
      <c r="CH36" s="611"/>
      <c r="CI36" s="611"/>
      <c r="CJ36" s="611"/>
      <c r="CK36" s="611"/>
      <c r="CL36" s="611"/>
      <c r="CM36" s="611"/>
      <c r="CN36" s="175"/>
      <c r="CO36" s="610" t="str">
        <f t="shared" si="3"/>
        <v/>
      </c>
      <c r="CP36" s="610"/>
      <c r="CQ36" s="611" t="str">
        <f>IF('各会計、関係団体の財政状況及び健全化判断比率'!BS9="","",'各会計、関係団体の財政状況及び健全化判断比率'!BS9)</f>
        <v/>
      </c>
      <c r="CR36" s="611"/>
      <c r="CS36" s="611"/>
      <c r="CT36" s="611"/>
      <c r="CU36" s="611"/>
      <c r="CV36" s="611"/>
      <c r="CW36" s="611"/>
      <c r="CX36" s="611"/>
      <c r="CY36" s="611"/>
      <c r="CZ36" s="611"/>
      <c r="DA36" s="611"/>
      <c r="DB36" s="611"/>
      <c r="DC36" s="611"/>
      <c r="DD36" s="611"/>
      <c r="DE36" s="611"/>
      <c r="DG36" s="612" t="str">
        <f>IF('各会計、関係団体の財政状況及び健全化判断比率'!BR9="","",'各会計、関係団体の財政状況及び健全化判断比率'!BR9)</f>
        <v/>
      </c>
      <c r="DH36" s="612"/>
      <c r="DI36" s="202"/>
    </row>
    <row r="37" spans="1:113" ht="32.25" customHeight="1">
      <c r="A37" s="175"/>
      <c r="B37" s="199"/>
      <c r="C37" s="610" t="str">
        <f>IF(E37="","",C36+1)</f>
        <v/>
      </c>
      <c r="D37" s="610"/>
      <c r="E37" s="611" t="str">
        <f>IF('各会計、関係団体の財政状況及び健全化判断比率'!B10="","",'各会計、関係団体の財政状況及び健全化判断比率'!B10)</f>
        <v/>
      </c>
      <c r="F37" s="611"/>
      <c r="G37" s="611"/>
      <c r="H37" s="611"/>
      <c r="I37" s="611"/>
      <c r="J37" s="611"/>
      <c r="K37" s="611"/>
      <c r="L37" s="611"/>
      <c r="M37" s="611"/>
      <c r="N37" s="611"/>
      <c r="O37" s="611"/>
      <c r="P37" s="611"/>
      <c r="Q37" s="611"/>
      <c r="R37" s="611"/>
      <c r="S37" s="611"/>
      <c r="T37" s="175"/>
      <c r="U37" s="610" t="str">
        <f t="shared" si="4"/>
        <v/>
      </c>
      <c r="V37" s="610"/>
      <c r="W37" s="611"/>
      <c r="X37" s="611"/>
      <c r="Y37" s="611"/>
      <c r="Z37" s="611"/>
      <c r="AA37" s="611"/>
      <c r="AB37" s="611"/>
      <c r="AC37" s="611"/>
      <c r="AD37" s="611"/>
      <c r="AE37" s="611"/>
      <c r="AF37" s="611"/>
      <c r="AG37" s="611"/>
      <c r="AH37" s="611"/>
      <c r="AI37" s="611"/>
      <c r="AJ37" s="611"/>
      <c r="AK37" s="611"/>
      <c r="AL37" s="175"/>
      <c r="AM37" s="610" t="str">
        <f t="shared" si="0"/>
        <v/>
      </c>
      <c r="AN37" s="610"/>
      <c r="AO37" s="611"/>
      <c r="AP37" s="611"/>
      <c r="AQ37" s="611"/>
      <c r="AR37" s="611"/>
      <c r="AS37" s="611"/>
      <c r="AT37" s="611"/>
      <c r="AU37" s="611"/>
      <c r="AV37" s="611"/>
      <c r="AW37" s="611"/>
      <c r="AX37" s="611"/>
      <c r="AY37" s="611"/>
      <c r="AZ37" s="611"/>
      <c r="BA37" s="611"/>
      <c r="BB37" s="611"/>
      <c r="BC37" s="611"/>
      <c r="BD37" s="175"/>
      <c r="BE37" s="610" t="str">
        <f t="shared" si="1"/>
        <v/>
      </c>
      <c r="BF37" s="610"/>
      <c r="BG37" s="611"/>
      <c r="BH37" s="611"/>
      <c r="BI37" s="611"/>
      <c r="BJ37" s="611"/>
      <c r="BK37" s="611"/>
      <c r="BL37" s="611"/>
      <c r="BM37" s="611"/>
      <c r="BN37" s="611"/>
      <c r="BO37" s="611"/>
      <c r="BP37" s="611"/>
      <c r="BQ37" s="611"/>
      <c r="BR37" s="611"/>
      <c r="BS37" s="611"/>
      <c r="BT37" s="611"/>
      <c r="BU37" s="611"/>
      <c r="BV37" s="175"/>
      <c r="BW37" s="610">
        <f t="shared" si="2"/>
        <v>11</v>
      </c>
      <c r="BX37" s="610"/>
      <c r="BY37" s="611" t="str">
        <f>IF('各会計、関係団体の財政状況及び健全化判断比率'!B71="","",'各会計、関係団体の財政状況及び健全化判断比率'!B71)</f>
        <v>山口県市町総合事務組合
（一般会計）</v>
      </c>
      <c r="BZ37" s="611"/>
      <c r="CA37" s="611"/>
      <c r="CB37" s="611"/>
      <c r="CC37" s="611"/>
      <c r="CD37" s="611"/>
      <c r="CE37" s="611"/>
      <c r="CF37" s="611"/>
      <c r="CG37" s="611"/>
      <c r="CH37" s="611"/>
      <c r="CI37" s="611"/>
      <c r="CJ37" s="611"/>
      <c r="CK37" s="611"/>
      <c r="CL37" s="611"/>
      <c r="CM37" s="611"/>
      <c r="CN37" s="175"/>
      <c r="CO37" s="610" t="str">
        <f t="shared" si="3"/>
        <v/>
      </c>
      <c r="CP37" s="610"/>
      <c r="CQ37" s="611" t="str">
        <f>IF('各会計、関係団体の財政状況及び健全化判断比率'!BS10="","",'各会計、関係団体の財政状況及び健全化判断比率'!BS10)</f>
        <v/>
      </c>
      <c r="CR37" s="611"/>
      <c r="CS37" s="611"/>
      <c r="CT37" s="611"/>
      <c r="CU37" s="611"/>
      <c r="CV37" s="611"/>
      <c r="CW37" s="611"/>
      <c r="CX37" s="611"/>
      <c r="CY37" s="611"/>
      <c r="CZ37" s="611"/>
      <c r="DA37" s="611"/>
      <c r="DB37" s="611"/>
      <c r="DC37" s="611"/>
      <c r="DD37" s="611"/>
      <c r="DE37" s="611"/>
      <c r="DG37" s="612" t="str">
        <f>IF('各会計、関係団体の財政状況及び健全化判断比率'!BR10="","",'各会計、関係団体の財政状況及び健全化判断比率'!BR10)</f>
        <v/>
      </c>
      <c r="DH37" s="612"/>
      <c r="DI37" s="202"/>
    </row>
    <row r="38" spans="1:113" ht="32.25" customHeight="1">
      <c r="A38" s="175"/>
      <c r="B38" s="199"/>
      <c r="C38" s="610" t="str">
        <f t="shared" ref="C38:C43" si="5">IF(E38="","",C37+1)</f>
        <v/>
      </c>
      <c r="D38" s="610"/>
      <c r="E38" s="611" t="str">
        <f>IF('各会計、関係団体の財政状況及び健全化判断比率'!B11="","",'各会計、関係団体の財政状況及び健全化判断比率'!B11)</f>
        <v/>
      </c>
      <c r="F38" s="611"/>
      <c r="G38" s="611"/>
      <c r="H38" s="611"/>
      <c r="I38" s="611"/>
      <c r="J38" s="611"/>
      <c r="K38" s="611"/>
      <c r="L38" s="611"/>
      <c r="M38" s="611"/>
      <c r="N38" s="611"/>
      <c r="O38" s="611"/>
      <c r="P38" s="611"/>
      <c r="Q38" s="611"/>
      <c r="R38" s="611"/>
      <c r="S38" s="611"/>
      <c r="T38" s="175"/>
      <c r="U38" s="610" t="str">
        <f t="shared" si="4"/>
        <v/>
      </c>
      <c r="V38" s="610"/>
      <c r="W38" s="611"/>
      <c r="X38" s="611"/>
      <c r="Y38" s="611"/>
      <c r="Z38" s="611"/>
      <c r="AA38" s="611"/>
      <c r="AB38" s="611"/>
      <c r="AC38" s="611"/>
      <c r="AD38" s="611"/>
      <c r="AE38" s="611"/>
      <c r="AF38" s="611"/>
      <c r="AG38" s="611"/>
      <c r="AH38" s="611"/>
      <c r="AI38" s="611"/>
      <c r="AJ38" s="611"/>
      <c r="AK38" s="611"/>
      <c r="AL38" s="175"/>
      <c r="AM38" s="610" t="str">
        <f t="shared" si="0"/>
        <v/>
      </c>
      <c r="AN38" s="610"/>
      <c r="AO38" s="611"/>
      <c r="AP38" s="611"/>
      <c r="AQ38" s="611"/>
      <c r="AR38" s="611"/>
      <c r="AS38" s="611"/>
      <c r="AT38" s="611"/>
      <c r="AU38" s="611"/>
      <c r="AV38" s="611"/>
      <c r="AW38" s="611"/>
      <c r="AX38" s="611"/>
      <c r="AY38" s="611"/>
      <c r="AZ38" s="611"/>
      <c r="BA38" s="611"/>
      <c r="BB38" s="611"/>
      <c r="BC38" s="611"/>
      <c r="BD38" s="175"/>
      <c r="BE38" s="610" t="str">
        <f t="shared" si="1"/>
        <v/>
      </c>
      <c r="BF38" s="610"/>
      <c r="BG38" s="611"/>
      <c r="BH38" s="611"/>
      <c r="BI38" s="611"/>
      <c r="BJ38" s="611"/>
      <c r="BK38" s="611"/>
      <c r="BL38" s="611"/>
      <c r="BM38" s="611"/>
      <c r="BN38" s="611"/>
      <c r="BO38" s="611"/>
      <c r="BP38" s="611"/>
      <c r="BQ38" s="611"/>
      <c r="BR38" s="611"/>
      <c r="BS38" s="611"/>
      <c r="BT38" s="611"/>
      <c r="BU38" s="611"/>
      <c r="BV38" s="175"/>
      <c r="BW38" s="610">
        <f t="shared" si="2"/>
        <v>12</v>
      </c>
      <c r="BX38" s="610"/>
      <c r="BY38" s="611" t="str">
        <f>IF('各会計、関係団体の財政状況及び健全化判断比率'!B72="","",'各会計、関係団体の財政状況及び健全化判断比率'!B72)</f>
        <v>山口県市町総合事務組合
（消防団員補償等特別会計）</v>
      </c>
      <c r="BZ38" s="611"/>
      <c r="CA38" s="611"/>
      <c r="CB38" s="611"/>
      <c r="CC38" s="611"/>
      <c r="CD38" s="611"/>
      <c r="CE38" s="611"/>
      <c r="CF38" s="611"/>
      <c r="CG38" s="611"/>
      <c r="CH38" s="611"/>
      <c r="CI38" s="611"/>
      <c r="CJ38" s="611"/>
      <c r="CK38" s="611"/>
      <c r="CL38" s="611"/>
      <c r="CM38" s="611"/>
      <c r="CN38" s="175"/>
      <c r="CO38" s="610" t="str">
        <f t="shared" si="3"/>
        <v/>
      </c>
      <c r="CP38" s="610"/>
      <c r="CQ38" s="611" t="str">
        <f>IF('各会計、関係団体の財政状況及び健全化判断比率'!BS11="","",'各会計、関係団体の財政状況及び健全化判断比率'!BS11)</f>
        <v/>
      </c>
      <c r="CR38" s="611"/>
      <c r="CS38" s="611"/>
      <c r="CT38" s="611"/>
      <c r="CU38" s="611"/>
      <c r="CV38" s="611"/>
      <c r="CW38" s="611"/>
      <c r="CX38" s="611"/>
      <c r="CY38" s="611"/>
      <c r="CZ38" s="611"/>
      <c r="DA38" s="611"/>
      <c r="DB38" s="611"/>
      <c r="DC38" s="611"/>
      <c r="DD38" s="611"/>
      <c r="DE38" s="611"/>
      <c r="DG38" s="612" t="str">
        <f>IF('各会計、関係団体の財政状況及び健全化判断比率'!BR11="","",'各会計、関係団体の財政状況及び健全化判断比率'!BR11)</f>
        <v/>
      </c>
      <c r="DH38" s="612"/>
      <c r="DI38" s="202"/>
    </row>
    <row r="39" spans="1:113" ht="32.25" customHeight="1">
      <c r="A39" s="175"/>
      <c r="B39" s="199"/>
      <c r="C39" s="610" t="str">
        <f t="shared" si="5"/>
        <v/>
      </c>
      <c r="D39" s="610"/>
      <c r="E39" s="611" t="str">
        <f>IF('各会計、関係団体の財政状況及び健全化判断比率'!B12="","",'各会計、関係団体の財政状況及び健全化判断比率'!B12)</f>
        <v/>
      </c>
      <c r="F39" s="611"/>
      <c r="G39" s="611"/>
      <c r="H39" s="611"/>
      <c r="I39" s="611"/>
      <c r="J39" s="611"/>
      <c r="K39" s="611"/>
      <c r="L39" s="611"/>
      <c r="M39" s="611"/>
      <c r="N39" s="611"/>
      <c r="O39" s="611"/>
      <c r="P39" s="611"/>
      <c r="Q39" s="611"/>
      <c r="R39" s="611"/>
      <c r="S39" s="611"/>
      <c r="T39" s="175"/>
      <c r="U39" s="610" t="str">
        <f t="shared" si="4"/>
        <v/>
      </c>
      <c r="V39" s="610"/>
      <c r="W39" s="611"/>
      <c r="X39" s="611"/>
      <c r="Y39" s="611"/>
      <c r="Z39" s="611"/>
      <c r="AA39" s="611"/>
      <c r="AB39" s="611"/>
      <c r="AC39" s="611"/>
      <c r="AD39" s="611"/>
      <c r="AE39" s="611"/>
      <c r="AF39" s="611"/>
      <c r="AG39" s="611"/>
      <c r="AH39" s="611"/>
      <c r="AI39" s="611"/>
      <c r="AJ39" s="611"/>
      <c r="AK39" s="611"/>
      <c r="AL39" s="175"/>
      <c r="AM39" s="610" t="str">
        <f t="shared" si="0"/>
        <v/>
      </c>
      <c r="AN39" s="610"/>
      <c r="AO39" s="611"/>
      <c r="AP39" s="611"/>
      <c r="AQ39" s="611"/>
      <c r="AR39" s="611"/>
      <c r="AS39" s="611"/>
      <c r="AT39" s="611"/>
      <c r="AU39" s="611"/>
      <c r="AV39" s="611"/>
      <c r="AW39" s="611"/>
      <c r="AX39" s="611"/>
      <c r="AY39" s="611"/>
      <c r="AZ39" s="611"/>
      <c r="BA39" s="611"/>
      <c r="BB39" s="611"/>
      <c r="BC39" s="611"/>
      <c r="BD39" s="175"/>
      <c r="BE39" s="610" t="str">
        <f t="shared" si="1"/>
        <v/>
      </c>
      <c r="BF39" s="610"/>
      <c r="BG39" s="611"/>
      <c r="BH39" s="611"/>
      <c r="BI39" s="611"/>
      <c r="BJ39" s="611"/>
      <c r="BK39" s="611"/>
      <c r="BL39" s="611"/>
      <c r="BM39" s="611"/>
      <c r="BN39" s="611"/>
      <c r="BO39" s="611"/>
      <c r="BP39" s="611"/>
      <c r="BQ39" s="611"/>
      <c r="BR39" s="611"/>
      <c r="BS39" s="611"/>
      <c r="BT39" s="611"/>
      <c r="BU39" s="611"/>
      <c r="BV39" s="175"/>
      <c r="BW39" s="610">
        <f t="shared" si="2"/>
        <v>13</v>
      </c>
      <c r="BX39" s="610"/>
      <c r="BY39" s="611" t="str">
        <f>IF('各会計、関係団体の財政状況及び健全化判断比率'!B73="","",'各会計、関係団体の財政状況及び健全化判断比率'!B73)</f>
        <v>山口県市町総合事務組合
（非常勤職員公務災害補償特別会計）</v>
      </c>
      <c r="BZ39" s="611"/>
      <c r="CA39" s="611"/>
      <c r="CB39" s="611"/>
      <c r="CC39" s="611"/>
      <c r="CD39" s="611"/>
      <c r="CE39" s="611"/>
      <c r="CF39" s="611"/>
      <c r="CG39" s="611"/>
      <c r="CH39" s="611"/>
      <c r="CI39" s="611"/>
      <c r="CJ39" s="611"/>
      <c r="CK39" s="611"/>
      <c r="CL39" s="611"/>
      <c r="CM39" s="611"/>
      <c r="CN39" s="175"/>
      <c r="CO39" s="610" t="str">
        <f t="shared" si="3"/>
        <v/>
      </c>
      <c r="CP39" s="610"/>
      <c r="CQ39" s="611" t="str">
        <f>IF('各会計、関係団体の財政状況及び健全化判断比率'!BS12="","",'各会計、関係団体の財政状況及び健全化判断比率'!BS12)</f>
        <v/>
      </c>
      <c r="CR39" s="611"/>
      <c r="CS39" s="611"/>
      <c r="CT39" s="611"/>
      <c r="CU39" s="611"/>
      <c r="CV39" s="611"/>
      <c r="CW39" s="611"/>
      <c r="CX39" s="611"/>
      <c r="CY39" s="611"/>
      <c r="CZ39" s="611"/>
      <c r="DA39" s="611"/>
      <c r="DB39" s="611"/>
      <c r="DC39" s="611"/>
      <c r="DD39" s="611"/>
      <c r="DE39" s="611"/>
      <c r="DG39" s="612" t="str">
        <f>IF('各会計、関係団体の財政状況及び健全化判断比率'!BR12="","",'各会計、関係団体の財政状況及び健全化判断比率'!BR12)</f>
        <v/>
      </c>
      <c r="DH39" s="612"/>
      <c r="DI39" s="202"/>
    </row>
    <row r="40" spans="1:113" ht="32.25" customHeight="1">
      <c r="A40" s="175"/>
      <c r="B40" s="199"/>
      <c r="C40" s="610" t="str">
        <f t="shared" si="5"/>
        <v/>
      </c>
      <c r="D40" s="610"/>
      <c r="E40" s="611" t="str">
        <f>IF('各会計、関係団体の財政状況及び健全化判断比率'!B13="","",'各会計、関係団体の財政状況及び健全化判断比率'!B13)</f>
        <v/>
      </c>
      <c r="F40" s="611"/>
      <c r="G40" s="611"/>
      <c r="H40" s="611"/>
      <c r="I40" s="611"/>
      <c r="J40" s="611"/>
      <c r="K40" s="611"/>
      <c r="L40" s="611"/>
      <c r="M40" s="611"/>
      <c r="N40" s="611"/>
      <c r="O40" s="611"/>
      <c r="P40" s="611"/>
      <c r="Q40" s="611"/>
      <c r="R40" s="611"/>
      <c r="S40" s="611"/>
      <c r="T40" s="175"/>
      <c r="U40" s="610" t="str">
        <f t="shared" si="4"/>
        <v/>
      </c>
      <c r="V40" s="610"/>
      <c r="W40" s="611"/>
      <c r="X40" s="611"/>
      <c r="Y40" s="611"/>
      <c r="Z40" s="611"/>
      <c r="AA40" s="611"/>
      <c r="AB40" s="611"/>
      <c r="AC40" s="611"/>
      <c r="AD40" s="611"/>
      <c r="AE40" s="611"/>
      <c r="AF40" s="611"/>
      <c r="AG40" s="611"/>
      <c r="AH40" s="611"/>
      <c r="AI40" s="611"/>
      <c r="AJ40" s="611"/>
      <c r="AK40" s="611"/>
      <c r="AL40" s="175"/>
      <c r="AM40" s="610" t="str">
        <f t="shared" si="0"/>
        <v/>
      </c>
      <c r="AN40" s="610"/>
      <c r="AO40" s="611"/>
      <c r="AP40" s="611"/>
      <c r="AQ40" s="611"/>
      <c r="AR40" s="611"/>
      <c r="AS40" s="611"/>
      <c r="AT40" s="611"/>
      <c r="AU40" s="611"/>
      <c r="AV40" s="611"/>
      <c r="AW40" s="611"/>
      <c r="AX40" s="611"/>
      <c r="AY40" s="611"/>
      <c r="AZ40" s="611"/>
      <c r="BA40" s="611"/>
      <c r="BB40" s="611"/>
      <c r="BC40" s="611"/>
      <c r="BD40" s="175"/>
      <c r="BE40" s="610" t="str">
        <f t="shared" si="1"/>
        <v/>
      </c>
      <c r="BF40" s="610"/>
      <c r="BG40" s="611"/>
      <c r="BH40" s="611"/>
      <c r="BI40" s="611"/>
      <c r="BJ40" s="611"/>
      <c r="BK40" s="611"/>
      <c r="BL40" s="611"/>
      <c r="BM40" s="611"/>
      <c r="BN40" s="611"/>
      <c r="BO40" s="611"/>
      <c r="BP40" s="611"/>
      <c r="BQ40" s="611"/>
      <c r="BR40" s="611"/>
      <c r="BS40" s="611"/>
      <c r="BT40" s="611"/>
      <c r="BU40" s="611"/>
      <c r="BV40" s="175"/>
      <c r="BW40" s="610">
        <f t="shared" si="2"/>
        <v>14</v>
      </c>
      <c r="BX40" s="610"/>
      <c r="BY40" s="611" t="str">
        <f>IF('各会計、関係団体の財政状況及び健全化判断比率'!B74="","",'各会計、関係団体の財政状況及び健全化判断比率'!B74)</f>
        <v>山口県市町総合事務組合
（山口県市町公平委員会特別会計）</v>
      </c>
      <c r="BZ40" s="611"/>
      <c r="CA40" s="611"/>
      <c r="CB40" s="611"/>
      <c r="CC40" s="611"/>
      <c r="CD40" s="611"/>
      <c r="CE40" s="611"/>
      <c r="CF40" s="611"/>
      <c r="CG40" s="611"/>
      <c r="CH40" s="611"/>
      <c r="CI40" s="611"/>
      <c r="CJ40" s="611"/>
      <c r="CK40" s="611"/>
      <c r="CL40" s="611"/>
      <c r="CM40" s="611"/>
      <c r="CN40" s="175"/>
      <c r="CO40" s="610" t="str">
        <f t="shared" si="3"/>
        <v/>
      </c>
      <c r="CP40" s="610"/>
      <c r="CQ40" s="611" t="str">
        <f>IF('各会計、関係団体の財政状況及び健全化判断比率'!BS13="","",'各会計、関係団体の財政状況及び健全化判断比率'!BS13)</f>
        <v/>
      </c>
      <c r="CR40" s="611"/>
      <c r="CS40" s="611"/>
      <c r="CT40" s="611"/>
      <c r="CU40" s="611"/>
      <c r="CV40" s="611"/>
      <c r="CW40" s="611"/>
      <c r="CX40" s="611"/>
      <c r="CY40" s="611"/>
      <c r="CZ40" s="611"/>
      <c r="DA40" s="611"/>
      <c r="DB40" s="611"/>
      <c r="DC40" s="611"/>
      <c r="DD40" s="611"/>
      <c r="DE40" s="611"/>
      <c r="DG40" s="612" t="str">
        <f>IF('各会計、関係団体の財政状況及び健全化判断比率'!BR13="","",'各会計、関係団体の財政状況及び健全化判断比率'!BR13)</f>
        <v/>
      </c>
      <c r="DH40" s="612"/>
      <c r="DI40" s="202"/>
    </row>
    <row r="41" spans="1:113" ht="32.25" customHeight="1">
      <c r="A41" s="175"/>
      <c r="B41" s="199"/>
      <c r="C41" s="610" t="str">
        <f t="shared" si="5"/>
        <v/>
      </c>
      <c r="D41" s="610"/>
      <c r="E41" s="611" t="str">
        <f>IF('各会計、関係団体の財政状況及び健全化判断比率'!B14="","",'各会計、関係団体の財政状況及び健全化判断比率'!B14)</f>
        <v/>
      </c>
      <c r="F41" s="611"/>
      <c r="G41" s="611"/>
      <c r="H41" s="611"/>
      <c r="I41" s="611"/>
      <c r="J41" s="611"/>
      <c r="K41" s="611"/>
      <c r="L41" s="611"/>
      <c r="M41" s="611"/>
      <c r="N41" s="611"/>
      <c r="O41" s="611"/>
      <c r="P41" s="611"/>
      <c r="Q41" s="611"/>
      <c r="R41" s="611"/>
      <c r="S41" s="611"/>
      <c r="T41" s="175"/>
      <c r="U41" s="610" t="str">
        <f t="shared" si="4"/>
        <v/>
      </c>
      <c r="V41" s="610"/>
      <c r="W41" s="611"/>
      <c r="X41" s="611"/>
      <c r="Y41" s="611"/>
      <c r="Z41" s="611"/>
      <c r="AA41" s="611"/>
      <c r="AB41" s="611"/>
      <c r="AC41" s="611"/>
      <c r="AD41" s="611"/>
      <c r="AE41" s="611"/>
      <c r="AF41" s="611"/>
      <c r="AG41" s="611"/>
      <c r="AH41" s="611"/>
      <c r="AI41" s="611"/>
      <c r="AJ41" s="611"/>
      <c r="AK41" s="611"/>
      <c r="AL41" s="175"/>
      <c r="AM41" s="610" t="str">
        <f t="shared" si="0"/>
        <v/>
      </c>
      <c r="AN41" s="610"/>
      <c r="AO41" s="611"/>
      <c r="AP41" s="611"/>
      <c r="AQ41" s="611"/>
      <c r="AR41" s="611"/>
      <c r="AS41" s="611"/>
      <c r="AT41" s="611"/>
      <c r="AU41" s="611"/>
      <c r="AV41" s="611"/>
      <c r="AW41" s="611"/>
      <c r="AX41" s="611"/>
      <c r="AY41" s="611"/>
      <c r="AZ41" s="611"/>
      <c r="BA41" s="611"/>
      <c r="BB41" s="611"/>
      <c r="BC41" s="611"/>
      <c r="BD41" s="175"/>
      <c r="BE41" s="610" t="str">
        <f t="shared" si="1"/>
        <v/>
      </c>
      <c r="BF41" s="610"/>
      <c r="BG41" s="611"/>
      <c r="BH41" s="611"/>
      <c r="BI41" s="611"/>
      <c r="BJ41" s="611"/>
      <c r="BK41" s="611"/>
      <c r="BL41" s="611"/>
      <c r="BM41" s="611"/>
      <c r="BN41" s="611"/>
      <c r="BO41" s="611"/>
      <c r="BP41" s="611"/>
      <c r="BQ41" s="611"/>
      <c r="BR41" s="611"/>
      <c r="BS41" s="611"/>
      <c r="BT41" s="611"/>
      <c r="BU41" s="611"/>
      <c r="BV41" s="175"/>
      <c r="BW41" s="610">
        <f t="shared" si="2"/>
        <v>15</v>
      </c>
      <c r="BX41" s="610"/>
      <c r="BY41" s="611" t="str">
        <f>IF('各会計、関係団体の財政状況及び健全化判断比率'!B75="","",'各会計、関係団体の財政状況及び健全化判断比率'!B75)</f>
        <v>山口県市町総合事務組合
（交通災害共済特別会計）</v>
      </c>
      <c r="BZ41" s="611"/>
      <c r="CA41" s="611"/>
      <c r="CB41" s="611"/>
      <c r="CC41" s="611"/>
      <c r="CD41" s="611"/>
      <c r="CE41" s="611"/>
      <c r="CF41" s="611"/>
      <c r="CG41" s="611"/>
      <c r="CH41" s="611"/>
      <c r="CI41" s="611"/>
      <c r="CJ41" s="611"/>
      <c r="CK41" s="611"/>
      <c r="CL41" s="611"/>
      <c r="CM41" s="611"/>
      <c r="CN41" s="175"/>
      <c r="CO41" s="610" t="str">
        <f t="shared" si="3"/>
        <v/>
      </c>
      <c r="CP41" s="610"/>
      <c r="CQ41" s="611" t="str">
        <f>IF('各会計、関係団体の財政状況及び健全化判断比率'!BS14="","",'各会計、関係団体の財政状況及び健全化判断比率'!BS14)</f>
        <v/>
      </c>
      <c r="CR41" s="611"/>
      <c r="CS41" s="611"/>
      <c r="CT41" s="611"/>
      <c r="CU41" s="611"/>
      <c r="CV41" s="611"/>
      <c r="CW41" s="611"/>
      <c r="CX41" s="611"/>
      <c r="CY41" s="611"/>
      <c r="CZ41" s="611"/>
      <c r="DA41" s="611"/>
      <c r="DB41" s="611"/>
      <c r="DC41" s="611"/>
      <c r="DD41" s="611"/>
      <c r="DE41" s="611"/>
      <c r="DG41" s="612" t="str">
        <f>IF('各会計、関係団体の財政状況及び健全化判断比率'!BR14="","",'各会計、関係団体の財政状況及び健全化判断比率'!BR14)</f>
        <v/>
      </c>
      <c r="DH41" s="612"/>
      <c r="DI41" s="202"/>
    </row>
    <row r="42" spans="1:113" ht="32.25" customHeight="1">
      <c r="B42" s="199"/>
      <c r="C42" s="610" t="str">
        <f t="shared" si="5"/>
        <v/>
      </c>
      <c r="D42" s="610"/>
      <c r="E42" s="611" t="str">
        <f>IF('各会計、関係団体の財政状況及び健全化判断比率'!B15="","",'各会計、関係団体の財政状況及び健全化判断比率'!B15)</f>
        <v/>
      </c>
      <c r="F42" s="611"/>
      <c r="G42" s="611"/>
      <c r="H42" s="611"/>
      <c r="I42" s="611"/>
      <c r="J42" s="611"/>
      <c r="K42" s="611"/>
      <c r="L42" s="611"/>
      <c r="M42" s="611"/>
      <c r="N42" s="611"/>
      <c r="O42" s="611"/>
      <c r="P42" s="611"/>
      <c r="Q42" s="611"/>
      <c r="R42" s="611"/>
      <c r="S42" s="611"/>
      <c r="T42" s="175"/>
      <c r="U42" s="610" t="str">
        <f t="shared" si="4"/>
        <v/>
      </c>
      <c r="V42" s="610"/>
      <c r="W42" s="611"/>
      <c r="X42" s="611"/>
      <c r="Y42" s="611"/>
      <c r="Z42" s="611"/>
      <c r="AA42" s="611"/>
      <c r="AB42" s="611"/>
      <c r="AC42" s="611"/>
      <c r="AD42" s="611"/>
      <c r="AE42" s="611"/>
      <c r="AF42" s="611"/>
      <c r="AG42" s="611"/>
      <c r="AH42" s="611"/>
      <c r="AI42" s="611"/>
      <c r="AJ42" s="611"/>
      <c r="AK42" s="611"/>
      <c r="AL42" s="175"/>
      <c r="AM42" s="610" t="str">
        <f t="shared" si="0"/>
        <v/>
      </c>
      <c r="AN42" s="610"/>
      <c r="AO42" s="611"/>
      <c r="AP42" s="611"/>
      <c r="AQ42" s="611"/>
      <c r="AR42" s="611"/>
      <c r="AS42" s="611"/>
      <c r="AT42" s="611"/>
      <c r="AU42" s="611"/>
      <c r="AV42" s="611"/>
      <c r="AW42" s="611"/>
      <c r="AX42" s="611"/>
      <c r="AY42" s="611"/>
      <c r="AZ42" s="611"/>
      <c r="BA42" s="611"/>
      <c r="BB42" s="611"/>
      <c r="BC42" s="611"/>
      <c r="BD42" s="175"/>
      <c r="BE42" s="610" t="str">
        <f t="shared" si="1"/>
        <v/>
      </c>
      <c r="BF42" s="610"/>
      <c r="BG42" s="611"/>
      <c r="BH42" s="611"/>
      <c r="BI42" s="611"/>
      <c r="BJ42" s="611"/>
      <c r="BK42" s="611"/>
      <c r="BL42" s="611"/>
      <c r="BM42" s="611"/>
      <c r="BN42" s="611"/>
      <c r="BO42" s="611"/>
      <c r="BP42" s="611"/>
      <c r="BQ42" s="611"/>
      <c r="BR42" s="611"/>
      <c r="BS42" s="611"/>
      <c r="BT42" s="611"/>
      <c r="BU42" s="611"/>
      <c r="BV42" s="175"/>
      <c r="BW42" s="610">
        <f t="shared" si="2"/>
        <v>16</v>
      </c>
      <c r="BX42" s="610"/>
      <c r="BY42" s="611" t="str">
        <f>IF('各会計、関係団体の財政状況及び健全化判断比率'!B76="","",'各会計、関係団体の財政状況及び健全化判断比率'!B76)</f>
        <v>山口県市町総合事務組合
（山口県自治会館管理特別会計）</v>
      </c>
      <c r="BZ42" s="611"/>
      <c r="CA42" s="611"/>
      <c r="CB42" s="611"/>
      <c r="CC42" s="611"/>
      <c r="CD42" s="611"/>
      <c r="CE42" s="611"/>
      <c r="CF42" s="611"/>
      <c r="CG42" s="611"/>
      <c r="CH42" s="611"/>
      <c r="CI42" s="611"/>
      <c r="CJ42" s="611"/>
      <c r="CK42" s="611"/>
      <c r="CL42" s="611"/>
      <c r="CM42" s="611"/>
      <c r="CN42" s="175"/>
      <c r="CO42" s="610" t="str">
        <f t="shared" si="3"/>
        <v/>
      </c>
      <c r="CP42" s="610"/>
      <c r="CQ42" s="611" t="str">
        <f>IF('各会計、関係団体の財政状況及び健全化判断比率'!BS15="","",'各会計、関係団体の財政状況及び健全化判断比率'!BS15)</f>
        <v/>
      </c>
      <c r="CR42" s="611"/>
      <c r="CS42" s="611"/>
      <c r="CT42" s="611"/>
      <c r="CU42" s="611"/>
      <c r="CV42" s="611"/>
      <c r="CW42" s="611"/>
      <c r="CX42" s="611"/>
      <c r="CY42" s="611"/>
      <c r="CZ42" s="611"/>
      <c r="DA42" s="611"/>
      <c r="DB42" s="611"/>
      <c r="DC42" s="611"/>
      <c r="DD42" s="611"/>
      <c r="DE42" s="611"/>
      <c r="DG42" s="612" t="str">
        <f>IF('各会計、関係団体の財政状況及び健全化判断比率'!BR15="","",'各会計、関係団体の財政状況及び健全化判断比率'!BR15)</f>
        <v/>
      </c>
      <c r="DH42" s="612"/>
      <c r="DI42" s="202"/>
    </row>
    <row r="43" spans="1:113" ht="32.25" customHeight="1">
      <c r="B43" s="199"/>
      <c r="C43" s="610" t="str">
        <f t="shared" si="5"/>
        <v/>
      </c>
      <c r="D43" s="610"/>
      <c r="E43" s="611" t="str">
        <f>IF('各会計、関係団体の財政状況及び健全化判断比率'!B16="","",'各会計、関係団体の財政状況及び健全化判断比率'!B16)</f>
        <v/>
      </c>
      <c r="F43" s="611"/>
      <c r="G43" s="611"/>
      <c r="H43" s="611"/>
      <c r="I43" s="611"/>
      <c r="J43" s="611"/>
      <c r="K43" s="611"/>
      <c r="L43" s="611"/>
      <c r="M43" s="611"/>
      <c r="N43" s="611"/>
      <c r="O43" s="611"/>
      <c r="P43" s="611"/>
      <c r="Q43" s="611"/>
      <c r="R43" s="611"/>
      <c r="S43" s="611"/>
      <c r="T43" s="175"/>
      <c r="U43" s="610" t="str">
        <f t="shared" si="4"/>
        <v/>
      </c>
      <c r="V43" s="610"/>
      <c r="W43" s="611"/>
      <c r="X43" s="611"/>
      <c r="Y43" s="611"/>
      <c r="Z43" s="611"/>
      <c r="AA43" s="611"/>
      <c r="AB43" s="611"/>
      <c r="AC43" s="611"/>
      <c r="AD43" s="611"/>
      <c r="AE43" s="611"/>
      <c r="AF43" s="611"/>
      <c r="AG43" s="611"/>
      <c r="AH43" s="611"/>
      <c r="AI43" s="611"/>
      <c r="AJ43" s="611"/>
      <c r="AK43" s="611"/>
      <c r="AL43" s="175"/>
      <c r="AM43" s="610" t="str">
        <f t="shared" si="0"/>
        <v/>
      </c>
      <c r="AN43" s="610"/>
      <c r="AO43" s="611"/>
      <c r="AP43" s="611"/>
      <c r="AQ43" s="611"/>
      <c r="AR43" s="611"/>
      <c r="AS43" s="611"/>
      <c r="AT43" s="611"/>
      <c r="AU43" s="611"/>
      <c r="AV43" s="611"/>
      <c r="AW43" s="611"/>
      <c r="AX43" s="611"/>
      <c r="AY43" s="611"/>
      <c r="AZ43" s="611"/>
      <c r="BA43" s="611"/>
      <c r="BB43" s="611"/>
      <c r="BC43" s="611"/>
      <c r="BD43" s="175"/>
      <c r="BE43" s="610" t="str">
        <f t="shared" si="1"/>
        <v/>
      </c>
      <c r="BF43" s="610"/>
      <c r="BG43" s="611"/>
      <c r="BH43" s="611"/>
      <c r="BI43" s="611"/>
      <c r="BJ43" s="611"/>
      <c r="BK43" s="611"/>
      <c r="BL43" s="611"/>
      <c r="BM43" s="611"/>
      <c r="BN43" s="611"/>
      <c r="BO43" s="611"/>
      <c r="BP43" s="611"/>
      <c r="BQ43" s="611"/>
      <c r="BR43" s="611"/>
      <c r="BS43" s="611"/>
      <c r="BT43" s="611"/>
      <c r="BU43" s="611"/>
      <c r="BV43" s="175"/>
      <c r="BW43" s="610">
        <f t="shared" si="2"/>
        <v>17</v>
      </c>
      <c r="BX43" s="610"/>
      <c r="BY43" s="611" t="str">
        <f>IF('各会計、関係団体の財政状況及び健全化判断比率'!B77="","",'各会計、関係団体の財政状況及び健全化判断比率'!B77)</f>
        <v>山口県後期高齢者医療広域連合
（一般会計）</v>
      </c>
      <c r="BZ43" s="611"/>
      <c r="CA43" s="611"/>
      <c r="CB43" s="611"/>
      <c r="CC43" s="611"/>
      <c r="CD43" s="611"/>
      <c r="CE43" s="611"/>
      <c r="CF43" s="611"/>
      <c r="CG43" s="611"/>
      <c r="CH43" s="611"/>
      <c r="CI43" s="611"/>
      <c r="CJ43" s="611"/>
      <c r="CK43" s="611"/>
      <c r="CL43" s="611"/>
      <c r="CM43" s="611"/>
      <c r="CN43" s="175"/>
      <c r="CO43" s="610" t="str">
        <f t="shared" si="3"/>
        <v/>
      </c>
      <c r="CP43" s="610"/>
      <c r="CQ43" s="611" t="str">
        <f>IF('各会計、関係団体の財政状況及び健全化判断比率'!BS16="","",'各会計、関係団体の財政状況及び健全化判断比率'!BS16)</f>
        <v/>
      </c>
      <c r="CR43" s="611"/>
      <c r="CS43" s="611"/>
      <c r="CT43" s="611"/>
      <c r="CU43" s="611"/>
      <c r="CV43" s="611"/>
      <c r="CW43" s="611"/>
      <c r="CX43" s="611"/>
      <c r="CY43" s="611"/>
      <c r="CZ43" s="611"/>
      <c r="DA43" s="611"/>
      <c r="DB43" s="611"/>
      <c r="DC43" s="611"/>
      <c r="DD43" s="611"/>
      <c r="DE43" s="611"/>
      <c r="DG43" s="612" t="str">
        <f>IF('各会計、関係団体の財政状況及び健全化判断比率'!BR16="","",'各会計、関係団体の財政状況及び健全化判断比率'!BR16)</f>
        <v/>
      </c>
      <c r="DH43" s="612"/>
      <c r="DI43" s="202"/>
    </row>
    <row r="44" spans="1:113" ht="13.5" customHeight="1" thickBot="1">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row r="46" spans="1:113">
      <c r="B46" s="174" t="s">
        <v>193</v>
      </c>
      <c r="E46" s="613" t="s">
        <v>194</v>
      </c>
      <c r="F46" s="613"/>
      <c r="G46" s="613"/>
      <c r="H46" s="613"/>
      <c r="I46" s="613"/>
      <c r="J46" s="613"/>
      <c r="K46" s="613"/>
      <c r="L46" s="613"/>
      <c r="M46" s="613"/>
      <c r="N46" s="613"/>
      <c r="O46" s="613"/>
      <c r="P46" s="613"/>
      <c r="Q46" s="613"/>
      <c r="R46" s="613"/>
      <c r="S46" s="613"/>
      <c r="T46" s="613"/>
      <c r="U46" s="613"/>
      <c r="V46" s="613"/>
      <c r="W46" s="613"/>
      <c r="X46" s="613"/>
      <c r="Y46" s="613"/>
      <c r="Z46" s="613"/>
      <c r="AA46" s="613"/>
      <c r="AB46" s="613"/>
      <c r="AC46" s="613"/>
      <c r="AD46" s="613"/>
      <c r="AE46" s="613"/>
      <c r="AF46" s="613"/>
      <c r="AG46" s="613"/>
      <c r="AH46" s="613"/>
      <c r="AI46" s="613"/>
      <c r="AJ46" s="613"/>
      <c r="AK46" s="613"/>
      <c r="AL46" s="613"/>
      <c r="AM46" s="613"/>
      <c r="AN46" s="613"/>
      <c r="AO46" s="613"/>
      <c r="AP46" s="613"/>
      <c r="AQ46" s="613"/>
      <c r="AR46" s="613"/>
      <c r="AS46" s="613"/>
      <c r="AT46" s="613"/>
      <c r="AU46" s="613"/>
      <c r="AV46" s="613"/>
      <c r="AW46" s="613"/>
      <c r="AX46" s="613"/>
      <c r="AY46" s="613"/>
      <c r="AZ46" s="613"/>
      <c r="BA46" s="613"/>
      <c r="BB46" s="613"/>
      <c r="BC46" s="613"/>
      <c r="BD46" s="613"/>
      <c r="BE46" s="613"/>
      <c r="BF46" s="613"/>
      <c r="BG46" s="613"/>
      <c r="BH46" s="613"/>
      <c r="BI46" s="613"/>
      <c r="BJ46" s="613"/>
      <c r="BK46" s="613"/>
      <c r="BL46" s="613"/>
      <c r="BM46" s="613"/>
      <c r="BN46" s="613"/>
      <c r="BO46" s="613"/>
      <c r="BP46" s="613"/>
      <c r="BQ46" s="613"/>
      <c r="BR46" s="613"/>
      <c r="BS46" s="613"/>
      <c r="BT46" s="613"/>
      <c r="BU46" s="613"/>
      <c r="BV46" s="613"/>
      <c r="BW46" s="613"/>
      <c r="BX46" s="613"/>
      <c r="BY46" s="613"/>
      <c r="BZ46" s="613"/>
      <c r="CA46" s="613"/>
      <c r="CB46" s="613"/>
      <c r="CC46" s="613"/>
      <c r="CD46" s="613"/>
      <c r="CE46" s="613"/>
      <c r="CF46" s="613"/>
      <c r="CG46" s="613"/>
      <c r="CH46" s="613"/>
      <c r="CI46" s="613"/>
      <c r="CJ46" s="613"/>
      <c r="CK46" s="613"/>
      <c r="CL46" s="613"/>
      <c r="CM46" s="613"/>
      <c r="CN46" s="613"/>
      <c r="CO46" s="613"/>
      <c r="CP46" s="613"/>
      <c r="CQ46" s="613"/>
      <c r="CR46" s="613"/>
      <c r="CS46" s="613"/>
      <c r="CT46" s="613"/>
      <c r="CU46" s="613"/>
      <c r="CV46" s="613"/>
      <c r="CW46" s="613"/>
      <c r="CX46" s="613"/>
      <c r="CY46" s="613"/>
      <c r="CZ46" s="613"/>
      <c r="DA46" s="613"/>
      <c r="DB46" s="613"/>
      <c r="DC46" s="613"/>
      <c r="DD46" s="613"/>
      <c r="DE46" s="613"/>
      <c r="DF46" s="613"/>
      <c r="DG46" s="613"/>
      <c r="DH46" s="613"/>
      <c r="DI46" s="613"/>
    </row>
    <row r="47" spans="1:113">
      <c r="E47" s="613" t="s">
        <v>195</v>
      </c>
      <c r="F47" s="613"/>
      <c r="G47" s="613"/>
      <c r="H47" s="613"/>
      <c r="I47" s="613"/>
      <c r="J47" s="613"/>
      <c r="K47" s="613"/>
      <c r="L47" s="613"/>
      <c r="M47" s="613"/>
      <c r="N47" s="613"/>
      <c r="O47" s="613"/>
      <c r="P47" s="613"/>
      <c r="Q47" s="613"/>
      <c r="R47" s="613"/>
      <c r="S47" s="613"/>
      <c r="T47" s="613"/>
      <c r="U47" s="613"/>
      <c r="V47" s="613"/>
      <c r="W47" s="613"/>
      <c r="X47" s="613"/>
      <c r="Y47" s="613"/>
      <c r="Z47" s="613"/>
      <c r="AA47" s="613"/>
      <c r="AB47" s="613"/>
      <c r="AC47" s="613"/>
      <c r="AD47" s="613"/>
      <c r="AE47" s="613"/>
      <c r="AF47" s="613"/>
      <c r="AG47" s="613"/>
      <c r="AH47" s="613"/>
      <c r="AI47" s="613"/>
      <c r="AJ47" s="613"/>
      <c r="AK47" s="613"/>
      <c r="AL47" s="613"/>
      <c r="AM47" s="613"/>
      <c r="AN47" s="613"/>
      <c r="AO47" s="613"/>
      <c r="AP47" s="613"/>
      <c r="AQ47" s="613"/>
      <c r="AR47" s="613"/>
      <c r="AS47" s="613"/>
      <c r="AT47" s="613"/>
      <c r="AU47" s="613"/>
      <c r="AV47" s="613"/>
      <c r="AW47" s="613"/>
      <c r="AX47" s="613"/>
      <c r="AY47" s="613"/>
      <c r="AZ47" s="613"/>
      <c r="BA47" s="613"/>
      <c r="BB47" s="613"/>
      <c r="BC47" s="613"/>
      <c r="BD47" s="613"/>
      <c r="BE47" s="613"/>
      <c r="BF47" s="613"/>
      <c r="BG47" s="613"/>
      <c r="BH47" s="613"/>
      <c r="BI47" s="613"/>
      <c r="BJ47" s="613"/>
      <c r="BK47" s="613"/>
      <c r="BL47" s="613"/>
      <c r="BM47" s="613"/>
      <c r="BN47" s="613"/>
      <c r="BO47" s="613"/>
      <c r="BP47" s="613"/>
      <c r="BQ47" s="613"/>
      <c r="BR47" s="613"/>
      <c r="BS47" s="613"/>
      <c r="BT47" s="613"/>
      <c r="BU47" s="613"/>
      <c r="BV47" s="613"/>
      <c r="BW47" s="613"/>
      <c r="BX47" s="613"/>
      <c r="BY47" s="613"/>
      <c r="BZ47" s="613"/>
      <c r="CA47" s="613"/>
      <c r="CB47" s="613"/>
      <c r="CC47" s="613"/>
      <c r="CD47" s="613"/>
      <c r="CE47" s="613"/>
      <c r="CF47" s="613"/>
      <c r="CG47" s="613"/>
      <c r="CH47" s="613"/>
      <c r="CI47" s="613"/>
      <c r="CJ47" s="613"/>
      <c r="CK47" s="613"/>
      <c r="CL47" s="613"/>
      <c r="CM47" s="613"/>
      <c r="CN47" s="613"/>
      <c r="CO47" s="613"/>
      <c r="CP47" s="613"/>
      <c r="CQ47" s="613"/>
      <c r="CR47" s="613"/>
      <c r="CS47" s="613"/>
      <c r="CT47" s="613"/>
      <c r="CU47" s="613"/>
      <c r="CV47" s="613"/>
      <c r="CW47" s="613"/>
      <c r="CX47" s="613"/>
      <c r="CY47" s="613"/>
      <c r="CZ47" s="613"/>
      <c r="DA47" s="613"/>
      <c r="DB47" s="613"/>
      <c r="DC47" s="613"/>
      <c r="DD47" s="613"/>
      <c r="DE47" s="613"/>
      <c r="DF47" s="613"/>
      <c r="DG47" s="613"/>
      <c r="DH47" s="613"/>
      <c r="DI47" s="613"/>
    </row>
    <row r="48" spans="1:113">
      <c r="E48" s="613" t="s">
        <v>196</v>
      </c>
      <c r="F48" s="613"/>
      <c r="G48" s="613"/>
      <c r="H48" s="613"/>
      <c r="I48" s="613"/>
      <c r="J48" s="613"/>
      <c r="K48" s="613"/>
      <c r="L48" s="613"/>
      <c r="M48" s="613"/>
      <c r="N48" s="613"/>
      <c r="O48" s="613"/>
      <c r="P48" s="613"/>
      <c r="Q48" s="613"/>
      <c r="R48" s="613"/>
      <c r="S48" s="613"/>
      <c r="T48" s="613"/>
      <c r="U48" s="613"/>
      <c r="V48" s="613"/>
      <c r="W48" s="613"/>
      <c r="X48" s="613"/>
      <c r="Y48" s="613"/>
      <c r="Z48" s="613"/>
      <c r="AA48" s="613"/>
      <c r="AB48" s="613"/>
      <c r="AC48" s="613"/>
      <c r="AD48" s="613"/>
      <c r="AE48" s="613"/>
      <c r="AF48" s="613"/>
      <c r="AG48" s="613"/>
      <c r="AH48" s="613"/>
      <c r="AI48" s="613"/>
      <c r="AJ48" s="613"/>
      <c r="AK48" s="613"/>
      <c r="AL48" s="613"/>
      <c r="AM48" s="613"/>
      <c r="AN48" s="613"/>
      <c r="AO48" s="613"/>
      <c r="AP48" s="613"/>
      <c r="AQ48" s="613"/>
      <c r="AR48" s="613"/>
      <c r="AS48" s="613"/>
      <c r="AT48" s="613"/>
      <c r="AU48" s="613"/>
      <c r="AV48" s="613"/>
      <c r="AW48" s="613"/>
      <c r="AX48" s="613"/>
      <c r="AY48" s="613"/>
      <c r="AZ48" s="613"/>
      <c r="BA48" s="613"/>
      <c r="BB48" s="613"/>
      <c r="BC48" s="613"/>
      <c r="BD48" s="613"/>
      <c r="BE48" s="613"/>
      <c r="BF48" s="613"/>
      <c r="BG48" s="613"/>
      <c r="BH48" s="613"/>
      <c r="BI48" s="613"/>
      <c r="BJ48" s="613"/>
      <c r="BK48" s="613"/>
      <c r="BL48" s="613"/>
      <c r="BM48" s="613"/>
      <c r="BN48" s="613"/>
      <c r="BO48" s="613"/>
      <c r="BP48" s="613"/>
      <c r="BQ48" s="613"/>
      <c r="BR48" s="613"/>
      <c r="BS48" s="613"/>
      <c r="BT48" s="613"/>
      <c r="BU48" s="613"/>
      <c r="BV48" s="613"/>
      <c r="BW48" s="613"/>
      <c r="BX48" s="613"/>
      <c r="BY48" s="613"/>
      <c r="BZ48" s="613"/>
      <c r="CA48" s="613"/>
      <c r="CB48" s="613"/>
      <c r="CC48" s="613"/>
      <c r="CD48" s="613"/>
      <c r="CE48" s="613"/>
      <c r="CF48" s="613"/>
      <c r="CG48" s="613"/>
      <c r="CH48" s="613"/>
      <c r="CI48" s="613"/>
      <c r="CJ48" s="613"/>
      <c r="CK48" s="613"/>
      <c r="CL48" s="613"/>
      <c r="CM48" s="613"/>
      <c r="CN48" s="613"/>
      <c r="CO48" s="613"/>
      <c r="CP48" s="613"/>
      <c r="CQ48" s="613"/>
      <c r="CR48" s="613"/>
      <c r="CS48" s="613"/>
      <c r="CT48" s="613"/>
      <c r="CU48" s="613"/>
      <c r="CV48" s="613"/>
      <c r="CW48" s="613"/>
      <c r="CX48" s="613"/>
      <c r="CY48" s="613"/>
      <c r="CZ48" s="613"/>
      <c r="DA48" s="613"/>
      <c r="DB48" s="613"/>
      <c r="DC48" s="613"/>
      <c r="DD48" s="613"/>
      <c r="DE48" s="613"/>
      <c r="DF48" s="613"/>
      <c r="DG48" s="613"/>
      <c r="DH48" s="613"/>
      <c r="DI48" s="613"/>
    </row>
    <row r="49" spans="5:113">
      <c r="E49" s="614" t="s">
        <v>197</v>
      </c>
      <c r="F49" s="614"/>
      <c r="G49" s="614"/>
      <c r="H49" s="614"/>
      <c r="I49" s="614"/>
      <c r="J49" s="614"/>
      <c r="K49" s="614"/>
      <c r="L49" s="614"/>
      <c r="M49" s="614"/>
      <c r="N49" s="614"/>
      <c r="O49" s="614"/>
      <c r="P49" s="614"/>
      <c r="Q49" s="614"/>
      <c r="R49" s="614"/>
      <c r="S49" s="614"/>
      <c r="T49" s="614"/>
      <c r="U49" s="614"/>
      <c r="V49" s="614"/>
      <c r="W49" s="614"/>
      <c r="X49" s="614"/>
      <c r="Y49" s="614"/>
      <c r="Z49" s="614"/>
      <c r="AA49" s="614"/>
      <c r="AB49" s="614"/>
      <c r="AC49" s="614"/>
      <c r="AD49" s="614"/>
      <c r="AE49" s="614"/>
      <c r="AF49" s="614"/>
      <c r="AG49" s="614"/>
      <c r="AH49" s="614"/>
      <c r="AI49" s="614"/>
      <c r="AJ49" s="614"/>
      <c r="AK49" s="614"/>
      <c r="AL49" s="614"/>
      <c r="AM49" s="614"/>
      <c r="AN49" s="614"/>
      <c r="AO49" s="614"/>
      <c r="AP49" s="614"/>
      <c r="AQ49" s="614"/>
      <c r="AR49" s="614"/>
      <c r="AS49" s="614"/>
      <c r="AT49" s="614"/>
      <c r="AU49" s="614"/>
      <c r="AV49" s="614"/>
      <c r="AW49" s="614"/>
      <c r="AX49" s="614"/>
      <c r="AY49" s="614"/>
      <c r="AZ49" s="614"/>
      <c r="BA49" s="614"/>
      <c r="BB49" s="614"/>
      <c r="BC49" s="614"/>
      <c r="BD49" s="614"/>
      <c r="BE49" s="614"/>
      <c r="BF49" s="614"/>
      <c r="BG49" s="614"/>
      <c r="BH49" s="614"/>
      <c r="BI49" s="614"/>
      <c r="BJ49" s="614"/>
      <c r="BK49" s="614"/>
      <c r="BL49" s="614"/>
      <c r="BM49" s="614"/>
      <c r="BN49" s="614"/>
      <c r="BO49" s="614"/>
      <c r="BP49" s="614"/>
      <c r="BQ49" s="614"/>
      <c r="BR49" s="614"/>
      <c r="BS49" s="614"/>
      <c r="BT49" s="614"/>
      <c r="BU49" s="614"/>
      <c r="BV49" s="614"/>
      <c r="BW49" s="614"/>
      <c r="BX49" s="614"/>
      <c r="BY49" s="614"/>
      <c r="BZ49" s="614"/>
      <c r="CA49" s="614"/>
      <c r="CB49" s="614"/>
      <c r="CC49" s="614"/>
      <c r="CD49" s="614"/>
      <c r="CE49" s="614"/>
      <c r="CF49" s="614"/>
      <c r="CG49" s="614"/>
      <c r="CH49" s="614"/>
      <c r="CI49" s="614"/>
      <c r="CJ49" s="614"/>
      <c r="CK49" s="614"/>
      <c r="CL49" s="614"/>
      <c r="CM49" s="614"/>
      <c r="CN49" s="614"/>
      <c r="CO49" s="614"/>
      <c r="CP49" s="614"/>
      <c r="CQ49" s="614"/>
      <c r="CR49" s="614"/>
      <c r="CS49" s="614"/>
      <c r="CT49" s="614"/>
      <c r="CU49" s="614"/>
      <c r="CV49" s="614"/>
      <c r="CW49" s="614"/>
      <c r="CX49" s="614"/>
      <c r="CY49" s="614"/>
      <c r="CZ49" s="614"/>
      <c r="DA49" s="614"/>
      <c r="DB49" s="614"/>
      <c r="DC49" s="614"/>
      <c r="DD49" s="614"/>
      <c r="DE49" s="614"/>
      <c r="DF49" s="614"/>
      <c r="DG49" s="614"/>
      <c r="DH49" s="614"/>
      <c r="DI49" s="614"/>
    </row>
    <row r="50" spans="5:113">
      <c r="E50" s="613" t="s">
        <v>198</v>
      </c>
      <c r="F50" s="613"/>
      <c r="G50" s="613"/>
      <c r="H50" s="613"/>
      <c r="I50" s="613"/>
      <c r="J50" s="613"/>
      <c r="K50" s="613"/>
      <c r="L50" s="613"/>
      <c r="M50" s="613"/>
      <c r="N50" s="613"/>
      <c r="O50" s="613"/>
      <c r="P50" s="613"/>
      <c r="Q50" s="613"/>
      <c r="R50" s="613"/>
      <c r="S50" s="613"/>
      <c r="T50" s="613"/>
      <c r="U50" s="613"/>
      <c r="V50" s="613"/>
      <c r="W50" s="613"/>
      <c r="X50" s="613"/>
      <c r="Y50" s="613"/>
      <c r="Z50" s="613"/>
      <c r="AA50" s="613"/>
      <c r="AB50" s="613"/>
      <c r="AC50" s="613"/>
      <c r="AD50" s="613"/>
      <c r="AE50" s="613"/>
      <c r="AF50" s="613"/>
      <c r="AG50" s="613"/>
      <c r="AH50" s="613"/>
      <c r="AI50" s="613"/>
      <c r="AJ50" s="613"/>
      <c r="AK50" s="613"/>
      <c r="AL50" s="613"/>
      <c r="AM50" s="613"/>
      <c r="AN50" s="613"/>
      <c r="AO50" s="613"/>
      <c r="AP50" s="613"/>
      <c r="AQ50" s="613"/>
      <c r="AR50" s="613"/>
      <c r="AS50" s="613"/>
      <c r="AT50" s="613"/>
      <c r="AU50" s="613"/>
      <c r="AV50" s="613"/>
      <c r="AW50" s="613"/>
      <c r="AX50" s="613"/>
      <c r="AY50" s="613"/>
      <c r="AZ50" s="613"/>
      <c r="BA50" s="613"/>
      <c r="BB50" s="613"/>
      <c r="BC50" s="613"/>
      <c r="BD50" s="613"/>
      <c r="BE50" s="613"/>
      <c r="BF50" s="613"/>
      <c r="BG50" s="613"/>
      <c r="BH50" s="613"/>
      <c r="BI50" s="613"/>
      <c r="BJ50" s="613"/>
      <c r="BK50" s="613"/>
      <c r="BL50" s="613"/>
      <c r="BM50" s="613"/>
      <c r="BN50" s="613"/>
      <c r="BO50" s="613"/>
      <c r="BP50" s="613"/>
      <c r="BQ50" s="613"/>
      <c r="BR50" s="613"/>
      <c r="BS50" s="613"/>
      <c r="BT50" s="613"/>
      <c r="BU50" s="613"/>
      <c r="BV50" s="613"/>
      <c r="BW50" s="613"/>
      <c r="BX50" s="613"/>
      <c r="BY50" s="613"/>
      <c r="BZ50" s="613"/>
      <c r="CA50" s="613"/>
      <c r="CB50" s="613"/>
      <c r="CC50" s="613"/>
      <c r="CD50" s="613"/>
      <c r="CE50" s="613"/>
      <c r="CF50" s="613"/>
      <c r="CG50" s="613"/>
      <c r="CH50" s="613"/>
      <c r="CI50" s="613"/>
      <c r="CJ50" s="613"/>
      <c r="CK50" s="613"/>
      <c r="CL50" s="613"/>
      <c r="CM50" s="613"/>
      <c r="CN50" s="613"/>
      <c r="CO50" s="613"/>
      <c r="CP50" s="613"/>
      <c r="CQ50" s="613"/>
      <c r="CR50" s="613"/>
      <c r="CS50" s="613"/>
      <c r="CT50" s="613"/>
      <c r="CU50" s="613"/>
      <c r="CV50" s="613"/>
      <c r="CW50" s="613"/>
      <c r="CX50" s="613"/>
      <c r="CY50" s="613"/>
      <c r="CZ50" s="613"/>
      <c r="DA50" s="613"/>
      <c r="DB50" s="613"/>
      <c r="DC50" s="613"/>
      <c r="DD50" s="613"/>
      <c r="DE50" s="613"/>
      <c r="DF50" s="613"/>
      <c r="DG50" s="613"/>
      <c r="DH50" s="613"/>
      <c r="DI50" s="613"/>
    </row>
    <row r="51" spans="5:113">
      <c r="E51" s="613" t="s">
        <v>199</v>
      </c>
      <c r="F51" s="613"/>
      <c r="G51" s="613"/>
      <c r="H51" s="613"/>
      <c r="I51" s="613"/>
      <c r="J51" s="613"/>
      <c r="K51" s="613"/>
      <c r="L51" s="613"/>
      <c r="M51" s="613"/>
      <c r="N51" s="613"/>
      <c r="O51" s="613"/>
      <c r="P51" s="613"/>
      <c r="Q51" s="613"/>
      <c r="R51" s="613"/>
      <c r="S51" s="613"/>
      <c r="T51" s="613"/>
      <c r="U51" s="613"/>
      <c r="V51" s="613"/>
      <c r="W51" s="613"/>
      <c r="X51" s="613"/>
      <c r="Y51" s="613"/>
      <c r="Z51" s="613"/>
      <c r="AA51" s="613"/>
      <c r="AB51" s="613"/>
      <c r="AC51" s="613"/>
      <c r="AD51" s="613"/>
      <c r="AE51" s="613"/>
      <c r="AF51" s="613"/>
      <c r="AG51" s="613"/>
      <c r="AH51" s="613"/>
      <c r="AI51" s="613"/>
      <c r="AJ51" s="613"/>
      <c r="AK51" s="613"/>
      <c r="AL51" s="613"/>
      <c r="AM51" s="613"/>
      <c r="AN51" s="613"/>
      <c r="AO51" s="613"/>
      <c r="AP51" s="613"/>
      <c r="AQ51" s="613"/>
      <c r="AR51" s="613"/>
      <c r="AS51" s="613"/>
      <c r="AT51" s="613"/>
      <c r="AU51" s="613"/>
      <c r="AV51" s="613"/>
      <c r="AW51" s="613"/>
      <c r="AX51" s="613"/>
      <c r="AY51" s="613"/>
      <c r="AZ51" s="613"/>
      <c r="BA51" s="613"/>
      <c r="BB51" s="613"/>
      <c r="BC51" s="613"/>
      <c r="BD51" s="613"/>
      <c r="BE51" s="613"/>
      <c r="BF51" s="613"/>
      <c r="BG51" s="613"/>
      <c r="BH51" s="613"/>
      <c r="BI51" s="613"/>
      <c r="BJ51" s="613"/>
      <c r="BK51" s="613"/>
      <c r="BL51" s="613"/>
      <c r="BM51" s="613"/>
      <c r="BN51" s="613"/>
      <c r="BO51" s="613"/>
      <c r="BP51" s="613"/>
      <c r="BQ51" s="613"/>
      <c r="BR51" s="613"/>
      <c r="BS51" s="613"/>
      <c r="BT51" s="613"/>
      <c r="BU51" s="613"/>
      <c r="BV51" s="613"/>
      <c r="BW51" s="613"/>
      <c r="BX51" s="613"/>
      <c r="BY51" s="613"/>
      <c r="BZ51" s="613"/>
      <c r="CA51" s="613"/>
      <c r="CB51" s="613"/>
      <c r="CC51" s="613"/>
      <c r="CD51" s="613"/>
      <c r="CE51" s="613"/>
      <c r="CF51" s="613"/>
      <c r="CG51" s="613"/>
      <c r="CH51" s="613"/>
      <c r="CI51" s="613"/>
      <c r="CJ51" s="613"/>
      <c r="CK51" s="613"/>
      <c r="CL51" s="613"/>
      <c r="CM51" s="613"/>
      <c r="CN51" s="613"/>
      <c r="CO51" s="613"/>
      <c r="CP51" s="613"/>
      <c r="CQ51" s="613"/>
      <c r="CR51" s="613"/>
      <c r="CS51" s="613"/>
      <c r="CT51" s="613"/>
      <c r="CU51" s="613"/>
      <c r="CV51" s="613"/>
      <c r="CW51" s="613"/>
      <c r="CX51" s="613"/>
      <c r="CY51" s="613"/>
      <c r="CZ51" s="613"/>
      <c r="DA51" s="613"/>
      <c r="DB51" s="613"/>
      <c r="DC51" s="613"/>
      <c r="DD51" s="613"/>
      <c r="DE51" s="613"/>
      <c r="DF51" s="613"/>
      <c r="DG51" s="613"/>
      <c r="DH51" s="613"/>
      <c r="DI51" s="613"/>
    </row>
    <row r="52" spans="5:113">
      <c r="E52" s="613" t="s">
        <v>200</v>
      </c>
      <c r="F52" s="613"/>
      <c r="G52" s="613"/>
      <c r="H52" s="613"/>
      <c r="I52" s="613"/>
      <c r="J52" s="613"/>
      <c r="K52" s="613"/>
      <c r="L52" s="613"/>
      <c r="M52" s="613"/>
      <c r="N52" s="613"/>
      <c r="O52" s="613"/>
      <c r="P52" s="613"/>
      <c r="Q52" s="613"/>
      <c r="R52" s="613"/>
      <c r="S52" s="613"/>
      <c r="T52" s="613"/>
      <c r="U52" s="613"/>
      <c r="V52" s="613"/>
      <c r="W52" s="613"/>
      <c r="X52" s="613"/>
      <c r="Y52" s="613"/>
      <c r="Z52" s="613"/>
      <c r="AA52" s="613"/>
      <c r="AB52" s="613"/>
      <c r="AC52" s="613"/>
      <c r="AD52" s="613"/>
      <c r="AE52" s="613"/>
      <c r="AF52" s="613"/>
      <c r="AG52" s="613"/>
      <c r="AH52" s="613"/>
      <c r="AI52" s="613"/>
      <c r="AJ52" s="613"/>
      <c r="AK52" s="613"/>
      <c r="AL52" s="613"/>
      <c r="AM52" s="613"/>
      <c r="AN52" s="613"/>
      <c r="AO52" s="613"/>
      <c r="AP52" s="613"/>
      <c r="AQ52" s="613"/>
      <c r="AR52" s="613"/>
      <c r="AS52" s="613"/>
      <c r="AT52" s="613"/>
      <c r="AU52" s="613"/>
      <c r="AV52" s="613"/>
      <c r="AW52" s="613"/>
      <c r="AX52" s="613"/>
      <c r="AY52" s="613"/>
      <c r="AZ52" s="613"/>
      <c r="BA52" s="613"/>
      <c r="BB52" s="613"/>
      <c r="BC52" s="613"/>
      <c r="BD52" s="613"/>
      <c r="BE52" s="613"/>
      <c r="BF52" s="613"/>
      <c r="BG52" s="613"/>
      <c r="BH52" s="613"/>
      <c r="BI52" s="613"/>
      <c r="BJ52" s="613"/>
      <c r="BK52" s="613"/>
      <c r="BL52" s="613"/>
      <c r="BM52" s="613"/>
      <c r="BN52" s="613"/>
      <c r="BO52" s="613"/>
      <c r="BP52" s="613"/>
      <c r="BQ52" s="613"/>
      <c r="BR52" s="613"/>
      <c r="BS52" s="613"/>
      <c r="BT52" s="613"/>
      <c r="BU52" s="613"/>
      <c r="BV52" s="613"/>
      <c r="BW52" s="613"/>
      <c r="BX52" s="613"/>
      <c r="BY52" s="613"/>
      <c r="BZ52" s="613"/>
      <c r="CA52" s="613"/>
      <c r="CB52" s="613"/>
      <c r="CC52" s="613"/>
      <c r="CD52" s="613"/>
      <c r="CE52" s="613"/>
      <c r="CF52" s="613"/>
      <c r="CG52" s="613"/>
      <c r="CH52" s="613"/>
      <c r="CI52" s="613"/>
      <c r="CJ52" s="613"/>
      <c r="CK52" s="613"/>
      <c r="CL52" s="613"/>
      <c r="CM52" s="613"/>
      <c r="CN52" s="613"/>
      <c r="CO52" s="613"/>
      <c r="CP52" s="613"/>
      <c r="CQ52" s="613"/>
      <c r="CR52" s="613"/>
      <c r="CS52" s="613"/>
      <c r="CT52" s="613"/>
      <c r="CU52" s="613"/>
      <c r="CV52" s="613"/>
      <c r="CW52" s="613"/>
      <c r="CX52" s="613"/>
      <c r="CY52" s="613"/>
      <c r="CZ52" s="613"/>
      <c r="DA52" s="613"/>
      <c r="DB52" s="613"/>
      <c r="DC52" s="613"/>
      <c r="DD52" s="613"/>
      <c r="DE52" s="613"/>
      <c r="DF52" s="613"/>
      <c r="DG52" s="613"/>
      <c r="DH52" s="613"/>
      <c r="DI52" s="613"/>
    </row>
    <row r="53" spans="5:113">
      <c r="E53" s="613" t="s">
        <v>201</v>
      </c>
      <c r="F53" s="613"/>
      <c r="G53" s="613"/>
      <c r="H53" s="613"/>
      <c r="I53" s="613"/>
      <c r="J53" s="613"/>
      <c r="K53" s="613"/>
      <c r="L53" s="613"/>
      <c r="M53" s="613"/>
      <c r="N53" s="613"/>
      <c r="O53" s="613"/>
      <c r="P53" s="613"/>
      <c r="Q53" s="613"/>
      <c r="R53" s="613"/>
      <c r="S53" s="613"/>
      <c r="T53" s="613"/>
      <c r="U53" s="613"/>
      <c r="V53" s="613"/>
      <c r="W53" s="613"/>
      <c r="X53" s="613"/>
      <c r="Y53" s="613"/>
      <c r="Z53" s="613"/>
      <c r="AA53" s="613"/>
      <c r="AB53" s="613"/>
      <c r="AC53" s="613"/>
      <c r="AD53" s="613"/>
      <c r="AE53" s="613"/>
      <c r="AF53" s="613"/>
      <c r="AG53" s="613"/>
      <c r="AH53" s="613"/>
      <c r="AI53" s="613"/>
      <c r="AJ53" s="613"/>
      <c r="AK53" s="613"/>
      <c r="AL53" s="613"/>
      <c r="AM53" s="613"/>
      <c r="AN53" s="613"/>
      <c r="AO53" s="613"/>
      <c r="AP53" s="613"/>
      <c r="AQ53" s="613"/>
      <c r="AR53" s="613"/>
      <c r="AS53" s="613"/>
      <c r="AT53" s="613"/>
      <c r="AU53" s="613"/>
      <c r="AV53" s="613"/>
      <c r="AW53" s="613"/>
      <c r="AX53" s="613"/>
      <c r="AY53" s="613"/>
      <c r="AZ53" s="613"/>
      <c r="BA53" s="613"/>
      <c r="BB53" s="613"/>
      <c r="BC53" s="613"/>
      <c r="BD53" s="613"/>
      <c r="BE53" s="613"/>
      <c r="BF53" s="613"/>
      <c r="BG53" s="613"/>
      <c r="BH53" s="613"/>
      <c r="BI53" s="613"/>
      <c r="BJ53" s="613"/>
      <c r="BK53" s="613"/>
      <c r="BL53" s="613"/>
      <c r="BM53" s="613"/>
      <c r="BN53" s="613"/>
      <c r="BO53" s="613"/>
      <c r="BP53" s="613"/>
      <c r="BQ53" s="613"/>
      <c r="BR53" s="613"/>
      <c r="BS53" s="613"/>
      <c r="BT53" s="613"/>
      <c r="BU53" s="613"/>
      <c r="BV53" s="613"/>
      <c r="BW53" s="613"/>
      <c r="BX53" s="613"/>
      <c r="BY53" s="613"/>
      <c r="BZ53" s="613"/>
      <c r="CA53" s="613"/>
      <c r="CB53" s="613"/>
      <c r="CC53" s="613"/>
      <c r="CD53" s="613"/>
      <c r="CE53" s="613"/>
      <c r="CF53" s="613"/>
      <c r="CG53" s="613"/>
      <c r="CH53" s="613"/>
      <c r="CI53" s="613"/>
      <c r="CJ53" s="613"/>
      <c r="CK53" s="613"/>
      <c r="CL53" s="613"/>
      <c r="CM53" s="613"/>
      <c r="CN53" s="613"/>
      <c r="CO53" s="613"/>
      <c r="CP53" s="613"/>
      <c r="CQ53" s="613"/>
      <c r="CR53" s="613"/>
      <c r="CS53" s="613"/>
      <c r="CT53" s="613"/>
      <c r="CU53" s="613"/>
      <c r="CV53" s="613"/>
      <c r="CW53" s="613"/>
      <c r="CX53" s="613"/>
      <c r="CY53" s="613"/>
      <c r="CZ53" s="613"/>
      <c r="DA53" s="613"/>
      <c r="DB53" s="613"/>
      <c r="DC53" s="613"/>
      <c r="DD53" s="613"/>
      <c r="DE53" s="613"/>
      <c r="DF53" s="613"/>
      <c r="DG53" s="613"/>
      <c r="DH53" s="613"/>
      <c r="DI53" s="613"/>
    </row>
    <row r="54" spans="5:113"/>
    <row r="55" spans="5:113"/>
    <row r="56" spans="5:113"/>
  </sheetData>
  <sheetProtection algorithmName="SHA-512" hashValue="fDq5R3/JP3bj2cqh7Z1lHlHfgugovUuuWPP95kT7zmhKbX0k9UAMvN/tElK6WQJXZrATFxOkXCMhzYzsUHzGcw==" saltValue="4MyCq+ir9Ze2rjCOYFsL4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Normal="100" workbookViewId="0"/>
  </sheetViews>
  <sheetFormatPr defaultColWidth="0" defaultRowHeight="11.25" customHeight="1" zeroHeight="1"/>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615" t="s">
        <v>202</v>
      </c>
      <c r="DI1" s="616"/>
      <c r="DJ1" s="616"/>
      <c r="DK1" s="616"/>
      <c r="DL1" s="616"/>
      <c r="DM1" s="616"/>
      <c r="DN1" s="617"/>
      <c r="DO1" s="208"/>
      <c r="DP1" s="615" t="s">
        <v>203</v>
      </c>
      <c r="DQ1" s="616"/>
      <c r="DR1" s="616"/>
      <c r="DS1" s="616"/>
      <c r="DT1" s="616"/>
      <c r="DU1" s="616"/>
      <c r="DV1" s="616"/>
      <c r="DW1" s="616"/>
      <c r="DX1" s="616"/>
      <c r="DY1" s="616"/>
      <c r="DZ1" s="616"/>
      <c r="EA1" s="616"/>
      <c r="EB1" s="616"/>
      <c r="EC1" s="617"/>
      <c r="ED1" s="207"/>
      <c r="EE1" s="207"/>
      <c r="EF1" s="207"/>
      <c r="EG1" s="207"/>
      <c r="EH1" s="207"/>
      <c r="EI1" s="207"/>
      <c r="EJ1" s="207"/>
      <c r="EK1" s="207"/>
      <c r="EL1" s="207"/>
      <c r="EM1" s="207"/>
    </row>
    <row r="2" spans="2:143" ht="22.5" customHeight="1">
      <c r="B2" s="209" t="s">
        <v>204</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c r="B3" s="618" t="s">
        <v>205</v>
      </c>
      <c r="C3" s="619"/>
      <c r="D3" s="619"/>
      <c r="E3" s="619"/>
      <c r="F3" s="619"/>
      <c r="G3" s="619"/>
      <c r="H3" s="619"/>
      <c r="I3" s="619"/>
      <c r="J3" s="619"/>
      <c r="K3" s="619"/>
      <c r="L3" s="619"/>
      <c r="M3" s="619"/>
      <c r="N3" s="619"/>
      <c r="O3" s="619"/>
      <c r="P3" s="619"/>
      <c r="Q3" s="619"/>
      <c r="R3" s="619"/>
      <c r="S3" s="619"/>
      <c r="T3" s="619"/>
      <c r="U3" s="619"/>
      <c r="V3" s="619"/>
      <c r="W3" s="619"/>
      <c r="X3" s="619"/>
      <c r="Y3" s="619"/>
      <c r="Z3" s="619"/>
      <c r="AA3" s="619"/>
      <c r="AB3" s="619"/>
      <c r="AC3" s="619"/>
      <c r="AD3" s="619"/>
      <c r="AE3" s="619"/>
      <c r="AF3" s="619"/>
      <c r="AG3" s="619"/>
      <c r="AH3" s="619"/>
      <c r="AI3" s="619"/>
      <c r="AJ3" s="619"/>
      <c r="AK3" s="619"/>
      <c r="AL3" s="619"/>
      <c r="AM3" s="619"/>
      <c r="AN3" s="619"/>
      <c r="AO3" s="619"/>
      <c r="AP3" s="618" t="s">
        <v>206</v>
      </c>
      <c r="AQ3" s="619"/>
      <c r="AR3" s="619"/>
      <c r="AS3" s="619"/>
      <c r="AT3" s="619"/>
      <c r="AU3" s="619"/>
      <c r="AV3" s="619"/>
      <c r="AW3" s="619"/>
      <c r="AX3" s="619"/>
      <c r="AY3" s="619"/>
      <c r="AZ3" s="619"/>
      <c r="BA3" s="619"/>
      <c r="BB3" s="619"/>
      <c r="BC3" s="619"/>
      <c r="BD3" s="619"/>
      <c r="BE3" s="619"/>
      <c r="BF3" s="619"/>
      <c r="BG3" s="619"/>
      <c r="BH3" s="619"/>
      <c r="BI3" s="619"/>
      <c r="BJ3" s="619"/>
      <c r="BK3" s="619"/>
      <c r="BL3" s="619"/>
      <c r="BM3" s="619"/>
      <c r="BN3" s="619"/>
      <c r="BO3" s="619"/>
      <c r="BP3" s="619"/>
      <c r="BQ3" s="619"/>
      <c r="BR3" s="619"/>
      <c r="BS3" s="619"/>
      <c r="BT3" s="619"/>
      <c r="BU3" s="619"/>
      <c r="BV3" s="619"/>
      <c r="BW3" s="619"/>
      <c r="BX3" s="619"/>
      <c r="BY3" s="619"/>
      <c r="BZ3" s="619"/>
      <c r="CA3" s="619"/>
      <c r="CB3" s="620"/>
      <c r="CD3" s="618" t="s">
        <v>207</v>
      </c>
      <c r="CE3" s="619"/>
      <c r="CF3" s="619"/>
      <c r="CG3" s="619"/>
      <c r="CH3" s="619"/>
      <c r="CI3" s="619"/>
      <c r="CJ3" s="619"/>
      <c r="CK3" s="619"/>
      <c r="CL3" s="619"/>
      <c r="CM3" s="619"/>
      <c r="CN3" s="619"/>
      <c r="CO3" s="619"/>
      <c r="CP3" s="619"/>
      <c r="CQ3" s="619"/>
      <c r="CR3" s="619"/>
      <c r="CS3" s="619"/>
      <c r="CT3" s="619"/>
      <c r="CU3" s="619"/>
      <c r="CV3" s="619"/>
      <c r="CW3" s="619"/>
      <c r="CX3" s="619"/>
      <c r="CY3" s="619"/>
      <c r="CZ3" s="619"/>
      <c r="DA3" s="619"/>
      <c r="DB3" s="619"/>
      <c r="DC3" s="619"/>
      <c r="DD3" s="619"/>
      <c r="DE3" s="619"/>
      <c r="DF3" s="619"/>
      <c r="DG3" s="619"/>
      <c r="DH3" s="619"/>
      <c r="DI3" s="619"/>
      <c r="DJ3" s="619"/>
      <c r="DK3" s="619"/>
      <c r="DL3" s="619"/>
      <c r="DM3" s="619"/>
      <c r="DN3" s="619"/>
      <c r="DO3" s="619"/>
      <c r="DP3" s="619"/>
      <c r="DQ3" s="619"/>
      <c r="DR3" s="619"/>
      <c r="DS3" s="619"/>
      <c r="DT3" s="619"/>
      <c r="DU3" s="619"/>
      <c r="DV3" s="619"/>
      <c r="DW3" s="619"/>
      <c r="DX3" s="619"/>
      <c r="DY3" s="619"/>
      <c r="DZ3" s="619"/>
      <c r="EA3" s="619"/>
      <c r="EB3" s="619"/>
      <c r="EC3" s="620"/>
    </row>
    <row r="4" spans="2:143" ht="11.25" customHeight="1">
      <c r="B4" s="618" t="s">
        <v>1</v>
      </c>
      <c r="C4" s="619"/>
      <c r="D4" s="619"/>
      <c r="E4" s="619"/>
      <c r="F4" s="619"/>
      <c r="G4" s="619"/>
      <c r="H4" s="619"/>
      <c r="I4" s="619"/>
      <c r="J4" s="619"/>
      <c r="K4" s="619"/>
      <c r="L4" s="619"/>
      <c r="M4" s="619"/>
      <c r="N4" s="619"/>
      <c r="O4" s="619"/>
      <c r="P4" s="619"/>
      <c r="Q4" s="620"/>
      <c r="R4" s="618" t="s">
        <v>208</v>
      </c>
      <c r="S4" s="619"/>
      <c r="T4" s="619"/>
      <c r="U4" s="619"/>
      <c r="V4" s="619"/>
      <c r="W4" s="619"/>
      <c r="X4" s="619"/>
      <c r="Y4" s="620"/>
      <c r="Z4" s="618" t="s">
        <v>209</v>
      </c>
      <c r="AA4" s="619"/>
      <c r="AB4" s="619"/>
      <c r="AC4" s="620"/>
      <c r="AD4" s="618" t="s">
        <v>210</v>
      </c>
      <c r="AE4" s="619"/>
      <c r="AF4" s="619"/>
      <c r="AG4" s="619"/>
      <c r="AH4" s="619"/>
      <c r="AI4" s="619"/>
      <c r="AJ4" s="619"/>
      <c r="AK4" s="620"/>
      <c r="AL4" s="618" t="s">
        <v>209</v>
      </c>
      <c r="AM4" s="619"/>
      <c r="AN4" s="619"/>
      <c r="AO4" s="620"/>
      <c r="AP4" s="621" t="s">
        <v>211</v>
      </c>
      <c r="AQ4" s="621"/>
      <c r="AR4" s="621"/>
      <c r="AS4" s="621"/>
      <c r="AT4" s="621"/>
      <c r="AU4" s="621"/>
      <c r="AV4" s="621"/>
      <c r="AW4" s="621"/>
      <c r="AX4" s="621"/>
      <c r="AY4" s="621"/>
      <c r="AZ4" s="621"/>
      <c r="BA4" s="621"/>
      <c r="BB4" s="621"/>
      <c r="BC4" s="621"/>
      <c r="BD4" s="621"/>
      <c r="BE4" s="621"/>
      <c r="BF4" s="621"/>
      <c r="BG4" s="621" t="s">
        <v>212</v>
      </c>
      <c r="BH4" s="621"/>
      <c r="BI4" s="621"/>
      <c r="BJ4" s="621"/>
      <c r="BK4" s="621"/>
      <c r="BL4" s="621"/>
      <c r="BM4" s="621"/>
      <c r="BN4" s="621"/>
      <c r="BO4" s="621" t="s">
        <v>209</v>
      </c>
      <c r="BP4" s="621"/>
      <c r="BQ4" s="621"/>
      <c r="BR4" s="621"/>
      <c r="BS4" s="621" t="s">
        <v>213</v>
      </c>
      <c r="BT4" s="621"/>
      <c r="BU4" s="621"/>
      <c r="BV4" s="621"/>
      <c r="BW4" s="621"/>
      <c r="BX4" s="621"/>
      <c r="BY4" s="621"/>
      <c r="BZ4" s="621"/>
      <c r="CA4" s="621"/>
      <c r="CB4" s="621"/>
      <c r="CD4" s="618" t="s">
        <v>214</v>
      </c>
      <c r="CE4" s="619"/>
      <c r="CF4" s="619"/>
      <c r="CG4" s="619"/>
      <c r="CH4" s="619"/>
      <c r="CI4" s="619"/>
      <c r="CJ4" s="619"/>
      <c r="CK4" s="619"/>
      <c r="CL4" s="619"/>
      <c r="CM4" s="619"/>
      <c r="CN4" s="619"/>
      <c r="CO4" s="619"/>
      <c r="CP4" s="619"/>
      <c r="CQ4" s="619"/>
      <c r="CR4" s="619"/>
      <c r="CS4" s="619"/>
      <c r="CT4" s="619"/>
      <c r="CU4" s="619"/>
      <c r="CV4" s="619"/>
      <c r="CW4" s="619"/>
      <c r="CX4" s="619"/>
      <c r="CY4" s="619"/>
      <c r="CZ4" s="619"/>
      <c r="DA4" s="619"/>
      <c r="DB4" s="619"/>
      <c r="DC4" s="619"/>
      <c r="DD4" s="619"/>
      <c r="DE4" s="619"/>
      <c r="DF4" s="619"/>
      <c r="DG4" s="619"/>
      <c r="DH4" s="619"/>
      <c r="DI4" s="619"/>
      <c r="DJ4" s="619"/>
      <c r="DK4" s="619"/>
      <c r="DL4" s="619"/>
      <c r="DM4" s="619"/>
      <c r="DN4" s="619"/>
      <c r="DO4" s="619"/>
      <c r="DP4" s="619"/>
      <c r="DQ4" s="619"/>
      <c r="DR4" s="619"/>
      <c r="DS4" s="619"/>
      <c r="DT4" s="619"/>
      <c r="DU4" s="619"/>
      <c r="DV4" s="619"/>
      <c r="DW4" s="619"/>
      <c r="DX4" s="619"/>
      <c r="DY4" s="619"/>
      <c r="DZ4" s="619"/>
      <c r="EA4" s="619"/>
      <c r="EB4" s="619"/>
      <c r="EC4" s="620"/>
    </row>
    <row r="5" spans="2:143" ht="11.25" customHeight="1">
      <c r="B5" s="622" t="s">
        <v>215</v>
      </c>
      <c r="C5" s="623"/>
      <c r="D5" s="623"/>
      <c r="E5" s="623"/>
      <c r="F5" s="623"/>
      <c r="G5" s="623"/>
      <c r="H5" s="623"/>
      <c r="I5" s="623"/>
      <c r="J5" s="623"/>
      <c r="K5" s="623"/>
      <c r="L5" s="623"/>
      <c r="M5" s="623"/>
      <c r="N5" s="623"/>
      <c r="O5" s="623"/>
      <c r="P5" s="623"/>
      <c r="Q5" s="624"/>
      <c r="R5" s="625">
        <v>4782922</v>
      </c>
      <c r="S5" s="626"/>
      <c r="T5" s="626"/>
      <c r="U5" s="626"/>
      <c r="V5" s="626"/>
      <c r="W5" s="626"/>
      <c r="X5" s="626"/>
      <c r="Y5" s="627"/>
      <c r="Z5" s="628">
        <v>24.2</v>
      </c>
      <c r="AA5" s="628"/>
      <c r="AB5" s="628"/>
      <c r="AC5" s="628"/>
      <c r="AD5" s="629">
        <v>4508095</v>
      </c>
      <c r="AE5" s="629"/>
      <c r="AF5" s="629"/>
      <c r="AG5" s="629"/>
      <c r="AH5" s="629"/>
      <c r="AI5" s="629"/>
      <c r="AJ5" s="629"/>
      <c r="AK5" s="629"/>
      <c r="AL5" s="630">
        <v>44.5</v>
      </c>
      <c r="AM5" s="631"/>
      <c r="AN5" s="631"/>
      <c r="AO5" s="632"/>
      <c r="AP5" s="622" t="s">
        <v>216</v>
      </c>
      <c r="AQ5" s="623"/>
      <c r="AR5" s="623"/>
      <c r="AS5" s="623"/>
      <c r="AT5" s="623"/>
      <c r="AU5" s="623"/>
      <c r="AV5" s="623"/>
      <c r="AW5" s="623"/>
      <c r="AX5" s="623"/>
      <c r="AY5" s="623"/>
      <c r="AZ5" s="623"/>
      <c r="BA5" s="623"/>
      <c r="BB5" s="623"/>
      <c r="BC5" s="623"/>
      <c r="BD5" s="623"/>
      <c r="BE5" s="623"/>
      <c r="BF5" s="624"/>
      <c r="BG5" s="636">
        <v>4508095</v>
      </c>
      <c r="BH5" s="637"/>
      <c r="BI5" s="637"/>
      <c r="BJ5" s="637"/>
      <c r="BK5" s="637"/>
      <c r="BL5" s="637"/>
      <c r="BM5" s="637"/>
      <c r="BN5" s="638"/>
      <c r="BO5" s="639">
        <v>94.3</v>
      </c>
      <c r="BP5" s="639"/>
      <c r="BQ5" s="639"/>
      <c r="BR5" s="639"/>
      <c r="BS5" s="640">
        <v>37431</v>
      </c>
      <c r="BT5" s="640"/>
      <c r="BU5" s="640"/>
      <c r="BV5" s="640"/>
      <c r="BW5" s="640"/>
      <c r="BX5" s="640"/>
      <c r="BY5" s="640"/>
      <c r="BZ5" s="640"/>
      <c r="CA5" s="640"/>
      <c r="CB5" s="644"/>
      <c r="CD5" s="618" t="s">
        <v>211</v>
      </c>
      <c r="CE5" s="619"/>
      <c r="CF5" s="619"/>
      <c r="CG5" s="619"/>
      <c r="CH5" s="619"/>
      <c r="CI5" s="619"/>
      <c r="CJ5" s="619"/>
      <c r="CK5" s="619"/>
      <c r="CL5" s="619"/>
      <c r="CM5" s="619"/>
      <c r="CN5" s="619"/>
      <c r="CO5" s="619"/>
      <c r="CP5" s="619"/>
      <c r="CQ5" s="620"/>
      <c r="CR5" s="618" t="s">
        <v>217</v>
      </c>
      <c r="CS5" s="619"/>
      <c r="CT5" s="619"/>
      <c r="CU5" s="619"/>
      <c r="CV5" s="619"/>
      <c r="CW5" s="619"/>
      <c r="CX5" s="619"/>
      <c r="CY5" s="620"/>
      <c r="CZ5" s="618" t="s">
        <v>209</v>
      </c>
      <c r="DA5" s="619"/>
      <c r="DB5" s="619"/>
      <c r="DC5" s="620"/>
      <c r="DD5" s="618" t="s">
        <v>218</v>
      </c>
      <c r="DE5" s="619"/>
      <c r="DF5" s="619"/>
      <c r="DG5" s="619"/>
      <c r="DH5" s="619"/>
      <c r="DI5" s="619"/>
      <c r="DJ5" s="619"/>
      <c r="DK5" s="619"/>
      <c r="DL5" s="619"/>
      <c r="DM5" s="619"/>
      <c r="DN5" s="619"/>
      <c r="DO5" s="619"/>
      <c r="DP5" s="620"/>
      <c r="DQ5" s="618" t="s">
        <v>219</v>
      </c>
      <c r="DR5" s="619"/>
      <c r="DS5" s="619"/>
      <c r="DT5" s="619"/>
      <c r="DU5" s="619"/>
      <c r="DV5" s="619"/>
      <c r="DW5" s="619"/>
      <c r="DX5" s="619"/>
      <c r="DY5" s="619"/>
      <c r="DZ5" s="619"/>
      <c r="EA5" s="619"/>
      <c r="EB5" s="619"/>
      <c r="EC5" s="620"/>
    </row>
    <row r="6" spans="2:143" ht="11.25" customHeight="1">
      <c r="B6" s="633" t="s">
        <v>220</v>
      </c>
      <c r="C6" s="634"/>
      <c r="D6" s="634"/>
      <c r="E6" s="634"/>
      <c r="F6" s="634"/>
      <c r="G6" s="634"/>
      <c r="H6" s="634"/>
      <c r="I6" s="634"/>
      <c r="J6" s="634"/>
      <c r="K6" s="634"/>
      <c r="L6" s="634"/>
      <c r="M6" s="634"/>
      <c r="N6" s="634"/>
      <c r="O6" s="634"/>
      <c r="P6" s="634"/>
      <c r="Q6" s="635"/>
      <c r="R6" s="636">
        <v>135291</v>
      </c>
      <c r="S6" s="637"/>
      <c r="T6" s="637"/>
      <c r="U6" s="637"/>
      <c r="V6" s="637"/>
      <c r="W6" s="637"/>
      <c r="X6" s="637"/>
      <c r="Y6" s="638"/>
      <c r="Z6" s="639">
        <v>0.7</v>
      </c>
      <c r="AA6" s="639"/>
      <c r="AB6" s="639"/>
      <c r="AC6" s="639"/>
      <c r="AD6" s="640">
        <v>135291</v>
      </c>
      <c r="AE6" s="640"/>
      <c r="AF6" s="640"/>
      <c r="AG6" s="640"/>
      <c r="AH6" s="640"/>
      <c r="AI6" s="640"/>
      <c r="AJ6" s="640"/>
      <c r="AK6" s="640"/>
      <c r="AL6" s="641">
        <v>1.3</v>
      </c>
      <c r="AM6" s="642"/>
      <c r="AN6" s="642"/>
      <c r="AO6" s="643"/>
      <c r="AP6" s="633" t="s">
        <v>221</v>
      </c>
      <c r="AQ6" s="634"/>
      <c r="AR6" s="634"/>
      <c r="AS6" s="634"/>
      <c r="AT6" s="634"/>
      <c r="AU6" s="634"/>
      <c r="AV6" s="634"/>
      <c r="AW6" s="634"/>
      <c r="AX6" s="634"/>
      <c r="AY6" s="634"/>
      <c r="AZ6" s="634"/>
      <c r="BA6" s="634"/>
      <c r="BB6" s="634"/>
      <c r="BC6" s="634"/>
      <c r="BD6" s="634"/>
      <c r="BE6" s="634"/>
      <c r="BF6" s="635"/>
      <c r="BG6" s="636">
        <v>4508095</v>
      </c>
      <c r="BH6" s="637"/>
      <c r="BI6" s="637"/>
      <c r="BJ6" s="637"/>
      <c r="BK6" s="637"/>
      <c r="BL6" s="637"/>
      <c r="BM6" s="637"/>
      <c r="BN6" s="638"/>
      <c r="BO6" s="639">
        <v>94.3</v>
      </c>
      <c r="BP6" s="639"/>
      <c r="BQ6" s="639"/>
      <c r="BR6" s="639"/>
      <c r="BS6" s="640">
        <v>37431</v>
      </c>
      <c r="BT6" s="640"/>
      <c r="BU6" s="640"/>
      <c r="BV6" s="640"/>
      <c r="BW6" s="640"/>
      <c r="BX6" s="640"/>
      <c r="BY6" s="640"/>
      <c r="BZ6" s="640"/>
      <c r="CA6" s="640"/>
      <c r="CB6" s="644"/>
      <c r="CD6" s="622" t="s">
        <v>222</v>
      </c>
      <c r="CE6" s="623"/>
      <c r="CF6" s="623"/>
      <c r="CG6" s="623"/>
      <c r="CH6" s="623"/>
      <c r="CI6" s="623"/>
      <c r="CJ6" s="623"/>
      <c r="CK6" s="623"/>
      <c r="CL6" s="623"/>
      <c r="CM6" s="623"/>
      <c r="CN6" s="623"/>
      <c r="CO6" s="623"/>
      <c r="CP6" s="623"/>
      <c r="CQ6" s="624"/>
      <c r="CR6" s="636">
        <v>160973</v>
      </c>
      <c r="CS6" s="637"/>
      <c r="CT6" s="637"/>
      <c r="CU6" s="637"/>
      <c r="CV6" s="637"/>
      <c r="CW6" s="637"/>
      <c r="CX6" s="637"/>
      <c r="CY6" s="638"/>
      <c r="CZ6" s="630">
        <v>0.8</v>
      </c>
      <c r="DA6" s="631"/>
      <c r="DB6" s="631"/>
      <c r="DC6" s="647"/>
      <c r="DD6" s="645" t="s">
        <v>122</v>
      </c>
      <c r="DE6" s="637"/>
      <c r="DF6" s="637"/>
      <c r="DG6" s="637"/>
      <c r="DH6" s="637"/>
      <c r="DI6" s="637"/>
      <c r="DJ6" s="637"/>
      <c r="DK6" s="637"/>
      <c r="DL6" s="637"/>
      <c r="DM6" s="637"/>
      <c r="DN6" s="637"/>
      <c r="DO6" s="637"/>
      <c r="DP6" s="638"/>
      <c r="DQ6" s="645">
        <v>160973</v>
      </c>
      <c r="DR6" s="637"/>
      <c r="DS6" s="637"/>
      <c r="DT6" s="637"/>
      <c r="DU6" s="637"/>
      <c r="DV6" s="637"/>
      <c r="DW6" s="637"/>
      <c r="DX6" s="637"/>
      <c r="DY6" s="637"/>
      <c r="DZ6" s="637"/>
      <c r="EA6" s="637"/>
      <c r="EB6" s="637"/>
      <c r="EC6" s="646"/>
    </row>
    <row r="7" spans="2:143" ht="11.25" customHeight="1">
      <c r="B7" s="633" t="s">
        <v>223</v>
      </c>
      <c r="C7" s="634"/>
      <c r="D7" s="634"/>
      <c r="E7" s="634"/>
      <c r="F7" s="634"/>
      <c r="G7" s="634"/>
      <c r="H7" s="634"/>
      <c r="I7" s="634"/>
      <c r="J7" s="634"/>
      <c r="K7" s="634"/>
      <c r="L7" s="634"/>
      <c r="M7" s="634"/>
      <c r="N7" s="634"/>
      <c r="O7" s="634"/>
      <c r="P7" s="634"/>
      <c r="Q7" s="635"/>
      <c r="R7" s="636">
        <v>2358</v>
      </c>
      <c r="S7" s="637"/>
      <c r="T7" s="637"/>
      <c r="U7" s="637"/>
      <c r="V7" s="637"/>
      <c r="W7" s="637"/>
      <c r="X7" s="637"/>
      <c r="Y7" s="638"/>
      <c r="Z7" s="639">
        <v>0</v>
      </c>
      <c r="AA7" s="639"/>
      <c r="AB7" s="639"/>
      <c r="AC7" s="639"/>
      <c r="AD7" s="640">
        <v>2358</v>
      </c>
      <c r="AE7" s="640"/>
      <c r="AF7" s="640"/>
      <c r="AG7" s="640"/>
      <c r="AH7" s="640"/>
      <c r="AI7" s="640"/>
      <c r="AJ7" s="640"/>
      <c r="AK7" s="640"/>
      <c r="AL7" s="641">
        <v>0</v>
      </c>
      <c r="AM7" s="642"/>
      <c r="AN7" s="642"/>
      <c r="AO7" s="643"/>
      <c r="AP7" s="633" t="s">
        <v>224</v>
      </c>
      <c r="AQ7" s="634"/>
      <c r="AR7" s="634"/>
      <c r="AS7" s="634"/>
      <c r="AT7" s="634"/>
      <c r="AU7" s="634"/>
      <c r="AV7" s="634"/>
      <c r="AW7" s="634"/>
      <c r="AX7" s="634"/>
      <c r="AY7" s="634"/>
      <c r="AZ7" s="634"/>
      <c r="BA7" s="634"/>
      <c r="BB7" s="634"/>
      <c r="BC7" s="634"/>
      <c r="BD7" s="634"/>
      <c r="BE7" s="634"/>
      <c r="BF7" s="635"/>
      <c r="BG7" s="636">
        <v>1633117</v>
      </c>
      <c r="BH7" s="637"/>
      <c r="BI7" s="637"/>
      <c r="BJ7" s="637"/>
      <c r="BK7" s="637"/>
      <c r="BL7" s="637"/>
      <c r="BM7" s="637"/>
      <c r="BN7" s="638"/>
      <c r="BO7" s="639">
        <v>34.1</v>
      </c>
      <c r="BP7" s="639"/>
      <c r="BQ7" s="639"/>
      <c r="BR7" s="639"/>
      <c r="BS7" s="640">
        <v>37431</v>
      </c>
      <c r="BT7" s="640"/>
      <c r="BU7" s="640"/>
      <c r="BV7" s="640"/>
      <c r="BW7" s="640"/>
      <c r="BX7" s="640"/>
      <c r="BY7" s="640"/>
      <c r="BZ7" s="640"/>
      <c r="CA7" s="640"/>
      <c r="CB7" s="644"/>
      <c r="CD7" s="633" t="s">
        <v>225</v>
      </c>
      <c r="CE7" s="634"/>
      <c r="CF7" s="634"/>
      <c r="CG7" s="634"/>
      <c r="CH7" s="634"/>
      <c r="CI7" s="634"/>
      <c r="CJ7" s="634"/>
      <c r="CK7" s="634"/>
      <c r="CL7" s="634"/>
      <c r="CM7" s="634"/>
      <c r="CN7" s="634"/>
      <c r="CO7" s="634"/>
      <c r="CP7" s="634"/>
      <c r="CQ7" s="635"/>
      <c r="CR7" s="636">
        <v>3658053</v>
      </c>
      <c r="CS7" s="637"/>
      <c r="CT7" s="637"/>
      <c r="CU7" s="637"/>
      <c r="CV7" s="637"/>
      <c r="CW7" s="637"/>
      <c r="CX7" s="637"/>
      <c r="CY7" s="638"/>
      <c r="CZ7" s="639">
        <v>18.899999999999999</v>
      </c>
      <c r="DA7" s="639"/>
      <c r="DB7" s="639"/>
      <c r="DC7" s="639"/>
      <c r="DD7" s="645">
        <v>1548616</v>
      </c>
      <c r="DE7" s="637"/>
      <c r="DF7" s="637"/>
      <c r="DG7" s="637"/>
      <c r="DH7" s="637"/>
      <c r="DI7" s="637"/>
      <c r="DJ7" s="637"/>
      <c r="DK7" s="637"/>
      <c r="DL7" s="637"/>
      <c r="DM7" s="637"/>
      <c r="DN7" s="637"/>
      <c r="DO7" s="637"/>
      <c r="DP7" s="638"/>
      <c r="DQ7" s="645">
        <v>2080642</v>
      </c>
      <c r="DR7" s="637"/>
      <c r="DS7" s="637"/>
      <c r="DT7" s="637"/>
      <c r="DU7" s="637"/>
      <c r="DV7" s="637"/>
      <c r="DW7" s="637"/>
      <c r="DX7" s="637"/>
      <c r="DY7" s="637"/>
      <c r="DZ7" s="637"/>
      <c r="EA7" s="637"/>
      <c r="EB7" s="637"/>
      <c r="EC7" s="646"/>
    </row>
    <row r="8" spans="2:143" ht="11.25" customHeight="1">
      <c r="B8" s="633" t="s">
        <v>226</v>
      </c>
      <c r="C8" s="634"/>
      <c r="D8" s="634"/>
      <c r="E8" s="634"/>
      <c r="F8" s="634"/>
      <c r="G8" s="634"/>
      <c r="H8" s="634"/>
      <c r="I8" s="634"/>
      <c r="J8" s="634"/>
      <c r="K8" s="634"/>
      <c r="L8" s="634"/>
      <c r="M8" s="634"/>
      <c r="N8" s="634"/>
      <c r="O8" s="634"/>
      <c r="P8" s="634"/>
      <c r="Q8" s="635"/>
      <c r="R8" s="636">
        <v>21771</v>
      </c>
      <c r="S8" s="637"/>
      <c r="T8" s="637"/>
      <c r="U8" s="637"/>
      <c r="V8" s="637"/>
      <c r="W8" s="637"/>
      <c r="X8" s="637"/>
      <c r="Y8" s="638"/>
      <c r="Z8" s="639">
        <v>0.1</v>
      </c>
      <c r="AA8" s="639"/>
      <c r="AB8" s="639"/>
      <c r="AC8" s="639"/>
      <c r="AD8" s="640">
        <v>21771</v>
      </c>
      <c r="AE8" s="640"/>
      <c r="AF8" s="640"/>
      <c r="AG8" s="640"/>
      <c r="AH8" s="640"/>
      <c r="AI8" s="640"/>
      <c r="AJ8" s="640"/>
      <c r="AK8" s="640"/>
      <c r="AL8" s="641">
        <v>0.2</v>
      </c>
      <c r="AM8" s="642"/>
      <c r="AN8" s="642"/>
      <c r="AO8" s="643"/>
      <c r="AP8" s="633" t="s">
        <v>227</v>
      </c>
      <c r="AQ8" s="634"/>
      <c r="AR8" s="634"/>
      <c r="AS8" s="634"/>
      <c r="AT8" s="634"/>
      <c r="AU8" s="634"/>
      <c r="AV8" s="634"/>
      <c r="AW8" s="634"/>
      <c r="AX8" s="634"/>
      <c r="AY8" s="634"/>
      <c r="AZ8" s="634"/>
      <c r="BA8" s="634"/>
      <c r="BB8" s="634"/>
      <c r="BC8" s="634"/>
      <c r="BD8" s="634"/>
      <c r="BE8" s="634"/>
      <c r="BF8" s="635"/>
      <c r="BG8" s="636">
        <v>51867</v>
      </c>
      <c r="BH8" s="637"/>
      <c r="BI8" s="637"/>
      <c r="BJ8" s="637"/>
      <c r="BK8" s="637"/>
      <c r="BL8" s="637"/>
      <c r="BM8" s="637"/>
      <c r="BN8" s="638"/>
      <c r="BO8" s="639">
        <v>1.1000000000000001</v>
      </c>
      <c r="BP8" s="639"/>
      <c r="BQ8" s="639"/>
      <c r="BR8" s="639"/>
      <c r="BS8" s="640" t="s">
        <v>122</v>
      </c>
      <c r="BT8" s="640"/>
      <c r="BU8" s="640"/>
      <c r="BV8" s="640"/>
      <c r="BW8" s="640"/>
      <c r="BX8" s="640"/>
      <c r="BY8" s="640"/>
      <c r="BZ8" s="640"/>
      <c r="CA8" s="640"/>
      <c r="CB8" s="644"/>
      <c r="CD8" s="633" t="s">
        <v>228</v>
      </c>
      <c r="CE8" s="634"/>
      <c r="CF8" s="634"/>
      <c r="CG8" s="634"/>
      <c r="CH8" s="634"/>
      <c r="CI8" s="634"/>
      <c r="CJ8" s="634"/>
      <c r="CK8" s="634"/>
      <c r="CL8" s="634"/>
      <c r="CM8" s="634"/>
      <c r="CN8" s="634"/>
      <c r="CO8" s="634"/>
      <c r="CP8" s="634"/>
      <c r="CQ8" s="635"/>
      <c r="CR8" s="636">
        <v>5922945</v>
      </c>
      <c r="CS8" s="637"/>
      <c r="CT8" s="637"/>
      <c r="CU8" s="637"/>
      <c r="CV8" s="637"/>
      <c r="CW8" s="637"/>
      <c r="CX8" s="637"/>
      <c r="CY8" s="638"/>
      <c r="CZ8" s="639">
        <v>30.6</v>
      </c>
      <c r="DA8" s="639"/>
      <c r="DB8" s="639"/>
      <c r="DC8" s="639"/>
      <c r="DD8" s="645">
        <v>7130</v>
      </c>
      <c r="DE8" s="637"/>
      <c r="DF8" s="637"/>
      <c r="DG8" s="637"/>
      <c r="DH8" s="637"/>
      <c r="DI8" s="637"/>
      <c r="DJ8" s="637"/>
      <c r="DK8" s="637"/>
      <c r="DL8" s="637"/>
      <c r="DM8" s="637"/>
      <c r="DN8" s="637"/>
      <c r="DO8" s="637"/>
      <c r="DP8" s="638"/>
      <c r="DQ8" s="645">
        <v>3223922</v>
      </c>
      <c r="DR8" s="637"/>
      <c r="DS8" s="637"/>
      <c r="DT8" s="637"/>
      <c r="DU8" s="637"/>
      <c r="DV8" s="637"/>
      <c r="DW8" s="637"/>
      <c r="DX8" s="637"/>
      <c r="DY8" s="637"/>
      <c r="DZ8" s="637"/>
      <c r="EA8" s="637"/>
      <c r="EB8" s="637"/>
      <c r="EC8" s="646"/>
    </row>
    <row r="9" spans="2:143" ht="11.25" customHeight="1">
      <c r="B9" s="633" t="s">
        <v>229</v>
      </c>
      <c r="C9" s="634"/>
      <c r="D9" s="634"/>
      <c r="E9" s="634"/>
      <c r="F9" s="634"/>
      <c r="G9" s="634"/>
      <c r="H9" s="634"/>
      <c r="I9" s="634"/>
      <c r="J9" s="634"/>
      <c r="K9" s="634"/>
      <c r="L9" s="634"/>
      <c r="M9" s="634"/>
      <c r="N9" s="634"/>
      <c r="O9" s="634"/>
      <c r="P9" s="634"/>
      <c r="Q9" s="635"/>
      <c r="R9" s="636">
        <v>24249</v>
      </c>
      <c r="S9" s="637"/>
      <c r="T9" s="637"/>
      <c r="U9" s="637"/>
      <c r="V9" s="637"/>
      <c r="W9" s="637"/>
      <c r="X9" s="637"/>
      <c r="Y9" s="638"/>
      <c r="Z9" s="639">
        <v>0.1</v>
      </c>
      <c r="AA9" s="639"/>
      <c r="AB9" s="639"/>
      <c r="AC9" s="639"/>
      <c r="AD9" s="640">
        <v>24249</v>
      </c>
      <c r="AE9" s="640"/>
      <c r="AF9" s="640"/>
      <c r="AG9" s="640"/>
      <c r="AH9" s="640"/>
      <c r="AI9" s="640"/>
      <c r="AJ9" s="640"/>
      <c r="AK9" s="640"/>
      <c r="AL9" s="641">
        <v>0.2</v>
      </c>
      <c r="AM9" s="642"/>
      <c r="AN9" s="642"/>
      <c r="AO9" s="643"/>
      <c r="AP9" s="633" t="s">
        <v>230</v>
      </c>
      <c r="AQ9" s="634"/>
      <c r="AR9" s="634"/>
      <c r="AS9" s="634"/>
      <c r="AT9" s="634"/>
      <c r="AU9" s="634"/>
      <c r="AV9" s="634"/>
      <c r="AW9" s="634"/>
      <c r="AX9" s="634"/>
      <c r="AY9" s="634"/>
      <c r="AZ9" s="634"/>
      <c r="BA9" s="634"/>
      <c r="BB9" s="634"/>
      <c r="BC9" s="634"/>
      <c r="BD9" s="634"/>
      <c r="BE9" s="634"/>
      <c r="BF9" s="635"/>
      <c r="BG9" s="636">
        <v>1342865</v>
      </c>
      <c r="BH9" s="637"/>
      <c r="BI9" s="637"/>
      <c r="BJ9" s="637"/>
      <c r="BK9" s="637"/>
      <c r="BL9" s="637"/>
      <c r="BM9" s="637"/>
      <c r="BN9" s="638"/>
      <c r="BO9" s="639">
        <v>28.1</v>
      </c>
      <c r="BP9" s="639"/>
      <c r="BQ9" s="639"/>
      <c r="BR9" s="639"/>
      <c r="BS9" s="640" t="s">
        <v>122</v>
      </c>
      <c r="BT9" s="640"/>
      <c r="BU9" s="640"/>
      <c r="BV9" s="640"/>
      <c r="BW9" s="640"/>
      <c r="BX9" s="640"/>
      <c r="BY9" s="640"/>
      <c r="BZ9" s="640"/>
      <c r="CA9" s="640"/>
      <c r="CB9" s="644"/>
      <c r="CD9" s="633" t="s">
        <v>231</v>
      </c>
      <c r="CE9" s="634"/>
      <c r="CF9" s="634"/>
      <c r="CG9" s="634"/>
      <c r="CH9" s="634"/>
      <c r="CI9" s="634"/>
      <c r="CJ9" s="634"/>
      <c r="CK9" s="634"/>
      <c r="CL9" s="634"/>
      <c r="CM9" s="634"/>
      <c r="CN9" s="634"/>
      <c r="CO9" s="634"/>
      <c r="CP9" s="634"/>
      <c r="CQ9" s="635"/>
      <c r="CR9" s="636">
        <v>1571900</v>
      </c>
      <c r="CS9" s="637"/>
      <c r="CT9" s="637"/>
      <c r="CU9" s="637"/>
      <c r="CV9" s="637"/>
      <c r="CW9" s="637"/>
      <c r="CX9" s="637"/>
      <c r="CY9" s="638"/>
      <c r="CZ9" s="639">
        <v>8.1</v>
      </c>
      <c r="DA9" s="639"/>
      <c r="DB9" s="639"/>
      <c r="DC9" s="639"/>
      <c r="DD9" s="645">
        <v>87135</v>
      </c>
      <c r="DE9" s="637"/>
      <c r="DF9" s="637"/>
      <c r="DG9" s="637"/>
      <c r="DH9" s="637"/>
      <c r="DI9" s="637"/>
      <c r="DJ9" s="637"/>
      <c r="DK9" s="637"/>
      <c r="DL9" s="637"/>
      <c r="DM9" s="637"/>
      <c r="DN9" s="637"/>
      <c r="DO9" s="637"/>
      <c r="DP9" s="638"/>
      <c r="DQ9" s="645">
        <v>1157565</v>
      </c>
      <c r="DR9" s="637"/>
      <c r="DS9" s="637"/>
      <c r="DT9" s="637"/>
      <c r="DU9" s="637"/>
      <c r="DV9" s="637"/>
      <c r="DW9" s="637"/>
      <c r="DX9" s="637"/>
      <c r="DY9" s="637"/>
      <c r="DZ9" s="637"/>
      <c r="EA9" s="637"/>
      <c r="EB9" s="637"/>
      <c r="EC9" s="646"/>
    </row>
    <row r="10" spans="2:143" ht="11.25" customHeight="1">
      <c r="B10" s="633" t="s">
        <v>232</v>
      </c>
      <c r="C10" s="634"/>
      <c r="D10" s="634"/>
      <c r="E10" s="634"/>
      <c r="F10" s="634"/>
      <c r="G10" s="634"/>
      <c r="H10" s="634"/>
      <c r="I10" s="634"/>
      <c r="J10" s="634"/>
      <c r="K10" s="634"/>
      <c r="L10" s="634"/>
      <c r="M10" s="634"/>
      <c r="N10" s="634"/>
      <c r="O10" s="634"/>
      <c r="P10" s="634"/>
      <c r="Q10" s="635"/>
      <c r="R10" s="636" t="s">
        <v>122</v>
      </c>
      <c r="S10" s="637"/>
      <c r="T10" s="637"/>
      <c r="U10" s="637"/>
      <c r="V10" s="637"/>
      <c r="W10" s="637"/>
      <c r="X10" s="637"/>
      <c r="Y10" s="638"/>
      <c r="Z10" s="639" t="s">
        <v>122</v>
      </c>
      <c r="AA10" s="639"/>
      <c r="AB10" s="639"/>
      <c r="AC10" s="639"/>
      <c r="AD10" s="640" t="s">
        <v>122</v>
      </c>
      <c r="AE10" s="640"/>
      <c r="AF10" s="640"/>
      <c r="AG10" s="640"/>
      <c r="AH10" s="640"/>
      <c r="AI10" s="640"/>
      <c r="AJ10" s="640"/>
      <c r="AK10" s="640"/>
      <c r="AL10" s="641" t="s">
        <v>122</v>
      </c>
      <c r="AM10" s="642"/>
      <c r="AN10" s="642"/>
      <c r="AO10" s="643"/>
      <c r="AP10" s="633" t="s">
        <v>233</v>
      </c>
      <c r="AQ10" s="634"/>
      <c r="AR10" s="634"/>
      <c r="AS10" s="634"/>
      <c r="AT10" s="634"/>
      <c r="AU10" s="634"/>
      <c r="AV10" s="634"/>
      <c r="AW10" s="634"/>
      <c r="AX10" s="634"/>
      <c r="AY10" s="634"/>
      <c r="AZ10" s="634"/>
      <c r="BA10" s="634"/>
      <c r="BB10" s="634"/>
      <c r="BC10" s="634"/>
      <c r="BD10" s="634"/>
      <c r="BE10" s="634"/>
      <c r="BF10" s="635"/>
      <c r="BG10" s="636">
        <v>106993</v>
      </c>
      <c r="BH10" s="637"/>
      <c r="BI10" s="637"/>
      <c r="BJ10" s="637"/>
      <c r="BK10" s="637"/>
      <c r="BL10" s="637"/>
      <c r="BM10" s="637"/>
      <c r="BN10" s="638"/>
      <c r="BO10" s="639">
        <v>2.2000000000000002</v>
      </c>
      <c r="BP10" s="639"/>
      <c r="BQ10" s="639"/>
      <c r="BR10" s="639"/>
      <c r="BS10" s="640" t="s">
        <v>122</v>
      </c>
      <c r="BT10" s="640"/>
      <c r="BU10" s="640"/>
      <c r="BV10" s="640"/>
      <c r="BW10" s="640"/>
      <c r="BX10" s="640"/>
      <c r="BY10" s="640"/>
      <c r="BZ10" s="640"/>
      <c r="CA10" s="640"/>
      <c r="CB10" s="644"/>
      <c r="CD10" s="633" t="s">
        <v>234</v>
      </c>
      <c r="CE10" s="634"/>
      <c r="CF10" s="634"/>
      <c r="CG10" s="634"/>
      <c r="CH10" s="634"/>
      <c r="CI10" s="634"/>
      <c r="CJ10" s="634"/>
      <c r="CK10" s="634"/>
      <c r="CL10" s="634"/>
      <c r="CM10" s="634"/>
      <c r="CN10" s="634"/>
      <c r="CO10" s="634"/>
      <c r="CP10" s="634"/>
      <c r="CQ10" s="635"/>
      <c r="CR10" s="636">
        <v>47283</v>
      </c>
      <c r="CS10" s="637"/>
      <c r="CT10" s="637"/>
      <c r="CU10" s="637"/>
      <c r="CV10" s="637"/>
      <c r="CW10" s="637"/>
      <c r="CX10" s="637"/>
      <c r="CY10" s="638"/>
      <c r="CZ10" s="639">
        <v>0.2</v>
      </c>
      <c r="DA10" s="639"/>
      <c r="DB10" s="639"/>
      <c r="DC10" s="639"/>
      <c r="DD10" s="645">
        <v>3124</v>
      </c>
      <c r="DE10" s="637"/>
      <c r="DF10" s="637"/>
      <c r="DG10" s="637"/>
      <c r="DH10" s="637"/>
      <c r="DI10" s="637"/>
      <c r="DJ10" s="637"/>
      <c r="DK10" s="637"/>
      <c r="DL10" s="637"/>
      <c r="DM10" s="637"/>
      <c r="DN10" s="637"/>
      <c r="DO10" s="637"/>
      <c r="DP10" s="638"/>
      <c r="DQ10" s="645">
        <v>38439</v>
      </c>
      <c r="DR10" s="637"/>
      <c r="DS10" s="637"/>
      <c r="DT10" s="637"/>
      <c r="DU10" s="637"/>
      <c r="DV10" s="637"/>
      <c r="DW10" s="637"/>
      <c r="DX10" s="637"/>
      <c r="DY10" s="637"/>
      <c r="DZ10" s="637"/>
      <c r="EA10" s="637"/>
      <c r="EB10" s="637"/>
      <c r="EC10" s="646"/>
    </row>
    <row r="11" spans="2:143" ht="11.25" customHeight="1">
      <c r="B11" s="633" t="s">
        <v>235</v>
      </c>
      <c r="C11" s="634"/>
      <c r="D11" s="634"/>
      <c r="E11" s="634"/>
      <c r="F11" s="634"/>
      <c r="G11" s="634"/>
      <c r="H11" s="634"/>
      <c r="I11" s="634"/>
      <c r="J11" s="634"/>
      <c r="K11" s="634"/>
      <c r="L11" s="634"/>
      <c r="M11" s="634"/>
      <c r="N11" s="634"/>
      <c r="O11" s="634"/>
      <c r="P11" s="634"/>
      <c r="Q11" s="635"/>
      <c r="R11" s="636">
        <v>752928</v>
      </c>
      <c r="S11" s="637"/>
      <c r="T11" s="637"/>
      <c r="U11" s="637"/>
      <c r="V11" s="637"/>
      <c r="W11" s="637"/>
      <c r="X11" s="637"/>
      <c r="Y11" s="638"/>
      <c r="Z11" s="641">
        <v>3.8</v>
      </c>
      <c r="AA11" s="642"/>
      <c r="AB11" s="642"/>
      <c r="AC11" s="648"/>
      <c r="AD11" s="645">
        <v>752928</v>
      </c>
      <c r="AE11" s="637"/>
      <c r="AF11" s="637"/>
      <c r="AG11" s="637"/>
      <c r="AH11" s="637"/>
      <c r="AI11" s="637"/>
      <c r="AJ11" s="637"/>
      <c r="AK11" s="638"/>
      <c r="AL11" s="641">
        <v>7.4</v>
      </c>
      <c r="AM11" s="642"/>
      <c r="AN11" s="642"/>
      <c r="AO11" s="643"/>
      <c r="AP11" s="633" t="s">
        <v>236</v>
      </c>
      <c r="AQ11" s="634"/>
      <c r="AR11" s="634"/>
      <c r="AS11" s="634"/>
      <c r="AT11" s="634"/>
      <c r="AU11" s="634"/>
      <c r="AV11" s="634"/>
      <c r="AW11" s="634"/>
      <c r="AX11" s="634"/>
      <c r="AY11" s="634"/>
      <c r="AZ11" s="634"/>
      <c r="BA11" s="634"/>
      <c r="BB11" s="634"/>
      <c r="BC11" s="634"/>
      <c r="BD11" s="634"/>
      <c r="BE11" s="634"/>
      <c r="BF11" s="635"/>
      <c r="BG11" s="636">
        <v>131392</v>
      </c>
      <c r="BH11" s="637"/>
      <c r="BI11" s="637"/>
      <c r="BJ11" s="637"/>
      <c r="BK11" s="637"/>
      <c r="BL11" s="637"/>
      <c r="BM11" s="637"/>
      <c r="BN11" s="638"/>
      <c r="BO11" s="639">
        <v>2.7</v>
      </c>
      <c r="BP11" s="639"/>
      <c r="BQ11" s="639"/>
      <c r="BR11" s="639"/>
      <c r="BS11" s="640">
        <v>37431</v>
      </c>
      <c r="BT11" s="640"/>
      <c r="BU11" s="640"/>
      <c r="BV11" s="640"/>
      <c r="BW11" s="640"/>
      <c r="BX11" s="640"/>
      <c r="BY11" s="640"/>
      <c r="BZ11" s="640"/>
      <c r="CA11" s="640"/>
      <c r="CB11" s="644"/>
      <c r="CD11" s="633" t="s">
        <v>237</v>
      </c>
      <c r="CE11" s="634"/>
      <c r="CF11" s="634"/>
      <c r="CG11" s="634"/>
      <c r="CH11" s="634"/>
      <c r="CI11" s="634"/>
      <c r="CJ11" s="634"/>
      <c r="CK11" s="634"/>
      <c r="CL11" s="634"/>
      <c r="CM11" s="634"/>
      <c r="CN11" s="634"/>
      <c r="CO11" s="634"/>
      <c r="CP11" s="634"/>
      <c r="CQ11" s="635"/>
      <c r="CR11" s="636">
        <v>1381152</v>
      </c>
      <c r="CS11" s="637"/>
      <c r="CT11" s="637"/>
      <c r="CU11" s="637"/>
      <c r="CV11" s="637"/>
      <c r="CW11" s="637"/>
      <c r="CX11" s="637"/>
      <c r="CY11" s="638"/>
      <c r="CZ11" s="639">
        <v>7.1</v>
      </c>
      <c r="DA11" s="639"/>
      <c r="DB11" s="639"/>
      <c r="DC11" s="639"/>
      <c r="DD11" s="645">
        <v>731458</v>
      </c>
      <c r="DE11" s="637"/>
      <c r="DF11" s="637"/>
      <c r="DG11" s="637"/>
      <c r="DH11" s="637"/>
      <c r="DI11" s="637"/>
      <c r="DJ11" s="637"/>
      <c r="DK11" s="637"/>
      <c r="DL11" s="637"/>
      <c r="DM11" s="637"/>
      <c r="DN11" s="637"/>
      <c r="DO11" s="637"/>
      <c r="DP11" s="638"/>
      <c r="DQ11" s="645">
        <v>566994</v>
      </c>
      <c r="DR11" s="637"/>
      <c r="DS11" s="637"/>
      <c r="DT11" s="637"/>
      <c r="DU11" s="637"/>
      <c r="DV11" s="637"/>
      <c r="DW11" s="637"/>
      <c r="DX11" s="637"/>
      <c r="DY11" s="637"/>
      <c r="DZ11" s="637"/>
      <c r="EA11" s="637"/>
      <c r="EB11" s="637"/>
      <c r="EC11" s="646"/>
    </row>
    <row r="12" spans="2:143" ht="11.25" customHeight="1">
      <c r="B12" s="633" t="s">
        <v>238</v>
      </c>
      <c r="C12" s="634"/>
      <c r="D12" s="634"/>
      <c r="E12" s="634"/>
      <c r="F12" s="634"/>
      <c r="G12" s="634"/>
      <c r="H12" s="634"/>
      <c r="I12" s="634"/>
      <c r="J12" s="634"/>
      <c r="K12" s="634"/>
      <c r="L12" s="634"/>
      <c r="M12" s="634"/>
      <c r="N12" s="634"/>
      <c r="O12" s="634"/>
      <c r="P12" s="634"/>
      <c r="Q12" s="635"/>
      <c r="R12" s="636">
        <v>15192</v>
      </c>
      <c r="S12" s="637"/>
      <c r="T12" s="637"/>
      <c r="U12" s="637"/>
      <c r="V12" s="637"/>
      <c r="W12" s="637"/>
      <c r="X12" s="637"/>
      <c r="Y12" s="638"/>
      <c r="Z12" s="639">
        <v>0.1</v>
      </c>
      <c r="AA12" s="639"/>
      <c r="AB12" s="639"/>
      <c r="AC12" s="639"/>
      <c r="AD12" s="640">
        <v>15192</v>
      </c>
      <c r="AE12" s="640"/>
      <c r="AF12" s="640"/>
      <c r="AG12" s="640"/>
      <c r="AH12" s="640"/>
      <c r="AI12" s="640"/>
      <c r="AJ12" s="640"/>
      <c r="AK12" s="640"/>
      <c r="AL12" s="641">
        <v>0.2</v>
      </c>
      <c r="AM12" s="642"/>
      <c r="AN12" s="642"/>
      <c r="AO12" s="643"/>
      <c r="AP12" s="633" t="s">
        <v>239</v>
      </c>
      <c r="AQ12" s="634"/>
      <c r="AR12" s="634"/>
      <c r="AS12" s="634"/>
      <c r="AT12" s="634"/>
      <c r="AU12" s="634"/>
      <c r="AV12" s="634"/>
      <c r="AW12" s="634"/>
      <c r="AX12" s="634"/>
      <c r="AY12" s="634"/>
      <c r="AZ12" s="634"/>
      <c r="BA12" s="634"/>
      <c r="BB12" s="634"/>
      <c r="BC12" s="634"/>
      <c r="BD12" s="634"/>
      <c r="BE12" s="634"/>
      <c r="BF12" s="635"/>
      <c r="BG12" s="636">
        <v>2541716</v>
      </c>
      <c r="BH12" s="637"/>
      <c r="BI12" s="637"/>
      <c r="BJ12" s="637"/>
      <c r="BK12" s="637"/>
      <c r="BL12" s="637"/>
      <c r="BM12" s="637"/>
      <c r="BN12" s="638"/>
      <c r="BO12" s="639">
        <v>53.1</v>
      </c>
      <c r="BP12" s="639"/>
      <c r="BQ12" s="639"/>
      <c r="BR12" s="639"/>
      <c r="BS12" s="640" t="s">
        <v>122</v>
      </c>
      <c r="BT12" s="640"/>
      <c r="BU12" s="640"/>
      <c r="BV12" s="640"/>
      <c r="BW12" s="640"/>
      <c r="BX12" s="640"/>
      <c r="BY12" s="640"/>
      <c r="BZ12" s="640"/>
      <c r="CA12" s="640"/>
      <c r="CB12" s="644"/>
      <c r="CD12" s="633" t="s">
        <v>240</v>
      </c>
      <c r="CE12" s="634"/>
      <c r="CF12" s="634"/>
      <c r="CG12" s="634"/>
      <c r="CH12" s="634"/>
      <c r="CI12" s="634"/>
      <c r="CJ12" s="634"/>
      <c r="CK12" s="634"/>
      <c r="CL12" s="634"/>
      <c r="CM12" s="634"/>
      <c r="CN12" s="634"/>
      <c r="CO12" s="634"/>
      <c r="CP12" s="634"/>
      <c r="CQ12" s="635"/>
      <c r="CR12" s="636">
        <v>594073</v>
      </c>
      <c r="CS12" s="637"/>
      <c r="CT12" s="637"/>
      <c r="CU12" s="637"/>
      <c r="CV12" s="637"/>
      <c r="CW12" s="637"/>
      <c r="CX12" s="637"/>
      <c r="CY12" s="638"/>
      <c r="CZ12" s="639">
        <v>3.1</v>
      </c>
      <c r="DA12" s="639"/>
      <c r="DB12" s="639"/>
      <c r="DC12" s="639"/>
      <c r="DD12" s="645">
        <v>7568</v>
      </c>
      <c r="DE12" s="637"/>
      <c r="DF12" s="637"/>
      <c r="DG12" s="637"/>
      <c r="DH12" s="637"/>
      <c r="DI12" s="637"/>
      <c r="DJ12" s="637"/>
      <c r="DK12" s="637"/>
      <c r="DL12" s="637"/>
      <c r="DM12" s="637"/>
      <c r="DN12" s="637"/>
      <c r="DO12" s="637"/>
      <c r="DP12" s="638"/>
      <c r="DQ12" s="645">
        <v>192966</v>
      </c>
      <c r="DR12" s="637"/>
      <c r="DS12" s="637"/>
      <c r="DT12" s="637"/>
      <c r="DU12" s="637"/>
      <c r="DV12" s="637"/>
      <c r="DW12" s="637"/>
      <c r="DX12" s="637"/>
      <c r="DY12" s="637"/>
      <c r="DZ12" s="637"/>
      <c r="EA12" s="637"/>
      <c r="EB12" s="637"/>
      <c r="EC12" s="646"/>
    </row>
    <row r="13" spans="2:143" ht="11.25" customHeight="1">
      <c r="B13" s="633" t="s">
        <v>241</v>
      </c>
      <c r="C13" s="634"/>
      <c r="D13" s="634"/>
      <c r="E13" s="634"/>
      <c r="F13" s="634"/>
      <c r="G13" s="634"/>
      <c r="H13" s="634"/>
      <c r="I13" s="634"/>
      <c r="J13" s="634"/>
      <c r="K13" s="634"/>
      <c r="L13" s="634"/>
      <c r="M13" s="634"/>
      <c r="N13" s="634"/>
      <c r="O13" s="634"/>
      <c r="P13" s="634"/>
      <c r="Q13" s="635"/>
      <c r="R13" s="636" t="s">
        <v>122</v>
      </c>
      <c r="S13" s="637"/>
      <c r="T13" s="637"/>
      <c r="U13" s="637"/>
      <c r="V13" s="637"/>
      <c r="W13" s="637"/>
      <c r="X13" s="637"/>
      <c r="Y13" s="638"/>
      <c r="Z13" s="639" t="s">
        <v>122</v>
      </c>
      <c r="AA13" s="639"/>
      <c r="AB13" s="639"/>
      <c r="AC13" s="639"/>
      <c r="AD13" s="640" t="s">
        <v>122</v>
      </c>
      <c r="AE13" s="640"/>
      <c r="AF13" s="640"/>
      <c r="AG13" s="640"/>
      <c r="AH13" s="640"/>
      <c r="AI13" s="640"/>
      <c r="AJ13" s="640"/>
      <c r="AK13" s="640"/>
      <c r="AL13" s="641" t="s">
        <v>122</v>
      </c>
      <c r="AM13" s="642"/>
      <c r="AN13" s="642"/>
      <c r="AO13" s="643"/>
      <c r="AP13" s="633" t="s">
        <v>242</v>
      </c>
      <c r="AQ13" s="634"/>
      <c r="AR13" s="634"/>
      <c r="AS13" s="634"/>
      <c r="AT13" s="634"/>
      <c r="AU13" s="634"/>
      <c r="AV13" s="634"/>
      <c r="AW13" s="634"/>
      <c r="AX13" s="634"/>
      <c r="AY13" s="634"/>
      <c r="AZ13" s="634"/>
      <c r="BA13" s="634"/>
      <c r="BB13" s="634"/>
      <c r="BC13" s="634"/>
      <c r="BD13" s="634"/>
      <c r="BE13" s="634"/>
      <c r="BF13" s="635"/>
      <c r="BG13" s="636">
        <v>2522105</v>
      </c>
      <c r="BH13" s="637"/>
      <c r="BI13" s="637"/>
      <c r="BJ13" s="637"/>
      <c r="BK13" s="637"/>
      <c r="BL13" s="637"/>
      <c r="BM13" s="637"/>
      <c r="BN13" s="638"/>
      <c r="BO13" s="639">
        <v>52.7</v>
      </c>
      <c r="BP13" s="639"/>
      <c r="BQ13" s="639"/>
      <c r="BR13" s="639"/>
      <c r="BS13" s="640" t="s">
        <v>122</v>
      </c>
      <c r="BT13" s="640"/>
      <c r="BU13" s="640"/>
      <c r="BV13" s="640"/>
      <c r="BW13" s="640"/>
      <c r="BX13" s="640"/>
      <c r="BY13" s="640"/>
      <c r="BZ13" s="640"/>
      <c r="CA13" s="640"/>
      <c r="CB13" s="644"/>
      <c r="CD13" s="633" t="s">
        <v>243</v>
      </c>
      <c r="CE13" s="634"/>
      <c r="CF13" s="634"/>
      <c r="CG13" s="634"/>
      <c r="CH13" s="634"/>
      <c r="CI13" s="634"/>
      <c r="CJ13" s="634"/>
      <c r="CK13" s="634"/>
      <c r="CL13" s="634"/>
      <c r="CM13" s="634"/>
      <c r="CN13" s="634"/>
      <c r="CO13" s="634"/>
      <c r="CP13" s="634"/>
      <c r="CQ13" s="635"/>
      <c r="CR13" s="636">
        <v>1699304</v>
      </c>
      <c r="CS13" s="637"/>
      <c r="CT13" s="637"/>
      <c r="CU13" s="637"/>
      <c r="CV13" s="637"/>
      <c r="CW13" s="637"/>
      <c r="CX13" s="637"/>
      <c r="CY13" s="638"/>
      <c r="CZ13" s="639">
        <v>8.8000000000000007</v>
      </c>
      <c r="DA13" s="639"/>
      <c r="DB13" s="639"/>
      <c r="DC13" s="639"/>
      <c r="DD13" s="645">
        <v>520573</v>
      </c>
      <c r="DE13" s="637"/>
      <c r="DF13" s="637"/>
      <c r="DG13" s="637"/>
      <c r="DH13" s="637"/>
      <c r="DI13" s="637"/>
      <c r="DJ13" s="637"/>
      <c r="DK13" s="637"/>
      <c r="DL13" s="637"/>
      <c r="DM13" s="637"/>
      <c r="DN13" s="637"/>
      <c r="DO13" s="637"/>
      <c r="DP13" s="638"/>
      <c r="DQ13" s="645">
        <v>1105053</v>
      </c>
      <c r="DR13" s="637"/>
      <c r="DS13" s="637"/>
      <c r="DT13" s="637"/>
      <c r="DU13" s="637"/>
      <c r="DV13" s="637"/>
      <c r="DW13" s="637"/>
      <c r="DX13" s="637"/>
      <c r="DY13" s="637"/>
      <c r="DZ13" s="637"/>
      <c r="EA13" s="637"/>
      <c r="EB13" s="637"/>
      <c r="EC13" s="646"/>
    </row>
    <row r="14" spans="2:143" ht="11.25" customHeight="1">
      <c r="B14" s="633" t="s">
        <v>244</v>
      </c>
      <c r="C14" s="634"/>
      <c r="D14" s="634"/>
      <c r="E14" s="634"/>
      <c r="F14" s="634"/>
      <c r="G14" s="634"/>
      <c r="H14" s="634"/>
      <c r="I14" s="634"/>
      <c r="J14" s="634"/>
      <c r="K14" s="634"/>
      <c r="L14" s="634"/>
      <c r="M14" s="634"/>
      <c r="N14" s="634"/>
      <c r="O14" s="634"/>
      <c r="P14" s="634"/>
      <c r="Q14" s="635"/>
      <c r="R14" s="636">
        <v>1400</v>
      </c>
      <c r="S14" s="637"/>
      <c r="T14" s="637"/>
      <c r="U14" s="637"/>
      <c r="V14" s="637"/>
      <c r="W14" s="637"/>
      <c r="X14" s="637"/>
      <c r="Y14" s="638"/>
      <c r="Z14" s="639">
        <v>0</v>
      </c>
      <c r="AA14" s="639"/>
      <c r="AB14" s="639"/>
      <c r="AC14" s="639"/>
      <c r="AD14" s="640">
        <v>1400</v>
      </c>
      <c r="AE14" s="640"/>
      <c r="AF14" s="640"/>
      <c r="AG14" s="640"/>
      <c r="AH14" s="640"/>
      <c r="AI14" s="640"/>
      <c r="AJ14" s="640"/>
      <c r="AK14" s="640"/>
      <c r="AL14" s="641">
        <v>0</v>
      </c>
      <c r="AM14" s="642"/>
      <c r="AN14" s="642"/>
      <c r="AO14" s="643"/>
      <c r="AP14" s="633" t="s">
        <v>245</v>
      </c>
      <c r="AQ14" s="634"/>
      <c r="AR14" s="634"/>
      <c r="AS14" s="634"/>
      <c r="AT14" s="634"/>
      <c r="AU14" s="634"/>
      <c r="AV14" s="634"/>
      <c r="AW14" s="634"/>
      <c r="AX14" s="634"/>
      <c r="AY14" s="634"/>
      <c r="AZ14" s="634"/>
      <c r="BA14" s="634"/>
      <c r="BB14" s="634"/>
      <c r="BC14" s="634"/>
      <c r="BD14" s="634"/>
      <c r="BE14" s="634"/>
      <c r="BF14" s="635"/>
      <c r="BG14" s="636">
        <v>113873</v>
      </c>
      <c r="BH14" s="637"/>
      <c r="BI14" s="637"/>
      <c r="BJ14" s="637"/>
      <c r="BK14" s="637"/>
      <c r="BL14" s="637"/>
      <c r="BM14" s="637"/>
      <c r="BN14" s="638"/>
      <c r="BO14" s="639">
        <v>2.4</v>
      </c>
      <c r="BP14" s="639"/>
      <c r="BQ14" s="639"/>
      <c r="BR14" s="639"/>
      <c r="BS14" s="640" t="s">
        <v>122</v>
      </c>
      <c r="BT14" s="640"/>
      <c r="BU14" s="640"/>
      <c r="BV14" s="640"/>
      <c r="BW14" s="640"/>
      <c r="BX14" s="640"/>
      <c r="BY14" s="640"/>
      <c r="BZ14" s="640"/>
      <c r="CA14" s="640"/>
      <c r="CB14" s="644"/>
      <c r="CD14" s="633" t="s">
        <v>246</v>
      </c>
      <c r="CE14" s="634"/>
      <c r="CF14" s="634"/>
      <c r="CG14" s="634"/>
      <c r="CH14" s="634"/>
      <c r="CI14" s="634"/>
      <c r="CJ14" s="634"/>
      <c r="CK14" s="634"/>
      <c r="CL14" s="634"/>
      <c r="CM14" s="634"/>
      <c r="CN14" s="634"/>
      <c r="CO14" s="634"/>
      <c r="CP14" s="634"/>
      <c r="CQ14" s="635"/>
      <c r="CR14" s="636">
        <v>749500</v>
      </c>
      <c r="CS14" s="637"/>
      <c r="CT14" s="637"/>
      <c r="CU14" s="637"/>
      <c r="CV14" s="637"/>
      <c r="CW14" s="637"/>
      <c r="CX14" s="637"/>
      <c r="CY14" s="638"/>
      <c r="CZ14" s="639">
        <v>3.9</v>
      </c>
      <c r="DA14" s="639"/>
      <c r="DB14" s="639"/>
      <c r="DC14" s="639"/>
      <c r="DD14" s="645">
        <v>1056</v>
      </c>
      <c r="DE14" s="637"/>
      <c r="DF14" s="637"/>
      <c r="DG14" s="637"/>
      <c r="DH14" s="637"/>
      <c r="DI14" s="637"/>
      <c r="DJ14" s="637"/>
      <c r="DK14" s="637"/>
      <c r="DL14" s="637"/>
      <c r="DM14" s="637"/>
      <c r="DN14" s="637"/>
      <c r="DO14" s="637"/>
      <c r="DP14" s="638"/>
      <c r="DQ14" s="645">
        <v>745816</v>
      </c>
      <c r="DR14" s="637"/>
      <c r="DS14" s="637"/>
      <c r="DT14" s="637"/>
      <c r="DU14" s="637"/>
      <c r="DV14" s="637"/>
      <c r="DW14" s="637"/>
      <c r="DX14" s="637"/>
      <c r="DY14" s="637"/>
      <c r="DZ14" s="637"/>
      <c r="EA14" s="637"/>
      <c r="EB14" s="637"/>
      <c r="EC14" s="646"/>
    </row>
    <row r="15" spans="2:143" ht="11.25" customHeight="1">
      <c r="B15" s="633" t="s">
        <v>247</v>
      </c>
      <c r="C15" s="634"/>
      <c r="D15" s="634"/>
      <c r="E15" s="634"/>
      <c r="F15" s="634"/>
      <c r="G15" s="634"/>
      <c r="H15" s="634"/>
      <c r="I15" s="634"/>
      <c r="J15" s="634"/>
      <c r="K15" s="634"/>
      <c r="L15" s="634"/>
      <c r="M15" s="634"/>
      <c r="N15" s="634"/>
      <c r="O15" s="634"/>
      <c r="P15" s="634"/>
      <c r="Q15" s="635"/>
      <c r="R15" s="636" t="s">
        <v>122</v>
      </c>
      <c r="S15" s="637"/>
      <c r="T15" s="637"/>
      <c r="U15" s="637"/>
      <c r="V15" s="637"/>
      <c r="W15" s="637"/>
      <c r="X15" s="637"/>
      <c r="Y15" s="638"/>
      <c r="Z15" s="639" t="s">
        <v>122</v>
      </c>
      <c r="AA15" s="639"/>
      <c r="AB15" s="639"/>
      <c r="AC15" s="639"/>
      <c r="AD15" s="640" t="s">
        <v>122</v>
      </c>
      <c r="AE15" s="640"/>
      <c r="AF15" s="640"/>
      <c r="AG15" s="640"/>
      <c r="AH15" s="640"/>
      <c r="AI15" s="640"/>
      <c r="AJ15" s="640"/>
      <c r="AK15" s="640"/>
      <c r="AL15" s="641" t="s">
        <v>122</v>
      </c>
      <c r="AM15" s="642"/>
      <c r="AN15" s="642"/>
      <c r="AO15" s="643"/>
      <c r="AP15" s="633" t="s">
        <v>248</v>
      </c>
      <c r="AQ15" s="634"/>
      <c r="AR15" s="634"/>
      <c r="AS15" s="634"/>
      <c r="AT15" s="634"/>
      <c r="AU15" s="634"/>
      <c r="AV15" s="634"/>
      <c r="AW15" s="634"/>
      <c r="AX15" s="634"/>
      <c r="AY15" s="634"/>
      <c r="AZ15" s="634"/>
      <c r="BA15" s="634"/>
      <c r="BB15" s="634"/>
      <c r="BC15" s="634"/>
      <c r="BD15" s="634"/>
      <c r="BE15" s="634"/>
      <c r="BF15" s="635"/>
      <c r="BG15" s="636">
        <v>219389</v>
      </c>
      <c r="BH15" s="637"/>
      <c r="BI15" s="637"/>
      <c r="BJ15" s="637"/>
      <c r="BK15" s="637"/>
      <c r="BL15" s="637"/>
      <c r="BM15" s="637"/>
      <c r="BN15" s="638"/>
      <c r="BO15" s="639">
        <v>4.5999999999999996</v>
      </c>
      <c r="BP15" s="639"/>
      <c r="BQ15" s="639"/>
      <c r="BR15" s="639"/>
      <c r="BS15" s="640" t="s">
        <v>122</v>
      </c>
      <c r="BT15" s="640"/>
      <c r="BU15" s="640"/>
      <c r="BV15" s="640"/>
      <c r="BW15" s="640"/>
      <c r="BX15" s="640"/>
      <c r="BY15" s="640"/>
      <c r="BZ15" s="640"/>
      <c r="CA15" s="640"/>
      <c r="CB15" s="644"/>
      <c r="CD15" s="633" t="s">
        <v>249</v>
      </c>
      <c r="CE15" s="634"/>
      <c r="CF15" s="634"/>
      <c r="CG15" s="634"/>
      <c r="CH15" s="634"/>
      <c r="CI15" s="634"/>
      <c r="CJ15" s="634"/>
      <c r="CK15" s="634"/>
      <c r="CL15" s="634"/>
      <c r="CM15" s="634"/>
      <c r="CN15" s="634"/>
      <c r="CO15" s="634"/>
      <c r="CP15" s="634"/>
      <c r="CQ15" s="635"/>
      <c r="CR15" s="636">
        <v>1614982</v>
      </c>
      <c r="CS15" s="637"/>
      <c r="CT15" s="637"/>
      <c r="CU15" s="637"/>
      <c r="CV15" s="637"/>
      <c r="CW15" s="637"/>
      <c r="CX15" s="637"/>
      <c r="CY15" s="638"/>
      <c r="CZ15" s="639">
        <v>8.3000000000000007</v>
      </c>
      <c r="DA15" s="639"/>
      <c r="DB15" s="639"/>
      <c r="DC15" s="639"/>
      <c r="DD15" s="645">
        <v>483082</v>
      </c>
      <c r="DE15" s="637"/>
      <c r="DF15" s="637"/>
      <c r="DG15" s="637"/>
      <c r="DH15" s="637"/>
      <c r="DI15" s="637"/>
      <c r="DJ15" s="637"/>
      <c r="DK15" s="637"/>
      <c r="DL15" s="637"/>
      <c r="DM15" s="637"/>
      <c r="DN15" s="637"/>
      <c r="DO15" s="637"/>
      <c r="DP15" s="638"/>
      <c r="DQ15" s="645">
        <v>1045988</v>
      </c>
      <c r="DR15" s="637"/>
      <c r="DS15" s="637"/>
      <c r="DT15" s="637"/>
      <c r="DU15" s="637"/>
      <c r="DV15" s="637"/>
      <c r="DW15" s="637"/>
      <c r="DX15" s="637"/>
      <c r="DY15" s="637"/>
      <c r="DZ15" s="637"/>
      <c r="EA15" s="637"/>
      <c r="EB15" s="637"/>
      <c r="EC15" s="646"/>
    </row>
    <row r="16" spans="2:143" ht="11.25" customHeight="1">
      <c r="B16" s="633" t="s">
        <v>250</v>
      </c>
      <c r="C16" s="634"/>
      <c r="D16" s="634"/>
      <c r="E16" s="634"/>
      <c r="F16" s="634"/>
      <c r="G16" s="634"/>
      <c r="H16" s="634"/>
      <c r="I16" s="634"/>
      <c r="J16" s="634"/>
      <c r="K16" s="634"/>
      <c r="L16" s="634"/>
      <c r="M16" s="634"/>
      <c r="N16" s="634"/>
      <c r="O16" s="634"/>
      <c r="P16" s="634"/>
      <c r="Q16" s="635"/>
      <c r="R16" s="636">
        <v>17602</v>
      </c>
      <c r="S16" s="637"/>
      <c r="T16" s="637"/>
      <c r="U16" s="637"/>
      <c r="V16" s="637"/>
      <c r="W16" s="637"/>
      <c r="X16" s="637"/>
      <c r="Y16" s="638"/>
      <c r="Z16" s="639">
        <v>0.1</v>
      </c>
      <c r="AA16" s="639"/>
      <c r="AB16" s="639"/>
      <c r="AC16" s="639"/>
      <c r="AD16" s="640">
        <v>17602</v>
      </c>
      <c r="AE16" s="640"/>
      <c r="AF16" s="640"/>
      <c r="AG16" s="640"/>
      <c r="AH16" s="640"/>
      <c r="AI16" s="640"/>
      <c r="AJ16" s="640"/>
      <c r="AK16" s="640"/>
      <c r="AL16" s="641">
        <v>0.2</v>
      </c>
      <c r="AM16" s="642"/>
      <c r="AN16" s="642"/>
      <c r="AO16" s="643"/>
      <c r="AP16" s="633" t="s">
        <v>251</v>
      </c>
      <c r="AQ16" s="634"/>
      <c r="AR16" s="634"/>
      <c r="AS16" s="634"/>
      <c r="AT16" s="634"/>
      <c r="AU16" s="634"/>
      <c r="AV16" s="634"/>
      <c r="AW16" s="634"/>
      <c r="AX16" s="634"/>
      <c r="AY16" s="634"/>
      <c r="AZ16" s="634"/>
      <c r="BA16" s="634"/>
      <c r="BB16" s="634"/>
      <c r="BC16" s="634"/>
      <c r="BD16" s="634"/>
      <c r="BE16" s="634"/>
      <c r="BF16" s="635"/>
      <c r="BG16" s="636" t="s">
        <v>122</v>
      </c>
      <c r="BH16" s="637"/>
      <c r="BI16" s="637"/>
      <c r="BJ16" s="637"/>
      <c r="BK16" s="637"/>
      <c r="BL16" s="637"/>
      <c r="BM16" s="637"/>
      <c r="BN16" s="638"/>
      <c r="BO16" s="639" t="s">
        <v>122</v>
      </c>
      <c r="BP16" s="639"/>
      <c r="BQ16" s="639"/>
      <c r="BR16" s="639"/>
      <c r="BS16" s="640" t="s">
        <v>122</v>
      </c>
      <c r="BT16" s="640"/>
      <c r="BU16" s="640"/>
      <c r="BV16" s="640"/>
      <c r="BW16" s="640"/>
      <c r="BX16" s="640"/>
      <c r="BY16" s="640"/>
      <c r="BZ16" s="640"/>
      <c r="CA16" s="640"/>
      <c r="CB16" s="644"/>
      <c r="CD16" s="633" t="s">
        <v>252</v>
      </c>
      <c r="CE16" s="634"/>
      <c r="CF16" s="634"/>
      <c r="CG16" s="634"/>
      <c r="CH16" s="634"/>
      <c r="CI16" s="634"/>
      <c r="CJ16" s="634"/>
      <c r="CK16" s="634"/>
      <c r="CL16" s="634"/>
      <c r="CM16" s="634"/>
      <c r="CN16" s="634"/>
      <c r="CO16" s="634"/>
      <c r="CP16" s="634"/>
      <c r="CQ16" s="635"/>
      <c r="CR16" s="636">
        <v>155627</v>
      </c>
      <c r="CS16" s="637"/>
      <c r="CT16" s="637"/>
      <c r="CU16" s="637"/>
      <c r="CV16" s="637"/>
      <c r="CW16" s="637"/>
      <c r="CX16" s="637"/>
      <c r="CY16" s="638"/>
      <c r="CZ16" s="639">
        <v>0.8</v>
      </c>
      <c r="DA16" s="639"/>
      <c r="DB16" s="639"/>
      <c r="DC16" s="639"/>
      <c r="DD16" s="645" t="s">
        <v>122</v>
      </c>
      <c r="DE16" s="637"/>
      <c r="DF16" s="637"/>
      <c r="DG16" s="637"/>
      <c r="DH16" s="637"/>
      <c r="DI16" s="637"/>
      <c r="DJ16" s="637"/>
      <c r="DK16" s="637"/>
      <c r="DL16" s="637"/>
      <c r="DM16" s="637"/>
      <c r="DN16" s="637"/>
      <c r="DO16" s="637"/>
      <c r="DP16" s="638"/>
      <c r="DQ16" s="645">
        <v>31424</v>
      </c>
      <c r="DR16" s="637"/>
      <c r="DS16" s="637"/>
      <c r="DT16" s="637"/>
      <c r="DU16" s="637"/>
      <c r="DV16" s="637"/>
      <c r="DW16" s="637"/>
      <c r="DX16" s="637"/>
      <c r="DY16" s="637"/>
      <c r="DZ16" s="637"/>
      <c r="EA16" s="637"/>
      <c r="EB16" s="637"/>
      <c r="EC16" s="646"/>
    </row>
    <row r="17" spans="2:133" ht="11.25" customHeight="1">
      <c r="B17" s="633" t="s">
        <v>253</v>
      </c>
      <c r="C17" s="634"/>
      <c r="D17" s="634"/>
      <c r="E17" s="634"/>
      <c r="F17" s="634"/>
      <c r="G17" s="634"/>
      <c r="H17" s="634"/>
      <c r="I17" s="634"/>
      <c r="J17" s="634"/>
      <c r="K17" s="634"/>
      <c r="L17" s="634"/>
      <c r="M17" s="634"/>
      <c r="N17" s="634"/>
      <c r="O17" s="634"/>
      <c r="P17" s="634"/>
      <c r="Q17" s="635"/>
      <c r="R17" s="636">
        <v>75020</v>
      </c>
      <c r="S17" s="637"/>
      <c r="T17" s="637"/>
      <c r="U17" s="637"/>
      <c r="V17" s="637"/>
      <c r="W17" s="637"/>
      <c r="X17" s="637"/>
      <c r="Y17" s="638"/>
      <c r="Z17" s="639">
        <v>0.4</v>
      </c>
      <c r="AA17" s="639"/>
      <c r="AB17" s="639"/>
      <c r="AC17" s="639"/>
      <c r="AD17" s="640">
        <v>75020</v>
      </c>
      <c r="AE17" s="640"/>
      <c r="AF17" s="640"/>
      <c r="AG17" s="640"/>
      <c r="AH17" s="640"/>
      <c r="AI17" s="640"/>
      <c r="AJ17" s="640"/>
      <c r="AK17" s="640"/>
      <c r="AL17" s="641">
        <v>0.7</v>
      </c>
      <c r="AM17" s="642"/>
      <c r="AN17" s="642"/>
      <c r="AO17" s="643"/>
      <c r="AP17" s="633" t="s">
        <v>254</v>
      </c>
      <c r="AQ17" s="634"/>
      <c r="AR17" s="634"/>
      <c r="AS17" s="634"/>
      <c r="AT17" s="634"/>
      <c r="AU17" s="634"/>
      <c r="AV17" s="634"/>
      <c r="AW17" s="634"/>
      <c r="AX17" s="634"/>
      <c r="AY17" s="634"/>
      <c r="AZ17" s="634"/>
      <c r="BA17" s="634"/>
      <c r="BB17" s="634"/>
      <c r="BC17" s="634"/>
      <c r="BD17" s="634"/>
      <c r="BE17" s="634"/>
      <c r="BF17" s="635"/>
      <c r="BG17" s="636" t="s">
        <v>122</v>
      </c>
      <c r="BH17" s="637"/>
      <c r="BI17" s="637"/>
      <c r="BJ17" s="637"/>
      <c r="BK17" s="637"/>
      <c r="BL17" s="637"/>
      <c r="BM17" s="637"/>
      <c r="BN17" s="638"/>
      <c r="BO17" s="639" t="s">
        <v>122</v>
      </c>
      <c r="BP17" s="639"/>
      <c r="BQ17" s="639"/>
      <c r="BR17" s="639"/>
      <c r="BS17" s="640" t="s">
        <v>122</v>
      </c>
      <c r="BT17" s="640"/>
      <c r="BU17" s="640"/>
      <c r="BV17" s="640"/>
      <c r="BW17" s="640"/>
      <c r="BX17" s="640"/>
      <c r="BY17" s="640"/>
      <c r="BZ17" s="640"/>
      <c r="CA17" s="640"/>
      <c r="CB17" s="644"/>
      <c r="CD17" s="633" t="s">
        <v>255</v>
      </c>
      <c r="CE17" s="634"/>
      <c r="CF17" s="634"/>
      <c r="CG17" s="634"/>
      <c r="CH17" s="634"/>
      <c r="CI17" s="634"/>
      <c r="CJ17" s="634"/>
      <c r="CK17" s="634"/>
      <c r="CL17" s="634"/>
      <c r="CM17" s="634"/>
      <c r="CN17" s="634"/>
      <c r="CO17" s="634"/>
      <c r="CP17" s="634"/>
      <c r="CQ17" s="635"/>
      <c r="CR17" s="636">
        <v>1788571</v>
      </c>
      <c r="CS17" s="637"/>
      <c r="CT17" s="637"/>
      <c r="CU17" s="637"/>
      <c r="CV17" s="637"/>
      <c r="CW17" s="637"/>
      <c r="CX17" s="637"/>
      <c r="CY17" s="638"/>
      <c r="CZ17" s="639">
        <v>9.1999999999999993</v>
      </c>
      <c r="DA17" s="639"/>
      <c r="DB17" s="639"/>
      <c r="DC17" s="639"/>
      <c r="DD17" s="645" t="s">
        <v>122</v>
      </c>
      <c r="DE17" s="637"/>
      <c r="DF17" s="637"/>
      <c r="DG17" s="637"/>
      <c r="DH17" s="637"/>
      <c r="DI17" s="637"/>
      <c r="DJ17" s="637"/>
      <c r="DK17" s="637"/>
      <c r="DL17" s="637"/>
      <c r="DM17" s="637"/>
      <c r="DN17" s="637"/>
      <c r="DO17" s="637"/>
      <c r="DP17" s="638"/>
      <c r="DQ17" s="645">
        <v>1740413</v>
      </c>
      <c r="DR17" s="637"/>
      <c r="DS17" s="637"/>
      <c r="DT17" s="637"/>
      <c r="DU17" s="637"/>
      <c r="DV17" s="637"/>
      <c r="DW17" s="637"/>
      <c r="DX17" s="637"/>
      <c r="DY17" s="637"/>
      <c r="DZ17" s="637"/>
      <c r="EA17" s="637"/>
      <c r="EB17" s="637"/>
      <c r="EC17" s="646"/>
    </row>
    <row r="18" spans="2:133" ht="11.25" customHeight="1">
      <c r="B18" s="633" t="s">
        <v>256</v>
      </c>
      <c r="C18" s="634"/>
      <c r="D18" s="634"/>
      <c r="E18" s="634"/>
      <c r="F18" s="634"/>
      <c r="G18" s="634"/>
      <c r="H18" s="634"/>
      <c r="I18" s="634"/>
      <c r="J18" s="634"/>
      <c r="K18" s="634"/>
      <c r="L18" s="634"/>
      <c r="M18" s="634"/>
      <c r="N18" s="634"/>
      <c r="O18" s="634"/>
      <c r="P18" s="634"/>
      <c r="Q18" s="635"/>
      <c r="R18" s="636">
        <v>30914</v>
      </c>
      <c r="S18" s="637"/>
      <c r="T18" s="637"/>
      <c r="U18" s="637"/>
      <c r="V18" s="637"/>
      <c r="W18" s="637"/>
      <c r="X18" s="637"/>
      <c r="Y18" s="638"/>
      <c r="Z18" s="639">
        <v>0.2</v>
      </c>
      <c r="AA18" s="639"/>
      <c r="AB18" s="639"/>
      <c r="AC18" s="639"/>
      <c r="AD18" s="640">
        <v>30914</v>
      </c>
      <c r="AE18" s="640"/>
      <c r="AF18" s="640"/>
      <c r="AG18" s="640"/>
      <c r="AH18" s="640"/>
      <c r="AI18" s="640"/>
      <c r="AJ18" s="640"/>
      <c r="AK18" s="640"/>
      <c r="AL18" s="641">
        <v>0.3</v>
      </c>
      <c r="AM18" s="642"/>
      <c r="AN18" s="642"/>
      <c r="AO18" s="643"/>
      <c r="AP18" s="633" t="s">
        <v>257</v>
      </c>
      <c r="AQ18" s="634"/>
      <c r="AR18" s="634"/>
      <c r="AS18" s="634"/>
      <c r="AT18" s="634"/>
      <c r="AU18" s="634"/>
      <c r="AV18" s="634"/>
      <c r="AW18" s="634"/>
      <c r="AX18" s="634"/>
      <c r="AY18" s="634"/>
      <c r="AZ18" s="634"/>
      <c r="BA18" s="634"/>
      <c r="BB18" s="634"/>
      <c r="BC18" s="634"/>
      <c r="BD18" s="634"/>
      <c r="BE18" s="634"/>
      <c r="BF18" s="635"/>
      <c r="BG18" s="636" t="s">
        <v>122</v>
      </c>
      <c r="BH18" s="637"/>
      <c r="BI18" s="637"/>
      <c r="BJ18" s="637"/>
      <c r="BK18" s="637"/>
      <c r="BL18" s="637"/>
      <c r="BM18" s="637"/>
      <c r="BN18" s="638"/>
      <c r="BO18" s="639" t="s">
        <v>122</v>
      </c>
      <c r="BP18" s="639"/>
      <c r="BQ18" s="639"/>
      <c r="BR18" s="639"/>
      <c r="BS18" s="640" t="s">
        <v>122</v>
      </c>
      <c r="BT18" s="640"/>
      <c r="BU18" s="640"/>
      <c r="BV18" s="640"/>
      <c r="BW18" s="640"/>
      <c r="BX18" s="640"/>
      <c r="BY18" s="640"/>
      <c r="BZ18" s="640"/>
      <c r="CA18" s="640"/>
      <c r="CB18" s="644"/>
      <c r="CD18" s="633" t="s">
        <v>258</v>
      </c>
      <c r="CE18" s="634"/>
      <c r="CF18" s="634"/>
      <c r="CG18" s="634"/>
      <c r="CH18" s="634"/>
      <c r="CI18" s="634"/>
      <c r="CJ18" s="634"/>
      <c r="CK18" s="634"/>
      <c r="CL18" s="634"/>
      <c r="CM18" s="634"/>
      <c r="CN18" s="634"/>
      <c r="CO18" s="634"/>
      <c r="CP18" s="634"/>
      <c r="CQ18" s="635"/>
      <c r="CR18" s="636" t="s">
        <v>122</v>
      </c>
      <c r="CS18" s="637"/>
      <c r="CT18" s="637"/>
      <c r="CU18" s="637"/>
      <c r="CV18" s="637"/>
      <c r="CW18" s="637"/>
      <c r="CX18" s="637"/>
      <c r="CY18" s="638"/>
      <c r="CZ18" s="639" t="s">
        <v>122</v>
      </c>
      <c r="DA18" s="639"/>
      <c r="DB18" s="639"/>
      <c r="DC18" s="639"/>
      <c r="DD18" s="645" t="s">
        <v>122</v>
      </c>
      <c r="DE18" s="637"/>
      <c r="DF18" s="637"/>
      <c r="DG18" s="637"/>
      <c r="DH18" s="637"/>
      <c r="DI18" s="637"/>
      <c r="DJ18" s="637"/>
      <c r="DK18" s="637"/>
      <c r="DL18" s="637"/>
      <c r="DM18" s="637"/>
      <c r="DN18" s="637"/>
      <c r="DO18" s="637"/>
      <c r="DP18" s="638"/>
      <c r="DQ18" s="645" t="s">
        <v>122</v>
      </c>
      <c r="DR18" s="637"/>
      <c r="DS18" s="637"/>
      <c r="DT18" s="637"/>
      <c r="DU18" s="637"/>
      <c r="DV18" s="637"/>
      <c r="DW18" s="637"/>
      <c r="DX18" s="637"/>
      <c r="DY18" s="637"/>
      <c r="DZ18" s="637"/>
      <c r="EA18" s="637"/>
      <c r="EB18" s="637"/>
      <c r="EC18" s="646"/>
    </row>
    <row r="19" spans="2:133" ht="11.25" customHeight="1">
      <c r="B19" s="633" t="s">
        <v>259</v>
      </c>
      <c r="C19" s="634"/>
      <c r="D19" s="634"/>
      <c r="E19" s="634"/>
      <c r="F19" s="634"/>
      <c r="G19" s="634"/>
      <c r="H19" s="634"/>
      <c r="I19" s="634"/>
      <c r="J19" s="634"/>
      <c r="K19" s="634"/>
      <c r="L19" s="634"/>
      <c r="M19" s="634"/>
      <c r="N19" s="634"/>
      <c r="O19" s="634"/>
      <c r="P19" s="634"/>
      <c r="Q19" s="635"/>
      <c r="R19" s="636">
        <v>25086</v>
      </c>
      <c r="S19" s="637"/>
      <c r="T19" s="637"/>
      <c r="U19" s="637"/>
      <c r="V19" s="637"/>
      <c r="W19" s="637"/>
      <c r="X19" s="637"/>
      <c r="Y19" s="638"/>
      <c r="Z19" s="639">
        <v>0.1</v>
      </c>
      <c r="AA19" s="639"/>
      <c r="AB19" s="639"/>
      <c r="AC19" s="639"/>
      <c r="AD19" s="640">
        <v>25086</v>
      </c>
      <c r="AE19" s="640"/>
      <c r="AF19" s="640"/>
      <c r="AG19" s="640"/>
      <c r="AH19" s="640"/>
      <c r="AI19" s="640"/>
      <c r="AJ19" s="640"/>
      <c r="AK19" s="640"/>
      <c r="AL19" s="641">
        <v>0.2</v>
      </c>
      <c r="AM19" s="642"/>
      <c r="AN19" s="642"/>
      <c r="AO19" s="643"/>
      <c r="AP19" s="633" t="s">
        <v>260</v>
      </c>
      <c r="AQ19" s="634"/>
      <c r="AR19" s="634"/>
      <c r="AS19" s="634"/>
      <c r="AT19" s="634"/>
      <c r="AU19" s="634"/>
      <c r="AV19" s="634"/>
      <c r="AW19" s="634"/>
      <c r="AX19" s="634"/>
      <c r="AY19" s="634"/>
      <c r="AZ19" s="634"/>
      <c r="BA19" s="634"/>
      <c r="BB19" s="634"/>
      <c r="BC19" s="634"/>
      <c r="BD19" s="634"/>
      <c r="BE19" s="634"/>
      <c r="BF19" s="635"/>
      <c r="BG19" s="636">
        <v>274827</v>
      </c>
      <c r="BH19" s="637"/>
      <c r="BI19" s="637"/>
      <c r="BJ19" s="637"/>
      <c r="BK19" s="637"/>
      <c r="BL19" s="637"/>
      <c r="BM19" s="637"/>
      <c r="BN19" s="638"/>
      <c r="BO19" s="639">
        <v>5.7</v>
      </c>
      <c r="BP19" s="639"/>
      <c r="BQ19" s="639"/>
      <c r="BR19" s="639"/>
      <c r="BS19" s="640" t="s">
        <v>122</v>
      </c>
      <c r="BT19" s="640"/>
      <c r="BU19" s="640"/>
      <c r="BV19" s="640"/>
      <c r="BW19" s="640"/>
      <c r="BX19" s="640"/>
      <c r="BY19" s="640"/>
      <c r="BZ19" s="640"/>
      <c r="CA19" s="640"/>
      <c r="CB19" s="644"/>
      <c r="CD19" s="633" t="s">
        <v>261</v>
      </c>
      <c r="CE19" s="634"/>
      <c r="CF19" s="634"/>
      <c r="CG19" s="634"/>
      <c r="CH19" s="634"/>
      <c r="CI19" s="634"/>
      <c r="CJ19" s="634"/>
      <c r="CK19" s="634"/>
      <c r="CL19" s="634"/>
      <c r="CM19" s="634"/>
      <c r="CN19" s="634"/>
      <c r="CO19" s="634"/>
      <c r="CP19" s="634"/>
      <c r="CQ19" s="635"/>
      <c r="CR19" s="636" t="s">
        <v>122</v>
      </c>
      <c r="CS19" s="637"/>
      <c r="CT19" s="637"/>
      <c r="CU19" s="637"/>
      <c r="CV19" s="637"/>
      <c r="CW19" s="637"/>
      <c r="CX19" s="637"/>
      <c r="CY19" s="638"/>
      <c r="CZ19" s="639" t="s">
        <v>122</v>
      </c>
      <c r="DA19" s="639"/>
      <c r="DB19" s="639"/>
      <c r="DC19" s="639"/>
      <c r="DD19" s="645" t="s">
        <v>122</v>
      </c>
      <c r="DE19" s="637"/>
      <c r="DF19" s="637"/>
      <c r="DG19" s="637"/>
      <c r="DH19" s="637"/>
      <c r="DI19" s="637"/>
      <c r="DJ19" s="637"/>
      <c r="DK19" s="637"/>
      <c r="DL19" s="637"/>
      <c r="DM19" s="637"/>
      <c r="DN19" s="637"/>
      <c r="DO19" s="637"/>
      <c r="DP19" s="638"/>
      <c r="DQ19" s="645" t="s">
        <v>122</v>
      </c>
      <c r="DR19" s="637"/>
      <c r="DS19" s="637"/>
      <c r="DT19" s="637"/>
      <c r="DU19" s="637"/>
      <c r="DV19" s="637"/>
      <c r="DW19" s="637"/>
      <c r="DX19" s="637"/>
      <c r="DY19" s="637"/>
      <c r="DZ19" s="637"/>
      <c r="EA19" s="637"/>
      <c r="EB19" s="637"/>
      <c r="EC19" s="646"/>
    </row>
    <row r="20" spans="2:133" ht="11.25" customHeight="1">
      <c r="B20" s="649" t="s">
        <v>262</v>
      </c>
      <c r="C20" s="650"/>
      <c r="D20" s="650"/>
      <c r="E20" s="650"/>
      <c r="F20" s="650"/>
      <c r="G20" s="650"/>
      <c r="H20" s="650"/>
      <c r="I20" s="650"/>
      <c r="J20" s="650"/>
      <c r="K20" s="650"/>
      <c r="L20" s="650"/>
      <c r="M20" s="650"/>
      <c r="N20" s="650"/>
      <c r="O20" s="650"/>
      <c r="P20" s="650"/>
      <c r="Q20" s="651"/>
      <c r="R20" s="636">
        <v>5828</v>
      </c>
      <c r="S20" s="637"/>
      <c r="T20" s="637"/>
      <c r="U20" s="637"/>
      <c r="V20" s="637"/>
      <c r="W20" s="637"/>
      <c r="X20" s="637"/>
      <c r="Y20" s="638"/>
      <c r="Z20" s="639">
        <v>0</v>
      </c>
      <c r="AA20" s="639"/>
      <c r="AB20" s="639"/>
      <c r="AC20" s="639"/>
      <c r="AD20" s="640">
        <v>5828</v>
      </c>
      <c r="AE20" s="640"/>
      <c r="AF20" s="640"/>
      <c r="AG20" s="640"/>
      <c r="AH20" s="640"/>
      <c r="AI20" s="640"/>
      <c r="AJ20" s="640"/>
      <c r="AK20" s="640"/>
      <c r="AL20" s="641">
        <v>0.1</v>
      </c>
      <c r="AM20" s="642"/>
      <c r="AN20" s="642"/>
      <c r="AO20" s="643"/>
      <c r="AP20" s="633" t="s">
        <v>263</v>
      </c>
      <c r="AQ20" s="634"/>
      <c r="AR20" s="634"/>
      <c r="AS20" s="634"/>
      <c r="AT20" s="634"/>
      <c r="AU20" s="634"/>
      <c r="AV20" s="634"/>
      <c r="AW20" s="634"/>
      <c r="AX20" s="634"/>
      <c r="AY20" s="634"/>
      <c r="AZ20" s="634"/>
      <c r="BA20" s="634"/>
      <c r="BB20" s="634"/>
      <c r="BC20" s="634"/>
      <c r="BD20" s="634"/>
      <c r="BE20" s="634"/>
      <c r="BF20" s="635"/>
      <c r="BG20" s="636">
        <v>274827</v>
      </c>
      <c r="BH20" s="637"/>
      <c r="BI20" s="637"/>
      <c r="BJ20" s="637"/>
      <c r="BK20" s="637"/>
      <c r="BL20" s="637"/>
      <c r="BM20" s="637"/>
      <c r="BN20" s="638"/>
      <c r="BO20" s="639">
        <v>5.7</v>
      </c>
      <c r="BP20" s="639"/>
      <c r="BQ20" s="639"/>
      <c r="BR20" s="639"/>
      <c r="BS20" s="640" t="s">
        <v>122</v>
      </c>
      <c r="BT20" s="640"/>
      <c r="BU20" s="640"/>
      <c r="BV20" s="640"/>
      <c r="BW20" s="640"/>
      <c r="BX20" s="640"/>
      <c r="BY20" s="640"/>
      <c r="BZ20" s="640"/>
      <c r="CA20" s="640"/>
      <c r="CB20" s="644"/>
      <c r="CD20" s="633" t="s">
        <v>264</v>
      </c>
      <c r="CE20" s="634"/>
      <c r="CF20" s="634"/>
      <c r="CG20" s="634"/>
      <c r="CH20" s="634"/>
      <c r="CI20" s="634"/>
      <c r="CJ20" s="634"/>
      <c r="CK20" s="634"/>
      <c r="CL20" s="634"/>
      <c r="CM20" s="634"/>
      <c r="CN20" s="634"/>
      <c r="CO20" s="634"/>
      <c r="CP20" s="634"/>
      <c r="CQ20" s="635"/>
      <c r="CR20" s="636">
        <v>19344363</v>
      </c>
      <c r="CS20" s="637"/>
      <c r="CT20" s="637"/>
      <c r="CU20" s="637"/>
      <c r="CV20" s="637"/>
      <c r="CW20" s="637"/>
      <c r="CX20" s="637"/>
      <c r="CY20" s="638"/>
      <c r="CZ20" s="639">
        <v>100</v>
      </c>
      <c r="DA20" s="639"/>
      <c r="DB20" s="639"/>
      <c r="DC20" s="639"/>
      <c r="DD20" s="645">
        <v>3389742</v>
      </c>
      <c r="DE20" s="637"/>
      <c r="DF20" s="637"/>
      <c r="DG20" s="637"/>
      <c r="DH20" s="637"/>
      <c r="DI20" s="637"/>
      <c r="DJ20" s="637"/>
      <c r="DK20" s="637"/>
      <c r="DL20" s="637"/>
      <c r="DM20" s="637"/>
      <c r="DN20" s="637"/>
      <c r="DO20" s="637"/>
      <c r="DP20" s="638"/>
      <c r="DQ20" s="645">
        <v>12090195</v>
      </c>
      <c r="DR20" s="637"/>
      <c r="DS20" s="637"/>
      <c r="DT20" s="637"/>
      <c r="DU20" s="637"/>
      <c r="DV20" s="637"/>
      <c r="DW20" s="637"/>
      <c r="DX20" s="637"/>
      <c r="DY20" s="637"/>
      <c r="DZ20" s="637"/>
      <c r="EA20" s="637"/>
      <c r="EB20" s="637"/>
      <c r="EC20" s="646"/>
    </row>
    <row r="21" spans="2:133" ht="11.25" customHeight="1">
      <c r="B21" s="633" t="s">
        <v>265</v>
      </c>
      <c r="C21" s="634"/>
      <c r="D21" s="634"/>
      <c r="E21" s="634"/>
      <c r="F21" s="634"/>
      <c r="G21" s="634"/>
      <c r="H21" s="634"/>
      <c r="I21" s="634"/>
      <c r="J21" s="634"/>
      <c r="K21" s="634"/>
      <c r="L21" s="634"/>
      <c r="M21" s="634"/>
      <c r="N21" s="634"/>
      <c r="O21" s="634"/>
      <c r="P21" s="634"/>
      <c r="Q21" s="635"/>
      <c r="R21" s="636">
        <v>5289361</v>
      </c>
      <c r="S21" s="637"/>
      <c r="T21" s="637"/>
      <c r="U21" s="637"/>
      <c r="V21" s="637"/>
      <c r="W21" s="637"/>
      <c r="X21" s="637"/>
      <c r="Y21" s="638"/>
      <c r="Z21" s="639">
        <v>26.7</v>
      </c>
      <c r="AA21" s="639"/>
      <c r="AB21" s="639"/>
      <c r="AC21" s="639"/>
      <c r="AD21" s="640">
        <v>4512929</v>
      </c>
      <c r="AE21" s="640"/>
      <c r="AF21" s="640"/>
      <c r="AG21" s="640"/>
      <c r="AH21" s="640"/>
      <c r="AI21" s="640"/>
      <c r="AJ21" s="640"/>
      <c r="AK21" s="640"/>
      <c r="AL21" s="641">
        <v>44.6</v>
      </c>
      <c r="AM21" s="642"/>
      <c r="AN21" s="642"/>
      <c r="AO21" s="643"/>
      <c r="AP21" s="633" t="s">
        <v>266</v>
      </c>
      <c r="AQ21" s="652"/>
      <c r="AR21" s="652"/>
      <c r="AS21" s="652"/>
      <c r="AT21" s="652"/>
      <c r="AU21" s="652"/>
      <c r="AV21" s="652"/>
      <c r="AW21" s="652"/>
      <c r="AX21" s="652"/>
      <c r="AY21" s="652"/>
      <c r="AZ21" s="652"/>
      <c r="BA21" s="652"/>
      <c r="BB21" s="652"/>
      <c r="BC21" s="652"/>
      <c r="BD21" s="652"/>
      <c r="BE21" s="652"/>
      <c r="BF21" s="653"/>
      <c r="BG21" s="636" t="s">
        <v>122</v>
      </c>
      <c r="BH21" s="637"/>
      <c r="BI21" s="637"/>
      <c r="BJ21" s="637"/>
      <c r="BK21" s="637"/>
      <c r="BL21" s="637"/>
      <c r="BM21" s="637"/>
      <c r="BN21" s="638"/>
      <c r="BO21" s="639" t="s">
        <v>122</v>
      </c>
      <c r="BP21" s="639"/>
      <c r="BQ21" s="639"/>
      <c r="BR21" s="639"/>
      <c r="BS21" s="640" t="s">
        <v>122</v>
      </c>
      <c r="BT21" s="640"/>
      <c r="BU21" s="640"/>
      <c r="BV21" s="640"/>
      <c r="BW21" s="640"/>
      <c r="BX21" s="640"/>
      <c r="BY21" s="640"/>
      <c r="BZ21" s="640"/>
      <c r="CA21" s="640"/>
      <c r="CB21" s="644"/>
      <c r="CD21" s="659"/>
      <c r="CE21" s="660"/>
      <c r="CF21" s="660"/>
      <c r="CG21" s="660"/>
      <c r="CH21" s="660"/>
      <c r="CI21" s="660"/>
      <c r="CJ21" s="660"/>
      <c r="CK21" s="660"/>
      <c r="CL21" s="660"/>
      <c r="CM21" s="660"/>
      <c r="CN21" s="660"/>
      <c r="CO21" s="660"/>
      <c r="CP21" s="660"/>
      <c r="CQ21" s="661"/>
      <c r="CR21" s="662"/>
      <c r="CS21" s="655"/>
      <c r="CT21" s="655"/>
      <c r="CU21" s="655"/>
      <c r="CV21" s="655"/>
      <c r="CW21" s="655"/>
      <c r="CX21" s="655"/>
      <c r="CY21" s="663"/>
      <c r="CZ21" s="664"/>
      <c r="DA21" s="664"/>
      <c r="DB21" s="664"/>
      <c r="DC21" s="664"/>
      <c r="DD21" s="654"/>
      <c r="DE21" s="655"/>
      <c r="DF21" s="655"/>
      <c r="DG21" s="655"/>
      <c r="DH21" s="655"/>
      <c r="DI21" s="655"/>
      <c r="DJ21" s="655"/>
      <c r="DK21" s="655"/>
      <c r="DL21" s="655"/>
      <c r="DM21" s="655"/>
      <c r="DN21" s="655"/>
      <c r="DO21" s="655"/>
      <c r="DP21" s="663"/>
      <c r="DQ21" s="654"/>
      <c r="DR21" s="655"/>
      <c r="DS21" s="655"/>
      <c r="DT21" s="655"/>
      <c r="DU21" s="655"/>
      <c r="DV21" s="655"/>
      <c r="DW21" s="655"/>
      <c r="DX21" s="655"/>
      <c r="DY21" s="655"/>
      <c r="DZ21" s="655"/>
      <c r="EA21" s="655"/>
      <c r="EB21" s="655"/>
      <c r="EC21" s="656"/>
    </row>
    <row r="22" spans="2:133" ht="11.25" customHeight="1">
      <c r="B22" s="633" t="s">
        <v>267</v>
      </c>
      <c r="C22" s="634"/>
      <c r="D22" s="634"/>
      <c r="E22" s="634"/>
      <c r="F22" s="634"/>
      <c r="G22" s="634"/>
      <c r="H22" s="634"/>
      <c r="I22" s="634"/>
      <c r="J22" s="634"/>
      <c r="K22" s="634"/>
      <c r="L22" s="634"/>
      <c r="M22" s="634"/>
      <c r="N22" s="634"/>
      <c r="O22" s="634"/>
      <c r="P22" s="634"/>
      <c r="Q22" s="635"/>
      <c r="R22" s="636">
        <v>4512929</v>
      </c>
      <c r="S22" s="637"/>
      <c r="T22" s="637"/>
      <c r="U22" s="637"/>
      <c r="V22" s="637"/>
      <c r="W22" s="637"/>
      <c r="X22" s="637"/>
      <c r="Y22" s="638"/>
      <c r="Z22" s="639">
        <v>22.8</v>
      </c>
      <c r="AA22" s="639"/>
      <c r="AB22" s="639"/>
      <c r="AC22" s="639"/>
      <c r="AD22" s="640">
        <v>4512929</v>
      </c>
      <c r="AE22" s="640"/>
      <c r="AF22" s="640"/>
      <c r="AG22" s="640"/>
      <c r="AH22" s="640"/>
      <c r="AI22" s="640"/>
      <c r="AJ22" s="640"/>
      <c r="AK22" s="640"/>
      <c r="AL22" s="641">
        <v>44.6</v>
      </c>
      <c r="AM22" s="642"/>
      <c r="AN22" s="642"/>
      <c r="AO22" s="643"/>
      <c r="AP22" s="633" t="s">
        <v>268</v>
      </c>
      <c r="AQ22" s="652"/>
      <c r="AR22" s="652"/>
      <c r="AS22" s="652"/>
      <c r="AT22" s="652"/>
      <c r="AU22" s="652"/>
      <c r="AV22" s="652"/>
      <c r="AW22" s="652"/>
      <c r="AX22" s="652"/>
      <c r="AY22" s="652"/>
      <c r="AZ22" s="652"/>
      <c r="BA22" s="652"/>
      <c r="BB22" s="652"/>
      <c r="BC22" s="652"/>
      <c r="BD22" s="652"/>
      <c r="BE22" s="652"/>
      <c r="BF22" s="653"/>
      <c r="BG22" s="636" t="s">
        <v>122</v>
      </c>
      <c r="BH22" s="637"/>
      <c r="BI22" s="637"/>
      <c r="BJ22" s="637"/>
      <c r="BK22" s="637"/>
      <c r="BL22" s="637"/>
      <c r="BM22" s="637"/>
      <c r="BN22" s="638"/>
      <c r="BO22" s="639" t="s">
        <v>122</v>
      </c>
      <c r="BP22" s="639"/>
      <c r="BQ22" s="639"/>
      <c r="BR22" s="639"/>
      <c r="BS22" s="640" t="s">
        <v>122</v>
      </c>
      <c r="BT22" s="640"/>
      <c r="BU22" s="640"/>
      <c r="BV22" s="640"/>
      <c r="BW22" s="640"/>
      <c r="BX22" s="640"/>
      <c r="BY22" s="640"/>
      <c r="BZ22" s="640"/>
      <c r="CA22" s="640"/>
      <c r="CB22" s="644"/>
      <c r="CD22" s="618" t="s">
        <v>269</v>
      </c>
      <c r="CE22" s="619"/>
      <c r="CF22" s="619"/>
      <c r="CG22" s="619"/>
      <c r="CH22" s="619"/>
      <c r="CI22" s="619"/>
      <c r="CJ22" s="619"/>
      <c r="CK22" s="619"/>
      <c r="CL22" s="619"/>
      <c r="CM22" s="619"/>
      <c r="CN22" s="619"/>
      <c r="CO22" s="619"/>
      <c r="CP22" s="619"/>
      <c r="CQ22" s="619"/>
      <c r="CR22" s="619"/>
      <c r="CS22" s="619"/>
      <c r="CT22" s="619"/>
      <c r="CU22" s="619"/>
      <c r="CV22" s="619"/>
      <c r="CW22" s="619"/>
      <c r="CX22" s="619"/>
      <c r="CY22" s="619"/>
      <c r="CZ22" s="619"/>
      <c r="DA22" s="619"/>
      <c r="DB22" s="619"/>
      <c r="DC22" s="619"/>
      <c r="DD22" s="619"/>
      <c r="DE22" s="619"/>
      <c r="DF22" s="619"/>
      <c r="DG22" s="619"/>
      <c r="DH22" s="619"/>
      <c r="DI22" s="619"/>
      <c r="DJ22" s="619"/>
      <c r="DK22" s="619"/>
      <c r="DL22" s="619"/>
      <c r="DM22" s="619"/>
      <c r="DN22" s="619"/>
      <c r="DO22" s="619"/>
      <c r="DP22" s="619"/>
      <c r="DQ22" s="619"/>
      <c r="DR22" s="619"/>
      <c r="DS22" s="619"/>
      <c r="DT22" s="619"/>
      <c r="DU22" s="619"/>
      <c r="DV22" s="619"/>
      <c r="DW22" s="619"/>
      <c r="DX22" s="619"/>
      <c r="DY22" s="619"/>
      <c r="DZ22" s="619"/>
      <c r="EA22" s="619"/>
      <c r="EB22" s="619"/>
      <c r="EC22" s="620"/>
    </row>
    <row r="23" spans="2:133" ht="11.25" customHeight="1">
      <c r="B23" s="633" t="s">
        <v>270</v>
      </c>
      <c r="C23" s="634"/>
      <c r="D23" s="634"/>
      <c r="E23" s="634"/>
      <c r="F23" s="634"/>
      <c r="G23" s="634"/>
      <c r="H23" s="634"/>
      <c r="I23" s="634"/>
      <c r="J23" s="634"/>
      <c r="K23" s="634"/>
      <c r="L23" s="634"/>
      <c r="M23" s="634"/>
      <c r="N23" s="634"/>
      <c r="O23" s="634"/>
      <c r="P23" s="634"/>
      <c r="Q23" s="635"/>
      <c r="R23" s="636">
        <v>776432</v>
      </c>
      <c r="S23" s="637"/>
      <c r="T23" s="637"/>
      <c r="U23" s="637"/>
      <c r="V23" s="637"/>
      <c r="W23" s="637"/>
      <c r="X23" s="637"/>
      <c r="Y23" s="638"/>
      <c r="Z23" s="639">
        <v>3.9</v>
      </c>
      <c r="AA23" s="639"/>
      <c r="AB23" s="639"/>
      <c r="AC23" s="639"/>
      <c r="AD23" s="640" t="s">
        <v>122</v>
      </c>
      <c r="AE23" s="640"/>
      <c r="AF23" s="640"/>
      <c r="AG23" s="640"/>
      <c r="AH23" s="640"/>
      <c r="AI23" s="640"/>
      <c r="AJ23" s="640"/>
      <c r="AK23" s="640"/>
      <c r="AL23" s="641" t="s">
        <v>122</v>
      </c>
      <c r="AM23" s="642"/>
      <c r="AN23" s="642"/>
      <c r="AO23" s="643"/>
      <c r="AP23" s="633" t="s">
        <v>271</v>
      </c>
      <c r="AQ23" s="652"/>
      <c r="AR23" s="652"/>
      <c r="AS23" s="652"/>
      <c r="AT23" s="652"/>
      <c r="AU23" s="652"/>
      <c r="AV23" s="652"/>
      <c r="AW23" s="652"/>
      <c r="AX23" s="652"/>
      <c r="AY23" s="652"/>
      <c r="AZ23" s="652"/>
      <c r="BA23" s="652"/>
      <c r="BB23" s="652"/>
      <c r="BC23" s="652"/>
      <c r="BD23" s="652"/>
      <c r="BE23" s="652"/>
      <c r="BF23" s="653"/>
      <c r="BG23" s="636">
        <v>274827</v>
      </c>
      <c r="BH23" s="637"/>
      <c r="BI23" s="637"/>
      <c r="BJ23" s="637"/>
      <c r="BK23" s="637"/>
      <c r="BL23" s="637"/>
      <c r="BM23" s="637"/>
      <c r="BN23" s="638"/>
      <c r="BO23" s="639">
        <v>5.7</v>
      </c>
      <c r="BP23" s="639"/>
      <c r="BQ23" s="639"/>
      <c r="BR23" s="639"/>
      <c r="BS23" s="640" t="s">
        <v>122</v>
      </c>
      <c r="BT23" s="640"/>
      <c r="BU23" s="640"/>
      <c r="BV23" s="640"/>
      <c r="BW23" s="640"/>
      <c r="BX23" s="640"/>
      <c r="BY23" s="640"/>
      <c r="BZ23" s="640"/>
      <c r="CA23" s="640"/>
      <c r="CB23" s="644"/>
      <c r="CD23" s="618" t="s">
        <v>211</v>
      </c>
      <c r="CE23" s="619"/>
      <c r="CF23" s="619"/>
      <c r="CG23" s="619"/>
      <c r="CH23" s="619"/>
      <c r="CI23" s="619"/>
      <c r="CJ23" s="619"/>
      <c r="CK23" s="619"/>
      <c r="CL23" s="619"/>
      <c r="CM23" s="619"/>
      <c r="CN23" s="619"/>
      <c r="CO23" s="619"/>
      <c r="CP23" s="619"/>
      <c r="CQ23" s="620"/>
      <c r="CR23" s="618" t="s">
        <v>272</v>
      </c>
      <c r="CS23" s="619"/>
      <c r="CT23" s="619"/>
      <c r="CU23" s="619"/>
      <c r="CV23" s="619"/>
      <c r="CW23" s="619"/>
      <c r="CX23" s="619"/>
      <c r="CY23" s="620"/>
      <c r="CZ23" s="618" t="s">
        <v>273</v>
      </c>
      <c r="DA23" s="619"/>
      <c r="DB23" s="619"/>
      <c r="DC23" s="620"/>
      <c r="DD23" s="618" t="s">
        <v>274</v>
      </c>
      <c r="DE23" s="619"/>
      <c r="DF23" s="619"/>
      <c r="DG23" s="619"/>
      <c r="DH23" s="619"/>
      <c r="DI23" s="619"/>
      <c r="DJ23" s="619"/>
      <c r="DK23" s="620"/>
      <c r="DL23" s="665" t="s">
        <v>275</v>
      </c>
      <c r="DM23" s="666"/>
      <c r="DN23" s="666"/>
      <c r="DO23" s="666"/>
      <c r="DP23" s="666"/>
      <c r="DQ23" s="666"/>
      <c r="DR23" s="666"/>
      <c r="DS23" s="666"/>
      <c r="DT23" s="666"/>
      <c r="DU23" s="666"/>
      <c r="DV23" s="667"/>
      <c r="DW23" s="618" t="s">
        <v>276</v>
      </c>
      <c r="DX23" s="619"/>
      <c r="DY23" s="619"/>
      <c r="DZ23" s="619"/>
      <c r="EA23" s="619"/>
      <c r="EB23" s="619"/>
      <c r="EC23" s="620"/>
    </row>
    <row r="24" spans="2:133" ht="11.25" customHeight="1">
      <c r="B24" s="633" t="s">
        <v>277</v>
      </c>
      <c r="C24" s="634"/>
      <c r="D24" s="634"/>
      <c r="E24" s="634"/>
      <c r="F24" s="634"/>
      <c r="G24" s="634"/>
      <c r="H24" s="634"/>
      <c r="I24" s="634"/>
      <c r="J24" s="634"/>
      <c r="K24" s="634"/>
      <c r="L24" s="634"/>
      <c r="M24" s="634"/>
      <c r="N24" s="634"/>
      <c r="O24" s="634"/>
      <c r="P24" s="634"/>
      <c r="Q24" s="635"/>
      <c r="R24" s="636" t="s">
        <v>122</v>
      </c>
      <c r="S24" s="637"/>
      <c r="T24" s="637"/>
      <c r="U24" s="637"/>
      <c r="V24" s="637"/>
      <c r="W24" s="637"/>
      <c r="X24" s="637"/>
      <c r="Y24" s="638"/>
      <c r="Z24" s="639" t="s">
        <v>122</v>
      </c>
      <c r="AA24" s="639"/>
      <c r="AB24" s="639"/>
      <c r="AC24" s="639"/>
      <c r="AD24" s="640" t="s">
        <v>122</v>
      </c>
      <c r="AE24" s="640"/>
      <c r="AF24" s="640"/>
      <c r="AG24" s="640"/>
      <c r="AH24" s="640"/>
      <c r="AI24" s="640"/>
      <c r="AJ24" s="640"/>
      <c r="AK24" s="640"/>
      <c r="AL24" s="641" t="s">
        <v>122</v>
      </c>
      <c r="AM24" s="642"/>
      <c r="AN24" s="642"/>
      <c r="AO24" s="643"/>
      <c r="AP24" s="633" t="s">
        <v>278</v>
      </c>
      <c r="AQ24" s="652"/>
      <c r="AR24" s="652"/>
      <c r="AS24" s="652"/>
      <c r="AT24" s="652"/>
      <c r="AU24" s="652"/>
      <c r="AV24" s="652"/>
      <c r="AW24" s="652"/>
      <c r="AX24" s="652"/>
      <c r="AY24" s="652"/>
      <c r="AZ24" s="652"/>
      <c r="BA24" s="652"/>
      <c r="BB24" s="652"/>
      <c r="BC24" s="652"/>
      <c r="BD24" s="652"/>
      <c r="BE24" s="652"/>
      <c r="BF24" s="653"/>
      <c r="BG24" s="636" t="s">
        <v>122</v>
      </c>
      <c r="BH24" s="637"/>
      <c r="BI24" s="637"/>
      <c r="BJ24" s="637"/>
      <c r="BK24" s="637"/>
      <c r="BL24" s="637"/>
      <c r="BM24" s="637"/>
      <c r="BN24" s="638"/>
      <c r="BO24" s="639" t="s">
        <v>122</v>
      </c>
      <c r="BP24" s="639"/>
      <c r="BQ24" s="639"/>
      <c r="BR24" s="639"/>
      <c r="BS24" s="640" t="s">
        <v>122</v>
      </c>
      <c r="BT24" s="640"/>
      <c r="BU24" s="640"/>
      <c r="BV24" s="640"/>
      <c r="BW24" s="640"/>
      <c r="BX24" s="640"/>
      <c r="BY24" s="640"/>
      <c r="BZ24" s="640"/>
      <c r="CA24" s="640"/>
      <c r="CB24" s="644"/>
      <c r="CD24" s="622" t="s">
        <v>279</v>
      </c>
      <c r="CE24" s="623"/>
      <c r="CF24" s="623"/>
      <c r="CG24" s="623"/>
      <c r="CH24" s="623"/>
      <c r="CI24" s="623"/>
      <c r="CJ24" s="623"/>
      <c r="CK24" s="623"/>
      <c r="CL24" s="623"/>
      <c r="CM24" s="623"/>
      <c r="CN24" s="623"/>
      <c r="CO24" s="623"/>
      <c r="CP24" s="623"/>
      <c r="CQ24" s="624"/>
      <c r="CR24" s="625">
        <v>8118590</v>
      </c>
      <c r="CS24" s="626"/>
      <c r="CT24" s="626"/>
      <c r="CU24" s="626"/>
      <c r="CV24" s="626"/>
      <c r="CW24" s="626"/>
      <c r="CX24" s="626"/>
      <c r="CY24" s="627"/>
      <c r="CZ24" s="630">
        <v>42</v>
      </c>
      <c r="DA24" s="631"/>
      <c r="DB24" s="631"/>
      <c r="DC24" s="647"/>
      <c r="DD24" s="668">
        <v>5504643</v>
      </c>
      <c r="DE24" s="626"/>
      <c r="DF24" s="626"/>
      <c r="DG24" s="626"/>
      <c r="DH24" s="626"/>
      <c r="DI24" s="626"/>
      <c r="DJ24" s="626"/>
      <c r="DK24" s="627"/>
      <c r="DL24" s="668">
        <v>4864484</v>
      </c>
      <c r="DM24" s="626"/>
      <c r="DN24" s="626"/>
      <c r="DO24" s="626"/>
      <c r="DP24" s="626"/>
      <c r="DQ24" s="626"/>
      <c r="DR24" s="626"/>
      <c r="DS24" s="626"/>
      <c r="DT24" s="626"/>
      <c r="DU24" s="626"/>
      <c r="DV24" s="627"/>
      <c r="DW24" s="630">
        <v>47.7</v>
      </c>
      <c r="DX24" s="631"/>
      <c r="DY24" s="631"/>
      <c r="DZ24" s="631"/>
      <c r="EA24" s="631"/>
      <c r="EB24" s="631"/>
      <c r="EC24" s="632"/>
    </row>
    <row r="25" spans="2:133" ht="11.25" customHeight="1">
      <c r="B25" s="633" t="s">
        <v>280</v>
      </c>
      <c r="C25" s="634"/>
      <c r="D25" s="634"/>
      <c r="E25" s="634"/>
      <c r="F25" s="634"/>
      <c r="G25" s="634"/>
      <c r="H25" s="634"/>
      <c r="I25" s="634"/>
      <c r="J25" s="634"/>
      <c r="K25" s="634"/>
      <c r="L25" s="634"/>
      <c r="M25" s="634"/>
      <c r="N25" s="634"/>
      <c r="O25" s="634"/>
      <c r="P25" s="634"/>
      <c r="Q25" s="635"/>
      <c r="R25" s="636">
        <v>11149008</v>
      </c>
      <c r="S25" s="637"/>
      <c r="T25" s="637"/>
      <c r="U25" s="637"/>
      <c r="V25" s="637"/>
      <c r="W25" s="637"/>
      <c r="X25" s="637"/>
      <c r="Y25" s="638"/>
      <c r="Z25" s="639">
        <v>56.3</v>
      </c>
      <c r="AA25" s="639"/>
      <c r="AB25" s="639"/>
      <c r="AC25" s="639"/>
      <c r="AD25" s="640">
        <v>10097749</v>
      </c>
      <c r="AE25" s="640"/>
      <c r="AF25" s="640"/>
      <c r="AG25" s="640"/>
      <c r="AH25" s="640"/>
      <c r="AI25" s="640"/>
      <c r="AJ25" s="640"/>
      <c r="AK25" s="640"/>
      <c r="AL25" s="641">
        <v>99.8</v>
      </c>
      <c r="AM25" s="642"/>
      <c r="AN25" s="642"/>
      <c r="AO25" s="643"/>
      <c r="AP25" s="633" t="s">
        <v>281</v>
      </c>
      <c r="AQ25" s="652"/>
      <c r="AR25" s="652"/>
      <c r="AS25" s="652"/>
      <c r="AT25" s="652"/>
      <c r="AU25" s="652"/>
      <c r="AV25" s="652"/>
      <c r="AW25" s="652"/>
      <c r="AX25" s="652"/>
      <c r="AY25" s="652"/>
      <c r="AZ25" s="652"/>
      <c r="BA25" s="652"/>
      <c r="BB25" s="652"/>
      <c r="BC25" s="652"/>
      <c r="BD25" s="652"/>
      <c r="BE25" s="652"/>
      <c r="BF25" s="653"/>
      <c r="BG25" s="636" t="s">
        <v>122</v>
      </c>
      <c r="BH25" s="637"/>
      <c r="BI25" s="637"/>
      <c r="BJ25" s="637"/>
      <c r="BK25" s="637"/>
      <c r="BL25" s="637"/>
      <c r="BM25" s="637"/>
      <c r="BN25" s="638"/>
      <c r="BO25" s="639" t="s">
        <v>122</v>
      </c>
      <c r="BP25" s="639"/>
      <c r="BQ25" s="639"/>
      <c r="BR25" s="639"/>
      <c r="BS25" s="640" t="s">
        <v>122</v>
      </c>
      <c r="BT25" s="640"/>
      <c r="BU25" s="640"/>
      <c r="BV25" s="640"/>
      <c r="BW25" s="640"/>
      <c r="BX25" s="640"/>
      <c r="BY25" s="640"/>
      <c r="BZ25" s="640"/>
      <c r="CA25" s="640"/>
      <c r="CB25" s="644"/>
      <c r="CD25" s="633" t="s">
        <v>282</v>
      </c>
      <c r="CE25" s="634"/>
      <c r="CF25" s="634"/>
      <c r="CG25" s="634"/>
      <c r="CH25" s="634"/>
      <c r="CI25" s="634"/>
      <c r="CJ25" s="634"/>
      <c r="CK25" s="634"/>
      <c r="CL25" s="634"/>
      <c r="CM25" s="634"/>
      <c r="CN25" s="634"/>
      <c r="CO25" s="634"/>
      <c r="CP25" s="634"/>
      <c r="CQ25" s="635"/>
      <c r="CR25" s="636">
        <v>2524396</v>
      </c>
      <c r="CS25" s="657"/>
      <c r="CT25" s="657"/>
      <c r="CU25" s="657"/>
      <c r="CV25" s="657"/>
      <c r="CW25" s="657"/>
      <c r="CX25" s="657"/>
      <c r="CY25" s="658"/>
      <c r="CZ25" s="641">
        <v>13</v>
      </c>
      <c r="DA25" s="669"/>
      <c r="DB25" s="669"/>
      <c r="DC25" s="671"/>
      <c r="DD25" s="645">
        <v>2320224</v>
      </c>
      <c r="DE25" s="657"/>
      <c r="DF25" s="657"/>
      <c r="DG25" s="657"/>
      <c r="DH25" s="657"/>
      <c r="DI25" s="657"/>
      <c r="DJ25" s="657"/>
      <c r="DK25" s="658"/>
      <c r="DL25" s="645">
        <v>2165524</v>
      </c>
      <c r="DM25" s="657"/>
      <c r="DN25" s="657"/>
      <c r="DO25" s="657"/>
      <c r="DP25" s="657"/>
      <c r="DQ25" s="657"/>
      <c r="DR25" s="657"/>
      <c r="DS25" s="657"/>
      <c r="DT25" s="657"/>
      <c r="DU25" s="657"/>
      <c r="DV25" s="658"/>
      <c r="DW25" s="641">
        <v>21.2</v>
      </c>
      <c r="DX25" s="669"/>
      <c r="DY25" s="669"/>
      <c r="DZ25" s="669"/>
      <c r="EA25" s="669"/>
      <c r="EB25" s="669"/>
      <c r="EC25" s="670"/>
    </row>
    <row r="26" spans="2:133" ht="11.25" customHeight="1">
      <c r="B26" s="633" t="s">
        <v>283</v>
      </c>
      <c r="C26" s="634"/>
      <c r="D26" s="634"/>
      <c r="E26" s="634"/>
      <c r="F26" s="634"/>
      <c r="G26" s="634"/>
      <c r="H26" s="634"/>
      <c r="I26" s="634"/>
      <c r="J26" s="634"/>
      <c r="K26" s="634"/>
      <c r="L26" s="634"/>
      <c r="M26" s="634"/>
      <c r="N26" s="634"/>
      <c r="O26" s="634"/>
      <c r="P26" s="634"/>
      <c r="Q26" s="635"/>
      <c r="R26" s="636">
        <v>2833</v>
      </c>
      <c r="S26" s="637"/>
      <c r="T26" s="637"/>
      <c r="U26" s="637"/>
      <c r="V26" s="637"/>
      <c r="W26" s="637"/>
      <c r="X26" s="637"/>
      <c r="Y26" s="638"/>
      <c r="Z26" s="639">
        <v>0</v>
      </c>
      <c r="AA26" s="639"/>
      <c r="AB26" s="639"/>
      <c r="AC26" s="639"/>
      <c r="AD26" s="640">
        <v>2833</v>
      </c>
      <c r="AE26" s="640"/>
      <c r="AF26" s="640"/>
      <c r="AG26" s="640"/>
      <c r="AH26" s="640"/>
      <c r="AI26" s="640"/>
      <c r="AJ26" s="640"/>
      <c r="AK26" s="640"/>
      <c r="AL26" s="641">
        <v>0</v>
      </c>
      <c r="AM26" s="642"/>
      <c r="AN26" s="642"/>
      <c r="AO26" s="643"/>
      <c r="AP26" s="633" t="s">
        <v>284</v>
      </c>
      <c r="AQ26" s="652"/>
      <c r="AR26" s="652"/>
      <c r="AS26" s="652"/>
      <c r="AT26" s="652"/>
      <c r="AU26" s="652"/>
      <c r="AV26" s="652"/>
      <c r="AW26" s="652"/>
      <c r="AX26" s="652"/>
      <c r="AY26" s="652"/>
      <c r="AZ26" s="652"/>
      <c r="BA26" s="652"/>
      <c r="BB26" s="652"/>
      <c r="BC26" s="652"/>
      <c r="BD26" s="652"/>
      <c r="BE26" s="652"/>
      <c r="BF26" s="653"/>
      <c r="BG26" s="636" t="s">
        <v>122</v>
      </c>
      <c r="BH26" s="637"/>
      <c r="BI26" s="637"/>
      <c r="BJ26" s="637"/>
      <c r="BK26" s="637"/>
      <c r="BL26" s="637"/>
      <c r="BM26" s="637"/>
      <c r="BN26" s="638"/>
      <c r="BO26" s="639" t="s">
        <v>122</v>
      </c>
      <c r="BP26" s="639"/>
      <c r="BQ26" s="639"/>
      <c r="BR26" s="639"/>
      <c r="BS26" s="640" t="s">
        <v>122</v>
      </c>
      <c r="BT26" s="640"/>
      <c r="BU26" s="640"/>
      <c r="BV26" s="640"/>
      <c r="BW26" s="640"/>
      <c r="BX26" s="640"/>
      <c r="BY26" s="640"/>
      <c r="BZ26" s="640"/>
      <c r="CA26" s="640"/>
      <c r="CB26" s="644"/>
      <c r="CD26" s="633" t="s">
        <v>285</v>
      </c>
      <c r="CE26" s="634"/>
      <c r="CF26" s="634"/>
      <c r="CG26" s="634"/>
      <c r="CH26" s="634"/>
      <c r="CI26" s="634"/>
      <c r="CJ26" s="634"/>
      <c r="CK26" s="634"/>
      <c r="CL26" s="634"/>
      <c r="CM26" s="634"/>
      <c r="CN26" s="634"/>
      <c r="CO26" s="634"/>
      <c r="CP26" s="634"/>
      <c r="CQ26" s="635"/>
      <c r="CR26" s="636">
        <v>1591860</v>
      </c>
      <c r="CS26" s="637"/>
      <c r="CT26" s="637"/>
      <c r="CU26" s="637"/>
      <c r="CV26" s="637"/>
      <c r="CW26" s="637"/>
      <c r="CX26" s="637"/>
      <c r="CY26" s="638"/>
      <c r="CZ26" s="641">
        <v>8.1999999999999993</v>
      </c>
      <c r="DA26" s="669"/>
      <c r="DB26" s="669"/>
      <c r="DC26" s="671"/>
      <c r="DD26" s="645">
        <v>1486428</v>
      </c>
      <c r="DE26" s="637"/>
      <c r="DF26" s="637"/>
      <c r="DG26" s="637"/>
      <c r="DH26" s="637"/>
      <c r="DI26" s="637"/>
      <c r="DJ26" s="637"/>
      <c r="DK26" s="638"/>
      <c r="DL26" s="645" t="s">
        <v>122</v>
      </c>
      <c r="DM26" s="637"/>
      <c r="DN26" s="637"/>
      <c r="DO26" s="637"/>
      <c r="DP26" s="637"/>
      <c r="DQ26" s="637"/>
      <c r="DR26" s="637"/>
      <c r="DS26" s="637"/>
      <c r="DT26" s="637"/>
      <c r="DU26" s="637"/>
      <c r="DV26" s="638"/>
      <c r="DW26" s="641" t="s">
        <v>122</v>
      </c>
      <c r="DX26" s="669"/>
      <c r="DY26" s="669"/>
      <c r="DZ26" s="669"/>
      <c r="EA26" s="669"/>
      <c r="EB26" s="669"/>
      <c r="EC26" s="670"/>
    </row>
    <row r="27" spans="2:133" ht="11.25" customHeight="1">
      <c r="B27" s="633" t="s">
        <v>286</v>
      </c>
      <c r="C27" s="634"/>
      <c r="D27" s="634"/>
      <c r="E27" s="634"/>
      <c r="F27" s="634"/>
      <c r="G27" s="634"/>
      <c r="H27" s="634"/>
      <c r="I27" s="634"/>
      <c r="J27" s="634"/>
      <c r="K27" s="634"/>
      <c r="L27" s="634"/>
      <c r="M27" s="634"/>
      <c r="N27" s="634"/>
      <c r="O27" s="634"/>
      <c r="P27" s="634"/>
      <c r="Q27" s="635"/>
      <c r="R27" s="636">
        <v>143834</v>
      </c>
      <c r="S27" s="637"/>
      <c r="T27" s="637"/>
      <c r="U27" s="637"/>
      <c r="V27" s="637"/>
      <c r="W27" s="637"/>
      <c r="X27" s="637"/>
      <c r="Y27" s="638"/>
      <c r="Z27" s="639">
        <v>0.7</v>
      </c>
      <c r="AA27" s="639"/>
      <c r="AB27" s="639"/>
      <c r="AC27" s="639"/>
      <c r="AD27" s="640" t="s">
        <v>122</v>
      </c>
      <c r="AE27" s="640"/>
      <c r="AF27" s="640"/>
      <c r="AG27" s="640"/>
      <c r="AH27" s="640"/>
      <c r="AI27" s="640"/>
      <c r="AJ27" s="640"/>
      <c r="AK27" s="640"/>
      <c r="AL27" s="641" t="s">
        <v>122</v>
      </c>
      <c r="AM27" s="642"/>
      <c r="AN27" s="642"/>
      <c r="AO27" s="643"/>
      <c r="AP27" s="633" t="s">
        <v>287</v>
      </c>
      <c r="AQ27" s="634"/>
      <c r="AR27" s="634"/>
      <c r="AS27" s="634"/>
      <c r="AT27" s="634"/>
      <c r="AU27" s="634"/>
      <c r="AV27" s="634"/>
      <c r="AW27" s="634"/>
      <c r="AX27" s="634"/>
      <c r="AY27" s="634"/>
      <c r="AZ27" s="634"/>
      <c r="BA27" s="634"/>
      <c r="BB27" s="634"/>
      <c r="BC27" s="634"/>
      <c r="BD27" s="634"/>
      <c r="BE27" s="634"/>
      <c r="BF27" s="635"/>
      <c r="BG27" s="636">
        <v>4782922</v>
      </c>
      <c r="BH27" s="637"/>
      <c r="BI27" s="637"/>
      <c r="BJ27" s="637"/>
      <c r="BK27" s="637"/>
      <c r="BL27" s="637"/>
      <c r="BM27" s="637"/>
      <c r="BN27" s="638"/>
      <c r="BO27" s="639">
        <v>100</v>
      </c>
      <c r="BP27" s="639"/>
      <c r="BQ27" s="639"/>
      <c r="BR27" s="639"/>
      <c r="BS27" s="640">
        <v>37431</v>
      </c>
      <c r="BT27" s="640"/>
      <c r="BU27" s="640"/>
      <c r="BV27" s="640"/>
      <c r="BW27" s="640"/>
      <c r="BX27" s="640"/>
      <c r="BY27" s="640"/>
      <c r="BZ27" s="640"/>
      <c r="CA27" s="640"/>
      <c r="CB27" s="644"/>
      <c r="CD27" s="633" t="s">
        <v>288</v>
      </c>
      <c r="CE27" s="634"/>
      <c r="CF27" s="634"/>
      <c r="CG27" s="634"/>
      <c r="CH27" s="634"/>
      <c r="CI27" s="634"/>
      <c r="CJ27" s="634"/>
      <c r="CK27" s="634"/>
      <c r="CL27" s="634"/>
      <c r="CM27" s="634"/>
      <c r="CN27" s="634"/>
      <c r="CO27" s="634"/>
      <c r="CP27" s="634"/>
      <c r="CQ27" s="635"/>
      <c r="CR27" s="636">
        <v>3805623</v>
      </c>
      <c r="CS27" s="657"/>
      <c r="CT27" s="657"/>
      <c r="CU27" s="657"/>
      <c r="CV27" s="657"/>
      <c r="CW27" s="657"/>
      <c r="CX27" s="657"/>
      <c r="CY27" s="658"/>
      <c r="CZ27" s="641">
        <v>19.7</v>
      </c>
      <c r="DA27" s="669"/>
      <c r="DB27" s="669"/>
      <c r="DC27" s="671"/>
      <c r="DD27" s="645">
        <v>1444006</v>
      </c>
      <c r="DE27" s="657"/>
      <c r="DF27" s="657"/>
      <c r="DG27" s="657"/>
      <c r="DH27" s="657"/>
      <c r="DI27" s="657"/>
      <c r="DJ27" s="657"/>
      <c r="DK27" s="658"/>
      <c r="DL27" s="645">
        <v>958547</v>
      </c>
      <c r="DM27" s="657"/>
      <c r="DN27" s="657"/>
      <c r="DO27" s="657"/>
      <c r="DP27" s="657"/>
      <c r="DQ27" s="657"/>
      <c r="DR27" s="657"/>
      <c r="DS27" s="657"/>
      <c r="DT27" s="657"/>
      <c r="DU27" s="657"/>
      <c r="DV27" s="658"/>
      <c r="DW27" s="641">
        <v>9.4</v>
      </c>
      <c r="DX27" s="669"/>
      <c r="DY27" s="669"/>
      <c r="DZ27" s="669"/>
      <c r="EA27" s="669"/>
      <c r="EB27" s="669"/>
      <c r="EC27" s="670"/>
    </row>
    <row r="28" spans="2:133" ht="11.25" customHeight="1">
      <c r="B28" s="633" t="s">
        <v>289</v>
      </c>
      <c r="C28" s="634"/>
      <c r="D28" s="634"/>
      <c r="E28" s="634"/>
      <c r="F28" s="634"/>
      <c r="G28" s="634"/>
      <c r="H28" s="634"/>
      <c r="I28" s="634"/>
      <c r="J28" s="634"/>
      <c r="K28" s="634"/>
      <c r="L28" s="634"/>
      <c r="M28" s="634"/>
      <c r="N28" s="634"/>
      <c r="O28" s="634"/>
      <c r="P28" s="634"/>
      <c r="Q28" s="635"/>
      <c r="R28" s="636">
        <v>187468</v>
      </c>
      <c r="S28" s="637"/>
      <c r="T28" s="637"/>
      <c r="U28" s="637"/>
      <c r="V28" s="637"/>
      <c r="W28" s="637"/>
      <c r="X28" s="637"/>
      <c r="Y28" s="638"/>
      <c r="Z28" s="639">
        <v>0.9</v>
      </c>
      <c r="AA28" s="639"/>
      <c r="AB28" s="639"/>
      <c r="AC28" s="639"/>
      <c r="AD28" s="640">
        <v>6859</v>
      </c>
      <c r="AE28" s="640"/>
      <c r="AF28" s="640"/>
      <c r="AG28" s="640"/>
      <c r="AH28" s="640"/>
      <c r="AI28" s="640"/>
      <c r="AJ28" s="640"/>
      <c r="AK28" s="640"/>
      <c r="AL28" s="641">
        <v>0.1</v>
      </c>
      <c r="AM28" s="642"/>
      <c r="AN28" s="642"/>
      <c r="AO28" s="643"/>
      <c r="AP28" s="633"/>
      <c r="AQ28" s="634"/>
      <c r="AR28" s="634"/>
      <c r="AS28" s="634"/>
      <c r="AT28" s="634"/>
      <c r="AU28" s="634"/>
      <c r="AV28" s="634"/>
      <c r="AW28" s="634"/>
      <c r="AX28" s="634"/>
      <c r="AY28" s="634"/>
      <c r="AZ28" s="634"/>
      <c r="BA28" s="634"/>
      <c r="BB28" s="634"/>
      <c r="BC28" s="634"/>
      <c r="BD28" s="634"/>
      <c r="BE28" s="634"/>
      <c r="BF28" s="635"/>
      <c r="BG28" s="636"/>
      <c r="BH28" s="637"/>
      <c r="BI28" s="637"/>
      <c r="BJ28" s="637"/>
      <c r="BK28" s="637"/>
      <c r="BL28" s="637"/>
      <c r="BM28" s="637"/>
      <c r="BN28" s="638"/>
      <c r="BO28" s="639"/>
      <c r="BP28" s="639"/>
      <c r="BQ28" s="639"/>
      <c r="BR28" s="639"/>
      <c r="BS28" s="645"/>
      <c r="BT28" s="637"/>
      <c r="BU28" s="637"/>
      <c r="BV28" s="637"/>
      <c r="BW28" s="637"/>
      <c r="BX28" s="637"/>
      <c r="BY28" s="637"/>
      <c r="BZ28" s="637"/>
      <c r="CA28" s="637"/>
      <c r="CB28" s="646"/>
      <c r="CD28" s="633" t="s">
        <v>290</v>
      </c>
      <c r="CE28" s="634"/>
      <c r="CF28" s="634"/>
      <c r="CG28" s="634"/>
      <c r="CH28" s="634"/>
      <c r="CI28" s="634"/>
      <c r="CJ28" s="634"/>
      <c r="CK28" s="634"/>
      <c r="CL28" s="634"/>
      <c r="CM28" s="634"/>
      <c r="CN28" s="634"/>
      <c r="CO28" s="634"/>
      <c r="CP28" s="634"/>
      <c r="CQ28" s="635"/>
      <c r="CR28" s="636">
        <v>1788571</v>
      </c>
      <c r="CS28" s="637"/>
      <c r="CT28" s="637"/>
      <c r="CU28" s="637"/>
      <c r="CV28" s="637"/>
      <c r="CW28" s="637"/>
      <c r="CX28" s="637"/>
      <c r="CY28" s="638"/>
      <c r="CZ28" s="641">
        <v>9.1999999999999993</v>
      </c>
      <c r="DA28" s="669"/>
      <c r="DB28" s="669"/>
      <c r="DC28" s="671"/>
      <c r="DD28" s="645">
        <v>1740413</v>
      </c>
      <c r="DE28" s="637"/>
      <c r="DF28" s="637"/>
      <c r="DG28" s="637"/>
      <c r="DH28" s="637"/>
      <c r="DI28" s="637"/>
      <c r="DJ28" s="637"/>
      <c r="DK28" s="638"/>
      <c r="DL28" s="645">
        <v>1740413</v>
      </c>
      <c r="DM28" s="637"/>
      <c r="DN28" s="637"/>
      <c r="DO28" s="637"/>
      <c r="DP28" s="637"/>
      <c r="DQ28" s="637"/>
      <c r="DR28" s="637"/>
      <c r="DS28" s="637"/>
      <c r="DT28" s="637"/>
      <c r="DU28" s="637"/>
      <c r="DV28" s="638"/>
      <c r="DW28" s="641">
        <v>17.100000000000001</v>
      </c>
      <c r="DX28" s="669"/>
      <c r="DY28" s="669"/>
      <c r="DZ28" s="669"/>
      <c r="EA28" s="669"/>
      <c r="EB28" s="669"/>
      <c r="EC28" s="670"/>
    </row>
    <row r="29" spans="2:133" ht="11.25" customHeight="1">
      <c r="B29" s="633" t="s">
        <v>291</v>
      </c>
      <c r="C29" s="634"/>
      <c r="D29" s="634"/>
      <c r="E29" s="634"/>
      <c r="F29" s="634"/>
      <c r="G29" s="634"/>
      <c r="H29" s="634"/>
      <c r="I29" s="634"/>
      <c r="J29" s="634"/>
      <c r="K29" s="634"/>
      <c r="L29" s="634"/>
      <c r="M29" s="634"/>
      <c r="N29" s="634"/>
      <c r="O29" s="634"/>
      <c r="P29" s="634"/>
      <c r="Q29" s="635"/>
      <c r="R29" s="636">
        <v>62977</v>
      </c>
      <c r="S29" s="637"/>
      <c r="T29" s="637"/>
      <c r="U29" s="637"/>
      <c r="V29" s="637"/>
      <c r="W29" s="637"/>
      <c r="X29" s="637"/>
      <c r="Y29" s="638"/>
      <c r="Z29" s="639">
        <v>0.3</v>
      </c>
      <c r="AA29" s="639"/>
      <c r="AB29" s="639"/>
      <c r="AC29" s="639"/>
      <c r="AD29" s="640" t="s">
        <v>122</v>
      </c>
      <c r="AE29" s="640"/>
      <c r="AF29" s="640"/>
      <c r="AG29" s="640"/>
      <c r="AH29" s="640"/>
      <c r="AI29" s="640"/>
      <c r="AJ29" s="640"/>
      <c r="AK29" s="640"/>
      <c r="AL29" s="641" t="s">
        <v>122</v>
      </c>
      <c r="AM29" s="642"/>
      <c r="AN29" s="642"/>
      <c r="AO29" s="643"/>
      <c r="AP29" s="659"/>
      <c r="AQ29" s="660"/>
      <c r="AR29" s="660"/>
      <c r="AS29" s="660"/>
      <c r="AT29" s="660"/>
      <c r="AU29" s="660"/>
      <c r="AV29" s="660"/>
      <c r="AW29" s="660"/>
      <c r="AX29" s="660"/>
      <c r="AY29" s="660"/>
      <c r="AZ29" s="660"/>
      <c r="BA29" s="660"/>
      <c r="BB29" s="660"/>
      <c r="BC29" s="660"/>
      <c r="BD29" s="660"/>
      <c r="BE29" s="660"/>
      <c r="BF29" s="661"/>
      <c r="BG29" s="636"/>
      <c r="BH29" s="637"/>
      <c r="BI29" s="637"/>
      <c r="BJ29" s="637"/>
      <c r="BK29" s="637"/>
      <c r="BL29" s="637"/>
      <c r="BM29" s="637"/>
      <c r="BN29" s="638"/>
      <c r="BO29" s="639"/>
      <c r="BP29" s="639"/>
      <c r="BQ29" s="639"/>
      <c r="BR29" s="639"/>
      <c r="BS29" s="640"/>
      <c r="BT29" s="640"/>
      <c r="BU29" s="640"/>
      <c r="BV29" s="640"/>
      <c r="BW29" s="640"/>
      <c r="BX29" s="640"/>
      <c r="BY29" s="640"/>
      <c r="BZ29" s="640"/>
      <c r="CA29" s="640"/>
      <c r="CB29" s="644"/>
      <c r="CD29" s="674" t="s">
        <v>292</v>
      </c>
      <c r="CE29" s="675"/>
      <c r="CF29" s="633" t="s">
        <v>66</v>
      </c>
      <c r="CG29" s="634"/>
      <c r="CH29" s="634"/>
      <c r="CI29" s="634"/>
      <c r="CJ29" s="634"/>
      <c r="CK29" s="634"/>
      <c r="CL29" s="634"/>
      <c r="CM29" s="634"/>
      <c r="CN29" s="634"/>
      <c r="CO29" s="634"/>
      <c r="CP29" s="634"/>
      <c r="CQ29" s="635"/>
      <c r="CR29" s="636">
        <v>1788571</v>
      </c>
      <c r="CS29" s="657"/>
      <c r="CT29" s="657"/>
      <c r="CU29" s="657"/>
      <c r="CV29" s="657"/>
      <c r="CW29" s="657"/>
      <c r="CX29" s="657"/>
      <c r="CY29" s="658"/>
      <c r="CZ29" s="641">
        <v>9.1999999999999993</v>
      </c>
      <c r="DA29" s="669"/>
      <c r="DB29" s="669"/>
      <c r="DC29" s="671"/>
      <c r="DD29" s="645">
        <v>1740413</v>
      </c>
      <c r="DE29" s="657"/>
      <c r="DF29" s="657"/>
      <c r="DG29" s="657"/>
      <c r="DH29" s="657"/>
      <c r="DI29" s="657"/>
      <c r="DJ29" s="657"/>
      <c r="DK29" s="658"/>
      <c r="DL29" s="645">
        <v>1740413</v>
      </c>
      <c r="DM29" s="657"/>
      <c r="DN29" s="657"/>
      <c r="DO29" s="657"/>
      <c r="DP29" s="657"/>
      <c r="DQ29" s="657"/>
      <c r="DR29" s="657"/>
      <c r="DS29" s="657"/>
      <c r="DT29" s="657"/>
      <c r="DU29" s="657"/>
      <c r="DV29" s="658"/>
      <c r="DW29" s="641">
        <v>17.100000000000001</v>
      </c>
      <c r="DX29" s="669"/>
      <c r="DY29" s="669"/>
      <c r="DZ29" s="669"/>
      <c r="EA29" s="669"/>
      <c r="EB29" s="669"/>
      <c r="EC29" s="670"/>
    </row>
    <row r="30" spans="2:133" ht="11.25" customHeight="1">
      <c r="B30" s="633" t="s">
        <v>293</v>
      </c>
      <c r="C30" s="634"/>
      <c r="D30" s="634"/>
      <c r="E30" s="634"/>
      <c r="F30" s="634"/>
      <c r="G30" s="634"/>
      <c r="H30" s="634"/>
      <c r="I30" s="634"/>
      <c r="J30" s="634"/>
      <c r="K30" s="634"/>
      <c r="L30" s="634"/>
      <c r="M30" s="634"/>
      <c r="N30" s="634"/>
      <c r="O30" s="634"/>
      <c r="P30" s="634"/>
      <c r="Q30" s="635"/>
      <c r="R30" s="636">
        <v>3267840</v>
      </c>
      <c r="S30" s="637"/>
      <c r="T30" s="637"/>
      <c r="U30" s="637"/>
      <c r="V30" s="637"/>
      <c r="W30" s="637"/>
      <c r="X30" s="637"/>
      <c r="Y30" s="638"/>
      <c r="Z30" s="639">
        <v>16.5</v>
      </c>
      <c r="AA30" s="639"/>
      <c r="AB30" s="639"/>
      <c r="AC30" s="639"/>
      <c r="AD30" s="640" t="s">
        <v>122</v>
      </c>
      <c r="AE30" s="640"/>
      <c r="AF30" s="640"/>
      <c r="AG30" s="640"/>
      <c r="AH30" s="640"/>
      <c r="AI30" s="640"/>
      <c r="AJ30" s="640"/>
      <c r="AK30" s="640"/>
      <c r="AL30" s="641" t="s">
        <v>122</v>
      </c>
      <c r="AM30" s="642"/>
      <c r="AN30" s="642"/>
      <c r="AO30" s="643"/>
      <c r="AP30" s="618" t="s">
        <v>211</v>
      </c>
      <c r="AQ30" s="619"/>
      <c r="AR30" s="619"/>
      <c r="AS30" s="619"/>
      <c r="AT30" s="619"/>
      <c r="AU30" s="619"/>
      <c r="AV30" s="619"/>
      <c r="AW30" s="619"/>
      <c r="AX30" s="619"/>
      <c r="AY30" s="619"/>
      <c r="AZ30" s="619"/>
      <c r="BA30" s="619"/>
      <c r="BB30" s="619"/>
      <c r="BC30" s="619"/>
      <c r="BD30" s="619"/>
      <c r="BE30" s="619"/>
      <c r="BF30" s="620"/>
      <c r="BG30" s="618" t="s">
        <v>294</v>
      </c>
      <c r="BH30" s="672"/>
      <c r="BI30" s="672"/>
      <c r="BJ30" s="672"/>
      <c r="BK30" s="672"/>
      <c r="BL30" s="672"/>
      <c r="BM30" s="672"/>
      <c r="BN30" s="672"/>
      <c r="BO30" s="672"/>
      <c r="BP30" s="672"/>
      <c r="BQ30" s="673"/>
      <c r="BR30" s="618" t="s">
        <v>295</v>
      </c>
      <c r="BS30" s="672"/>
      <c r="BT30" s="672"/>
      <c r="BU30" s="672"/>
      <c r="BV30" s="672"/>
      <c r="BW30" s="672"/>
      <c r="BX30" s="672"/>
      <c r="BY30" s="672"/>
      <c r="BZ30" s="672"/>
      <c r="CA30" s="672"/>
      <c r="CB30" s="673"/>
      <c r="CD30" s="676"/>
      <c r="CE30" s="677"/>
      <c r="CF30" s="633" t="s">
        <v>296</v>
      </c>
      <c r="CG30" s="634"/>
      <c r="CH30" s="634"/>
      <c r="CI30" s="634"/>
      <c r="CJ30" s="634"/>
      <c r="CK30" s="634"/>
      <c r="CL30" s="634"/>
      <c r="CM30" s="634"/>
      <c r="CN30" s="634"/>
      <c r="CO30" s="634"/>
      <c r="CP30" s="634"/>
      <c r="CQ30" s="635"/>
      <c r="CR30" s="636">
        <v>1708970</v>
      </c>
      <c r="CS30" s="637"/>
      <c r="CT30" s="637"/>
      <c r="CU30" s="637"/>
      <c r="CV30" s="637"/>
      <c r="CW30" s="637"/>
      <c r="CX30" s="637"/>
      <c r="CY30" s="638"/>
      <c r="CZ30" s="641">
        <v>8.8000000000000007</v>
      </c>
      <c r="DA30" s="669"/>
      <c r="DB30" s="669"/>
      <c r="DC30" s="671"/>
      <c r="DD30" s="645">
        <v>1663929</v>
      </c>
      <c r="DE30" s="637"/>
      <c r="DF30" s="637"/>
      <c r="DG30" s="637"/>
      <c r="DH30" s="637"/>
      <c r="DI30" s="637"/>
      <c r="DJ30" s="637"/>
      <c r="DK30" s="638"/>
      <c r="DL30" s="645">
        <v>1663929</v>
      </c>
      <c r="DM30" s="637"/>
      <c r="DN30" s="637"/>
      <c r="DO30" s="637"/>
      <c r="DP30" s="637"/>
      <c r="DQ30" s="637"/>
      <c r="DR30" s="637"/>
      <c r="DS30" s="637"/>
      <c r="DT30" s="637"/>
      <c r="DU30" s="637"/>
      <c r="DV30" s="638"/>
      <c r="DW30" s="641">
        <v>16.3</v>
      </c>
      <c r="DX30" s="669"/>
      <c r="DY30" s="669"/>
      <c r="DZ30" s="669"/>
      <c r="EA30" s="669"/>
      <c r="EB30" s="669"/>
      <c r="EC30" s="670"/>
    </row>
    <row r="31" spans="2:133" ht="11.25" customHeight="1">
      <c r="B31" s="649" t="s">
        <v>297</v>
      </c>
      <c r="C31" s="650"/>
      <c r="D31" s="650"/>
      <c r="E31" s="650"/>
      <c r="F31" s="650"/>
      <c r="G31" s="650"/>
      <c r="H31" s="650"/>
      <c r="I31" s="650"/>
      <c r="J31" s="650"/>
      <c r="K31" s="650"/>
      <c r="L31" s="650"/>
      <c r="M31" s="650"/>
      <c r="N31" s="650"/>
      <c r="O31" s="650"/>
      <c r="P31" s="650"/>
      <c r="Q31" s="651"/>
      <c r="R31" s="636" t="s">
        <v>122</v>
      </c>
      <c r="S31" s="637"/>
      <c r="T31" s="637"/>
      <c r="U31" s="637"/>
      <c r="V31" s="637"/>
      <c r="W31" s="637"/>
      <c r="X31" s="637"/>
      <c r="Y31" s="638"/>
      <c r="Z31" s="639" t="s">
        <v>122</v>
      </c>
      <c r="AA31" s="639"/>
      <c r="AB31" s="639"/>
      <c r="AC31" s="639"/>
      <c r="AD31" s="640" t="s">
        <v>122</v>
      </c>
      <c r="AE31" s="640"/>
      <c r="AF31" s="640"/>
      <c r="AG31" s="640"/>
      <c r="AH31" s="640"/>
      <c r="AI31" s="640"/>
      <c r="AJ31" s="640"/>
      <c r="AK31" s="640"/>
      <c r="AL31" s="641" t="s">
        <v>122</v>
      </c>
      <c r="AM31" s="642"/>
      <c r="AN31" s="642"/>
      <c r="AO31" s="643"/>
      <c r="AP31" s="684" t="s">
        <v>298</v>
      </c>
      <c r="AQ31" s="685"/>
      <c r="AR31" s="685"/>
      <c r="AS31" s="685"/>
      <c r="AT31" s="690" t="s">
        <v>299</v>
      </c>
      <c r="AU31" s="212"/>
      <c r="AV31" s="212"/>
      <c r="AW31" s="212"/>
      <c r="AX31" s="622" t="s">
        <v>177</v>
      </c>
      <c r="AY31" s="623"/>
      <c r="AZ31" s="623"/>
      <c r="BA31" s="623"/>
      <c r="BB31" s="623"/>
      <c r="BC31" s="623"/>
      <c r="BD31" s="623"/>
      <c r="BE31" s="623"/>
      <c r="BF31" s="624"/>
      <c r="BG31" s="683">
        <v>99.2</v>
      </c>
      <c r="BH31" s="680"/>
      <c r="BI31" s="680"/>
      <c r="BJ31" s="680"/>
      <c r="BK31" s="680"/>
      <c r="BL31" s="680"/>
      <c r="BM31" s="631">
        <v>96.2</v>
      </c>
      <c r="BN31" s="680"/>
      <c r="BO31" s="680"/>
      <c r="BP31" s="680"/>
      <c r="BQ31" s="681"/>
      <c r="BR31" s="683">
        <v>99.4</v>
      </c>
      <c r="BS31" s="680"/>
      <c r="BT31" s="680"/>
      <c r="BU31" s="680"/>
      <c r="BV31" s="680"/>
      <c r="BW31" s="680"/>
      <c r="BX31" s="631">
        <v>96.1</v>
      </c>
      <c r="BY31" s="680"/>
      <c r="BZ31" s="680"/>
      <c r="CA31" s="680"/>
      <c r="CB31" s="681"/>
      <c r="CD31" s="676"/>
      <c r="CE31" s="677"/>
      <c r="CF31" s="633" t="s">
        <v>300</v>
      </c>
      <c r="CG31" s="634"/>
      <c r="CH31" s="634"/>
      <c r="CI31" s="634"/>
      <c r="CJ31" s="634"/>
      <c r="CK31" s="634"/>
      <c r="CL31" s="634"/>
      <c r="CM31" s="634"/>
      <c r="CN31" s="634"/>
      <c r="CO31" s="634"/>
      <c r="CP31" s="634"/>
      <c r="CQ31" s="635"/>
      <c r="CR31" s="636">
        <v>79601</v>
      </c>
      <c r="CS31" s="657"/>
      <c r="CT31" s="657"/>
      <c r="CU31" s="657"/>
      <c r="CV31" s="657"/>
      <c r="CW31" s="657"/>
      <c r="CX31" s="657"/>
      <c r="CY31" s="658"/>
      <c r="CZ31" s="641">
        <v>0.4</v>
      </c>
      <c r="DA31" s="669"/>
      <c r="DB31" s="669"/>
      <c r="DC31" s="671"/>
      <c r="DD31" s="645">
        <v>76484</v>
      </c>
      <c r="DE31" s="657"/>
      <c r="DF31" s="657"/>
      <c r="DG31" s="657"/>
      <c r="DH31" s="657"/>
      <c r="DI31" s="657"/>
      <c r="DJ31" s="657"/>
      <c r="DK31" s="658"/>
      <c r="DL31" s="645">
        <v>76484</v>
      </c>
      <c r="DM31" s="657"/>
      <c r="DN31" s="657"/>
      <c r="DO31" s="657"/>
      <c r="DP31" s="657"/>
      <c r="DQ31" s="657"/>
      <c r="DR31" s="657"/>
      <c r="DS31" s="657"/>
      <c r="DT31" s="657"/>
      <c r="DU31" s="657"/>
      <c r="DV31" s="658"/>
      <c r="DW31" s="641">
        <v>0.7</v>
      </c>
      <c r="DX31" s="669"/>
      <c r="DY31" s="669"/>
      <c r="DZ31" s="669"/>
      <c r="EA31" s="669"/>
      <c r="EB31" s="669"/>
      <c r="EC31" s="670"/>
    </row>
    <row r="32" spans="2:133" ht="11.25" customHeight="1">
      <c r="B32" s="633" t="s">
        <v>301</v>
      </c>
      <c r="C32" s="634"/>
      <c r="D32" s="634"/>
      <c r="E32" s="634"/>
      <c r="F32" s="634"/>
      <c r="G32" s="634"/>
      <c r="H32" s="634"/>
      <c r="I32" s="634"/>
      <c r="J32" s="634"/>
      <c r="K32" s="634"/>
      <c r="L32" s="634"/>
      <c r="M32" s="634"/>
      <c r="N32" s="634"/>
      <c r="O32" s="634"/>
      <c r="P32" s="634"/>
      <c r="Q32" s="635"/>
      <c r="R32" s="636">
        <v>1759829</v>
      </c>
      <c r="S32" s="637"/>
      <c r="T32" s="637"/>
      <c r="U32" s="637"/>
      <c r="V32" s="637"/>
      <c r="W32" s="637"/>
      <c r="X32" s="637"/>
      <c r="Y32" s="638"/>
      <c r="Z32" s="639">
        <v>8.9</v>
      </c>
      <c r="AA32" s="639"/>
      <c r="AB32" s="639"/>
      <c r="AC32" s="639"/>
      <c r="AD32" s="640" t="s">
        <v>122</v>
      </c>
      <c r="AE32" s="640"/>
      <c r="AF32" s="640"/>
      <c r="AG32" s="640"/>
      <c r="AH32" s="640"/>
      <c r="AI32" s="640"/>
      <c r="AJ32" s="640"/>
      <c r="AK32" s="640"/>
      <c r="AL32" s="641" t="s">
        <v>122</v>
      </c>
      <c r="AM32" s="642"/>
      <c r="AN32" s="642"/>
      <c r="AO32" s="643"/>
      <c r="AP32" s="686"/>
      <c r="AQ32" s="687"/>
      <c r="AR32" s="687"/>
      <c r="AS32" s="687"/>
      <c r="AT32" s="691"/>
      <c r="AU32" s="208" t="s">
        <v>302</v>
      </c>
      <c r="AX32" s="633" t="s">
        <v>303</v>
      </c>
      <c r="AY32" s="634"/>
      <c r="AZ32" s="634"/>
      <c r="BA32" s="634"/>
      <c r="BB32" s="634"/>
      <c r="BC32" s="634"/>
      <c r="BD32" s="634"/>
      <c r="BE32" s="634"/>
      <c r="BF32" s="635"/>
      <c r="BG32" s="693">
        <v>99.1</v>
      </c>
      <c r="BH32" s="657"/>
      <c r="BI32" s="657"/>
      <c r="BJ32" s="657"/>
      <c r="BK32" s="657"/>
      <c r="BL32" s="657"/>
      <c r="BM32" s="642">
        <v>96.3</v>
      </c>
      <c r="BN32" s="657"/>
      <c r="BO32" s="657"/>
      <c r="BP32" s="657"/>
      <c r="BQ32" s="682"/>
      <c r="BR32" s="693">
        <v>99.3</v>
      </c>
      <c r="BS32" s="657"/>
      <c r="BT32" s="657"/>
      <c r="BU32" s="657"/>
      <c r="BV32" s="657"/>
      <c r="BW32" s="657"/>
      <c r="BX32" s="642">
        <v>96.5</v>
      </c>
      <c r="BY32" s="657"/>
      <c r="BZ32" s="657"/>
      <c r="CA32" s="657"/>
      <c r="CB32" s="682"/>
      <c r="CD32" s="678"/>
      <c r="CE32" s="679"/>
      <c r="CF32" s="633" t="s">
        <v>304</v>
      </c>
      <c r="CG32" s="634"/>
      <c r="CH32" s="634"/>
      <c r="CI32" s="634"/>
      <c r="CJ32" s="634"/>
      <c r="CK32" s="634"/>
      <c r="CL32" s="634"/>
      <c r="CM32" s="634"/>
      <c r="CN32" s="634"/>
      <c r="CO32" s="634"/>
      <c r="CP32" s="634"/>
      <c r="CQ32" s="635"/>
      <c r="CR32" s="636" t="s">
        <v>122</v>
      </c>
      <c r="CS32" s="637"/>
      <c r="CT32" s="637"/>
      <c r="CU32" s="637"/>
      <c r="CV32" s="637"/>
      <c r="CW32" s="637"/>
      <c r="CX32" s="637"/>
      <c r="CY32" s="638"/>
      <c r="CZ32" s="641" t="s">
        <v>122</v>
      </c>
      <c r="DA32" s="669"/>
      <c r="DB32" s="669"/>
      <c r="DC32" s="671"/>
      <c r="DD32" s="645" t="s">
        <v>122</v>
      </c>
      <c r="DE32" s="637"/>
      <c r="DF32" s="637"/>
      <c r="DG32" s="637"/>
      <c r="DH32" s="637"/>
      <c r="DI32" s="637"/>
      <c r="DJ32" s="637"/>
      <c r="DK32" s="638"/>
      <c r="DL32" s="645" t="s">
        <v>122</v>
      </c>
      <c r="DM32" s="637"/>
      <c r="DN32" s="637"/>
      <c r="DO32" s="637"/>
      <c r="DP32" s="637"/>
      <c r="DQ32" s="637"/>
      <c r="DR32" s="637"/>
      <c r="DS32" s="637"/>
      <c r="DT32" s="637"/>
      <c r="DU32" s="637"/>
      <c r="DV32" s="638"/>
      <c r="DW32" s="641" t="s">
        <v>122</v>
      </c>
      <c r="DX32" s="669"/>
      <c r="DY32" s="669"/>
      <c r="DZ32" s="669"/>
      <c r="EA32" s="669"/>
      <c r="EB32" s="669"/>
      <c r="EC32" s="670"/>
    </row>
    <row r="33" spans="2:133" ht="11.25" customHeight="1">
      <c r="B33" s="633" t="s">
        <v>305</v>
      </c>
      <c r="C33" s="634"/>
      <c r="D33" s="634"/>
      <c r="E33" s="634"/>
      <c r="F33" s="634"/>
      <c r="G33" s="634"/>
      <c r="H33" s="634"/>
      <c r="I33" s="634"/>
      <c r="J33" s="634"/>
      <c r="K33" s="634"/>
      <c r="L33" s="634"/>
      <c r="M33" s="634"/>
      <c r="N33" s="634"/>
      <c r="O33" s="634"/>
      <c r="P33" s="634"/>
      <c r="Q33" s="635"/>
      <c r="R33" s="636">
        <v>34988</v>
      </c>
      <c r="S33" s="637"/>
      <c r="T33" s="637"/>
      <c r="U33" s="637"/>
      <c r="V33" s="637"/>
      <c r="W33" s="637"/>
      <c r="X33" s="637"/>
      <c r="Y33" s="638"/>
      <c r="Z33" s="639">
        <v>0.2</v>
      </c>
      <c r="AA33" s="639"/>
      <c r="AB33" s="639"/>
      <c r="AC33" s="639"/>
      <c r="AD33" s="640">
        <v>14108</v>
      </c>
      <c r="AE33" s="640"/>
      <c r="AF33" s="640"/>
      <c r="AG33" s="640"/>
      <c r="AH33" s="640"/>
      <c r="AI33" s="640"/>
      <c r="AJ33" s="640"/>
      <c r="AK33" s="640"/>
      <c r="AL33" s="641">
        <v>0.1</v>
      </c>
      <c r="AM33" s="642"/>
      <c r="AN33" s="642"/>
      <c r="AO33" s="643"/>
      <c r="AP33" s="688"/>
      <c r="AQ33" s="689"/>
      <c r="AR33" s="689"/>
      <c r="AS33" s="689"/>
      <c r="AT33" s="692"/>
      <c r="AU33" s="213"/>
      <c r="AV33" s="213"/>
      <c r="AW33" s="213"/>
      <c r="AX33" s="659" t="s">
        <v>306</v>
      </c>
      <c r="AY33" s="660"/>
      <c r="AZ33" s="660"/>
      <c r="BA33" s="660"/>
      <c r="BB33" s="660"/>
      <c r="BC33" s="660"/>
      <c r="BD33" s="660"/>
      <c r="BE33" s="660"/>
      <c r="BF33" s="661"/>
      <c r="BG33" s="694">
        <v>99.3</v>
      </c>
      <c r="BH33" s="695"/>
      <c r="BI33" s="695"/>
      <c r="BJ33" s="695"/>
      <c r="BK33" s="695"/>
      <c r="BL33" s="695"/>
      <c r="BM33" s="696">
        <v>96.3</v>
      </c>
      <c r="BN33" s="695"/>
      <c r="BO33" s="695"/>
      <c r="BP33" s="695"/>
      <c r="BQ33" s="697"/>
      <c r="BR33" s="694">
        <v>99.5</v>
      </c>
      <c r="BS33" s="695"/>
      <c r="BT33" s="695"/>
      <c r="BU33" s="695"/>
      <c r="BV33" s="695"/>
      <c r="BW33" s="695"/>
      <c r="BX33" s="696">
        <v>96.1</v>
      </c>
      <c r="BY33" s="695"/>
      <c r="BZ33" s="695"/>
      <c r="CA33" s="695"/>
      <c r="CB33" s="697"/>
      <c r="CD33" s="633" t="s">
        <v>307</v>
      </c>
      <c r="CE33" s="634"/>
      <c r="CF33" s="634"/>
      <c r="CG33" s="634"/>
      <c r="CH33" s="634"/>
      <c r="CI33" s="634"/>
      <c r="CJ33" s="634"/>
      <c r="CK33" s="634"/>
      <c r="CL33" s="634"/>
      <c r="CM33" s="634"/>
      <c r="CN33" s="634"/>
      <c r="CO33" s="634"/>
      <c r="CP33" s="634"/>
      <c r="CQ33" s="635"/>
      <c r="CR33" s="636">
        <v>7680404</v>
      </c>
      <c r="CS33" s="657"/>
      <c r="CT33" s="657"/>
      <c r="CU33" s="657"/>
      <c r="CV33" s="657"/>
      <c r="CW33" s="657"/>
      <c r="CX33" s="657"/>
      <c r="CY33" s="658"/>
      <c r="CZ33" s="641">
        <v>39.700000000000003</v>
      </c>
      <c r="DA33" s="669"/>
      <c r="DB33" s="669"/>
      <c r="DC33" s="671"/>
      <c r="DD33" s="645">
        <v>6112912</v>
      </c>
      <c r="DE33" s="657"/>
      <c r="DF33" s="657"/>
      <c r="DG33" s="657"/>
      <c r="DH33" s="657"/>
      <c r="DI33" s="657"/>
      <c r="DJ33" s="657"/>
      <c r="DK33" s="658"/>
      <c r="DL33" s="645">
        <v>4550778</v>
      </c>
      <c r="DM33" s="657"/>
      <c r="DN33" s="657"/>
      <c r="DO33" s="657"/>
      <c r="DP33" s="657"/>
      <c r="DQ33" s="657"/>
      <c r="DR33" s="657"/>
      <c r="DS33" s="657"/>
      <c r="DT33" s="657"/>
      <c r="DU33" s="657"/>
      <c r="DV33" s="658"/>
      <c r="DW33" s="641">
        <v>44.6</v>
      </c>
      <c r="DX33" s="669"/>
      <c r="DY33" s="669"/>
      <c r="DZ33" s="669"/>
      <c r="EA33" s="669"/>
      <c r="EB33" s="669"/>
      <c r="EC33" s="670"/>
    </row>
    <row r="34" spans="2:133" ht="11.25" customHeight="1">
      <c r="B34" s="633" t="s">
        <v>308</v>
      </c>
      <c r="C34" s="634"/>
      <c r="D34" s="634"/>
      <c r="E34" s="634"/>
      <c r="F34" s="634"/>
      <c r="G34" s="634"/>
      <c r="H34" s="634"/>
      <c r="I34" s="634"/>
      <c r="J34" s="634"/>
      <c r="K34" s="634"/>
      <c r="L34" s="634"/>
      <c r="M34" s="634"/>
      <c r="N34" s="634"/>
      <c r="O34" s="634"/>
      <c r="P34" s="634"/>
      <c r="Q34" s="635"/>
      <c r="R34" s="636">
        <v>104426</v>
      </c>
      <c r="S34" s="637"/>
      <c r="T34" s="637"/>
      <c r="U34" s="637"/>
      <c r="V34" s="637"/>
      <c r="W34" s="637"/>
      <c r="X34" s="637"/>
      <c r="Y34" s="638"/>
      <c r="Z34" s="639">
        <v>0.5</v>
      </c>
      <c r="AA34" s="639"/>
      <c r="AB34" s="639"/>
      <c r="AC34" s="639"/>
      <c r="AD34" s="640" t="s">
        <v>122</v>
      </c>
      <c r="AE34" s="640"/>
      <c r="AF34" s="640"/>
      <c r="AG34" s="640"/>
      <c r="AH34" s="640"/>
      <c r="AI34" s="640"/>
      <c r="AJ34" s="640"/>
      <c r="AK34" s="640"/>
      <c r="AL34" s="641" t="s">
        <v>122</v>
      </c>
      <c r="AM34" s="642"/>
      <c r="AN34" s="642"/>
      <c r="AO34" s="643"/>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33" t="s">
        <v>309</v>
      </c>
      <c r="CE34" s="634"/>
      <c r="CF34" s="634"/>
      <c r="CG34" s="634"/>
      <c r="CH34" s="634"/>
      <c r="CI34" s="634"/>
      <c r="CJ34" s="634"/>
      <c r="CK34" s="634"/>
      <c r="CL34" s="634"/>
      <c r="CM34" s="634"/>
      <c r="CN34" s="634"/>
      <c r="CO34" s="634"/>
      <c r="CP34" s="634"/>
      <c r="CQ34" s="635"/>
      <c r="CR34" s="636">
        <v>1832614</v>
      </c>
      <c r="CS34" s="637"/>
      <c r="CT34" s="637"/>
      <c r="CU34" s="637"/>
      <c r="CV34" s="637"/>
      <c r="CW34" s="637"/>
      <c r="CX34" s="637"/>
      <c r="CY34" s="638"/>
      <c r="CZ34" s="641">
        <v>9.5</v>
      </c>
      <c r="DA34" s="669"/>
      <c r="DB34" s="669"/>
      <c r="DC34" s="671"/>
      <c r="DD34" s="645">
        <v>1469043</v>
      </c>
      <c r="DE34" s="637"/>
      <c r="DF34" s="637"/>
      <c r="DG34" s="637"/>
      <c r="DH34" s="637"/>
      <c r="DI34" s="637"/>
      <c r="DJ34" s="637"/>
      <c r="DK34" s="638"/>
      <c r="DL34" s="645">
        <v>1245765</v>
      </c>
      <c r="DM34" s="637"/>
      <c r="DN34" s="637"/>
      <c r="DO34" s="637"/>
      <c r="DP34" s="637"/>
      <c r="DQ34" s="637"/>
      <c r="DR34" s="637"/>
      <c r="DS34" s="637"/>
      <c r="DT34" s="637"/>
      <c r="DU34" s="637"/>
      <c r="DV34" s="638"/>
      <c r="DW34" s="641">
        <v>12.2</v>
      </c>
      <c r="DX34" s="669"/>
      <c r="DY34" s="669"/>
      <c r="DZ34" s="669"/>
      <c r="EA34" s="669"/>
      <c r="EB34" s="669"/>
      <c r="EC34" s="670"/>
    </row>
    <row r="35" spans="2:133" ht="11.25" customHeight="1">
      <c r="B35" s="633" t="s">
        <v>310</v>
      </c>
      <c r="C35" s="634"/>
      <c r="D35" s="634"/>
      <c r="E35" s="634"/>
      <c r="F35" s="634"/>
      <c r="G35" s="634"/>
      <c r="H35" s="634"/>
      <c r="I35" s="634"/>
      <c r="J35" s="634"/>
      <c r="K35" s="634"/>
      <c r="L35" s="634"/>
      <c r="M35" s="634"/>
      <c r="N35" s="634"/>
      <c r="O35" s="634"/>
      <c r="P35" s="634"/>
      <c r="Q35" s="635"/>
      <c r="R35" s="636">
        <v>159184</v>
      </c>
      <c r="S35" s="637"/>
      <c r="T35" s="637"/>
      <c r="U35" s="637"/>
      <c r="V35" s="637"/>
      <c r="W35" s="637"/>
      <c r="X35" s="637"/>
      <c r="Y35" s="638"/>
      <c r="Z35" s="639">
        <v>0.8</v>
      </c>
      <c r="AA35" s="639"/>
      <c r="AB35" s="639"/>
      <c r="AC35" s="639"/>
      <c r="AD35" s="640" t="s">
        <v>122</v>
      </c>
      <c r="AE35" s="640"/>
      <c r="AF35" s="640"/>
      <c r="AG35" s="640"/>
      <c r="AH35" s="640"/>
      <c r="AI35" s="640"/>
      <c r="AJ35" s="640"/>
      <c r="AK35" s="640"/>
      <c r="AL35" s="641" t="s">
        <v>122</v>
      </c>
      <c r="AM35" s="642"/>
      <c r="AN35" s="642"/>
      <c r="AO35" s="643"/>
      <c r="AP35" s="216"/>
      <c r="AQ35" s="618" t="s">
        <v>311</v>
      </c>
      <c r="AR35" s="619"/>
      <c r="AS35" s="619"/>
      <c r="AT35" s="619"/>
      <c r="AU35" s="619"/>
      <c r="AV35" s="619"/>
      <c r="AW35" s="619"/>
      <c r="AX35" s="619"/>
      <c r="AY35" s="619"/>
      <c r="AZ35" s="619"/>
      <c r="BA35" s="619"/>
      <c r="BB35" s="619"/>
      <c r="BC35" s="619"/>
      <c r="BD35" s="619"/>
      <c r="BE35" s="619"/>
      <c r="BF35" s="620"/>
      <c r="BG35" s="618" t="s">
        <v>312</v>
      </c>
      <c r="BH35" s="619"/>
      <c r="BI35" s="619"/>
      <c r="BJ35" s="619"/>
      <c r="BK35" s="619"/>
      <c r="BL35" s="619"/>
      <c r="BM35" s="619"/>
      <c r="BN35" s="619"/>
      <c r="BO35" s="619"/>
      <c r="BP35" s="619"/>
      <c r="BQ35" s="619"/>
      <c r="BR35" s="619"/>
      <c r="BS35" s="619"/>
      <c r="BT35" s="619"/>
      <c r="BU35" s="619"/>
      <c r="BV35" s="619"/>
      <c r="BW35" s="619"/>
      <c r="BX35" s="619"/>
      <c r="BY35" s="619"/>
      <c r="BZ35" s="619"/>
      <c r="CA35" s="619"/>
      <c r="CB35" s="620"/>
      <c r="CD35" s="633" t="s">
        <v>313</v>
      </c>
      <c r="CE35" s="634"/>
      <c r="CF35" s="634"/>
      <c r="CG35" s="634"/>
      <c r="CH35" s="634"/>
      <c r="CI35" s="634"/>
      <c r="CJ35" s="634"/>
      <c r="CK35" s="634"/>
      <c r="CL35" s="634"/>
      <c r="CM35" s="634"/>
      <c r="CN35" s="634"/>
      <c r="CO35" s="634"/>
      <c r="CP35" s="634"/>
      <c r="CQ35" s="635"/>
      <c r="CR35" s="636">
        <v>203666</v>
      </c>
      <c r="CS35" s="657"/>
      <c r="CT35" s="657"/>
      <c r="CU35" s="657"/>
      <c r="CV35" s="657"/>
      <c r="CW35" s="657"/>
      <c r="CX35" s="657"/>
      <c r="CY35" s="658"/>
      <c r="CZ35" s="641">
        <v>1.1000000000000001</v>
      </c>
      <c r="DA35" s="669"/>
      <c r="DB35" s="669"/>
      <c r="DC35" s="671"/>
      <c r="DD35" s="645">
        <v>95304</v>
      </c>
      <c r="DE35" s="657"/>
      <c r="DF35" s="657"/>
      <c r="DG35" s="657"/>
      <c r="DH35" s="657"/>
      <c r="DI35" s="657"/>
      <c r="DJ35" s="657"/>
      <c r="DK35" s="658"/>
      <c r="DL35" s="645">
        <v>95253</v>
      </c>
      <c r="DM35" s="657"/>
      <c r="DN35" s="657"/>
      <c r="DO35" s="657"/>
      <c r="DP35" s="657"/>
      <c r="DQ35" s="657"/>
      <c r="DR35" s="657"/>
      <c r="DS35" s="657"/>
      <c r="DT35" s="657"/>
      <c r="DU35" s="657"/>
      <c r="DV35" s="658"/>
      <c r="DW35" s="641">
        <v>0.9</v>
      </c>
      <c r="DX35" s="669"/>
      <c r="DY35" s="669"/>
      <c r="DZ35" s="669"/>
      <c r="EA35" s="669"/>
      <c r="EB35" s="669"/>
      <c r="EC35" s="670"/>
    </row>
    <row r="36" spans="2:133" ht="11.25" customHeight="1">
      <c r="B36" s="633" t="s">
        <v>314</v>
      </c>
      <c r="C36" s="634"/>
      <c r="D36" s="634"/>
      <c r="E36" s="634"/>
      <c r="F36" s="634"/>
      <c r="G36" s="634"/>
      <c r="H36" s="634"/>
      <c r="I36" s="634"/>
      <c r="J36" s="634"/>
      <c r="K36" s="634"/>
      <c r="L36" s="634"/>
      <c r="M36" s="634"/>
      <c r="N36" s="634"/>
      <c r="O36" s="634"/>
      <c r="P36" s="634"/>
      <c r="Q36" s="635"/>
      <c r="R36" s="636">
        <v>403330</v>
      </c>
      <c r="S36" s="637"/>
      <c r="T36" s="637"/>
      <c r="U36" s="637"/>
      <c r="V36" s="637"/>
      <c r="W36" s="637"/>
      <c r="X36" s="637"/>
      <c r="Y36" s="638"/>
      <c r="Z36" s="639">
        <v>2</v>
      </c>
      <c r="AA36" s="639"/>
      <c r="AB36" s="639"/>
      <c r="AC36" s="639"/>
      <c r="AD36" s="640" t="s">
        <v>122</v>
      </c>
      <c r="AE36" s="640"/>
      <c r="AF36" s="640"/>
      <c r="AG36" s="640"/>
      <c r="AH36" s="640"/>
      <c r="AI36" s="640"/>
      <c r="AJ36" s="640"/>
      <c r="AK36" s="640"/>
      <c r="AL36" s="641" t="s">
        <v>122</v>
      </c>
      <c r="AM36" s="642"/>
      <c r="AN36" s="642"/>
      <c r="AO36" s="643"/>
      <c r="AP36" s="216"/>
      <c r="AQ36" s="702" t="s">
        <v>315</v>
      </c>
      <c r="AR36" s="703"/>
      <c r="AS36" s="703"/>
      <c r="AT36" s="703"/>
      <c r="AU36" s="703"/>
      <c r="AV36" s="703"/>
      <c r="AW36" s="703"/>
      <c r="AX36" s="703"/>
      <c r="AY36" s="704"/>
      <c r="AZ36" s="625">
        <v>2746678</v>
      </c>
      <c r="BA36" s="626"/>
      <c r="BB36" s="626"/>
      <c r="BC36" s="626"/>
      <c r="BD36" s="626"/>
      <c r="BE36" s="626"/>
      <c r="BF36" s="698"/>
      <c r="BG36" s="622" t="s">
        <v>316</v>
      </c>
      <c r="BH36" s="623"/>
      <c r="BI36" s="623"/>
      <c r="BJ36" s="623"/>
      <c r="BK36" s="623"/>
      <c r="BL36" s="623"/>
      <c r="BM36" s="623"/>
      <c r="BN36" s="623"/>
      <c r="BO36" s="623"/>
      <c r="BP36" s="623"/>
      <c r="BQ36" s="623"/>
      <c r="BR36" s="623"/>
      <c r="BS36" s="623"/>
      <c r="BT36" s="623"/>
      <c r="BU36" s="624"/>
      <c r="BV36" s="625">
        <v>137211</v>
      </c>
      <c r="BW36" s="626"/>
      <c r="BX36" s="626"/>
      <c r="BY36" s="626"/>
      <c r="BZ36" s="626"/>
      <c r="CA36" s="626"/>
      <c r="CB36" s="698"/>
      <c r="CD36" s="633" t="s">
        <v>317</v>
      </c>
      <c r="CE36" s="634"/>
      <c r="CF36" s="634"/>
      <c r="CG36" s="634"/>
      <c r="CH36" s="634"/>
      <c r="CI36" s="634"/>
      <c r="CJ36" s="634"/>
      <c r="CK36" s="634"/>
      <c r="CL36" s="634"/>
      <c r="CM36" s="634"/>
      <c r="CN36" s="634"/>
      <c r="CO36" s="634"/>
      <c r="CP36" s="634"/>
      <c r="CQ36" s="635"/>
      <c r="CR36" s="636">
        <v>3034171</v>
      </c>
      <c r="CS36" s="637"/>
      <c r="CT36" s="637"/>
      <c r="CU36" s="637"/>
      <c r="CV36" s="637"/>
      <c r="CW36" s="637"/>
      <c r="CX36" s="637"/>
      <c r="CY36" s="638"/>
      <c r="CZ36" s="641">
        <v>15.7</v>
      </c>
      <c r="DA36" s="669"/>
      <c r="DB36" s="669"/>
      <c r="DC36" s="671"/>
      <c r="DD36" s="645">
        <v>2758197</v>
      </c>
      <c r="DE36" s="637"/>
      <c r="DF36" s="637"/>
      <c r="DG36" s="637"/>
      <c r="DH36" s="637"/>
      <c r="DI36" s="637"/>
      <c r="DJ36" s="637"/>
      <c r="DK36" s="638"/>
      <c r="DL36" s="645">
        <v>1952258</v>
      </c>
      <c r="DM36" s="637"/>
      <c r="DN36" s="637"/>
      <c r="DO36" s="637"/>
      <c r="DP36" s="637"/>
      <c r="DQ36" s="637"/>
      <c r="DR36" s="637"/>
      <c r="DS36" s="637"/>
      <c r="DT36" s="637"/>
      <c r="DU36" s="637"/>
      <c r="DV36" s="638"/>
      <c r="DW36" s="641">
        <v>19.100000000000001</v>
      </c>
      <c r="DX36" s="669"/>
      <c r="DY36" s="669"/>
      <c r="DZ36" s="669"/>
      <c r="EA36" s="669"/>
      <c r="EB36" s="669"/>
      <c r="EC36" s="670"/>
    </row>
    <row r="37" spans="2:133" ht="11.25" customHeight="1">
      <c r="B37" s="633" t="s">
        <v>318</v>
      </c>
      <c r="C37" s="634"/>
      <c r="D37" s="634"/>
      <c r="E37" s="634"/>
      <c r="F37" s="634"/>
      <c r="G37" s="634"/>
      <c r="H37" s="634"/>
      <c r="I37" s="634"/>
      <c r="J37" s="634"/>
      <c r="K37" s="634"/>
      <c r="L37" s="634"/>
      <c r="M37" s="634"/>
      <c r="N37" s="634"/>
      <c r="O37" s="634"/>
      <c r="P37" s="634"/>
      <c r="Q37" s="635"/>
      <c r="R37" s="636">
        <v>524047</v>
      </c>
      <c r="S37" s="637"/>
      <c r="T37" s="637"/>
      <c r="U37" s="637"/>
      <c r="V37" s="637"/>
      <c r="W37" s="637"/>
      <c r="X37" s="637"/>
      <c r="Y37" s="638"/>
      <c r="Z37" s="639">
        <v>2.6</v>
      </c>
      <c r="AA37" s="639"/>
      <c r="AB37" s="639"/>
      <c r="AC37" s="639"/>
      <c r="AD37" s="640">
        <v>1267</v>
      </c>
      <c r="AE37" s="640"/>
      <c r="AF37" s="640"/>
      <c r="AG37" s="640"/>
      <c r="AH37" s="640"/>
      <c r="AI37" s="640"/>
      <c r="AJ37" s="640"/>
      <c r="AK37" s="640"/>
      <c r="AL37" s="641">
        <v>0</v>
      </c>
      <c r="AM37" s="642"/>
      <c r="AN37" s="642"/>
      <c r="AO37" s="643"/>
      <c r="AQ37" s="699" t="s">
        <v>319</v>
      </c>
      <c r="AR37" s="700"/>
      <c r="AS37" s="700"/>
      <c r="AT37" s="700"/>
      <c r="AU37" s="700"/>
      <c r="AV37" s="700"/>
      <c r="AW37" s="700"/>
      <c r="AX37" s="700"/>
      <c r="AY37" s="701"/>
      <c r="AZ37" s="636">
        <v>854970</v>
      </c>
      <c r="BA37" s="637"/>
      <c r="BB37" s="637"/>
      <c r="BC37" s="637"/>
      <c r="BD37" s="657"/>
      <c r="BE37" s="657"/>
      <c r="BF37" s="682"/>
      <c r="BG37" s="633" t="s">
        <v>320</v>
      </c>
      <c r="BH37" s="634"/>
      <c r="BI37" s="634"/>
      <c r="BJ37" s="634"/>
      <c r="BK37" s="634"/>
      <c r="BL37" s="634"/>
      <c r="BM37" s="634"/>
      <c r="BN37" s="634"/>
      <c r="BO37" s="634"/>
      <c r="BP37" s="634"/>
      <c r="BQ37" s="634"/>
      <c r="BR37" s="634"/>
      <c r="BS37" s="634"/>
      <c r="BT37" s="634"/>
      <c r="BU37" s="635"/>
      <c r="BV37" s="636">
        <v>58932</v>
      </c>
      <c r="BW37" s="637"/>
      <c r="BX37" s="637"/>
      <c r="BY37" s="637"/>
      <c r="BZ37" s="637"/>
      <c r="CA37" s="637"/>
      <c r="CB37" s="646"/>
      <c r="CD37" s="633" t="s">
        <v>321</v>
      </c>
      <c r="CE37" s="634"/>
      <c r="CF37" s="634"/>
      <c r="CG37" s="634"/>
      <c r="CH37" s="634"/>
      <c r="CI37" s="634"/>
      <c r="CJ37" s="634"/>
      <c r="CK37" s="634"/>
      <c r="CL37" s="634"/>
      <c r="CM37" s="634"/>
      <c r="CN37" s="634"/>
      <c r="CO37" s="634"/>
      <c r="CP37" s="634"/>
      <c r="CQ37" s="635"/>
      <c r="CR37" s="636">
        <v>1019806</v>
      </c>
      <c r="CS37" s="657"/>
      <c r="CT37" s="657"/>
      <c r="CU37" s="657"/>
      <c r="CV37" s="657"/>
      <c r="CW37" s="657"/>
      <c r="CX37" s="657"/>
      <c r="CY37" s="658"/>
      <c r="CZ37" s="641">
        <v>5.3</v>
      </c>
      <c r="DA37" s="669"/>
      <c r="DB37" s="669"/>
      <c r="DC37" s="671"/>
      <c r="DD37" s="645">
        <v>979103</v>
      </c>
      <c r="DE37" s="657"/>
      <c r="DF37" s="657"/>
      <c r="DG37" s="657"/>
      <c r="DH37" s="657"/>
      <c r="DI37" s="657"/>
      <c r="DJ37" s="657"/>
      <c r="DK37" s="658"/>
      <c r="DL37" s="645">
        <v>967869</v>
      </c>
      <c r="DM37" s="657"/>
      <c r="DN37" s="657"/>
      <c r="DO37" s="657"/>
      <c r="DP37" s="657"/>
      <c r="DQ37" s="657"/>
      <c r="DR37" s="657"/>
      <c r="DS37" s="657"/>
      <c r="DT37" s="657"/>
      <c r="DU37" s="657"/>
      <c r="DV37" s="658"/>
      <c r="DW37" s="641">
        <v>9.5</v>
      </c>
      <c r="DX37" s="669"/>
      <c r="DY37" s="669"/>
      <c r="DZ37" s="669"/>
      <c r="EA37" s="669"/>
      <c r="EB37" s="669"/>
      <c r="EC37" s="670"/>
    </row>
    <row r="38" spans="2:133" ht="11.25" customHeight="1">
      <c r="B38" s="633" t="s">
        <v>322</v>
      </c>
      <c r="C38" s="634"/>
      <c r="D38" s="634"/>
      <c r="E38" s="634"/>
      <c r="F38" s="634"/>
      <c r="G38" s="634"/>
      <c r="H38" s="634"/>
      <c r="I38" s="634"/>
      <c r="J38" s="634"/>
      <c r="K38" s="634"/>
      <c r="L38" s="634"/>
      <c r="M38" s="634"/>
      <c r="N38" s="634"/>
      <c r="O38" s="634"/>
      <c r="P38" s="634"/>
      <c r="Q38" s="635"/>
      <c r="R38" s="636">
        <v>1994263</v>
      </c>
      <c r="S38" s="637"/>
      <c r="T38" s="637"/>
      <c r="U38" s="637"/>
      <c r="V38" s="637"/>
      <c r="W38" s="637"/>
      <c r="X38" s="637"/>
      <c r="Y38" s="638"/>
      <c r="Z38" s="639">
        <v>10.1</v>
      </c>
      <c r="AA38" s="639"/>
      <c r="AB38" s="639"/>
      <c r="AC38" s="639"/>
      <c r="AD38" s="640" t="s">
        <v>122</v>
      </c>
      <c r="AE38" s="640"/>
      <c r="AF38" s="640"/>
      <c r="AG38" s="640"/>
      <c r="AH38" s="640"/>
      <c r="AI38" s="640"/>
      <c r="AJ38" s="640"/>
      <c r="AK38" s="640"/>
      <c r="AL38" s="641" t="s">
        <v>122</v>
      </c>
      <c r="AM38" s="642"/>
      <c r="AN38" s="642"/>
      <c r="AO38" s="643"/>
      <c r="AQ38" s="699" t="s">
        <v>323</v>
      </c>
      <c r="AR38" s="700"/>
      <c r="AS38" s="700"/>
      <c r="AT38" s="700"/>
      <c r="AU38" s="700"/>
      <c r="AV38" s="700"/>
      <c r="AW38" s="700"/>
      <c r="AX38" s="700"/>
      <c r="AY38" s="701"/>
      <c r="AZ38" s="636">
        <v>332018</v>
      </c>
      <c r="BA38" s="637"/>
      <c r="BB38" s="637"/>
      <c r="BC38" s="637"/>
      <c r="BD38" s="657"/>
      <c r="BE38" s="657"/>
      <c r="BF38" s="682"/>
      <c r="BG38" s="633" t="s">
        <v>324</v>
      </c>
      <c r="BH38" s="634"/>
      <c r="BI38" s="634"/>
      <c r="BJ38" s="634"/>
      <c r="BK38" s="634"/>
      <c r="BL38" s="634"/>
      <c r="BM38" s="634"/>
      <c r="BN38" s="634"/>
      <c r="BO38" s="634"/>
      <c r="BP38" s="634"/>
      <c r="BQ38" s="634"/>
      <c r="BR38" s="634"/>
      <c r="BS38" s="634"/>
      <c r="BT38" s="634"/>
      <c r="BU38" s="635"/>
      <c r="BV38" s="636">
        <v>4342</v>
      </c>
      <c r="BW38" s="637"/>
      <c r="BX38" s="637"/>
      <c r="BY38" s="637"/>
      <c r="BZ38" s="637"/>
      <c r="CA38" s="637"/>
      <c r="CB38" s="646"/>
      <c r="CD38" s="633" t="s">
        <v>325</v>
      </c>
      <c r="CE38" s="634"/>
      <c r="CF38" s="634"/>
      <c r="CG38" s="634"/>
      <c r="CH38" s="634"/>
      <c r="CI38" s="634"/>
      <c r="CJ38" s="634"/>
      <c r="CK38" s="634"/>
      <c r="CL38" s="634"/>
      <c r="CM38" s="634"/>
      <c r="CN38" s="634"/>
      <c r="CO38" s="634"/>
      <c r="CP38" s="634"/>
      <c r="CQ38" s="635"/>
      <c r="CR38" s="636">
        <v>1559690</v>
      </c>
      <c r="CS38" s="637"/>
      <c r="CT38" s="637"/>
      <c r="CU38" s="637"/>
      <c r="CV38" s="637"/>
      <c r="CW38" s="637"/>
      <c r="CX38" s="637"/>
      <c r="CY38" s="638"/>
      <c r="CZ38" s="641">
        <v>8.1</v>
      </c>
      <c r="DA38" s="669"/>
      <c r="DB38" s="669"/>
      <c r="DC38" s="671"/>
      <c r="DD38" s="645">
        <v>1240358</v>
      </c>
      <c r="DE38" s="637"/>
      <c r="DF38" s="637"/>
      <c r="DG38" s="637"/>
      <c r="DH38" s="637"/>
      <c r="DI38" s="637"/>
      <c r="DJ38" s="637"/>
      <c r="DK38" s="638"/>
      <c r="DL38" s="645">
        <v>1166455</v>
      </c>
      <c r="DM38" s="637"/>
      <c r="DN38" s="637"/>
      <c r="DO38" s="637"/>
      <c r="DP38" s="637"/>
      <c r="DQ38" s="637"/>
      <c r="DR38" s="637"/>
      <c r="DS38" s="637"/>
      <c r="DT38" s="637"/>
      <c r="DU38" s="637"/>
      <c r="DV38" s="638"/>
      <c r="DW38" s="641">
        <v>11.4</v>
      </c>
      <c r="DX38" s="669"/>
      <c r="DY38" s="669"/>
      <c r="DZ38" s="669"/>
      <c r="EA38" s="669"/>
      <c r="EB38" s="669"/>
      <c r="EC38" s="670"/>
    </row>
    <row r="39" spans="2:133" ht="11.25" customHeight="1">
      <c r="B39" s="633" t="s">
        <v>326</v>
      </c>
      <c r="C39" s="634"/>
      <c r="D39" s="634"/>
      <c r="E39" s="634"/>
      <c r="F39" s="634"/>
      <c r="G39" s="634"/>
      <c r="H39" s="634"/>
      <c r="I39" s="634"/>
      <c r="J39" s="634"/>
      <c r="K39" s="634"/>
      <c r="L39" s="634"/>
      <c r="M39" s="634"/>
      <c r="N39" s="634"/>
      <c r="O39" s="634"/>
      <c r="P39" s="634"/>
      <c r="Q39" s="635"/>
      <c r="R39" s="636" t="s">
        <v>122</v>
      </c>
      <c r="S39" s="637"/>
      <c r="T39" s="637"/>
      <c r="U39" s="637"/>
      <c r="V39" s="637"/>
      <c r="W39" s="637"/>
      <c r="X39" s="637"/>
      <c r="Y39" s="638"/>
      <c r="Z39" s="639" t="s">
        <v>122</v>
      </c>
      <c r="AA39" s="639"/>
      <c r="AB39" s="639"/>
      <c r="AC39" s="639"/>
      <c r="AD39" s="640" t="s">
        <v>122</v>
      </c>
      <c r="AE39" s="640"/>
      <c r="AF39" s="640"/>
      <c r="AG39" s="640"/>
      <c r="AH39" s="640"/>
      <c r="AI39" s="640"/>
      <c r="AJ39" s="640"/>
      <c r="AK39" s="640"/>
      <c r="AL39" s="641" t="s">
        <v>122</v>
      </c>
      <c r="AM39" s="642"/>
      <c r="AN39" s="642"/>
      <c r="AO39" s="643"/>
      <c r="AQ39" s="699" t="s">
        <v>327</v>
      </c>
      <c r="AR39" s="700"/>
      <c r="AS39" s="700"/>
      <c r="AT39" s="700"/>
      <c r="AU39" s="700"/>
      <c r="AV39" s="700"/>
      <c r="AW39" s="700"/>
      <c r="AX39" s="700"/>
      <c r="AY39" s="701"/>
      <c r="AZ39" s="636" t="s">
        <v>122</v>
      </c>
      <c r="BA39" s="637"/>
      <c r="BB39" s="637"/>
      <c r="BC39" s="637"/>
      <c r="BD39" s="657"/>
      <c r="BE39" s="657"/>
      <c r="BF39" s="682"/>
      <c r="BG39" s="633" t="s">
        <v>328</v>
      </c>
      <c r="BH39" s="634"/>
      <c r="BI39" s="634"/>
      <c r="BJ39" s="634"/>
      <c r="BK39" s="634"/>
      <c r="BL39" s="634"/>
      <c r="BM39" s="634"/>
      <c r="BN39" s="634"/>
      <c r="BO39" s="634"/>
      <c r="BP39" s="634"/>
      <c r="BQ39" s="634"/>
      <c r="BR39" s="634"/>
      <c r="BS39" s="634"/>
      <c r="BT39" s="634"/>
      <c r="BU39" s="635"/>
      <c r="BV39" s="636">
        <v>6303</v>
      </c>
      <c r="BW39" s="637"/>
      <c r="BX39" s="637"/>
      <c r="BY39" s="637"/>
      <c r="BZ39" s="637"/>
      <c r="CA39" s="637"/>
      <c r="CB39" s="646"/>
      <c r="CD39" s="633" t="s">
        <v>329</v>
      </c>
      <c r="CE39" s="634"/>
      <c r="CF39" s="634"/>
      <c r="CG39" s="634"/>
      <c r="CH39" s="634"/>
      <c r="CI39" s="634"/>
      <c r="CJ39" s="634"/>
      <c r="CK39" s="634"/>
      <c r="CL39" s="634"/>
      <c r="CM39" s="634"/>
      <c r="CN39" s="634"/>
      <c r="CO39" s="634"/>
      <c r="CP39" s="634"/>
      <c r="CQ39" s="635"/>
      <c r="CR39" s="636">
        <v>359725</v>
      </c>
      <c r="CS39" s="657"/>
      <c r="CT39" s="657"/>
      <c r="CU39" s="657"/>
      <c r="CV39" s="657"/>
      <c r="CW39" s="657"/>
      <c r="CX39" s="657"/>
      <c r="CY39" s="658"/>
      <c r="CZ39" s="641">
        <v>1.9</v>
      </c>
      <c r="DA39" s="669"/>
      <c r="DB39" s="669"/>
      <c r="DC39" s="671"/>
      <c r="DD39" s="645">
        <v>255373</v>
      </c>
      <c r="DE39" s="657"/>
      <c r="DF39" s="657"/>
      <c r="DG39" s="657"/>
      <c r="DH39" s="657"/>
      <c r="DI39" s="657"/>
      <c r="DJ39" s="657"/>
      <c r="DK39" s="658"/>
      <c r="DL39" s="645" t="s">
        <v>122</v>
      </c>
      <c r="DM39" s="657"/>
      <c r="DN39" s="657"/>
      <c r="DO39" s="657"/>
      <c r="DP39" s="657"/>
      <c r="DQ39" s="657"/>
      <c r="DR39" s="657"/>
      <c r="DS39" s="657"/>
      <c r="DT39" s="657"/>
      <c r="DU39" s="657"/>
      <c r="DV39" s="658"/>
      <c r="DW39" s="641" t="s">
        <v>122</v>
      </c>
      <c r="DX39" s="669"/>
      <c r="DY39" s="669"/>
      <c r="DZ39" s="669"/>
      <c r="EA39" s="669"/>
      <c r="EB39" s="669"/>
      <c r="EC39" s="670"/>
    </row>
    <row r="40" spans="2:133" ht="11.25" customHeight="1">
      <c r="B40" s="633" t="s">
        <v>330</v>
      </c>
      <c r="C40" s="634"/>
      <c r="D40" s="634"/>
      <c r="E40" s="634"/>
      <c r="F40" s="634"/>
      <c r="G40" s="634"/>
      <c r="H40" s="634"/>
      <c r="I40" s="634"/>
      <c r="J40" s="634"/>
      <c r="K40" s="634"/>
      <c r="L40" s="634"/>
      <c r="M40" s="634"/>
      <c r="N40" s="634"/>
      <c r="O40" s="634"/>
      <c r="P40" s="634"/>
      <c r="Q40" s="635"/>
      <c r="R40" s="636">
        <v>75763</v>
      </c>
      <c r="S40" s="637"/>
      <c r="T40" s="637"/>
      <c r="U40" s="637"/>
      <c r="V40" s="637"/>
      <c r="W40" s="637"/>
      <c r="X40" s="637"/>
      <c r="Y40" s="638"/>
      <c r="Z40" s="639">
        <v>0.4</v>
      </c>
      <c r="AA40" s="639"/>
      <c r="AB40" s="639"/>
      <c r="AC40" s="639"/>
      <c r="AD40" s="640" t="s">
        <v>122</v>
      </c>
      <c r="AE40" s="640"/>
      <c r="AF40" s="640"/>
      <c r="AG40" s="640"/>
      <c r="AH40" s="640"/>
      <c r="AI40" s="640"/>
      <c r="AJ40" s="640"/>
      <c r="AK40" s="640"/>
      <c r="AL40" s="641" t="s">
        <v>122</v>
      </c>
      <c r="AM40" s="642"/>
      <c r="AN40" s="642"/>
      <c r="AO40" s="643"/>
      <c r="AQ40" s="699" t="s">
        <v>331</v>
      </c>
      <c r="AR40" s="700"/>
      <c r="AS40" s="700"/>
      <c r="AT40" s="700"/>
      <c r="AU40" s="700"/>
      <c r="AV40" s="700"/>
      <c r="AW40" s="700"/>
      <c r="AX40" s="700"/>
      <c r="AY40" s="701"/>
      <c r="AZ40" s="636" t="s">
        <v>122</v>
      </c>
      <c r="BA40" s="637"/>
      <c r="BB40" s="637"/>
      <c r="BC40" s="637"/>
      <c r="BD40" s="657"/>
      <c r="BE40" s="657"/>
      <c r="BF40" s="682"/>
      <c r="BG40" s="686" t="s">
        <v>332</v>
      </c>
      <c r="BH40" s="687"/>
      <c r="BI40" s="687"/>
      <c r="BJ40" s="687"/>
      <c r="BK40" s="687"/>
      <c r="BL40" s="217"/>
      <c r="BM40" s="634" t="s">
        <v>333</v>
      </c>
      <c r="BN40" s="634"/>
      <c r="BO40" s="634"/>
      <c r="BP40" s="634"/>
      <c r="BQ40" s="634"/>
      <c r="BR40" s="634"/>
      <c r="BS40" s="634"/>
      <c r="BT40" s="634"/>
      <c r="BU40" s="635"/>
      <c r="BV40" s="636">
        <v>88</v>
      </c>
      <c r="BW40" s="637"/>
      <c r="BX40" s="637"/>
      <c r="BY40" s="637"/>
      <c r="BZ40" s="637"/>
      <c r="CA40" s="637"/>
      <c r="CB40" s="646"/>
      <c r="CD40" s="633" t="s">
        <v>334</v>
      </c>
      <c r="CE40" s="634"/>
      <c r="CF40" s="634"/>
      <c r="CG40" s="634"/>
      <c r="CH40" s="634"/>
      <c r="CI40" s="634"/>
      <c r="CJ40" s="634"/>
      <c r="CK40" s="634"/>
      <c r="CL40" s="634"/>
      <c r="CM40" s="634"/>
      <c r="CN40" s="634"/>
      <c r="CO40" s="634"/>
      <c r="CP40" s="634"/>
      <c r="CQ40" s="635"/>
      <c r="CR40" s="636">
        <v>690538</v>
      </c>
      <c r="CS40" s="637"/>
      <c r="CT40" s="637"/>
      <c r="CU40" s="637"/>
      <c r="CV40" s="637"/>
      <c r="CW40" s="637"/>
      <c r="CX40" s="637"/>
      <c r="CY40" s="638"/>
      <c r="CZ40" s="641">
        <v>3.6</v>
      </c>
      <c r="DA40" s="669"/>
      <c r="DB40" s="669"/>
      <c r="DC40" s="671"/>
      <c r="DD40" s="645">
        <v>294637</v>
      </c>
      <c r="DE40" s="637"/>
      <c r="DF40" s="637"/>
      <c r="DG40" s="637"/>
      <c r="DH40" s="637"/>
      <c r="DI40" s="637"/>
      <c r="DJ40" s="637"/>
      <c r="DK40" s="638"/>
      <c r="DL40" s="645">
        <v>91047</v>
      </c>
      <c r="DM40" s="637"/>
      <c r="DN40" s="637"/>
      <c r="DO40" s="637"/>
      <c r="DP40" s="637"/>
      <c r="DQ40" s="637"/>
      <c r="DR40" s="637"/>
      <c r="DS40" s="637"/>
      <c r="DT40" s="637"/>
      <c r="DU40" s="637"/>
      <c r="DV40" s="638"/>
      <c r="DW40" s="641">
        <v>0.9</v>
      </c>
      <c r="DX40" s="669"/>
      <c r="DY40" s="669"/>
      <c r="DZ40" s="669"/>
      <c r="EA40" s="669"/>
      <c r="EB40" s="669"/>
      <c r="EC40" s="670"/>
    </row>
    <row r="41" spans="2:133" ht="11.25" customHeight="1">
      <c r="B41" s="659" t="s">
        <v>335</v>
      </c>
      <c r="C41" s="660"/>
      <c r="D41" s="660"/>
      <c r="E41" s="660"/>
      <c r="F41" s="660"/>
      <c r="G41" s="660"/>
      <c r="H41" s="660"/>
      <c r="I41" s="660"/>
      <c r="J41" s="660"/>
      <c r="K41" s="660"/>
      <c r="L41" s="660"/>
      <c r="M41" s="660"/>
      <c r="N41" s="660"/>
      <c r="O41" s="660"/>
      <c r="P41" s="660"/>
      <c r="Q41" s="661"/>
      <c r="R41" s="708">
        <v>19794027</v>
      </c>
      <c r="S41" s="709"/>
      <c r="T41" s="709"/>
      <c r="U41" s="709"/>
      <c r="V41" s="709"/>
      <c r="W41" s="709"/>
      <c r="X41" s="709"/>
      <c r="Y41" s="713"/>
      <c r="Z41" s="714">
        <v>100</v>
      </c>
      <c r="AA41" s="714"/>
      <c r="AB41" s="714"/>
      <c r="AC41" s="714"/>
      <c r="AD41" s="715">
        <v>10122816</v>
      </c>
      <c r="AE41" s="715"/>
      <c r="AF41" s="715"/>
      <c r="AG41" s="715"/>
      <c r="AH41" s="715"/>
      <c r="AI41" s="715"/>
      <c r="AJ41" s="715"/>
      <c r="AK41" s="715"/>
      <c r="AL41" s="716">
        <v>100</v>
      </c>
      <c r="AM41" s="696"/>
      <c r="AN41" s="696"/>
      <c r="AO41" s="717"/>
      <c r="AQ41" s="699" t="s">
        <v>336</v>
      </c>
      <c r="AR41" s="700"/>
      <c r="AS41" s="700"/>
      <c r="AT41" s="700"/>
      <c r="AU41" s="700"/>
      <c r="AV41" s="700"/>
      <c r="AW41" s="700"/>
      <c r="AX41" s="700"/>
      <c r="AY41" s="701"/>
      <c r="AZ41" s="636">
        <v>334470</v>
      </c>
      <c r="BA41" s="637"/>
      <c r="BB41" s="637"/>
      <c r="BC41" s="637"/>
      <c r="BD41" s="657"/>
      <c r="BE41" s="657"/>
      <c r="BF41" s="682"/>
      <c r="BG41" s="686"/>
      <c r="BH41" s="687"/>
      <c r="BI41" s="687"/>
      <c r="BJ41" s="687"/>
      <c r="BK41" s="687"/>
      <c r="BL41" s="217"/>
      <c r="BM41" s="634" t="s">
        <v>337</v>
      </c>
      <c r="BN41" s="634"/>
      <c r="BO41" s="634"/>
      <c r="BP41" s="634"/>
      <c r="BQ41" s="634"/>
      <c r="BR41" s="634"/>
      <c r="BS41" s="634"/>
      <c r="BT41" s="634"/>
      <c r="BU41" s="635"/>
      <c r="BV41" s="636" t="s">
        <v>122</v>
      </c>
      <c r="BW41" s="637"/>
      <c r="BX41" s="637"/>
      <c r="BY41" s="637"/>
      <c r="BZ41" s="637"/>
      <c r="CA41" s="637"/>
      <c r="CB41" s="646"/>
      <c r="CD41" s="633" t="s">
        <v>338</v>
      </c>
      <c r="CE41" s="634"/>
      <c r="CF41" s="634"/>
      <c r="CG41" s="634"/>
      <c r="CH41" s="634"/>
      <c r="CI41" s="634"/>
      <c r="CJ41" s="634"/>
      <c r="CK41" s="634"/>
      <c r="CL41" s="634"/>
      <c r="CM41" s="634"/>
      <c r="CN41" s="634"/>
      <c r="CO41" s="634"/>
      <c r="CP41" s="634"/>
      <c r="CQ41" s="635"/>
      <c r="CR41" s="636" t="s">
        <v>122</v>
      </c>
      <c r="CS41" s="657"/>
      <c r="CT41" s="657"/>
      <c r="CU41" s="657"/>
      <c r="CV41" s="657"/>
      <c r="CW41" s="657"/>
      <c r="CX41" s="657"/>
      <c r="CY41" s="658"/>
      <c r="CZ41" s="641" t="s">
        <v>122</v>
      </c>
      <c r="DA41" s="669"/>
      <c r="DB41" s="669"/>
      <c r="DC41" s="671"/>
      <c r="DD41" s="645" t="s">
        <v>122</v>
      </c>
      <c r="DE41" s="657"/>
      <c r="DF41" s="657"/>
      <c r="DG41" s="657"/>
      <c r="DH41" s="657"/>
      <c r="DI41" s="657"/>
      <c r="DJ41" s="657"/>
      <c r="DK41" s="658"/>
      <c r="DL41" s="719"/>
      <c r="DM41" s="720"/>
      <c r="DN41" s="720"/>
      <c r="DO41" s="720"/>
      <c r="DP41" s="720"/>
      <c r="DQ41" s="720"/>
      <c r="DR41" s="720"/>
      <c r="DS41" s="720"/>
      <c r="DT41" s="720"/>
      <c r="DU41" s="720"/>
      <c r="DV41" s="721"/>
      <c r="DW41" s="710"/>
      <c r="DX41" s="711"/>
      <c r="DY41" s="711"/>
      <c r="DZ41" s="711"/>
      <c r="EA41" s="711"/>
      <c r="EB41" s="711"/>
      <c r="EC41" s="712"/>
    </row>
    <row r="42" spans="2:133" ht="11.25" customHeight="1">
      <c r="AQ42" s="705" t="s">
        <v>339</v>
      </c>
      <c r="AR42" s="706"/>
      <c r="AS42" s="706"/>
      <c r="AT42" s="706"/>
      <c r="AU42" s="706"/>
      <c r="AV42" s="706"/>
      <c r="AW42" s="706"/>
      <c r="AX42" s="706"/>
      <c r="AY42" s="707"/>
      <c r="AZ42" s="708">
        <v>1225220</v>
      </c>
      <c r="BA42" s="709"/>
      <c r="BB42" s="709"/>
      <c r="BC42" s="709"/>
      <c r="BD42" s="695"/>
      <c r="BE42" s="695"/>
      <c r="BF42" s="697"/>
      <c r="BG42" s="688"/>
      <c r="BH42" s="689"/>
      <c r="BI42" s="689"/>
      <c r="BJ42" s="689"/>
      <c r="BK42" s="689"/>
      <c r="BL42" s="218"/>
      <c r="BM42" s="660" t="s">
        <v>340</v>
      </c>
      <c r="BN42" s="660"/>
      <c r="BO42" s="660"/>
      <c r="BP42" s="660"/>
      <c r="BQ42" s="660"/>
      <c r="BR42" s="660"/>
      <c r="BS42" s="660"/>
      <c r="BT42" s="660"/>
      <c r="BU42" s="661"/>
      <c r="BV42" s="708">
        <v>455</v>
      </c>
      <c r="BW42" s="709"/>
      <c r="BX42" s="709"/>
      <c r="BY42" s="709"/>
      <c r="BZ42" s="709"/>
      <c r="CA42" s="709"/>
      <c r="CB42" s="718"/>
      <c r="CD42" s="633" t="s">
        <v>341</v>
      </c>
      <c r="CE42" s="634"/>
      <c r="CF42" s="634"/>
      <c r="CG42" s="634"/>
      <c r="CH42" s="634"/>
      <c r="CI42" s="634"/>
      <c r="CJ42" s="634"/>
      <c r="CK42" s="634"/>
      <c r="CL42" s="634"/>
      <c r="CM42" s="634"/>
      <c r="CN42" s="634"/>
      <c r="CO42" s="634"/>
      <c r="CP42" s="634"/>
      <c r="CQ42" s="635"/>
      <c r="CR42" s="636">
        <v>3545369</v>
      </c>
      <c r="CS42" s="657"/>
      <c r="CT42" s="657"/>
      <c r="CU42" s="657"/>
      <c r="CV42" s="657"/>
      <c r="CW42" s="657"/>
      <c r="CX42" s="657"/>
      <c r="CY42" s="658"/>
      <c r="CZ42" s="641">
        <v>18.3</v>
      </c>
      <c r="DA42" s="669"/>
      <c r="DB42" s="669"/>
      <c r="DC42" s="671"/>
      <c r="DD42" s="645">
        <v>472640</v>
      </c>
      <c r="DE42" s="657"/>
      <c r="DF42" s="657"/>
      <c r="DG42" s="657"/>
      <c r="DH42" s="657"/>
      <c r="DI42" s="657"/>
      <c r="DJ42" s="657"/>
      <c r="DK42" s="658"/>
      <c r="DL42" s="719"/>
      <c r="DM42" s="720"/>
      <c r="DN42" s="720"/>
      <c r="DO42" s="720"/>
      <c r="DP42" s="720"/>
      <c r="DQ42" s="720"/>
      <c r="DR42" s="720"/>
      <c r="DS42" s="720"/>
      <c r="DT42" s="720"/>
      <c r="DU42" s="720"/>
      <c r="DV42" s="721"/>
      <c r="DW42" s="710"/>
      <c r="DX42" s="711"/>
      <c r="DY42" s="711"/>
      <c r="DZ42" s="711"/>
      <c r="EA42" s="711"/>
      <c r="EB42" s="711"/>
      <c r="EC42" s="712"/>
    </row>
    <row r="43" spans="2:133" ht="11.25" customHeight="1">
      <c r="B43" s="208" t="s">
        <v>342</v>
      </c>
      <c r="CD43" s="633" t="s">
        <v>343</v>
      </c>
      <c r="CE43" s="634"/>
      <c r="CF43" s="634"/>
      <c r="CG43" s="634"/>
      <c r="CH43" s="634"/>
      <c r="CI43" s="634"/>
      <c r="CJ43" s="634"/>
      <c r="CK43" s="634"/>
      <c r="CL43" s="634"/>
      <c r="CM43" s="634"/>
      <c r="CN43" s="634"/>
      <c r="CO43" s="634"/>
      <c r="CP43" s="634"/>
      <c r="CQ43" s="635"/>
      <c r="CR43" s="636">
        <v>120841</v>
      </c>
      <c r="CS43" s="657"/>
      <c r="CT43" s="657"/>
      <c r="CU43" s="657"/>
      <c r="CV43" s="657"/>
      <c r="CW43" s="657"/>
      <c r="CX43" s="657"/>
      <c r="CY43" s="658"/>
      <c r="CZ43" s="641">
        <v>0.6</v>
      </c>
      <c r="DA43" s="669"/>
      <c r="DB43" s="669"/>
      <c r="DC43" s="671"/>
      <c r="DD43" s="645">
        <v>120841</v>
      </c>
      <c r="DE43" s="657"/>
      <c r="DF43" s="657"/>
      <c r="DG43" s="657"/>
      <c r="DH43" s="657"/>
      <c r="DI43" s="657"/>
      <c r="DJ43" s="657"/>
      <c r="DK43" s="658"/>
      <c r="DL43" s="719"/>
      <c r="DM43" s="720"/>
      <c r="DN43" s="720"/>
      <c r="DO43" s="720"/>
      <c r="DP43" s="720"/>
      <c r="DQ43" s="720"/>
      <c r="DR43" s="720"/>
      <c r="DS43" s="720"/>
      <c r="DT43" s="720"/>
      <c r="DU43" s="720"/>
      <c r="DV43" s="721"/>
      <c r="DW43" s="710"/>
      <c r="DX43" s="711"/>
      <c r="DY43" s="711"/>
      <c r="DZ43" s="711"/>
      <c r="EA43" s="711"/>
      <c r="EB43" s="711"/>
      <c r="EC43" s="712"/>
    </row>
    <row r="44" spans="2:133" ht="11.25" customHeight="1">
      <c r="B44" s="722" t="s">
        <v>344</v>
      </c>
      <c r="C44" s="722"/>
      <c r="D44" s="722"/>
      <c r="E44" s="722"/>
      <c r="F44" s="722"/>
      <c r="G44" s="722"/>
      <c r="H44" s="722"/>
      <c r="I44" s="722"/>
      <c r="J44" s="722"/>
      <c r="K44" s="722"/>
      <c r="L44" s="722"/>
      <c r="M44" s="722"/>
      <c r="N44" s="722"/>
      <c r="O44" s="722"/>
      <c r="P44" s="722"/>
      <c r="Q44" s="722"/>
      <c r="R44" s="722"/>
      <c r="S44" s="722"/>
      <c r="T44" s="722"/>
      <c r="U44" s="722"/>
      <c r="V44" s="722"/>
      <c r="W44" s="722"/>
      <c r="X44" s="722"/>
      <c r="Y44" s="722"/>
      <c r="Z44" s="722"/>
      <c r="AA44" s="722"/>
      <c r="AB44" s="722"/>
      <c r="AC44" s="722"/>
      <c r="AD44" s="722"/>
      <c r="AE44" s="722"/>
      <c r="AF44" s="722"/>
      <c r="AG44" s="722"/>
      <c r="AH44" s="722"/>
      <c r="AI44" s="722"/>
      <c r="AJ44" s="722"/>
      <c r="AK44" s="722"/>
      <c r="AL44" s="722"/>
      <c r="AM44" s="722"/>
      <c r="AN44" s="722"/>
      <c r="AO44" s="722"/>
      <c r="AP44" s="722"/>
      <c r="AQ44" s="722"/>
      <c r="AR44" s="722"/>
      <c r="AS44" s="722"/>
      <c r="AT44" s="722"/>
      <c r="AU44" s="722"/>
      <c r="AV44" s="722"/>
      <c r="AW44" s="722"/>
      <c r="AX44" s="722"/>
      <c r="AY44" s="722"/>
      <c r="AZ44" s="722"/>
      <c r="BA44" s="722"/>
      <c r="BB44" s="722"/>
      <c r="BC44" s="722"/>
      <c r="BD44" s="722"/>
      <c r="BE44" s="722"/>
      <c r="BF44" s="722"/>
      <c r="BG44" s="722"/>
      <c r="BH44" s="722"/>
      <c r="BI44" s="722"/>
      <c r="BJ44" s="722"/>
      <c r="BK44" s="722"/>
      <c r="BL44" s="722"/>
      <c r="BM44" s="722"/>
      <c r="BN44" s="722"/>
      <c r="BO44" s="722"/>
      <c r="BP44" s="722"/>
      <c r="BQ44" s="722"/>
      <c r="BR44" s="722"/>
      <c r="BS44" s="722"/>
      <c r="BT44" s="722"/>
      <c r="BU44" s="722"/>
      <c r="BV44" s="722"/>
      <c r="BW44" s="722"/>
      <c r="BX44" s="722"/>
      <c r="BY44" s="722"/>
      <c r="BZ44" s="722"/>
      <c r="CA44" s="722"/>
      <c r="CB44" s="722"/>
      <c r="CC44" s="723"/>
      <c r="CD44" s="674" t="s">
        <v>292</v>
      </c>
      <c r="CE44" s="675"/>
      <c r="CF44" s="633" t="s">
        <v>345</v>
      </c>
      <c r="CG44" s="634"/>
      <c r="CH44" s="634"/>
      <c r="CI44" s="634"/>
      <c r="CJ44" s="634"/>
      <c r="CK44" s="634"/>
      <c r="CL44" s="634"/>
      <c r="CM44" s="634"/>
      <c r="CN44" s="634"/>
      <c r="CO44" s="634"/>
      <c r="CP44" s="634"/>
      <c r="CQ44" s="635"/>
      <c r="CR44" s="636">
        <v>3389742</v>
      </c>
      <c r="CS44" s="637"/>
      <c r="CT44" s="637"/>
      <c r="CU44" s="637"/>
      <c r="CV44" s="637"/>
      <c r="CW44" s="637"/>
      <c r="CX44" s="637"/>
      <c r="CY44" s="638"/>
      <c r="CZ44" s="641">
        <v>17.5</v>
      </c>
      <c r="DA44" s="642"/>
      <c r="DB44" s="642"/>
      <c r="DC44" s="648"/>
      <c r="DD44" s="645">
        <v>441216</v>
      </c>
      <c r="DE44" s="637"/>
      <c r="DF44" s="637"/>
      <c r="DG44" s="637"/>
      <c r="DH44" s="637"/>
      <c r="DI44" s="637"/>
      <c r="DJ44" s="637"/>
      <c r="DK44" s="638"/>
      <c r="DL44" s="719"/>
      <c r="DM44" s="720"/>
      <c r="DN44" s="720"/>
      <c r="DO44" s="720"/>
      <c r="DP44" s="720"/>
      <c r="DQ44" s="720"/>
      <c r="DR44" s="720"/>
      <c r="DS44" s="720"/>
      <c r="DT44" s="720"/>
      <c r="DU44" s="720"/>
      <c r="DV44" s="721"/>
      <c r="DW44" s="710"/>
      <c r="DX44" s="711"/>
      <c r="DY44" s="711"/>
      <c r="DZ44" s="711"/>
      <c r="EA44" s="711"/>
      <c r="EB44" s="711"/>
      <c r="EC44" s="712"/>
    </row>
    <row r="45" spans="2:133" ht="11.25" customHeight="1">
      <c r="B45" s="722" t="s">
        <v>346</v>
      </c>
      <c r="C45" s="722"/>
      <c r="D45" s="722"/>
      <c r="E45" s="722"/>
      <c r="F45" s="722"/>
      <c r="G45" s="722"/>
      <c r="H45" s="722"/>
      <c r="I45" s="722"/>
      <c r="J45" s="722"/>
      <c r="K45" s="722"/>
      <c r="L45" s="722"/>
      <c r="M45" s="722"/>
      <c r="N45" s="722"/>
      <c r="O45" s="722"/>
      <c r="P45" s="722"/>
      <c r="Q45" s="722"/>
      <c r="R45" s="722"/>
      <c r="S45" s="722"/>
      <c r="T45" s="722"/>
      <c r="U45" s="722"/>
      <c r="V45" s="722"/>
      <c r="W45" s="722"/>
      <c r="X45" s="722"/>
      <c r="Y45" s="722"/>
      <c r="Z45" s="722"/>
      <c r="AA45" s="722"/>
      <c r="AB45" s="722"/>
      <c r="AC45" s="722"/>
      <c r="AD45" s="722"/>
      <c r="AE45" s="722"/>
      <c r="AF45" s="722"/>
      <c r="AG45" s="722"/>
      <c r="AH45" s="722"/>
      <c r="AI45" s="722"/>
      <c r="AJ45" s="722"/>
      <c r="AK45" s="722"/>
      <c r="AL45" s="722"/>
      <c r="AM45" s="722"/>
      <c r="AN45" s="722"/>
      <c r="AO45" s="722"/>
      <c r="AP45" s="722"/>
      <c r="AQ45" s="722"/>
      <c r="AR45" s="722"/>
      <c r="AS45" s="722"/>
      <c r="AT45" s="722"/>
      <c r="AU45" s="722"/>
      <c r="AV45" s="722"/>
      <c r="AW45" s="722"/>
      <c r="AX45" s="722"/>
      <c r="AY45" s="722"/>
      <c r="AZ45" s="722"/>
      <c r="BA45" s="722"/>
      <c r="BB45" s="722"/>
      <c r="BC45" s="722"/>
      <c r="BD45" s="722"/>
      <c r="BE45" s="722"/>
      <c r="BF45" s="722"/>
      <c r="BG45" s="722"/>
      <c r="BH45" s="722"/>
      <c r="BI45" s="722"/>
      <c r="BJ45" s="722"/>
      <c r="BK45" s="722"/>
      <c r="BL45" s="722"/>
      <c r="BM45" s="722"/>
      <c r="BN45" s="722"/>
      <c r="BO45" s="722"/>
      <c r="BP45" s="722"/>
      <c r="BQ45" s="722"/>
      <c r="BR45" s="722"/>
      <c r="BS45" s="722"/>
      <c r="BT45" s="722"/>
      <c r="BU45" s="722"/>
      <c r="BV45" s="722"/>
      <c r="BW45" s="722"/>
      <c r="BX45" s="722"/>
      <c r="BY45" s="722"/>
      <c r="BZ45" s="722"/>
      <c r="CA45" s="722"/>
      <c r="CB45" s="722"/>
      <c r="CC45" s="723"/>
      <c r="CD45" s="676"/>
      <c r="CE45" s="677"/>
      <c r="CF45" s="633" t="s">
        <v>347</v>
      </c>
      <c r="CG45" s="634"/>
      <c r="CH45" s="634"/>
      <c r="CI45" s="634"/>
      <c r="CJ45" s="634"/>
      <c r="CK45" s="634"/>
      <c r="CL45" s="634"/>
      <c r="CM45" s="634"/>
      <c r="CN45" s="634"/>
      <c r="CO45" s="634"/>
      <c r="CP45" s="634"/>
      <c r="CQ45" s="635"/>
      <c r="CR45" s="636">
        <v>2214997</v>
      </c>
      <c r="CS45" s="657"/>
      <c r="CT45" s="657"/>
      <c r="CU45" s="657"/>
      <c r="CV45" s="657"/>
      <c r="CW45" s="657"/>
      <c r="CX45" s="657"/>
      <c r="CY45" s="658"/>
      <c r="CZ45" s="641">
        <v>11.5</v>
      </c>
      <c r="DA45" s="669"/>
      <c r="DB45" s="669"/>
      <c r="DC45" s="671"/>
      <c r="DD45" s="645">
        <v>150664</v>
      </c>
      <c r="DE45" s="657"/>
      <c r="DF45" s="657"/>
      <c r="DG45" s="657"/>
      <c r="DH45" s="657"/>
      <c r="DI45" s="657"/>
      <c r="DJ45" s="657"/>
      <c r="DK45" s="658"/>
      <c r="DL45" s="719"/>
      <c r="DM45" s="720"/>
      <c r="DN45" s="720"/>
      <c r="DO45" s="720"/>
      <c r="DP45" s="720"/>
      <c r="DQ45" s="720"/>
      <c r="DR45" s="720"/>
      <c r="DS45" s="720"/>
      <c r="DT45" s="720"/>
      <c r="DU45" s="720"/>
      <c r="DV45" s="721"/>
      <c r="DW45" s="710"/>
      <c r="DX45" s="711"/>
      <c r="DY45" s="711"/>
      <c r="DZ45" s="711"/>
      <c r="EA45" s="711"/>
      <c r="EB45" s="711"/>
      <c r="EC45" s="712"/>
    </row>
    <row r="46" spans="2:133" ht="11.25" customHeight="1">
      <c r="B46" s="219"/>
      <c r="CD46" s="676"/>
      <c r="CE46" s="677"/>
      <c r="CF46" s="633" t="s">
        <v>348</v>
      </c>
      <c r="CG46" s="634"/>
      <c r="CH46" s="634"/>
      <c r="CI46" s="634"/>
      <c r="CJ46" s="634"/>
      <c r="CK46" s="634"/>
      <c r="CL46" s="634"/>
      <c r="CM46" s="634"/>
      <c r="CN46" s="634"/>
      <c r="CO46" s="634"/>
      <c r="CP46" s="634"/>
      <c r="CQ46" s="635"/>
      <c r="CR46" s="636">
        <v>962210</v>
      </c>
      <c r="CS46" s="637"/>
      <c r="CT46" s="637"/>
      <c r="CU46" s="637"/>
      <c r="CV46" s="637"/>
      <c r="CW46" s="637"/>
      <c r="CX46" s="637"/>
      <c r="CY46" s="638"/>
      <c r="CZ46" s="641">
        <v>5</v>
      </c>
      <c r="DA46" s="642"/>
      <c r="DB46" s="642"/>
      <c r="DC46" s="648"/>
      <c r="DD46" s="645">
        <v>276145</v>
      </c>
      <c r="DE46" s="637"/>
      <c r="DF46" s="637"/>
      <c r="DG46" s="637"/>
      <c r="DH46" s="637"/>
      <c r="DI46" s="637"/>
      <c r="DJ46" s="637"/>
      <c r="DK46" s="638"/>
      <c r="DL46" s="719"/>
      <c r="DM46" s="720"/>
      <c r="DN46" s="720"/>
      <c r="DO46" s="720"/>
      <c r="DP46" s="720"/>
      <c r="DQ46" s="720"/>
      <c r="DR46" s="720"/>
      <c r="DS46" s="720"/>
      <c r="DT46" s="720"/>
      <c r="DU46" s="720"/>
      <c r="DV46" s="721"/>
      <c r="DW46" s="710"/>
      <c r="DX46" s="711"/>
      <c r="DY46" s="711"/>
      <c r="DZ46" s="711"/>
      <c r="EA46" s="711"/>
      <c r="EB46" s="711"/>
      <c r="EC46" s="712"/>
    </row>
    <row r="47" spans="2:133" ht="11.25" customHeight="1">
      <c r="B47" s="219"/>
      <c r="CD47" s="676"/>
      <c r="CE47" s="677"/>
      <c r="CF47" s="633" t="s">
        <v>349</v>
      </c>
      <c r="CG47" s="634"/>
      <c r="CH47" s="634"/>
      <c r="CI47" s="634"/>
      <c r="CJ47" s="634"/>
      <c r="CK47" s="634"/>
      <c r="CL47" s="634"/>
      <c r="CM47" s="634"/>
      <c r="CN47" s="634"/>
      <c r="CO47" s="634"/>
      <c r="CP47" s="634"/>
      <c r="CQ47" s="635"/>
      <c r="CR47" s="636">
        <v>155627</v>
      </c>
      <c r="CS47" s="657"/>
      <c r="CT47" s="657"/>
      <c r="CU47" s="657"/>
      <c r="CV47" s="657"/>
      <c r="CW47" s="657"/>
      <c r="CX47" s="657"/>
      <c r="CY47" s="658"/>
      <c r="CZ47" s="641">
        <v>0.8</v>
      </c>
      <c r="DA47" s="669"/>
      <c r="DB47" s="669"/>
      <c r="DC47" s="671"/>
      <c r="DD47" s="645">
        <v>31424</v>
      </c>
      <c r="DE47" s="657"/>
      <c r="DF47" s="657"/>
      <c r="DG47" s="657"/>
      <c r="DH47" s="657"/>
      <c r="DI47" s="657"/>
      <c r="DJ47" s="657"/>
      <c r="DK47" s="658"/>
      <c r="DL47" s="719"/>
      <c r="DM47" s="720"/>
      <c r="DN47" s="720"/>
      <c r="DO47" s="720"/>
      <c r="DP47" s="720"/>
      <c r="DQ47" s="720"/>
      <c r="DR47" s="720"/>
      <c r="DS47" s="720"/>
      <c r="DT47" s="720"/>
      <c r="DU47" s="720"/>
      <c r="DV47" s="721"/>
      <c r="DW47" s="710"/>
      <c r="DX47" s="711"/>
      <c r="DY47" s="711"/>
      <c r="DZ47" s="711"/>
      <c r="EA47" s="711"/>
      <c r="EB47" s="711"/>
      <c r="EC47" s="712"/>
    </row>
    <row r="48" spans="2:133">
      <c r="B48" s="219"/>
      <c r="CD48" s="678"/>
      <c r="CE48" s="679"/>
      <c r="CF48" s="633" t="s">
        <v>350</v>
      </c>
      <c r="CG48" s="634"/>
      <c r="CH48" s="634"/>
      <c r="CI48" s="634"/>
      <c r="CJ48" s="634"/>
      <c r="CK48" s="634"/>
      <c r="CL48" s="634"/>
      <c r="CM48" s="634"/>
      <c r="CN48" s="634"/>
      <c r="CO48" s="634"/>
      <c r="CP48" s="634"/>
      <c r="CQ48" s="635"/>
      <c r="CR48" s="636" t="s">
        <v>122</v>
      </c>
      <c r="CS48" s="637"/>
      <c r="CT48" s="637"/>
      <c r="CU48" s="637"/>
      <c r="CV48" s="637"/>
      <c r="CW48" s="637"/>
      <c r="CX48" s="637"/>
      <c r="CY48" s="638"/>
      <c r="CZ48" s="641" t="s">
        <v>122</v>
      </c>
      <c r="DA48" s="642"/>
      <c r="DB48" s="642"/>
      <c r="DC48" s="648"/>
      <c r="DD48" s="645" t="s">
        <v>122</v>
      </c>
      <c r="DE48" s="637"/>
      <c r="DF48" s="637"/>
      <c r="DG48" s="637"/>
      <c r="DH48" s="637"/>
      <c r="DI48" s="637"/>
      <c r="DJ48" s="637"/>
      <c r="DK48" s="638"/>
      <c r="DL48" s="719"/>
      <c r="DM48" s="720"/>
      <c r="DN48" s="720"/>
      <c r="DO48" s="720"/>
      <c r="DP48" s="720"/>
      <c r="DQ48" s="720"/>
      <c r="DR48" s="720"/>
      <c r="DS48" s="720"/>
      <c r="DT48" s="720"/>
      <c r="DU48" s="720"/>
      <c r="DV48" s="721"/>
      <c r="DW48" s="710"/>
      <c r="DX48" s="711"/>
      <c r="DY48" s="711"/>
      <c r="DZ48" s="711"/>
      <c r="EA48" s="711"/>
      <c r="EB48" s="711"/>
      <c r="EC48" s="712"/>
    </row>
    <row r="49" spans="2:133" ht="11.25" customHeight="1">
      <c r="B49" s="219"/>
      <c r="CD49" s="659" t="s">
        <v>351</v>
      </c>
      <c r="CE49" s="660"/>
      <c r="CF49" s="660"/>
      <c r="CG49" s="660"/>
      <c r="CH49" s="660"/>
      <c r="CI49" s="660"/>
      <c r="CJ49" s="660"/>
      <c r="CK49" s="660"/>
      <c r="CL49" s="660"/>
      <c r="CM49" s="660"/>
      <c r="CN49" s="660"/>
      <c r="CO49" s="660"/>
      <c r="CP49" s="660"/>
      <c r="CQ49" s="661"/>
      <c r="CR49" s="708">
        <v>19344363</v>
      </c>
      <c r="CS49" s="695"/>
      <c r="CT49" s="695"/>
      <c r="CU49" s="695"/>
      <c r="CV49" s="695"/>
      <c r="CW49" s="695"/>
      <c r="CX49" s="695"/>
      <c r="CY49" s="724"/>
      <c r="CZ49" s="716">
        <v>100</v>
      </c>
      <c r="DA49" s="725"/>
      <c r="DB49" s="725"/>
      <c r="DC49" s="726"/>
      <c r="DD49" s="727">
        <v>12090195</v>
      </c>
      <c r="DE49" s="695"/>
      <c r="DF49" s="695"/>
      <c r="DG49" s="695"/>
      <c r="DH49" s="695"/>
      <c r="DI49" s="695"/>
      <c r="DJ49" s="695"/>
      <c r="DK49" s="724"/>
      <c r="DL49" s="728"/>
      <c r="DM49" s="729"/>
      <c r="DN49" s="729"/>
      <c r="DO49" s="729"/>
      <c r="DP49" s="729"/>
      <c r="DQ49" s="729"/>
      <c r="DR49" s="729"/>
      <c r="DS49" s="729"/>
      <c r="DT49" s="729"/>
      <c r="DU49" s="729"/>
      <c r="DV49" s="730"/>
      <c r="DW49" s="731"/>
      <c r="DX49" s="732"/>
      <c r="DY49" s="732"/>
      <c r="DZ49" s="732"/>
      <c r="EA49" s="732"/>
      <c r="EB49" s="732"/>
      <c r="EC49" s="733"/>
    </row>
  </sheetData>
  <sheetProtection algorithmName="SHA-512" hashValue="nHEd7eIpYDFXoXFz5Wk0BOSMzvAgFbokn/V5aKlYD0ggHcyLmz/QCN61oMJt+XrhiU84cW18nOHCmzk28qUA+Q==" saltValue="TMM1ts5ZeWFRuw/urrhDF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5" zeroHeight="1"/>
  <cols>
    <col min="1" max="130" width="2.75" style="225" customWidth="1"/>
    <col min="131" max="131" width="1.625" style="225" customWidth="1"/>
    <col min="132" max="16384" width="9" style="225" hidden="1"/>
  </cols>
  <sheetData>
    <row r="1" spans="1:131" ht="11.25" customHeight="1" thickBot="1">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c r="A2" s="734" t="s">
        <v>352</v>
      </c>
      <c r="B2" s="734"/>
      <c r="C2" s="734"/>
      <c r="D2" s="734"/>
      <c r="E2" s="734"/>
      <c r="F2" s="734"/>
      <c r="G2" s="734"/>
      <c r="H2" s="734"/>
      <c r="I2" s="734"/>
      <c r="J2" s="734"/>
      <c r="K2" s="734"/>
      <c r="L2" s="734"/>
      <c r="M2" s="734"/>
      <c r="N2" s="734"/>
      <c r="O2" s="734"/>
      <c r="P2" s="734"/>
      <c r="Q2" s="734"/>
      <c r="R2" s="734"/>
      <c r="S2" s="734"/>
      <c r="T2" s="734"/>
      <c r="U2" s="734"/>
      <c r="V2" s="734"/>
      <c r="W2" s="734"/>
      <c r="X2" s="734"/>
      <c r="Y2" s="734"/>
      <c r="Z2" s="734"/>
      <c r="AA2" s="734"/>
      <c r="AB2" s="734"/>
      <c r="AC2" s="734"/>
      <c r="AD2" s="734"/>
      <c r="AE2" s="734"/>
      <c r="AF2" s="734"/>
      <c r="AG2" s="734"/>
      <c r="AH2" s="734"/>
      <c r="AI2" s="734"/>
      <c r="AJ2" s="734"/>
      <c r="AK2" s="734"/>
      <c r="AL2" s="734"/>
      <c r="AM2" s="734"/>
      <c r="AN2" s="734"/>
      <c r="AO2" s="734"/>
      <c r="AP2" s="734"/>
      <c r="AQ2" s="734"/>
      <c r="AR2" s="734"/>
      <c r="AS2" s="734"/>
      <c r="AT2" s="734"/>
      <c r="AU2" s="734"/>
      <c r="AV2" s="734"/>
      <c r="AW2" s="734"/>
      <c r="AX2" s="734"/>
      <c r="AY2" s="734"/>
      <c r="AZ2" s="734"/>
      <c r="BA2" s="734"/>
      <c r="BB2" s="734"/>
      <c r="BC2" s="734"/>
      <c r="BD2" s="734"/>
      <c r="BE2" s="734"/>
      <c r="BF2" s="734"/>
      <c r="BG2" s="734"/>
      <c r="BH2" s="734"/>
      <c r="BI2" s="734"/>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35" t="s">
        <v>353</v>
      </c>
      <c r="DK2" s="736"/>
      <c r="DL2" s="736"/>
      <c r="DM2" s="736"/>
      <c r="DN2" s="736"/>
      <c r="DO2" s="737"/>
      <c r="DP2" s="222"/>
      <c r="DQ2" s="735" t="s">
        <v>354</v>
      </c>
      <c r="DR2" s="736"/>
      <c r="DS2" s="736"/>
      <c r="DT2" s="736"/>
      <c r="DU2" s="736"/>
      <c r="DV2" s="736"/>
      <c r="DW2" s="736"/>
      <c r="DX2" s="736"/>
      <c r="DY2" s="736"/>
      <c r="DZ2" s="737"/>
      <c r="EA2" s="224"/>
    </row>
    <row r="3" spans="1:131" ht="11.25" customHeight="1">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c r="A4" s="738" t="s">
        <v>355</v>
      </c>
      <c r="B4" s="738"/>
      <c r="C4" s="738"/>
      <c r="D4" s="738"/>
      <c r="E4" s="738"/>
      <c r="F4" s="738"/>
      <c r="G4" s="738"/>
      <c r="H4" s="738"/>
      <c r="I4" s="738"/>
      <c r="J4" s="738"/>
      <c r="K4" s="738"/>
      <c r="L4" s="738"/>
      <c r="M4" s="738"/>
      <c r="N4" s="738"/>
      <c r="O4" s="738"/>
      <c r="P4" s="738"/>
      <c r="Q4" s="738"/>
      <c r="R4" s="738"/>
      <c r="S4" s="738"/>
      <c r="T4" s="738"/>
      <c r="U4" s="738"/>
      <c r="V4" s="738"/>
      <c r="W4" s="738"/>
      <c r="X4" s="738"/>
      <c r="Y4" s="738"/>
      <c r="Z4" s="738"/>
      <c r="AA4" s="738"/>
      <c r="AB4" s="738"/>
      <c r="AC4" s="738"/>
      <c r="AD4" s="738"/>
      <c r="AE4" s="738"/>
      <c r="AF4" s="738"/>
      <c r="AG4" s="738"/>
      <c r="AH4" s="738"/>
      <c r="AI4" s="738"/>
      <c r="AJ4" s="738"/>
      <c r="AK4" s="738"/>
      <c r="AL4" s="738"/>
      <c r="AM4" s="738"/>
      <c r="AN4" s="738"/>
      <c r="AO4" s="738"/>
      <c r="AP4" s="738"/>
      <c r="AQ4" s="738"/>
      <c r="AR4" s="738"/>
      <c r="AS4" s="738"/>
      <c r="AT4" s="738"/>
      <c r="AU4" s="738"/>
      <c r="AV4" s="738"/>
      <c r="AW4" s="738"/>
      <c r="AX4" s="738"/>
      <c r="AY4" s="738"/>
      <c r="AZ4" s="226"/>
      <c r="BA4" s="226"/>
      <c r="BB4" s="226"/>
      <c r="BC4" s="226"/>
      <c r="BD4" s="226"/>
      <c r="BE4" s="227"/>
      <c r="BF4" s="227"/>
      <c r="BG4" s="227"/>
      <c r="BH4" s="227"/>
      <c r="BI4" s="227"/>
      <c r="BJ4" s="227"/>
      <c r="BK4" s="227"/>
      <c r="BL4" s="227"/>
      <c r="BM4" s="227"/>
      <c r="BN4" s="227"/>
      <c r="BO4" s="227"/>
      <c r="BP4" s="227"/>
      <c r="BQ4" s="739" t="s">
        <v>356</v>
      </c>
      <c r="BR4" s="739"/>
      <c r="BS4" s="739"/>
      <c r="BT4" s="739"/>
      <c r="BU4" s="739"/>
      <c r="BV4" s="739"/>
      <c r="BW4" s="739"/>
      <c r="BX4" s="739"/>
      <c r="BY4" s="739"/>
      <c r="BZ4" s="739"/>
      <c r="CA4" s="739"/>
      <c r="CB4" s="739"/>
      <c r="CC4" s="739"/>
      <c r="CD4" s="739"/>
      <c r="CE4" s="739"/>
      <c r="CF4" s="739"/>
      <c r="CG4" s="739"/>
      <c r="CH4" s="739"/>
      <c r="CI4" s="739"/>
      <c r="CJ4" s="739"/>
      <c r="CK4" s="739"/>
      <c r="CL4" s="739"/>
      <c r="CM4" s="739"/>
      <c r="CN4" s="739"/>
      <c r="CO4" s="739"/>
      <c r="CP4" s="739"/>
      <c r="CQ4" s="739"/>
      <c r="CR4" s="739"/>
      <c r="CS4" s="739"/>
      <c r="CT4" s="739"/>
      <c r="CU4" s="739"/>
      <c r="CV4" s="739"/>
      <c r="CW4" s="739"/>
      <c r="CX4" s="739"/>
      <c r="CY4" s="739"/>
      <c r="CZ4" s="739"/>
      <c r="DA4" s="739"/>
      <c r="DB4" s="739"/>
      <c r="DC4" s="739"/>
      <c r="DD4" s="739"/>
      <c r="DE4" s="739"/>
      <c r="DF4" s="739"/>
      <c r="DG4" s="739"/>
      <c r="DH4" s="739"/>
      <c r="DI4" s="739"/>
      <c r="DJ4" s="739"/>
      <c r="DK4" s="739"/>
      <c r="DL4" s="739"/>
      <c r="DM4" s="739"/>
      <c r="DN4" s="739"/>
      <c r="DO4" s="739"/>
      <c r="DP4" s="739"/>
      <c r="DQ4" s="739"/>
      <c r="DR4" s="739"/>
      <c r="DS4" s="739"/>
      <c r="DT4" s="739"/>
      <c r="DU4" s="739"/>
      <c r="DV4" s="739"/>
      <c r="DW4" s="739"/>
      <c r="DX4" s="739"/>
      <c r="DY4" s="739"/>
      <c r="DZ4" s="739"/>
      <c r="EA4" s="228"/>
    </row>
    <row r="5" spans="1:131" s="229" customFormat="1" ht="26.25" customHeight="1">
      <c r="A5" s="740" t="s">
        <v>357</v>
      </c>
      <c r="B5" s="741"/>
      <c r="C5" s="741"/>
      <c r="D5" s="741"/>
      <c r="E5" s="741"/>
      <c r="F5" s="741"/>
      <c r="G5" s="741"/>
      <c r="H5" s="741"/>
      <c r="I5" s="741"/>
      <c r="J5" s="741"/>
      <c r="K5" s="741"/>
      <c r="L5" s="741"/>
      <c r="M5" s="741"/>
      <c r="N5" s="741"/>
      <c r="O5" s="741"/>
      <c r="P5" s="742"/>
      <c r="Q5" s="746" t="s">
        <v>358</v>
      </c>
      <c r="R5" s="747"/>
      <c r="S5" s="747"/>
      <c r="T5" s="747"/>
      <c r="U5" s="748"/>
      <c r="V5" s="746" t="s">
        <v>359</v>
      </c>
      <c r="W5" s="747"/>
      <c r="X5" s="747"/>
      <c r="Y5" s="747"/>
      <c r="Z5" s="748"/>
      <c r="AA5" s="746" t="s">
        <v>360</v>
      </c>
      <c r="AB5" s="747"/>
      <c r="AC5" s="747"/>
      <c r="AD5" s="747"/>
      <c r="AE5" s="747"/>
      <c r="AF5" s="752" t="s">
        <v>361</v>
      </c>
      <c r="AG5" s="747"/>
      <c r="AH5" s="747"/>
      <c r="AI5" s="747"/>
      <c r="AJ5" s="753"/>
      <c r="AK5" s="747" t="s">
        <v>362</v>
      </c>
      <c r="AL5" s="747"/>
      <c r="AM5" s="747"/>
      <c r="AN5" s="747"/>
      <c r="AO5" s="748"/>
      <c r="AP5" s="746" t="s">
        <v>363</v>
      </c>
      <c r="AQ5" s="747"/>
      <c r="AR5" s="747"/>
      <c r="AS5" s="747"/>
      <c r="AT5" s="748"/>
      <c r="AU5" s="746" t="s">
        <v>364</v>
      </c>
      <c r="AV5" s="747"/>
      <c r="AW5" s="747"/>
      <c r="AX5" s="747"/>
      <c r="AY5" s="753"/>
      <c r="AZ5" s="226"/>
      <c r="BA5" s="226"/>
      <c r="BB5" s="226"/>
      <c r="BC5" s="226"/>
      <c r="BD5" s="226"/>
      <c r="BE5" s="227"/>
      <c r="BF5" s="227"/>
      <c r="BG5" s="227"/>
      <c r="BH5" s="227"/>
      <c r="BI5" s="227"/>
      <c r="BJ5" s="227"/>
      <c r="BK5" s="227"/>
      <c r="BL5" s="227"/>
      <c r="BM5" s="227"/>
      <c r="BN5" s="227"/>
      <c r="BO5" s="227"/>
      <c r="BP5" s="227"/>
      <c r="BQ5" s="740" t="s">
        <v>365</v>
      </c>
      <c r="BR5" s="741"/>
      <c r="BS5" s="741"/>
      <c r="BT5" s="741"/>
      <c r="BU5" s="741"/>
      <c r="BV5" s="741"/>
      <c r="BW5" s="741"/>
      <c r="BX5" s="741"/>
      <c r="BY5" s="741"/>
      <c r="BZ5" s="741"/>
      <c r="CA5" s="741"/>
      <c r="CB5" s="741"/>
      <c r="CC5" s="741"/>
      <c r="CD5" s="741"/>
      <c r="CE5" s="741"/>
      <c r="CF5" s="741"/>
      <c r="CG5" s="742"/>
      <c r="CH5" s="746" t="s">
        <v>366</v>
      </c>
      <c r="CI5" s="747"/>
      <c r="CJ5" s="747"/>
      <c r="CK5" s="747"/>
      <c r="CL5" s="748"/>
      <c r="CM5" s="746" t="s">
        <v>367</v>
      </c>
      <c r="CN5" s="747"/>
      <c r="CO5" s="747"/>
      <c r="CP5" s="747"/>
      <c r="CQ5" s="748"/>
      <c r="CR5" s="746" t="s">
        <v>368</v>
      </c>
      <c r="CS5" s="747"/>
      <c r="CT5" s="747"/>
      <c r="CU5" s="747"/>
      <c r="CV5" s="748"/>
      <c r="CW5" s="746" t="s">
        <v>369</v>
      </c>
      <c r="CX5" s="747"/>
      <c r="CY5" s="747"/>
      <c r="CZ5" s="747"/>
      <c r="DA5" s="748"/>
      <c r="DB5" s="746" t="s">
        <v>370</v>
      </c>
      <c r="DC5" s="747"/>
      <c r="DD5" s="747"/>
      <c r="DE5" s="747"/>
      <c r="DF5" s="748"/>
      <c r="DG5" s="776" t="s">
        <v>371</v>
      </c>
      <c r="DH5" s="777"/>
      <c r="DI5" s="777"/>
      <c r="DJ5" s="777"/>
      <c r="DK5" s="778"/>
      <c r="DL5" s="776" t="s">
        <v>372</v>
      </c>
      <c r="DM5" s="777"/>
      <c r="DN5" s="777"/>
      <c r="DO5" s="777"/>
      <c r="DP5" s="778"/>
      <c r="DQ5" s="746" t="s">
        <v>373</v>
      </c>
      <c r="DR5" s="747"/>
      <c r="DS5" s="747"/>
      <c r="DT5" s="747"/>
      <c r="DU5" s="748"/>
      <c r="DV5" s="746" t="s">
        <v>364</v>
      </c>
      <c r="DW5" s="747"/>
      <c r="DX5" s="747"/>
      <c r="DY5" s="747"/>
      <c r="DZ5" s="753"/>
      <c r="EA5" s="228"/>
    </row>
    <row r="6" spans="1:131" s="229" customFormat="1" ht="26.25" customHeight="1" thickBot="1">
      <c r="A6" s="743"/>
      <c r="B6" s="744"/>
      <c r="C6" s="744"/>
      <c r="D6" s="744"/>
      <c r="E6" s="744"/>
      <c r="F6" s="744"/>
      <c r="G6" s="744"/>
      <c r="H6" s="744"/>
      <c r="I6" s="744"/>
      <c r="J6" s="744"/>
      <c r="K6" s="744"/>
      <c r="L6" s="744"/>
      <c r="M6" s="744"/>
      <c r="N6" s="744"/>
      <c r="O6" s="744"/>
      <c r="P6" s="745"/>
      <c r="Q6" s="749"/>
      <c r="R6" s="750"/>
      <c r="S6" s="750"/>
      <c r="T6" s="750"/>
      <c r="U6" s="751"/>
      <c r="V6" s="749"/>
      <c r="W6" s="750"/>
      <c r="X6" s="750"/>
      <c r="Y6" s="750"/>
      <c r="Z6" s="751"/>
      <c r="AA6" s="749"/>
      <c r="AB6" s="750"/>
      <c r="AC6" s="750"/>
      <c r="AD6" s="750"/>
      <c r="AE6" s="750"/>
      <c r="AF6" s="754"/>
      <c r="AG6" s="750"/>
      <c r="AH6" s="750"/>
      <c r="AI6" s="750"/>
      <c r="AJ6" s="755"/>
      <c r="AK6" s="750"/>
      <c r="AL6" s="750"/>
      <c r="AM6" s="750"/>
      <c r="AN6" s="750"/>
      <c r="AO6" s="751"/>
      <c r="AP6" s="749"/>
      <c r="AQ6" s="750"/>
      <c r="AR6" s="750"/>
      <c r="AS6" s="750"/>
      <c r="AT6" s="751"/>
      <c r="AU6" s="749"/>
      <c r="AV6" s="750"/>
      <c r="AW6" s="750"/>
      <c r="AX6" s="750"/>
      <c r="AY6" s="755"/>
      <c r="AZ6" s="226"/>
      <c r="BA6" s="226"/>
      <c r="BB6" s="226"/>
      <c r="BC6" s="226"/>
      <c r="BD6" s="226"/>
      <c r="BE6" s="227"/>
      <c r="BF6" s="227"/>
      <c r="BG6" s="227"/>
      <c r="BH6" s="227"/>
      <c r="BI6" s="227"/>
      <c r="BJ6" s="227"/>
      <c r="BK6" s="227"/>
      <c r="BL6" s="227"/>
      <c r="BM6" s="227"/>
      <c r="BN6" s="227"/>
      <c r="BO6" s="227"/>
      <c r="BP6" s="227"/>
      <c r="BQ6" s="743"/>
      <c r="BR6" s="744"/>
      <c r="BS6" s="744"/>
      <c r="BT6" s="744"/>
      <c r="BU6" s="744"/>
      <c r="BV6" s="744"/>
      <c r="BW6" s="744"/>
      <c r="BX6" s="744"/>
      <c r="BY6" s="744"/>
      <c r="BZ6" s="744"/>
      <c r="CA6" s="744"/>
      <c r="CB6" s="744"/>
      <c r="CC6" s="744"/>
      <c r="CD6" s="744"/>
      <c r="CE6" s="744"/>
      <c r="CF6" s="744"/>
      <c r="CG6" s="745"/>
      <c r="CH6" s="749"/>
      <c r="CI6" s="750"/>
      <c r="CJ6" s="750"/>
      <c r="CK6" s="750"/>
      <c r="CL6" s="751"/>
      <c r="CM6" s="749"/>
      <c r="CN6" s="750"/>
      <c r="CO6" s="750"/>
      <c r="CP6" s="750"/>
      <c r="CQ6" s="751"/>
      <c r="CR6" s="749"/>
      <c r="CS6" s="750"/>
      <c r="CT6" s="750"/>
      <c r="CU6" s="750"/>
      <c r="CV6" s="751"/>
      <c r="CW6" s="749"/>
      <c r="CX6" s="750"/>
      <c r="CY6" s="750"/>
      <c r="CZ6" s="750"/>
      <c r="DA6" s="751"/>
      <c r="DB6" s="749"/>
      <c r="DC6" s="750"/>
      <c r="DD6" s="750"/>
      <c r="DE6" s="750"/>
      <c r="DF6" s="751"/>
      <c r="DG6" s="779"/>
      <c r="DH6" s="780"/>
      <c r="DI6" s="780"/>
      <c r="DJ6" s="780"/>
      <c r="DK6" s="781"/>
      <c r="DL6" s="779"/>
      <c r="DM6" s="780"/>
      <c r="DN6" s="780"/>
      <c r="DO6" s="780"/>
      <c r="DP6" s="781"/>
      <c r="DQ6" s="749"/>
      <c r="DR6" s="750"/>
      <c r="DS6" s="750"/>
      <c r="DT6" s="750"/>
      <c r="DU6" s="751"/>
      <c r="DV6" s="749"/>
      <c r="DW6" s="750"/>
      <c r="DX6" s="750"/>
      <c r="DY6" s="750"/>
      <c r="DZ6" s="755"/>
      <c r="EA6" s="228"/>
    </row>
    <row r="7" spans="1:131" s="229" customFormat="1" ht="26.25" customHeight="1" thickTop="1">
      <c r="A7" s="230">
        <v>1</v>
      </c>
      <c r="B7" s="762" t="s">
        <v>374</v>
      </c>
      <c r="C7" s="763"/>
      <c r="D7" s="763"/>
      <c r="E7" s="763"/>
      <c r="F7" s="763"/>
      <c r="G7" s="763"/>
      <c r="H7" s="763"/>
      <c r="I7" s="763"/>
      <c r="J7" s="763"/>
      <c r="K7" s="763"/>
      <c r="L7" s="763"/>
      <c r="M7" s="763"/>
      <c r="N7" s="763"/>
      <c r="O7" s="763"/>
      <c r="P7" s="764"/>
      <c r="Q7" s="765">
        <v>19808</v>
      </c>
      <c r="R7" s="766"/>
      <c r="S7" s="766"/>
      <c r="T7" s="766"/>
      <c r="U7" s="766"/>
      <c r="V7" s="766">
        <v>19358</v>
      </c>
      <c r="W7" s="766"/>
      <c r="X7" s="766"/>
      <c r="Y7" s="766"/>
      <c r="Z7" s="766"/>
      <c r="AA7" s="766">
        <v>450</v>
      </c>
      <c r="AB7" s="766"/>
      <c r="AC7" s="766"/>
      <c r="AD7" s="766"/>
      <c r="AE7" s="767"/>
      <c r="AF7" s="768">
        <v>256</v>
      </c>
      <c r="AG7" s="769"/>
      <c r="AH7" s="769"/>
      <c r="AI7" s="769"/>
      <c r="AJ7" s="770"/>
      <c r="AK7" s="771">
        <v>162</v>
      </c>
      <c r="AL7" s="772"/>
      <c r="AM7" s="772"/>
      <c r="AN7" s="772"/>
      <c r="AO7" s="772"/>
      <c r="AP7" s="772">
        <v>15958</v>
      </c>
      <c r="AQ7" s="772"/>
      <c r="AR7" s="772"/>
      <c r="AS7" s="772"/>
      <c r="AT7" s="772"/>
      <c r="AU7" s="773"/>
      <c r="AV7" s="773"/>
      <c r="AW7" s="773"/>
      <c r="AX7" s="773"/>
      <c r="AY7" s="774"/>
      <c r="AZ7" s="226"/>
      <c r="BA7" s="226"/>
      <c r="BB7" s="226"/>
      <c r="BC7" s="226"/>
      <c r="BD7" s="226"/>
      <c r="BE7" s="227"/>
      <c r="BF7" s="227"/>
      <c r="BG7" s="227"/>
      <c r="BH7" s="227"/>
      <c r="BI7" s="227"/>
      <c r="BJ7" s="227"/>
      <c r="BK7" s="227"/>
      <c r="BL7" s="227"/>
      <c r="BM7" s="227"/>
      <c r="BN7" s="227"/>
      <c r="BO7" s="227"/>
      <c r="BP7" s="227"/>
      <c r="BQ7" s="230">
        <v>1</v>
      </c>
      <c r="BR7" s="231" t="s">
        <v>558</v>
      </c>
      <c r="BS7" s="759" t="s">
        <v>556</v>
      </c>
      <c r="BT7" s="760"/>
      <c r="BU7" s="760"/>
      <c r="BV7" s="760"/>
      <c r="BW7" s="760"/>
      <c r="BX7" s="760"/>
      <c r="BY7" s="760"/>
      <c r="BZ7" s="760"/>
      <c r="CA7" s="760"/>
      <c r="CB7" s="760"/>
      <c r="CC7" s="760"/>
      <c r="CD7" s="760"/>
      <c r="CE7" s="760"/>
      <c r="CF7" s="760"/>
      <c r="CG7" s="775"/>
      <c r="CH7" s="756">
        <v>3</v>
      </c>
      <c r="CI7" s="757"/>
      <c r="CJ7" s="757"/>
      <c r="CK7" s="757"/>
      <c r="CL7" s="758"/>
      <c r="CM7" s="756">
        <v>-10</v>
      </c>
      <c r="CN7" s="757"/>
      <c r="CO7" s="757"/>
      <c r="CP7" s="757"/>
      <c r="CQ7" s="758"/>
      <c r="CR7" s="756">
        <v>10</v>
      </c>
      <c r="CS7" s="757"/>
      <c r="CT7" s="757"/>
      <c r="CU7" s="757"/>
      <c r="CV7" s="758"/>
      <c r="CW7" s="756">
        <v>36</v>
      </c>
      <c r="CX7" s="757"/>
      <c r="CY7" s="757"/>
      <c r="CZ7" s="757"/>
      <c r="DA7" s="758"/>
      <c r="DB7" s="756" t="s">
        <v>485</v>
      </c>
      <c r="DC7" s="757"/>
      <c r="DD7" s="757"/>
      <c r="DE7" s="757"/>
      <c r="DF7" s="758"/>
      <c r="DG7" s="756" t="s">
        <v>485</v>
      </c>
      <c r="DH7" s="757"/>
      <c r="DI7" s="757"/>
      <c r="DJ7" s="757"/>
      <c r="DK7" s="758"/>
      <c r="DL7" s="756">
        <v>56</v>
      </c>
      <c r="DM7" s="757"/>
      <c r="DN7" s="757"/>
      <c r="DO7" s="757"/>
      <c r="DP7" s="758"/>
      <c r="DQ7" s="756">
        <v>50</v>
      </c>
      <c r="DR7" s="757"/>
      <c r="DS7" s="757"/>
      <c r="DT7" s="757"/>
      <c r="DU7" s="758"/>
      <c r="DV7" s="759"/>
      <c r="DW7" s="760"/>
      <c r="DX7" s="760"/>
      <c r="DY7" s="760"/>
      <c r="DZ7" s="761"/>
      <c r="EA7" s="228"/>
    </row>
    <row r="8" spans="1:131" s="229" customFormat="1" ht="26.25" customHeight="1">
      <c r="A8" s="232">
        <v>2</v>
      </c>
      <c r="B8" s="793" t="s">
        <v>375</v>
      </c>
      <c r="C8" s="794"/>
      <c r="D8" s="794"/>
      <c r="E8" s="794"/>
      <c r="F8" s="794"/>
      <c r="G8" s="794"/>
      <c r="H8" s="794"/>
      <c r="I8" s="794"/>
      <c r="J8" s="794"/>
      <c r="K8" s="794"/>
      <c r="L8" s="794"/>
      <c r="M8" s="794"/>
      <c r="N8" s="794"/>
      <c r="O8" s="794"/>
      <c r="P8" s="795"/>
      <c r="Q8" s="796">
        <v>1</v>
      </c>
      <c r="R8" s="797"/>
      <c r="S8" s="797"/>
      <c r="T8" s="797"/>
      <c r="U8" s="797"/>
      <c r="V8" s="797">
        <v>1</v>
      </c>
      <c r="W8" s="797"/>
      <c r="X8" s="797"/>
      <c r="Y8" s="797"/>
      <c r="Z8" s="797"/>
      <c r="AA8" s="797">
        <v>0</v>
      </c>
      <c r="AB8" s="797"/>
      <c r="AC8" s="797"/>
      <c r="AD8" s="797"/>
      <c r="AE8" s="798"/>
      <c r="AF8" s="799">
        <v>0</v>
      </c>
      <c r="AG8" s="800"/>
      <c r="AH8" s="800"/>
      <c r="AI8" s="800"/>
      <c r="AJ8" s="801"/>
      <c r="AK8" s="782">
        <v>0</v>
      </c>
      <c r="AL8" s="783"/>
      <c r="AM8" s="783"/>
      <c r="AN8" s="783"/>
      <c r="AO8" s="783"/>
      <c r="AP8" s="783" t="s">
        <v>485</v>
      </c>
      <c r="AQ8" s="783"/>
      <c r="AR8" s="783"/>
      <c r="AS8" s="783"/>
      <c r="AT8" s="783"/>
      <c r="AU8" s="784"/>
      <c r="AV8" s="784"/>
      <c r="AW8" s="784"/>
      <c r="AX8" s="784"/>
      <c r="AY8" s="785"/>
      <c r="AZ8" s="226"/>
      <c r="BA8" s="226"/>
      <c r="BB8" s="226"/>
      <c r="BC8" s="226"/>
      <c r="BD8" s="226"/>
      <c r="BE8" s="227"/>
      <c r="BF8" s="227"/>
      <c r="BG8" s="227"/>
      <c r="BH8" s="227"/>
      <c r="BI8" s="227"/>
      <c r="BJ8" s="227"/>
      <c r="BK8" s="227"/>
      <c r="BL8" s="227"/>
      <c r="BM8" s="227"/>
      <c r="BN8" s="227"/>
      <c r="BO8" s="227"/>
      <c r="BP8" s="227"/>
      <c r="BQ8" s="232">
        <v>2</v>
      </c>
      <c r="BR8" s="233"/>
      <c r="BS8" s="786" t="s">
        <v>557</v>
      </c>
      <c r="BT8" s="787"/>
      <c r="BU8" s="787"/>
      <c r="BV8" s="787"/>
      <c r="BW8" s="787"/>
      <c r="BX8" s="787"/>
      <c r="BY8" s="787"/>
      <c r="BZ8" s="787"/>
      <c r="CA8" s="787"/>
      <c r="CB8" s="787"/>
      <c r="CC8" s="787"/>
      <c r="CD8" s="787"/>
      <c r="CE8" s="787"/>
      <c r="CF8" s="787"/>
      <c r="CG8" s="788"/>
      <c r="CH8" s="789">
        <v>4</v>
      </c>
      <c r="CI8" s="790"/>
      <c r="CJ8" s="790"/>
      <c r="CK8" s="790"/>
      <c r="CL8" s="791"/>
      <c r="CM8" s="789">
        <v>37</v>
      </c>
      <c r="CN8" s="790"/>
      <c r="CO8" s="790"/>
      <c r="CP8" s="790"/>
      <c r="CQ8" s="791"/>
      <c r="CR8" s="789">
        <v>10</v>
      </c>
      <c r="CS8" s="790"/>
      <c r="CT8" s="790"/>
      <c r="CU8" s="790"/>
      <c r="CV8" s="791"/>
      <c r="CW8" s="789">
        <v>63</v>
      </c>
      <c r="CX8" s="790"/>
      <c r="CY8" s="790"/>
      <c r="CZ8" s="790"/>
      <c r="DA8" s="791"/>
      <c r="DB8" s="789" t="s">
        <v>485</v>
      </c>
      <c r="DC8" s="790"/>
      <c r="DD8" s="790"/>
      <c r="DE8" s="790"/>
      <c r="DF8" s="791"/>
      <c r="DG8" s="789" t="s">
        <v>485</v>
      </c>
      <c r="DH8" s="790"/>
      <c r="DI8" s="790"/>
      <c r="DJ8" s="790"/>
      <c r="DK8" s="791"/>
      <c r="DL8" s="789" t="s">
        <v>485</v>
      </c>
      <c r="DM8" s="790"/>
      <c r="DN8" s="790"/>
      <c r="DO8" s="790"/>
      <c r="DP8" s="791"/>
      <c r="DQ8" s="789" t="s">
        <v>485</v>
      </c>
      <c r="DR8" s="790"/>
      <c r="DS8" s="790"/>
      <c r="DT8" s="790"/>
      <c r="DU8" s="791"/>
      <c r="DV8" s="786"/>
      <c r="DW8" s="787"/>
      <c r="DX8" s="787"/>
      <c r="DY8" s="787"/>
      <c r="DZ8" s="792"/>
      <c r="EA8" s="228"/>
    </row>
    <row r="9" spans="1:131" s="229" customFormat="1" ht="26.25" customHeight="1">
      <c r="A9" s="232">
        <v>3</v>
      </c>
      <c r="B9" s="793"/>
      <c r="C9" s="794"/>
      <c r="D9" s="794"/>
      <c r="E9" s="794"/>
      <c r="F9" s="794"/>
      <c r="G9" s="794"/>
      <c r="H9" s="794"/>
      <c r="I9" s="794"/>
      <c r="J9" s="794"/>
      <c r="K9" s="794"/>
      <c r="L9" s="794"/>
      <c r="M9" s="794"/>
      <c r="N9" s="794"/>
      <c r="O9" s="794"/>
      <c r="P9" s="795"/>
      <c r="Q9" s="796"/>
      <c r="R9" s="797"/>
      <c r="S9" s="797"/>
      <c r="T9" s="797"/>
      <c r="U9" s="797"/>
      <c r="V9" s="797"/>
      <c r="W9" s="797"/>
      <c r="X9" s="797"/>
      <c r="Y9" s="797"/>
      <c r="Z9" s="797"/>
      <c r="AA9" s="797"/>
      <c r="AB9" s="797"/>
      <c r="AC9" s="797"/>
      <c r="AD9" s="797"/>
      <c r="AE9" s="798"/>
      <c r="AF9" s="799"/>
      <c r="AG9" s="800"/>
      <c r="AH9" s="800"/>
      <c r="AI9" s="800"/>
      <c r="AJ9" s="801"/>
      <c r="AK9" s="782"/>
      <c r="AL9" s="783"/>
      <c r="AM9" s="783"/>
      <c r="AN9" s="783"/>
      <c r="AO9" s="783"/>
      <c r="AP9" s="783"/>
      <c r="AQ9" s="783"/>
      <c r="AR9" s="783"/>
      <c r="AS9" s="783"/>
      <c r="AT9" s="783"/>
      <c r="AU9" s="784"/>
      <c r="AV9" s="784"/>
      <c r="AW9" s="784"/>
      <c r="AX9" s="784"/>
      <c r="AY9" s="785"/>
      <c r="AZ9" s="226"/>
      <c r="BA9" s="226"/>
      <c r="BB9" s="226"/>
      <c r="BC9" s="226"/>
      <c r="BD9" s="226"/>
      <c r="BE9" s="227"/>
      <c r="BF9" s="227"/>
      <c r="BG9" s="227"/>
      <c r="BH9" s="227"/>
      <c r="BI9" s="227"/>
      <c r="BJ9" s="227"/>
      <c r="BK9" s="227"/>
      <c r="BL9" s="227"/>
      <c r="BM9" s="227"/>
      <c r="BN9" s="227"/>
      <c r="BO9" s="227"/>
      <c r="BP9" s="227"/>
      <c r="BQ9" s="232">
        <v>3</v>
      </c>
      <c r="BR9" s="233"/>
      <c r="BS9" s="786"/>
      <c r="BT9" s="787"/>
      <c r="BU9" s="787"/>
      <c r="BV9" s="787"/>
      <c r="BW9" s="787"/>
      <c r="BX9" s="787"/>
      <c r="BY9" s="787"/>
      <c r="BZ9" s="787"/>
      <c r="CA9" s="787"/>
      <c r="CB9" s="787"/>
      <c r="CC9" s="787"/>
      <c r="CD9" s="787"/>
      <c r="CE9" s="787"/>
      <c r="CF9" s="787"/>
      <c r="CG9" s="788"/>
      <c r="CH9" s="789"/>
      <c r="CI9" s="790"/>
      <c r="CJ9" s="790"/>
      <c r="CK9" s="790"/>
      <c r="CL9" s="791"/>
      <c r="CM9" s="789"/>
      <c r="CN9" s="790"/>
      <c r="CO9" s="790"/>
      <c r="CP9" s="790"/>
      <c r="CQ9" s="791"/>
      <c r="CR9" s="789"/>
      <c r="CS9" s="790"/>
      <c r="CT9" s="790"/>
      <c r="CU9" s="790"/>
      <c r="CV9" s="791"/>
      <c r="CW9" s="789"/>
      <c r="CX9" s="790"/>
      <c r="CY9" s="790"/>
      <c r="CZ9" s="790"/>
      <c r="DA9" s="791"/>
      <c r="DB9" s="789"/>
      <c r="DC9" s="790"/>
      <c r="DD9" s="790"/>
      <c r="DE9" s="790"/>
      <c r="DF9" s="791"/>
      <c r="DG9" s="789"/>
      <c r="DH9" s="790"/>
      <c r="DI9" s="790"/>
      <c r="DJ9" s="790"/>
      <c r="DK9" s="791"/>
      <c r="DL9" s="789"/>
      <c r="DM9" s="790"/>
      <c r="DN9" s="790"/>
      <c r="DO9" s="790"/>
      <c r="DP9" s="791"/>
      <c r="DQ9" s="789"/>
      <c r="DR9" s="790"/>
      <c r="DS9" s="790"/>
      <c r="DT9" s="790"/>
      <c r="DU9" s="791"/>
      <c r="DV9" s="786"/>
      <c r="DW9" s="787"/>
      <c r="DX9" s="787"/>
      <c r="DY9" s="787"/>
      <c r="DZ9" s="792"/>
      <c r="EA9" s="228"/>
    </row>
    <row r="10" spans="1:131" s="229" customFormat="1" ht="26.25" customHeight="1">
      <c r="A10" s="232">
        <v>4</v>
      </c>
      <c r="B10" s="793"/>
      <c r="C10" s="794"/>
      <c r="D10" s="794"/>
      <c r="E10" s="794"/>
      <c r="F10" s="794"/>
      <c r="G10" s="794"/>
      <c r="H10" s="794"/>
      <c r="I10" s="794"/>
      <c r="J10" s="794"/>
      <c r="K10" s="794"/>
      <c r="L10" s="794"/>
      <c r="M10" s="794"/>
      <c r="N10" s="794"/>
      <c r="O10" s="794"/>
      <c r="P10" s="795"/>
      <c r="Q10" s="796"/>
      <c r="R10" s="797"/>
      <c r="S10" s="797"/>
      <c r="T10" s="797"/>
      <c r="U10" s="797"/>
      <c r="V10" s="797"/>
      <c r="W10" s="797"/>
      <c r="X10" s="797"/>
      <c r="Y10" s="797"/>
      <c r="Z10" s="797"/>
      <c r="AA10" s="797"/>
      <c r="AB10" s="797"/>
      <c r="AC10" s="797"/>
      <c r="AD10" s="797"/>
      <c r="AE10" s="798"/>
      <c r="AF10" s="799"/>
      <c r="AG10" s="800"/>
      <c r="AH10" s="800"/>
      <c r="AI10" s="800"/>
      <c r="AJ10" s="801"/>
      <c r="AK10" s="782"/>
      <c r="AL10" s="783"/>
      <c r="AM10" s="783"/>
      <c r="AN10" s="783"/>
      <c r="AO10" s="783"/>
      <c r="AP10" s="783"/>
      <c r="AQ10" s="783"/>
      <c r="AR10" s="783"/>
      <c r="AS10" s="783"/>
      <c r="AT10" s="783"/>
      <c r="AU10" s="784"/>
      <c r="AV10" s="784"/>
      <c r="AW10" s="784"/>
      <c r="AX10" s="784"/>
      <c r="AY10" s="785"/>
      <c r="AZ10" s="226"/>
      <c r="BA10" s="226"/>
      <c r="BB10" s="226"/>
      <c r="BC10" s="226"/>
      <c r="BD10" s="226"/>
      <c r="BE10" s="227"/>
      <c r="BF10" s="227"/>
      <c r="BG10" s="227"/>
      <c r="BH10" s="227"/>
      <c r="BI10" s="227"/>
      <c r="BJ10" s="227"/>
      <c r="BK10" s="227"/>
      <c r="BL10" s="227"/>
      <c r="BM10" s="227"/>
      <c r="BN10" s="227"/>
      <c r="BO10" s="227"/>
      <c r="BP10" s="227"/>
      <c r="BQ10" s="232">
        <v>4</v>
      </c>
      <c r="BR10" s="233"/>
      <c r="BS10" s="786"/>
      <c r="BT10" s="787"/>
      <c r="BU10" s="787"/>
      <c r="BV10" s="787"/>
      <c r="BW10" s="787"/>
      <c r="BX10" s="787"/>
      <c r="BY10" s="787"/>
      <c r="BZ10" s="787"/>
      <c r="CA10" s="787"/>
      <c r="CB10" s="787"/>
      <c r="CC10" s="787"/>
      <c r="CD10" s="787"/>
      <c r="CE10" s="787"/>
      <c r="CF10" s="787"/>
      <c r="CG10" s="788"/>
      <c r="CH10" s="789"/>
      <c r="CI10" s="790"/>
      <c r="CJ10" s="790"/>
      <c r="CK10" s="790"/>
      <c r="CL10" s="791"/>
      <c r="CM10" s="789"/>
      <c r="CN10" s="790"/>
      <c r="CO10" s="790"/>
      <c r="CP10" s="790"/>
      <c r="CQ10" s="791"/>
      <c r="CR10" s="789"/>
      <c r="CS10" s="790"/>
      <c r="CT10" s="790"/>
      <c r="CU10" s="790"/>
      <c r="CV10" s="791"/>
      <c r="CW10" s="789"/>
      <c r="CX10" s="790"/>
      <c r="CY10" s="790"/>
      <c r="CZ10" s="790"/>
      <c r="DA10" s="791"/>
      <c r="DB10" s="789"/>
      <c r="DC10" s="790"/>
      <c r="DD10" s="790"/>
      <c r="DE10" s="790"/>
      <c r="DF10" s="791"/>
      <c r="DG10" s="789"/>
      <c r="DH10" s="790"/>
      <c r="DI10" s="790"/>
      <c r="DJ10" s="790"/>
      <c r="DK10" s="791"/>
      <c r="DL10" s="789"/>
      <c r="DM10" s="790"/>
      <c r="DN10" s="790"/>
      <c r="DO10" s="790"/>
      <c r="DP10" s="791"/>
      <c r="DQ10" s="789"/>
      <c r="DR10" s="790"/>
      <c r="DS10" s="790"/>
      <c r="DT10" s="790"/>
      <c r="DU10" s="791"/>
      <c r="DV10" s="786"/>
      <c r="DW10" s="787"/>
      <c r="DX10" s="787"/>
      <c r="DY10" s="787"/>
      <c r="DZ10" s="792"/>
      <c r="EA10" s="228"/>
    </row>
    <row r="11" spans="1:131" s="229" customFormat="1" ht="26.25" customHeight="1">
      <c r="A11" s="232">
        <v>5</v>
      </c>
      <c r="B11" s="793"/>
      <c r="C11" s="794"/>
      <c r="D11" s="794"/>
      <c r="E11" s="794"/>
      <c r="F11" s="794"/>
      <c r="G11" s="794"/>
      <c r="H11" s="794"/>
      <c r="I11" s="794"/>
      <c r="J11" s="794"/>
      <c r="K11" s="794"/>
      <c r="L11" s="794"/>
      <c r="M11" s="794"/>
      <c r="N11" s="794"/>
      <c r="O11" s="794"/>
      <c r="P11" s="795"/>
      <c r="Q11" s="796"/>
      <c r="R11" s="797"/>
      <c r="S11" s="797"/>
      <c r="T11" s="797"/>
      <c r="U11" s="797"/>
      <c r="V11" s="797"/>
      <c r="W11" s="797"/>
      <c r="X11" s="797"/>
      <c r="Y11" s="797"/>
      <c r="Z11" s="797"/>
      <c r="AA11" s="797"/>
      <c r="AB11" s="797"/>
      <c r="AC11" s="797"/>
      <c r="AD11" s="797"/>
      <c r="AE11" s="798"/>
      <c r="AF11" s="799"/>
      <c r="AG11" s="800"/>
      <c r="AH11" s="800"/>
      <c r="AI11" s="800"/>
      <c r="AJ11" s="801"/>
      <c r="AK11" s="782"/>
      <c r="AL11" s="783"/>
      <c r="AM11" s="783"/>
      <c r="AN11" s="783"/>
      <c r="AO11" s="783"/>
      <c r="AP11" s="783"/>
      <c r="AQ11" s="783"/>
      <c r="AR11" s="783"/>
      <c r="AS11" s="783"/>
      <c r="AT11" s="783"/>
      <c r="AU11" s="784"/>
      <c r="AV11" s="784"/>
      <c r="AW11" s="784"/>
      <c r="AX11" s="784"/>
      <c r="AY11" s="785"/>
      <c r="AZ11" s="226"/>
      <c r="BA11" s="226"/>
      <c r="BB11" s="226"/>
      <c r="BC11" s="226"/>
      <c r="BD11" s="226"/>
      <c r="BE11" s="227"/>
      <c r="BF11" s="227"/>
      <c r="BG11" s="227"/>
      <c r="BH11" s="227"/>
      <c r="BI11" s="227"/>
      <c r="BJ11" s="227"/>
      <c r="BK11" s="227"/>
      <c r="BL11" s="227"/>
      <c r="BM11" s="227"/>
      <c r="BN11" s="227"/>
      <c r="BO11" s="227"/>
      <c r="BP11" s="227"/>
      <c r="BQ11" s="232">
        <v>5</v>
      </c>
      <c r="BR11" s="233"/>
      <c r="BS11" s="786"/>
      <c r="BT11" s="787"/>
      <c r="BU11" s="787"/>
      <c r="BV11" s="787"/>
      <c r="BW11" s="787"/>
      <c r="BX11" s="787"/>
      <c r="BY11" s="787"/>
      <c r="BZ11" s="787"/>
      <c r="CA11" s="787"/>
      <c r="CB11" s="787"/>
      <c r="CC11" s="787"/>
      <c r="CD11" s="787"/>
      <c r="CE11" s="787"/>
      <c r="CF11" s="787"/>
      <c r="CG11" s="788"/>
      <c r="CH11" s="789"/>
      <c r="CI11" s="790"/>
      <c r="CJ11" s="790"/>
      <c r="CK11" s="790"/>
      <c r="CL11" s="791"/>
      <c r="CM11" s="789"/>
      <c r="CN11" s="790"/>
      <c r="CO11" s="790"/>
      <c r="CP11" s="790"/>
      <c r="CQ11" s="791"/>
      <c r="CR11" s="789"/>
      <c r="CS11" s="790"/>
      <c r="CT11" s="790"/>
      <c r="CU11" s="790"/>
      <c r="CV11" s="791"/>
      <c r="CW11" s="789"/>
      <c r="CX11" s="790"/>
      <c r="CY11" s="790"/>
      <c r="CZ11" s="790"/>
      <c r="DA11" s="791"/>
      <c r="DB11" s="789"/>
      <c r="DC11" s="790"/>
      <c r="DD11" s="790"/>
      <c r="DE11" s="790"/>
      <c r="DF11" s="791"/>
      <c r="DG11" s="789"/>
      <c r="DH11" s="790"/>
      <c r="DI11" s="790"/>
      <c r="DJ11" s="790"/>
      <c r="DK11" s="791"/>
      <c r="DL11" s="789"/>
      <c r="DM11" s="790"/>
      <c r="DN11" s="790"/>
      <c r="DO11" s="790"/>
      <c r="DP11" s="791"/>
      <c r="DQ11" s="789"/>
      <c r="DR11" s="790"/>
      <c r="DS11" s="790"/>
      <c r="DT11" s="790"/>
      <c r="DU11" s="791"/>
      <c r="DV11" s="786"/>
      <c r="DW11" s="787"/>
      <c r="DX11" s="787"/>
      <c r="DY11" s="787"/>
      <c r="DZ11" s="792"/>
      <c r="EA11" s="228"/>
    </row>
    <row r="12" spans="1:131" s="229" customFormat="1" ht="26.25" customHeight="1">
      <c r="A12" s="232">
        <v>6</v>
      </c>
      <c r="B12" s="793"/>
      <c r="C12" s="794"/>
      <c r="D12" s="794"/>
      <c r="E12" s="794"/>
      <c r="F12" s="794"/>
      <c r="G12" s="794"/>
      <c r="H12" s="794"/>
      <c r="I12" s="794"/>
      <c r="J12" s="794"/>
      <c r="K12" s="794"/>
      <c r="L12" s="794"/>
      <c r="M12" s="794"/>
      <c r="N12" s="794"/>
      <c r="O12" s="794"/>
      <c r="P12" s="795"/>
      <c r="Q12" s="796"/>
      <c r="R12" s="797"/>
      <c r="S12" s="797"/>
      <c r="T12" s="797"/>
      <c r="U12" s="797"/>
      <c r="V12" s="797"/>
      <c r="W12" s="797"/>
      <c r="X12" s="797"/>
      <c r="Y12" s="797"/>
      <c r="Z12" s="797"/>
      <c r="AA12" s="797"/>
      <c r="AB12" s="797"/>
      <c r="AC12" s="797"/>
      <c r="AD12" s="797"/>
      <c r="AE12" s="798"/>
      <c r="AF12" s="799"/>
      <c r="AG12" s="800"/>
      <c r="AH12" s="800"/>
      <c r="AI12" s="800"/>
      <c r="AJ12" s="801"/>
      <c r="AK12" s="782"/>
      <c r="AL12" s="783"/>
      <c r="AM12" s="783"/>
      <c r="AN12" s="783"/>
      <c r="AO12" s="783"/>
      <c r="AP12" s="783"/>
      <c r="AQ12" s="783"/>
      <c r="AR12" s="783"/>
      <c r="AS12" s="783"/>
      <c r="AT12" s="783"/>
      <c r="AU12" s="784"/>
      <c r="AV12" s="784"/>
      <c r="AW12" s="784"/>
      <c r="AX12" s="784"/>
      <c r="AY12" s="785"/>
      <c r="AZ12" s="226"/>
      <c r="BA12" s="226"/>
      <c r="BB12" s="226"/>
      <c r="BC12" s="226"/>
      <c r="BD12" s="226"/>
      <c r="BE12" s="227"/>
      <c r="BF12" s="227"/>
      <c r="BG12" s="227"/>
      <c r="BH12" s="227"/>
      <c r="BI12" s="227"/>
      <c r="BJ12" s="227"/>
      <c r="BK12" s="227"/>
      <c r="BL12" s="227"/>
      <c r="BM12" s="227"/>
      <c r="BN12" s="227"/>
      <c r="BO12" s="227"/>
      <c r="BP12" s="227"/>
      <c r="BQ12" s="232">
        <v>6</v>
      </c>
      <c r="BR12" s="233"/>
      <c r="BS12" s="786"/>
      <c r="BT12" s="787"/>
      <c r="BU12" s="787"/>
      <c r="BV12" s="787"/>
      <c r="BW12" s="787"/>
      <c r="BX12" s="787"/>
      <c r="BY12" s="787"/>
      <c r="BZ12" s="787"/>
      <c r="CA12" s="787"/>
      <c r="CB12" s="787"/>
      <c r="CC12" s="787"/>
      <c r="CD12" s="787"/>
      <c r="CE12" s="787"/>
      <c r="CF12" s="787"/>
      <c r="CG12" s="788"/>
      <c r="CH12" s="789"/>
      <c r="CI12" s="790"/>
      <c r="CJ12" s="790"/>
      <c r="CK12" s="790"/>
      <c r="CL12" s="791"/>
      <c r="CM12" s="789"/>
      <c r="CN12" s="790"/>
      <c r="CO12" s="790"/>
      <c r="CP12" s="790"/>
      <c r="CQ12" s="791"/>
      <c r="CR12" s="789"/>
      <c r="CS12" s="790"/>
      <c r="CT12" s="790"/>
      <c r="CU12" s="790"/>
      <c r="CV12" s="791"/>
      <c r="CW12" s="789"/>
      <c r="CX12" s="790"/>
      <c r="CY12" s="790"/>
      <c r="CZ12" s="790"/>
      <c r="DA12" s="791"/>
      <c r="DB12" s="789"/>
      <c r="DC12" s="790"/>
      <c r="DD12" s="790"/>
      <c r="DE12" s="790"/>
      <c r="DF12" s="791"/>
      <c r="DG12" s="789"/>
      <c r="DH12" s="790"/>
      <c r="DI12" s="790"/>
      <c r="DJ12" s="790"/>
      <c r="DK12" s="791"/>
      <c r="DL12" s="789"/>
      <c r="DM12" s="790"/>
      <c r="DN12" s="790"/>
      <c r="DO12" s="790"/>
      <c r="DP12" s="791"/>
      <c r="DQ12" s="789"/>
      <c r="DR12" s="790"/>
      <c r="DS12" s="790"/>
      <c r="DT12" s="790"/>
      <c r="DU12" s="791"/>
      <c r="DV12" s="786"/>
      <c r="DW12" s="787"/>
      <c r="DX12" s="787"/>
      <c r="DY12" s="787"/>
      <c r="DZ12" s="792"/>
      <c r="EA12" s="228"/>
    </row>
    <row r="13" spans="1:131" s="229" customFormat="1" ht="26.25" customHeight="1">
      <c r="A13" s="232">
        <v>7</v>
      </c>
      <c r="B13" s="793"/>
      <c r="C13" s="794"/>
      <c r="D13" s="794"/>
      <c r="E13" s="794"/>
      <c r="F13" s="794"/>
      <c r="G13" s="794"/>
      <c r="H13" s="794"/>
      <c r="I13" s="794"/>
      <c r="J13" s="794"/>
      <c r="K13" s="794"/>
      <c r="L13" s="794"/>
      <c r="M13" s="794"/>
      <c r="N13" s="794"/>
      <c r="O13" s="794"/>
      <c r="P13" s="795"/>
      <c r="Q13" s="796"/>
      <c r="R13" s="797"/>
      <c r="S13" s="797"/>
      <c r="T13" s="797"/>
      <c r="U13" s="797"/>
      <c r="V13" s="797"/>
      <c r="W13" s="797"/>
      <c r="X13" s="797"/>
      <c r="Y13" s="797"/>
      <c r="Z13" s="797"/>
      <c r="AA13" s="797"/>
      <c r="AB13" s="797"/>
      <c r="AC13" s="797"/>
      <c r="AD13" s="797"/>
      <c r="AE13" s="798"/>
      <c r="AF13" s="799"/>
      <c r="AG13" s="800"/>
      <c r="AH13" s="800"/>
      <c r="AI13" s="800"/>
      <c r="AJ13" s="801"/>
      <c r="AK13" s="782"/>
      <c r="AL13" s="783"/>
      <c r="AM13" s="783"/>
      <c r="AN13" s="783"/>
      <c r="AO13" s="783"/>
      <c r="AP13" s="783"/>
      <c r="AQ13" s="783"/>
      <c r="AR13" s="783"/>
      <c r="AS13" s="783"/>
      <c r="AT13" s="783"/>
      <c r="AU13" s="784"/>
      <c r="AV13" s="784"/>
      <c r="AW13" s="784"/>
      <c r="AX13" s="784"/>
      <c r="AY13" s="785"/>
      <c r="AZ13" s="226"/>
      <c r="BA13" s="226"/>
      <c r="BB13" s="226"/>
      <c r="BC13" s="226"/>
      <c r="BD13" s="226"/>
      <c r="BE13" s="227"/>
      <c r="BF13" s="227"/>
      <c r="BG13" s="227"/>
      <c r="BH13" s="227"/>
      <c r="BI13" s="227"/>
      <c r="BJ13" s="227"/>
      <c r="BK13" s="227"/>
      <c r="BL13" s="227"/>
      <c r="BM13" s="227"/>
      <c r="BN13" s="227"/>
      <c r="BO13" s="227"/>
      <c r="BP13" s="227"/>
      <c r="BQ13" s="232">
        <v>7</v>
      </c>
      <c r="BR13" s="233"/>
      <c r="BS13" s="786"/>
      <c r="BT13" s="787"/>
      <c r="BU13" s="787"/>
      <c r="BV13" s="787"/>
      <c r="BW13" s="787"/>
      <c r="BX13" s="787"/>
      <c r="BY13" s="787"/>
      <c r="BZ13" s="787"/>
      <c r="CA13" s="787"/>
      <c r="CB13" s="787"/>
      <c r="CC13" s="787"/>
      <c r="CD13" s="787"/>
      <c r="CE13" s="787"/>
      <c r="CF13" s="787"/>
      <c r="CG13" s="788"/>
      <c r="CH13" s="789"/>
      <c r="CI13" s="790"/>
      <c r="CJ13" s="790"/>
      <c r="CK13" s="790"/>
      <c r="CL13" s="791"/>
      <c r="CM13" s="789"/>
      <c r="CN13" s="790"/>
      <c r="CO13" s="790"/>
      <c r="CP13" s="790"/>
      <c r="CQ13" s="791"/>
      <c r="CR13" s="789"/>
      <c r="CS13" s="790"/>
      <c r="CT13" s="790"/>
      <c r="CU13" s="790"/>
      <c r="CV13" s="791"/>
      <c r="CW13" s="789"/>
      <c r="CX13" s="790"/>
      <c r="CY13" s="790"/>
      <c r="CZ13" s="790"/>
      <c r="DA13" s="791"/>
      <c r="DB13" s="789"/>
      <c r="DC13" s="790"/>
      <c r="DD13" s="790"/>
      <c r="DE13" s="790"/>
      <c r="DF13" s="791"/>
      <c r="DG13" s="789"/>
      <c r="DH13" s="790"/>
      <c r="DI13" s="790"/>
      <c r="DJ13" s="790"/>
      <c r="DK13" s="791"/>
      <c r="DL13" s="789"/>
      <c r="DM13" s="790"/>
      <c r="DN13" s="790"/>
      <c r="DO13" s="790"/>
      <c r="DP13" s="791"/>
      <c r="DQ13" s="789"/>
      <c r="DR13" s="790"/>
      <c r="DS13" s="790"/>
      <c r="DT13" s="790"/>
      <c r="DU13" s="791"/>
      <c r="DV13" s="786"/>
      <c r="DW13" s="787"/>
      <c r="DX13" s="787"/>
      <c r="DY13" s="787"/>
      <c r="DZ13" s="792"/>
      <c r="EA13" s="228"/>
    </row>
    <row r="14" spans="1:131" s="229" customFormat="1" ht="26.25" customHeight="1">
      <c r="A14" s="232">
        <v>8</v>
      </c>
      <c r="B14" s="793"/>
      <c r="C14" s="794"/>
      <c r="D14" s="794"/>
      <c r="E14" s="794"/>
      <c r="F14" s="794"/>
      <c r="G14" s="794"/>
      <c r="H14" s="794"/>
      <c r="I14" s="794"/>
      <c r="J14" s="794"/>
      <c r="K14" s="794"/>
      <c r="L14" s="794"/>
      <c r="M14" s="794"/>
      <c r="N14" s="794"/>
      <c r="O14" s="794"/>
      <c r="P14" s="795"/>
      <c r="Q14" s="796"/>
      <c r="R14" s="797"/>
      <c r="S14" s="797"/>
      <c r="T14" s="797"/>
      <c r="U14" s="797"/>
      <c r="V14" s="797"/>
      <c r="W14" s="797"/>
      <c r="X14" s="797"/>
      <c r="Y14" s="797"/>
      <c r="Z14" s="797"/>
      <c r="AA14" s="797"/>
      <c r="AB14" s="797"/>
      <c r="AC14" s="797"/>
      <c r="AD14" s="797"/>
      <c r="AE14" s="798"/>
      <c r="AF14" s="799"/>
      <c r="AG14" s="800"/>
      <c r="AH14" s="800"/>
      <c r="AI14" s="800"/>
      <c r="AJ14" s="801"/>
      <c r="AK14" s="782"/>
      <c r="AL14" s="783"/>
      <c r="AM14" s="783"/>
      <c r="AN14" s="783"/>
      <c r="AO14" s="783"/>
      <c r="AP14" s="783"/>
      <c r="AQ14" s="783"/>
      <c r="AR14" s="783"/>
      <c r="AS14" s="783"/>
      <c r="AT14" s="783"/>
      <c r="AU14" s="784"/>
      <c r="AV14" s="784"/>
      <c r="AW14" s="784"/>
      <c r="AX14" s="784"/>
      <c r="AY14" s="785"/>
      <c r="AZ14" s="226"/>
      <c r="BA14" s="226"/>
      <c r="BB14" s="226"/>
      <c r="BC14" s="226"/>
      <c r="BD14" s="226"/>
      <c r="BE14" s="227"/>
      <c r="BF14" s="227"/>
      <c r="BG14" s="227"/>
      <c r="BH14" s="227"/>
      <c r="BI14" s="227"/>
      <c r="BJ14" s="227"/>
      <c r="BK14" s="227"/>
      <c r="BL14" s="227"/>
      <c r="BM14" s="227"/>
      <c r="BN14" s="227"/>
      <c r="BO14" s="227"/>
      <c r="BP14" s="227"/>
      <c r="BQ14" s="232">
        <v>8</v>
      </c>
      <c r="BR14" s="233"/>
      <c r="BS14" s="786"/>
      <c r="BT14" s="787"/>
      <c r="BU14" s="787"/>
      <c r="BV14" s="787"/>
      <c r="BW14" s="787"/>
      <c r="BX14" s="787"/>
      <c r="BY14" s="787"/>
      <c r="BZ14" s="787"/>
      <c r="CA14" s="787"/>
      <c r="CB14" s="787"/>
      <c r="CC14" s="787"/>
      <c r="CD14" s="787"/>
      <c r="CE14" s="787"/>
      <c r="CF14" s="787"/>
      <c r="CG14" s="788"/>
      <c r="CH14" s="789"/>
      <c r="CI14" s="790"/>
      <c r="CJ14" s="790"/>
      <c r="CK14" s="790"/>
      <c r="CL14" s="791"/>
      <c r="CM14" s="789"/>
      <c r="CN14" s="790"/>
      <c r="CO14" s="790"/>
      <c r="CP14" s="790"/>
      <c r="CQ14" s="791"/>
      <c r="CR14" s="789"/>
      <c r="CS14" s="790"/>
      <c r="CT14" s="790"/>
      <c r="CU14" s="790"/>
      <c r="CV14" s="791"/>
      <c r="CW14" s="789"/>
      <c r="CX14" s="790"/>
      <c r="CY14" s="790"/>
      <c r="CZ14" s="790"/>
      <c r="DA14" s="791"/>
      <c r="DB14" s="789"/>
      <c r="DC14" s="790"/>
      <c r="DD14" s="790"/>
      <c r="DE14" s="790"/>
      <c r="DF14" s="791"/>
      <c r="DG14" s="789"/>
      <c r="DH14" s="790"/>
      <c r="DI14" s="790"/>
      <c r="DJ14" s="790"/>
      <c r="DK14" s="791"/>
      <c r="DL14" s="789"/>
      <c r="DM14" s="790"/>
      <c r="DN14" s="790"/>
      <c r="DO14" s="790"/>
      <c r="DP14" s="791"/>
      <c r="DQ14" s="789"/>
      <c r="DR14" s="790"/>
      <c r="DS14" s="790"/>
      <c r="DT14" s="790"/>
      <c r="DU14" s="791"/>
      <c r="DV14" s="786"/>
      <c r="DW14" s="787"/>
      <c r="DX14" s="787"/>
      <c r="DY14" s="787"/>
      <c r="DZ14" s="792"/>
      <c r="EA14" s="228"/>
    </row>
    <row r="15" spans="1:131" s="229" customFormat="1" ht="26.25" customHeight="1">
      <c r="A15" s="232">
        <v>9</v>
      </c>
      <c r="B15" s="793"/>
      <c r="C15" s="794"/>
      <c r="D15" s="794"/>
      <c r="E15" s="794"/>
      <c r="F15" s="794"/>
      <c r="G15" s="794"/>
      <c r="H15" s="794"/>
      <c r="I15" s="794"/>
      <c r="J15" s="794"/>
      <c r="K15" s="794"/>
      <c r="L15" s="794"/>
      <c r="M15" s="794"/>
      <c r="N15" s="794"/>
      <c r="O15" s="794"/>
      <c r="P15" s="795"/>
      <c r="Q15" s="796"/>
      <c r="R15" s="797"/>
      <c r="S15" s="797"/>
      <c r="T15" s="797"/>
      <c r="U15" s="797"/>
      <c r="V15" s="797"/>
      <c r="W15" s="797"/>
      <c r="X15" s="797"/>
      <c r="Y15" s="797"/>
      <c r="Z15" s="797"/>
      <c r="AA15" s="797"/>
      <c r="AB15" s="797"/>
      <c r="AC15" s="797"/>
      <c r="AD15" s="797"/>
      <c r="AE15" s="798"/>
      <c r="AF15" s="799"/>
      <c r="AG15" s="800"/>
      <c r="AH15" s="800"/>
      <c r="AI15" s="800"/>
      <c r="AJ15" s="801"/>
      <c r="AK15" s="782"/>
      <c r="AL15" s="783"/>
      <c r="AM15" s="783"/>
      <c r="AN15" s="783"/>
      <c r="AO15" s="783"/>
      <c r="AP15" s="783"/>
      <c r="AQ15" s="783"/>
      <c r="AR15" s="783"/>
      <c r="AS15" s="783"/>
      <c r="AT15" s="783"/>
      <c r="AU15" s="784"/>
      <c r="AV15" s="784"/>
      <c r="AW15" s="784"/>
      <c r="AX15" s="784"/>
      <c r="AY15" s="785"/>
      <c r="AZ15" s="226"/>
      <c r="BA15" s="226"/>
      <c r="BB15" s="226"/>
      <c r="BC15" s="226"/>
      <c r="BD15" s="226"/>
      <c r="BE15" s="227"/>
      <c r="BF15" s="227"/>
      <c r="BG15" s="227"/>
      <c r="BH15" s="227"/>
      <c r="BI15" s="227"/>
      <c r="BJ15" s="227"/>
      <c r="BK15" s="227"/>
      <c r="BL15" s="227"/>
      <c r="BM15" s="227"/>
      <c r="BN15" s="227"/>
      <c r="BO15" s="227"/>
      <c r="BP15" s="227"/>
      <c r="BQ15" s="232">
        <v>9</v>
      </c>
      <c r="BR15" s="233"/>
      <c r="BS15" s="786"/>
      <c r="BT15" s="787"/>
      <c r="BU15" s="787"/>
      <c r="BV15" s="787"/>
      <c r="BW15" s="787"/>
      <c r="BX15" s="787"/>
      <c r="BY15" s="787"/>
      <c r="BZ15" s="787"/>
      <c r="CA15" s="787"/>
      <c r="CB15" s="787"/>
      <c r="CC15" s="787"/>
      <c r="CD15" s="787"/>
      <c r="CE15" s="787"/>
      <c r="CF15" s="787"/>
      <c r="CG15" s="788"/>
      <c r="CH15" s="789"/>
      <c r="CI15" s="790"/>
      <c r="CJ15" s="790"/>
      <c r="CK15" s="790"/>
      <c r="CL15" s="791"/>
      <c r="CM15" s="789"/>
      <c r="CN15" s="790"/>
      <c r="CO15" s="790"/>
      <c r="CP15" s="790"/>
      <c r="CQ15" s="791"/>
      <c r="CR15" s="789"/>
      <c r="CS15" s="790"/>
      <c r="CT15" s="790"/>
      <c r="CU15" s="790"/>
      <c r="CV15" s="791"/>
      <c r="CW15" s="789"/>
      <c r="CX15" s="790"/>
      <c r="CY15" s="790"/>
      <c r="CZ15" s="790"/>
      <c r="DA15" s="791"/>
      <c r="DB15" s="789"/>
      <c r="DC15" s="790"/>
      <c r="DD15" s="790"/>
      <c r="DE15" s="790"/>
      <c r="DF15" s="791"/>
      <c r="DG15" s="789"/>
      <c r="DH15" s="790"/>
      <c r="DI15" s="790"/>
      <c r="DJ15" s="790"/>
      <c r="DK15" s="791"/>
      <c r="DL15" s="789"/>
      <c r="DM15" s="790"/>
      <c r="DN15" s="790"/>
      <c r="DO15" s="790"/>
      <c r="DP15" s="791"/>
      <c r="DQ15" s="789"/>
      <c r="DR15" s="790"/>
      <c r="DS15" s="790"/>
      <c r="DT15" s="790"/>
      <c r="DU15" s="791"/>
      <c r="DV15" s="786"/>
      <c r="DW15" s="787"/>
      <c r="DX15" s="787"/>
      <c r="DY15" s="787"/>
      <c r="DZ15" s="792"/>
      <c r="EA15" s="228"/>
    </row>
    <row r="16" spans="1:131" s="229" customFormat="1" ht="26.25" customHeight="1">
      <c r="A16" s="232">
        <v>10</v>
      </c>
      <c r="B16" s="793"/>
      <c r="C16" s="794"/>
      <c r="D16" s="794"/>
      <c r="E16" s="794"/>
      <c r="F16" s="794"/>
      <c r="G16" s="794"/>
      <c r="H16" s="794"/>
      <c r="I16" s="794"/>
      <c r="J16" s="794"/>
      <c r="K16" s="794"/>
      <c r="L16" s="794"/>
      <c r="M16" s="794"/>
      <c r="N16" s="794"/>
      <c r="O16" s="794"/>
      <c r="P16" s="795"/>
      <c r="Q16" s="796"/>
      <c r="R16" s="797"/>
      <c r="S16" s="797"/>
      <c r="T16" s="797"/>
      <c r="U16" s="797"/>
      <c r="V16" s="797"/>
      <c r="W16" s="797"/>
      <c r="X16" s="797"/>
      <c r="Y16" s="797"/>
      <c r="Z16" s="797"/>
      <c r="AA16" s="797"/>
      <c r="AB16" s="797"/>
      <c r="AC16" s="797"/>
      <c r="AD16" s="797"/>
      <c r="AE16" s="798"/>
      <c r="AF16" s="799"/>
      <c r="AG16" s="800"/>
      <c r="AH16" s="800"/>
      <c r="AI16" s="800"/>
      <c r="AJ16" s="801"/>
      <c r="AK16" s="782"/>
      <c r="AL16" s="783"/>
      <c r="AM16" s="783"/>
      <c r="AN16" s="783"/>
      <c r="AO16" s="783"/>
      <c r="AP16" s="783"/>
      <c r="AQ16" s="783"/>
      <c r="AR16" s="783"/>
      <c r="AS16" s="783"/>
      <c r="AT16" s="783"/>
      <c r="AU16" s="784"/>
      <c r="AV16" s="784"/>
      <c r="AW16" s="784"/>
      <c r="AX16" s="784"/>
      <c r="AY16" s="785"/>
      <c r="AZ16" s="226"/>
      <c r="BA16" s="226"/>
      <c r="BB16" s="226"/>
      <c r="BC16" s="226"/>
      <c r="BD16" s="226"/>
      <c r="BE16" s="227"/>
      <c r="BF16" s="227"/>
      <c r="BG16" s="227"/>
      <c r="BH16" s="227"/>
      <c r="BI16" s="227"/>
      <c r="BJ16" s="227"/>
      <c r="BK16" s="227"/>
      <c r="BL16" s="227"/>
      <c r="BM16" s="227"/>
      <c r="BN16" s="227"/>
      <c r="BO16" s="227"/>
      <c r="BP16" s="227"/>
      <c r="BQ16" s="232">
        <v>10</v>
      </c>
      <c r="BR16" s="233"/>
      <c r="BS16" s="786"/>
      <c r="BT16" s="787"/>
      <c r="BU16" s="787"/>
      <c r="BV16" s="787"/>
      <c r="BW16" s="787"/>
      <c r="BX16" s="787"/>
      <c r="BY16" s="787"/>
      <c r="BZ16" s="787"/>
      <c r="CA16" s="787"/>
      <c r="CB16" s="787"/>
      <c r="CC16" s="787"/>
      <c r="CD16" s="787"/>
      <c r="CE16" s="787"/>
      <c r="CF16" s="787"/>
      <c r="CG16" s="788"/>
      <c r="CH16" s="789"/>
      <c r="CI16" s="790"/>
      <c r="CJ16" s="790"/>
      <c r="CK16" s="790"/>
      <c r="CL16" s="791"/>
      <c r="CM16" s="789"/>
      <c r="CN16" s="790"/>
      <c r="CO16" s="790"/>
      <c r="CP16" s="790"/>
      <c r="CQ16" s="791"/>
      <c r="CR16" s="789"/>
      <c r="CS16" s="790"/>
      <c r="CT16" s="790"/>
      <c r="CU16" s="790"/>
      <c r="CV16" s="791"/>
      <c r="CW16" s="789"/>
      <c r="CX16" s="790"/>
      <c r="CY16" s="790"/>
      <c r="CZ16" s="790"/>
      <c r="DA16" s="791"/>
      <c r="DB16" s="789"/>
      <c r="DC16" s="790"/>
      <c r="DD16" s="790"/>
      <c r="DE16" s="790"/>
      <c r="DF16" s="791"/>
      <c r="DG16" s="789"/>
      <c r="DH16" s="790"/>
      <c r="DI16" s="790"/>
      <c r="DJ16" s="790"/>
      <c r="DK16" s="791"/>
      <c r="DL16" s="789"/>
      <c r="DM16" s="790"/>
      <c r="DN16" s="790"/>
      <c r="DO16" s="790"/>
      <c r="DP16" s="791"/>
      <c r="DQ16" s="789"/>
      <c r="DR16" s="790"/>
      <c r="DS16" s="790"/>
      <c r="DT16" s="790"/>
      <c r="DU16" s="791"/>
      <c r="DV16" s="786"/>
      <c r="DW16" s="787"/>
      <c r="DX16" s="787"/>
      <c r="DY16" s="787"/>
      <c r="DZ16" s="792"/>
      <c r="EA16" s="228"/>
    </row>
    <row r="17" spans="1:131" s="229" customFormat="1" ht="26.25" customHeight="1">
      <c r="A17" s="232">
        <v>11</v>
      </c>
      <c r="B17" s="793"/>
      <c r="C17" s="794"/>
      <c r="D17" s="794"/>
      <c r="E17" s="794"/>
      <c r="F17" s="794"/>
      <c r="G17" s="794"/>
      <c r="H17" s="794"/>
      <c r="I17" s="794"/>
      <c r="J17" s="794"/>
      <c r="K17" s="794"/>
      <c r="L17" s="794"/>
      <c r="M17" s="794"/>
      <c r="N17" s="794"/>
      <c r="O17" s="794"/>
      <c r="P17" s="795"/>
      <c r="Q17" s="796"/>
      <c r="R17" s="797"/>
      <c r="S17" s="797"/>
      <c r="T17" s="797"/>
      <c r="U17" s="797"/>
      <c r="V17" s="797"/>
      <c r="W17" s="797"/>
      <c r="X17" s="797"/>
      <c r="Y17" s="797"/>
      <c r="Z17" s="797"/>
      <c r="AA17" s="797"/>
      <c r="AB17" s="797"/>
      <c r="AC17" s="797"/>
      <c r="AD17" s="797"/>
      <c r="AE17" s="798"/>
      <c r="AF17" s="799"/>
      <c r="AG17" s="800"/>
      <c r="AH17" s="800"/>
      <c r="AI17" s="800"/>
      <c r="AJ17" s="801"/>
      <c r="AK17" s="782"/>
      <c r="AL17" s="783"/>
      <c r="AM17" s="783"/>
      <c r="AN17" s="783"/>
      <c r="AO17" s="783"/>
      <c r="AP17" s="783"/>
      <c r="AQ17" s="783"/>
      <c r="AR17" s="783"/>
      <c r="AS17" s="783"/>
      <c r="AT17" s="783"/>
      <c r="AU17" s="784"/>
      <c r="AV17" s="784"/>
      <c r="AW17" s="784"/>
      <c r="AX17" s="784"/>
      <c r="AY17" s="785"/>
      <c r="AZ17" s="226"/>
      <c r="BA17" s="226"/>
      <c r="BB17" s="226"/>
      <c r="BC17" s="226"/>
      <c r="BD17" s="226"/>
      <c r="BE17" s="227"/>
      <c r="BF17" s="227"/>
      <c r="BG17" s="227"/>
      <c r="BH17" s="227"/>
      <c r="BI17" s="227"/>
      <c r="BJ17" s="227"/>
      <c r="BK17" s="227"/>
      <c r="BL17" s="227"/>
      <c r="BM17" s="227"/>
      <c r="BN17" s="227"/>
      <c r="BO17" s="227"/>
      <c r="BP17" s="227"/>
      <c r="BQ17" s="232">
        <v>11</v>
      </c>
      <c r="BR17" s="233"/>
      <c r="BS17" s="786"/>
      <c r="BT17" s="787"/>
      <c r="BU17" s="787"/>
      <c r="BV17" s="787"/>
      <c r="BW17" s="787"/>
      <c r="BX17" s="787"/>
      <c r="BY17" s="787"/>
      <c r="BZ17" s="787"/>
      <c r="CA17" s="787"/>
      <c r="CB17" s="787"/>
      <c r="CC17" s="787"/>
      <c r="CD17" s="787"/>
      <c r="CE17" s="787"/>
      <c r="CF17" s="787"/>
      <c r="CG17" s="788"/>
      <c r="CH17" s="789"/>
      <c r="CI17" s="790"/>
      <c r="CJ17" s="790"/>
      <c r="CK17" s="790"/>
      <c r="CL17" s="791"/>
      <c r="CM17" s="789"/>
      <c r="CN17" s="790"/>
      <c r="CO17" s="790"/>
      <c r="CP17" s="790"/>
      <c r="CQ17" s="791"/>
      <c r="CR17" s="789"/>
      <c r="CS17" s="790"/>
      <c r="CT17" s="790"/>
      <c r="CU17" s="790"/>
      <c r="CV17" s="791"/>
      <c r="CW17" s="789"/>
      <c r="CX17" s="790"/>
      <c r="CY17" s="790"/>
      <c r="CZ17" s="790"/>
      <c r="DA17" s="791"/>
      <c r="DB17" s="789"/>
      <c r="DC17" s="790"/>
      <c r="DD17" s="790"/>
      <c r="DE17" s="790"/>
      <c r="DF17" s="791"/>
      <c r="DG17" s="789"/>
      <c r="DH17" s="790"/>
      <c r="DI17" s="790"/>
      <c r="DJ17" s="790"/>
      <c r="DK17" s="791"/>
      <c r="DL17" s="789"/>
      <c r="DM17" s="790"/>
      <c r="DN17" s="790"/>
      <c r="DO17" s="790"/>
      <c r="DP17" s="791"/>
      <c r="DQ17" s="789"/>
      <c r="DR17" s="790"/>
      <c r="DS17" s="790"/>
      <c r="DT17" s="790"/>
      <c r="DU17" s="791"/>
      <c r="DV17" s="786"/>
      <c r="DW17" s="787"/>
      <c r="DX17" s="787"/>
      <c r="DY17" s="787"/>
      <c r="DZ17" s="792"/>
      <c r="EA17" s="228"/>
    </row>
    <row r="18" spans="1:131" s="229" customFormat="1" ht="26.25" customHeight="1">
      <c r="A18" s="232">
        <v>12</v>
      </c>
      <c r="B18" s="793"/>
      <c r="C18" s="794"/>
      <c r="D18" s="794"/>
      <c r="E18" s="794"/>
      <c r="F18" s="794"/>
      <c r="G18" s="794"/>
      <c r="H18" s="794"/>
      <c r="I18" s="794"/>
      <c r="J18" s="794"/>
      <c r="K18" s="794"/>
      <c r="L18" s="794"/>
      <c r="M18" s="794"/>
      <c r="N18" s="794"/>
      <c r="O18" s="794"/>
      <c r="P18" s="795"/>
      <c r="Q18" s="796"/>
      <c r="R18" s="797"/>
      <c r="S18" s="797"/>
      <c r="T18" s="797"/>
      <c r="U18" s="797"/>
      <c r="V18" s="797"/>
      <c r="W18" s="797"/>
      <c r="X18" s="797"/>
      <c r="Y18" s="797"/>
      <c r="Z18" s="797"/>
      <c r="AA18" s="797"/>
      <c r="AB18" s="797"/>
      <c r="AC18" s="797"/>
      <c r="AD18" s="797"/>
      <c r="AE18" s="798"/>
      <c r="AF18" s="799"/>
      <c r="AG18" s="800"/>
      <c r="AH18" s="800"/>
      <c r="AI18" s="800"/>
      <c r="AJ18" s="801"/>
      <c r="AK18" s="782"/>
      <c r="AL18" s="783"/>
      <c r="AM18" s="783"/>
      <c r="AN18" s="783"/>
      <c r="AO18" s="783"/>
      <c r="AP18" s="783"/>
      <c r="AQ18" s="783"/>
      <c r="AR18" s="783"/>
      <c r="AS18" s="783"/>
      <c r="AT18" s="783"/>
      <c r="AU18" s="784"/>
      <c r="AV18" s="784"/>
      <c r="AW18" s="784"/>
      <c r="AX18" s="784"/>
      <c r="AY18" s="785"/>
      <c r="AZ18" s="226"/>
      <c r="BA18" s="226"/>
      <c r="BB18" s="226"/>
      <c r="BC18" s="226"/>
      <c r="BD18" s="226"/>
      <c r="BE18" s="227"/>
      <c r="BF18" s="227"/>
      <c r="BG18" s="227"/>
      <c r="BH18" s="227"/>
      <c r="BI18" s="227"/>
      <c r="BJ18" s="227"/>
      <c r="BK18" s="227"/>
      <c r="BL18" s="227"/>
      <c r="BM18" s="227"/>
      <c r="BN18" s="227"/>
      <c r="BO18" s="227"/>
      <c r="BP18" s="227"/>
      <c r="BQ18" s="232">
        <v>12</v>
      </c>
      <c r="BR18" s="233"/>
      <c r="BS18" s="786"/>
      <c r="BT18" s="787"/>
      <c r="BU18" s="787"/>
      <c r="BV18" s="787"/>
      <c r="BW18" s="787"/>
      <c r="BX18" s="787"/>
      <c r="BY18" s="787"/>
      <c r="BZ18" s="787"/>
      <c r="CA18" s="787"/>
      <c r="CB18" s="787"/>
      <c r="CC18" s="787"/>
      <c r="CD18" s="787"/>
      <c r="CE18" s="787"/>
      <c r="CF18" s="787"/>
      <c r="CG18" s="788"/>
      <c r="CH18" s="789"/>
      <c r="CI18" s="790"/>
      <c r="CJ18" s="790"/>
      <c r="CK18" s="790"/>
      <c r="CL18" s="791"/>
      <c r="CM18" s="789"/>
      <c r="CN18" s="790"/>
      <c r="CO18" s="790"/>
      <c r="CP18" s="790"/>
      <c r="CQ18" s="791"/>
      <c r="CR18" s="789"/>
      <c r="CS18" s="790"/>
      <c r="CT18" s="790"/>
      <c r="CU18" s="790"/>
      <c r="CV18" s="791"/>
      <c r="CW18" s="789"/>
      <c r="CX18" s="790"/>
      <c r="CY18" s="790"/>
      <c r="CZ18" s="790"/>
      <c r="DA18" s="791"/>
      <c r="DB18" s="789"/>
      <c r="DC18" s="790"/>
      <c r="DD18" s="790"/>
      <c r="DE18" s="790"/>
      <c r="DF18" s="791"/>
      <c r="DG18" s="789"/>
      <c r="DH18" s="790"/>
      <c r="DI18" s="790"/>
      <c r="DJ18" s="790"/>
      <c r="DK18" s="791"/>
      <c r="DL18" s="789"/>
      <c r="DM18" s="790"/>
      <c r="DN18" s="790"/>
      <c r="DO18" s="790"/>
      <c r="DP18" s="791"/>
      <c r="DQ18" s="789"/>
      <c r="DR18" s="790"/>
      <c r="DS18" s="790"/>
      <c r="DT18" s="790"/>
      <c r="DU18" s="791"/>
      <c r="DV18" s="786"/>
      <c r="DW18" s="787"/>
      <c r="DX18" s="787"/>
      <c r="DY18" s="787"/>
      <c r="DZ18" s="792"/>
      <c r="EA18" s="228"/>
    </row>
    <row r="19" spans="1:131" s="229" customFormat="1" ht="26.25" customHeight="1">
      <c r="A19" s="232">
        <v>13</v>
      </c>
      <c r="B19" s="793"/>
      <c r="C19" s="794"/>
      <c r="D19" s="794"/>
      <c r="E19" s="794"/>
      <c r="F19" s="794"/>
      <c r="G19" s="794"/>
      <c r="H19" s="794"/>
      <c r="I19" s="794"/>
      <c r="J19" s="794"/>
      <c r="K19" s="794"/>
      <c r="L19" s="794"/>
      <c r="M19" s="794"/>
      <c r="N19" s="794"/>
      <c r="O19" s="794"/>
      <c r="P19" s="795"/>
      <c r="Q19" s="796"/>
      <c r="R19" s="797"/>
      <c r="S19" s="797"/>
      <c r="T19" s="797"/>
      <c r="U19" s="797"/>
      <c r="V19" s="797"/>
      <c r="W19" s="797"/>
      <c r="X19" s="797"/>
      <c r="Y19" s="797"/>
      <c r="Z19" s="797"/>
      <c r="AA19" s="797"/>
      <c r="AB19" s="797"/>
      <c r="AC19" s="797"/>
      <c r="AD19" s="797"/>
      <c r="AE19" s="798"/>
      <c r="AF19" s="799"/>
      <c r="AG19" s="800"/>
      <c r="AH19" s="800"/>
      <c r="AI19" s="800"/>
      <c r="AJ19" s="801"/>
      <c r="AK19" s="782"/>
      <c r="AL19" s="783"/>
      <c r="AM19" s="783"/>
      <c r="AN19" s="783"/>
      <c r="AO19" s="783"/>
      <c r="AP19" s="783"/>
      <c r="AQ19" s="783"/>
      <c r="AR19" s="783"/>
      <c r="AS19" s="783"/>
      <c r="AT19" s="783"/>
      <c r="AU19" s="784"/>
      <c r="AV19" s="784"/>
      <c r="AW19" s="784"/>
      <c r="AX19" s="784"/>
      <c r="AY19" s="785"/>
      <c r="AZ19" s="226"/>
      <c r="BA19" s="226"/>
      <c r="BB19" s="226"/>
      <c r="BC19" s="226"/>
      <c r="BD19" s="226"/>
      <c r="BE19" s="227"/>
      <c r="BF19" s="227"/>
      <c r="BG19" s="227"/>
      <c r="BH19" s="227"/>
      <c r="BI19" s="227"/>
      <c r="BJ19" s="227"/>
      <c r="BK19" s="227"/>
      <c r="BL19" s="227"/>
      <c r="BM19" s="227"/>
      <c r="BN19" s="227"/>
      <c r="BO19" s="227"/>
      <c r="BP19" s="227"/>
      <c r="BQ19" s="232">
        <v>13</v>
      </c>
      <c r="BR19" s="233"/>
      <c r="BS19" s="786"/>
      <c r="BT19" s="787"/>
      <c r="BU19" s="787"/>
      <c r="BV19" s="787"/>
      <c r="BW19" s="787"/>
      <c r="BX19" s="787"/>
      <c r="BY19" s="787"/>
      <c r="BZ19" s="787"/>
      <c r="CA19" s="787"/>
      <c r="CB19" s="787"/>
      <c r="CC19" s="787"/>
      <c r="CD19" s="787"/>
      <c r="CE19" s="787"/>
      <c r="CF19" s="787"/>
      <c r="CG19" s="788"/>
      <c r="CH19" s="789"/>
      <c r="CI19" s="790"/>
      <c r="CJ19" s="790"/>
      <c r="CK19" s="790"/>
      <c r="CL19" s="791"/>
      <c r="CM19" s="789"/>
      <c r="CN19" s="790"/>
      <c r="CO19" s="790"/>
      <c r="CP19" s="790"/>
      <c r="CQ19" s="791"/>
      <c r="CR19" s="789"/>
      <c r="CS19" s="790"/>
      <c r="CT19" s="790"/>
      <c r="CU19" s="790"/>
      <c r="CV19" s="791"/>
      <c r="CW19" s="789"/>
      <c r="CX19" s="790"/>
      <c r="CY19" s="790"/>
      <c r="CZ19" s="790"/>
      <c r="DA19" s="791"/>
      <c r="DB19" s="789"/>
      <c r="DC19" s="790"/>
      <c r="DD19" s="790"/>
      <c r="DE19" s="790"/>
      <c r="DF19" s="791"/>
      <c r="DG19" s="789"/>
      <c r="DH19" s="790"/>
      <c r="DI19" s="790"/>
      <c r="DJ19" s="790"/>
      <c r="DK19" s="791"/>
      <c r="DL19" s="789"/>
      <c r="DM19" s="790"/>
      <c r="DN19" s="790"/>
      <c r="DO19" s="790"/>
      <c r="DP19" s="791"/>
      <c r="DQ19" s="789"/>
      <c r="DR19" s="790"/>
      <c r="DS19" s="790"/>
      <c r="DT19" s="790"/>
      <c r="DU19" s="791"/>
      <c r="DV19" s="786"/>
      <c r="DW19" s="787"/>
      <c r="DX19" s="787"/>
      <c r="DY19" s="787"/>
      <c r="DZ19" s="792"/>
      <c r="EA19" s="228"/>
    </row>
    <row r="20" spans="1:131" s="229" customFormat="1" ht="26.25" customHeight="1">
      <c r="A20" s="232">
        <v>14</v>
      </c>
      <c r="B20" s="793"/>
      <c r="C20" s="794"/>
      <c r="D20" s="794"/>
      <c r="E20" s="794"/>
      <c r="F20" s="794"/>
      <c r="G20" s="794"/>
      <c r="H20" s="794"/>
      <c r="I20" s="794"/>
      <c r="J20" s="794"/>
      <c r="K20" s="794"/>
      <c r="L20" s="794"/>
      <c r="M20" s="794"/>
      <c r="N20" s="794"/>
      <c r="O20" s="794"/>
      <c r="P20" s="795"/>
      <c r="Q20" s="796"/>
      <c r="R20" s="797"/>
      <c r="S20" s="797"/>
      <c r="T20" s="797"/>
      <c r="U20" s="797"/>
      <c r="V20" s="797"/>
      <c r="W20" s="797"/>
      <c r="X20" s="797"/>
      <c r="Y20" s="797"/>
      <c r="Z20" s="797"/>
      <c r="AA20" s="797"/>
      <c r="AB20" s="797"/>
      <c r="AC20" s="797"/>
      <c r="AD20" s="797"/>
      <c r="AE20" s="798"/>
      <c r="AF20" s="799"/>
      <c r="AG20" s="800"/>
      <c r="AH20" s="800"/>
      <c r="AI20" s="800"/>
      <c r="AJ20" s="801"/>
      <c r="AK20" s="782"/>
      <c r="AL20" s="783"/>
      <c r="AM20" s="783"/>
      <c r="AN20" s="783"/>
      <c r="AO20" s="783"/>
      <c r="AP20" s="783"/>
      <c r="AQ20" s="783"/>
      <c r="AR20" s="783"/>
      <c r="AS20" s="783"/>
      <c r="AT20" s="783"/>
      <c r="AU20" s="784"/>
      <c r="AV20" s="784"/>
      <c r="AW20" s="784"/>
      <c r="AX20" s="784"/>
      <c r="AY20" s="785"/>
      <c r="AZ20" s="226"/>
      <c r="BA20" s="226"/>
      <c r="BB20" s="226"/>
      <c r="BC20" s="226"/>
      <c r="BD20" s="226"/>
      <c r="BE20" s="227"/>
      <c r="BF20" s="227"/>
      <c r="BG20" s="227"/>
      <c r="BH20" s="227"/>
      <c r="BI20" s="227"/>
      <c r="BJ20" s="227"/>
      <c r="BK20" s="227"/>
      <c r="BL20" s="227"/>
      <c r="BM20" s="227"/>
      <c r="BN20" s="227"/>
      <c r="BO20" s="227"/>
      <c r="BP20" s="227"/>
      <c r="BQ20" s="232">
        <v>14</v>
      </c>
      <c r="BR20" s="233"/>
      <c r="BS20" s="786"/>
      <c r="BT20" s="787"/>
      <c r="BU20" s="787"/>
      <c r="BV20" s="787"/>
      <c r="BW20" s="787"/>
      <c r="BX20" s="787"/>
      <c r="BY20" s="787"/>
      <c r="BZ20" s="787"/>
      <c r="CA20" s="787"/>
      <c r="CB20" s="787"/>
      <c r="CC20" s="787"/>
      <c r="CD20" s="787"/>
      <c r="CE20" s="787"/>
      <c r="CF20" s="787"/>
      <c r="CG20" s="788"/>
      <c r="CH20" s="789"/>
      <c r="CI20" s="790"/>
      <c r="CJ20" s="790"/>
      <c r="CK20" s="790"/>
      <c r="CL20" s="791"/>
      <c r="CM20" s="789"/>
      <c r="CN20" s="790"/>
      <c r="CO20" s="790"/>
      <c r="CP20" s="790"/>
      <c r="CQ20" s="791"/>
      <c r="CR20" s="789"/>
      <c r="CS20" s="790"/>
      <c r="CT20" s="790"/>
      <c r="CU20" s="790"/>
      <c r="CV20" s="791"/>
      <c r="CW20" s="789"/>
      <c r="CX20" s="790"/>
      <c r="CY20" s="790"/>
      <c r="CZ20" s="790"/>
      <c r="DA20" s="791"/>
      <c r="DB20" s="789"/>
      <c r="DC20" s="790"/>
      <c r="DD20" s="790"/>
      <c r="DE20" s="790"/>
      <c r="DF20" s="791"/>
      <c r="DG20" s="789"/>
      <c r="DH20" s="790"/>
      <c r="DI20" s="790"/>
      <c r="DJ20" s="790"/>
      <c r="DK20" s="791"/>
      <c r="DL20" s="789"/>
      <c r="DM20" s="790"/>
      <c r="DN20" s="790"/>
      <c r="DO20" s="790"/>
      <c r="DP20" s="791"/>
      <c r="DQ20" s="789"/>
      <c r="DR20" s="790"/>
      <c r="DS20" s="790"/>
      <c r="DT20" s="790"/>
      <c r="DU20" s="791"/>
      <c r="DV20" s="786"/>
      <c r="DW20" s="787"/>
      <c r="DX20" s="787"/>
      <c r="DY20" s="787"/>
      <c r="DZ20" s="792"/>
      <c r="EA20" s="228"/>
    </row>
    <row r="21" spans="1:131" s="229" customFormat="1" ht="26.25" customHeight="1" thickBot="1">
      <c r="A21" s="232">
        <v>15</v>
      </c>
      <c r="B21" s="793"/>
      <c r="C21" s="794"/>
      <c r="D21" s="794"/>
      <c r="E21" s="794"/>
      <c r="F21" s="794"/>
      <c r="G21" s="794"/>
      <c r="H21" s="794"/>
      <c r="I21" s="794"/>
      <c r="J21" s="794"/>
      <c r="K21" s="794"/>
      <c r="L21" s="794"/>
      <c r="M21" s="794"/>
      <c r="N21" s="794"/>
      <c r="O21" s="794"/>
      <c r="P21" s="795"/>
      <c r="Q21" s="796"/>
      <c r="R21" s="797"/>
      <c r="S21" s="797"/>
      <c r="T21" s="797"/>
      <c r="U21" s="797"/>
      <c r="V21" s="797"/>
      <c r="W21" s="797"/>
      <c r="X21" s="797"/>
      <c r="Y21" s="797"/>
      <c r="Z21" s="797"/>
      <c r="AA21" s="797"/>
      <c r="AB21" s="797"/>
      <c r="AC21" s="797"/>
      <c r="AD21" s="797"/>
      <c r="AE21" s="798"/>
      <c r="AF21" s="799"/>
      <c r="AG21" s="800"/>
      <c r="AH21" s="800"/>
      <c r="AI21" s="800"/>
      <c r="AJ21" s="801"/>
      <c r="AK21" s="782"/>
      <c r="AL21" s="783"/>
      <c r="AM21" s="783"/>
      <c r="AN21" s="783"/>
      <c r="AO21" s="783"/>
      <c r="AP21" s="783"/>
      <c r="AQ21" s="783"/>
      <c r="AR21" s="783"/>
      <c r="AS21" s="783"/>
      <c r="AT21" s="783"/>
      <c r="AU21" s="784"/>
      <c r="AV21" s="784"/>
      <c r="AW21" s="784"/>
      <c r="AX21" s="784"/>
      <c r="AY21" s="785"/>
      <c r="AZ21" s="226"/>
      <c r="BA21" s="226"/>
      <c r="BB21" s="226"/>
      <c r="BC21" s="226"/>
      <c r="BD21" s="226"/>
      <c r="BE21" s="227"/>
      <c r="BF21" s="227"/>
      <c r="BG21" s="227"/>
      <c r="BH21" s="227"/>
      <c r="BI21" s="227"/>
      <c r="BJ21" s="227"/>
      <c r="BK21" s="227"/>
      <c r="BL21" s="227"/>
      <c r="BM21" s="227"/>
      <c r="BN21" s="227"/>
      <c r="BO21" s="227"/>
      <c r="BP21" s="227"/>
      <c r="BQ21" s="232">
        <v>15</v>
      </c>
      <c r="BR21" s="233"/>
      <c r="BS21" s="786"/>
      <c r="BT21" s="787"/>
      <c r="BU21" s="787"/>
      <c r="BV21" s="787"/>
      <c r="BW21" s="787"/>
      <c r="BX21" s="787"/>
      <c r="BY21" s="787"/>
      <c r="BZ21" s="787"/>
      <c r="CA21" s="787"/>
      <c r="CB21" s="787"/>
      <c r="CC21" s="787"/>
      <c r="CD21" s="787"/>
      <c r="CE21" s="787"/>
      <c r="CF21" s="787"/>
      <c r="CG21" s="788"/>
      <c r="CH21" s="789"/>
      <c r="CI21" s="790"/>
      <c r="CJ21" s="790"/>
      <c r="CK21" s="790"/>
      <c r="CL21" s="791"/>
      <c r="CM21" s="789"/>
      <c r="CN21" s="790"/>
      <c r="CO21" s="790"/>
      <c r="CP21" s="790"/>
      <c r="CQ21" s="791"/>
      <c r="CR21" s="789"/>
      <c r="CS21" s="790"/>
      <c r="CT21" s="790"/>
      <c r="CU21" s="790"/>
      <c r="CV21" s="791"/>
      <c r="CW21" s="789"/>
      <c r="CX21" s="790"/>
      <c r="CY21" s="790"/>
      <c r="CZ21" s="790"/>
      <c r="DA21" s="791"/>
      <c r="DB21" s="789"/>
      <c r="DC21" s="790"/>
      <c r="DD21" s="790"/>
      <c r="DE21" s="790"/>
      <c r="DF21" s="791"/>
      <c r="DG21" s="789"/>
      <c r="DH21" s="790"/>
      <c r="DI21" s="790"/>
      <c r="DJ21" s="790"/>
      <c r="DK21" s="791"/>
      <c r="DL21" s="789"/>
      <c r="DM21" s="790"/>
      <c r="DN21" s="790"/>
      <c r="DO21" s="790"/>
      <c r="DP21" s="791"/>
      <c r="DQ21" s="789"/>
      <c r="DR21" s="790"/>
      <c r="DS21" s="790"/>
      <c r="DT21" s="790"/>
      <c r="DU21" s="791"/>
      <c r="DV21" s="786"/>
      <c r="DW21" s="787"/>
      <c r="DX21" s="787"/>
      <c r="DY21" s="787"/>
      <c r="DZ21" s="792"/>
      <c r="EA21" s="228"/>
    </row>
    <row r="22" spans="1:131" s="229" customFormat="1" ht="26.25" customHeight="1">
      <c r="A22" s="232">
        <v>16</v>
      </c>
      <c r="B22" s="793"/>
      <c r="C22" s="794"/>
      <c r="D22" s="794"/>
      <c r="E22" s="794"/>
      <c r="F22" s="794"/>
      <c r="G22" s="794"/>
      <c r="H22" s="794"/>
      <c r="I22" s="794"/>
      <c r="J22" s="794"/>
      <c r="K22" s="794"/>
      <c r="L22" s="794"/>
      <c r="M22" s="794"/>
      <c r="N22" s="794"/>
      <c r="O22" s="794"/>
      <c r="P22" s="795"/>
      <c r="Q22" s="812"/>
      <c r="R22" s="813"/>
      <c r="S22" s="813"/>
      <c r="T22" s="813"/>
      <c r="U22" s="813"/>
      <c r="V22" s="813"/>
      <c r="W22" s="813"/>
      <c r="X22" s="813"/>
      <c r="Y22" s="813"/>
      <c r="Z22" s="813"/>
      <c r="AA22" s="813"/>
      <c r="AB22" s="813"/>
      <c r="AC22" s="813"/>
      <c r="AD22" s="813"/>
      <c r="AE22" s="814"/>
      <c r="AF22" s="799"/>
      <c r="AG22" s="800"/>
      <c r="AH22" s="800"/>
      <c r="AI22" s="800"/>
      <c r="AJ22" s="801"/>
      <c r="AK22" s="815"/>
      <c r="AL22" s="816"/>
      <c r="AM22" s="816"/>
      <c r="AN22" s="816"/>
      <c r="AO22" s="816"/>
      <c r="AP22" s="816"/>
      <c r="AQ22" s="816"/>
      <c r="AR22" s="816"/>
      <c r="AS22" s="816"/>
      <c r="AT22" s="816"/>
      <c r="AU22" s="817"/>
      <c r="AV22" s="817"/>
      <c r="AW22" s="817"/>
      <c r="AX22" s="817"/>
      <c r="AY22" s="818"/>
      <c r="AZ22" s="819" t="s">
        <v>376</v>
      </c>
      <c r="BA22" s="819"/>
      <c r="BB22" s="819"/>
      <c r="BC22" s="819"/>
      <c r="BD22" s="820"/>
      <c r="BE22" s="227"/>
      <c r="BF22" s="227"/>
      <c r="BG22" s="227"/>
      <c r="BH22" s="227"/>
      <c r="BI22" s="227"/>
      <c r="BJ22" s="227"/>
      <c r="BK22" s="227"/>
      <c r="BL22" s="227"/>
      <c r="BM22" s="227"/>
      <c r="BN22" s="227"/>
      <c r="BO22" s="227"/>
      <c r="BP22" s="227"/>
      <c r="BQ22" s="232">
        <v>16</v>
      </c>
      <c r="BR22" s="233"/>
      <c r="BS22" s="786"/>
      <c r="BT22" s="787"/>
      <c r="BU22" s="787"/>
      <c r="BV22" s="787"/>
      <c r="BW22" s="787"/>
      <c r="BX22" s="787"/>
      <c r="BY22" s="787"/>
      <c r="BZ22" s="787"/>
      <c r="CA22" s="787"/>
      <c r="CB22" s="787"/>
      <c r="CC22" s="787"/>
      <c r="CD22" s="787"/>
      <c r="CE22" s="787"/>
      <c r="CF22" s="787"/>
      <c r="CG22" s="788"/>
      <c r="CH22" s="789"/>
      <c r="CI22" s="790"/>
      <c r="CJ22" s="790"/>
      <c r="CK22" s="790"/>
      <c r="CL22" s="791"/>
      <c r="CM22" s="789"/>
      <c r="CN22" s="790"/>
      <c r="CO22" s="790"/>
      <c r="CP22" s="790"/>
      <c r="CQ22" s="791"/>
      <c r="CR22" s="789"/>
      <c r="CS22" s="790"/>
      <c r="CT22" s="790"/>
      <c r="CU22" s="790"/>
      <c r="CV22" s="791"/>
      <c r="CW22" s="789"/>
      <c r="CX22" s="790"/>
      <c r="CY22" s="790"/>
      <c r="CZ22" s="790"/>
      <c r="DA22" s="791"/>
      <c r="DB22" s="789"/>
      <c r="DC22" s="790"/>
      <c r="DD22" s="790"/>
      <c r="DE22" s="790"/>
      <c r="DF22" s="791"/>
      <c r="DG22" s="789"/>
      <c r="DH22" s="790"/>
      <c r="DI22" s="790"/>
      <c r="DJ22" s="790"/>
      <c r="DK22" s="791"/>
      <c r="DL22" s="789"/>
      <c r="DM22" s="790"/>
      <c r="DN22" s="790"/>
      <c r="DO22" s="790"/>
      <c r="DP22" s="791"/>
      <c r="DQ22" s="789"/>
      <c r="DR22" s="790"/>
      <c r="DS22" s="790"/>
      <c r="DT22" s="790"/>
      <c r="DU22" s="791"/>
      <c r="DV22" s="786"/>
      <c r="DW22" s="787"/>
      <c r="DX22" s="787"/>
      <c r="DY22" s="787"/>
      <c r="DZ22" s="792"/>
      <c r="EA22" s="228"/>
    </row>
    <row r="23" spans="1:131" s="229" customFormat="1" ht="26.25" customHeight="1" thickBot="1">
      <c r="A23" s="234" t="s">
        <v>377</v>
      </c>
      <c r="B23" s="802" t="s">
        <v>378</v>
      </c>
      <c r="C23" s="803"/>
      <c r="D23" s="803"/>
      <c r="E23" s="803"/>
      <c r="F23" s="803"/>
      <c r="G23" s="803"/>
      <c r="H23" s="803"/>
      <c r="I23" s="803"/>
      <c r="J23" s="803"/>
      <c r="K23" s="803"/>
      <c r="L23" s="803"/>
      <c r="M23" s="803"/>
      <c r="N23" s="803"/>
      <c r="O23" s="803"/>
      <c r="P23" s="804"/>
      <c r="Q23" s="805">
        <v>19794</v>
      </c>
      <c r="R23" s="806"/>
      <c r="S23" s="806"/>
      <c r="T23" s="806"/>
      <c r="U23" s="806"/>
      <c r="V23" s="806">
        <v>19344</v>
      </c>
      <c r="W23" s="806"/>
      <c r="X23" s="806"/>
      <c r="Y23" s="806"/>
      <c r="Z23" s="806"/>
      <c r="AA23" s="806">
        <v>450</v>
      </c>
      <c r="AB23" s="806"/>
      <c r="AC23" s="806"/>
      <c r="AD23" s="806"/>
      <c r="AE23" s="807"/>
      <c r="AF23" s="808">
        <v>256</v>
      </c>
      <c r="AG23" s="806"/>
      <c r="AH23" s="806"/>
      <c r="AI23" s="806"/>
      <c r="AJ23" s="809"/>
      <c r="AK23" s="810"/>
      <c r="AL23" s="811"/>
      <c r="AM23" s="811"/>
      <c r="AN23" s="811"/>
      <c r="AO23" s="811"/>
      <c r="AP23" s="806">
        <v>15958</v>
      </c>
      <c r="AQ23" s="806"/>
      <c r="AR23" s="806"/>
      <c r="AS23" s="806"/>
      <c r="AT23" s="806"/>
      <c r="AU23" s="822"/>
      <c r="AV23" s="822"/>
      <c r="AW23" s="822"/>
      <c r="AX23" s="822"/>
      <c r="AY23" s="823"/>
      <c r="AZ23" s="824" t="s">
        <v>122</v>
      </c>
      <c r="BA23" s="825"/>
      <c r="BB23" s="825"/>
      <c r="BC23" s="825"/>
      <c r="BD23" s="826"/>
      <c r="BE23" s="227"/>
      <c r="BF23" s="227"/>
      <c r="BG23" s="227"/>
      <c r="BH23" s="227"/>
      <c r="BI23" s="227"/>
      <c r="BJ23" s="227"/>
      <c r="BK23" s="227"/>
      <c r="BL23" s="227"/>
      <c r="BM23" s="227"/>
      <c r="BN23" s="227"/>
      <c r="BO23" s="227"/>
      <c r="BP23" s="227"/>
      <c r="BQ23" s="232">
        <v>17</v>
      </c>
      <c r="BR23" s="233"/>
      <c r="BS23" s="786"/>
      <c r="BT23" s="787"/>
      <c r="BU23" s="787"/>
      <c r="BV23" s="787"/>
      <c r="BW23" s="787"/>
      <c r="BX23" s="787"/>
      <c r="BY23" s="787"/>
      <c r="BZ23" s="787"/>
      <c r="CA23" s="787"/>
      <c r="CB23" s="787"/>
      <c r="CC23" s="787"/>
      <c r="CD23" s="787"/>
      <c r="CE23" s="787"/>
      <c r="CF23" s="787"/>
      <c r="CG23" s="788"/>
      <c r="CH23" s="789"/>
      <c r="CI23" s="790"/>
      <c r="CJ23" s="790"/>
      <c r="CK23" s="790"/>
      <c r="CL23" s="791"/>
      <c r="CM23" s="789"/>
      <c r="CN23" s="790"/>
      <c r="CO23" s="790"/>
      <c r="CP23" s="790"/>
      <c r="CQ23" s="791"/>
      <c r="CR23" s="789"/>
      <c r="CS23" s="790"/>
      <c r="CT23" s="790"/>
      <c r="CU23" s="790"/>
      <c r="CV23" s="791"/>
      <c r="CW23" s="789"/>
      <c r="CX23" s="790"/>
      <c r="CY23" s="790"/>
      <c r="CZ23" s="790"/>
      <c r="DA23" s="791"/>
      <c r="DB23" s="789"/>
      <c r="DC23" s="790"/>
      <c r="DD23" s="790"/>
      <c r="DE23" s="790"/>
      <c r="DF23" s="791"/>
      <c r="DG23" s="789"/>
      <c r="DH23" s="790"/>
      <c r="DI23" s="790"/>
      <c r="DJ23" s="790"/>
      <c r="DK23" s="791"/>
      <c r="DL23" s="789"/>
      <c r="DM23" s="790"/>
      <c r="DN23" s="790"/>
      <c r="DO23" s="790"/>
      <c r="DP23" s="791"/>
      <c r="DQ23" s="789"/>
      <c r="DR23" s="790"/>
      <c r="DS23" s="790"/>
      <c r="DT23" s="790"/>
      <c r="DU23" s="791"/>
      <c r="DV23" s="786"/>
      <c r="DW23" s="787"/>
      <c r="DX23" s="787"/>
      <c r="DY23" s="787"/>
      <c r="DZ23" s="792"/>
      <c r="EA23" s="228"/>
    </row>
    <row r="24" spans="1:131" s="229" customFormat="1" ht="26.25" customHeight="1">
      <c r="A24" s="821" t="s">
        <v>379</v>
      </c>
      <c r="B24" s="821"/>
      <c r="C24" s="821"/>
      <c r="D24" s="821"/>
      <c r="E24" s="821"/>
      <c r="F24" s="821"/>
      <c r="G24" s="821"/>
      <c r="H24" s="821"/>
      <c r="I24" s="821"/>
      <c r="J24" s="821"/>
      <c r="K24" s="821"/>
      <c r="L24" s="821"/>
      <c r="M24" s="821"/>
      <c r="N24" s="821"/>
      <c r="O24" s="821"/>
      <c r="P24" s="821"/>
      <c r="Q24" s="821"/>
      <c r="R24" s="821"/>
      <c r="S24" s="821"/>
      <c r="T24" s="821"/>
      <c r="U24" s="821"/>
      <c r="V24" s="821"/>
      <c r="W24" s="821"/>
      <c r="X24" s="821"/>
      <c r="Y24" s="821"/>
      <c r="Z24" s="821"/>
      <c r="AA24" s="821"/>
      <c r="AB24" s="821"/>
      <c r="AC24" s="821"/>
      <c r="AD24" s="821"/>
      <c r="AE24" s="821"/>
      <c r="AF24" s="821"/>
      <c r="AG24" s="821"/>
      <c r="AH24" s="821"/>
      <c r="AI24" s="821"/>
      <c r="AJ24" s="821"/>
      <c r="AK24" s="821"/>
      <c r="AL24" s="821"/>
      <c r="AM24" s="821"/>
      <c r="AN24" s="821"/>
      <c r="AO24" s="821"/>
      <c r="AP24" s="821"/>
      <c r="AQ24" s="821"/>
      <c r="AR24" s="821"/>
      <c r="AS24" s="821"/>
      <c r="AT24" s="821"/>
      <c r="AU24" s="821"/>
      <c r="AV24" s="821"/>
      <c r="AW24" s="821"/>
      <c r="AX24" s="821"/>
      <c r="AY24" s="821"/>
      <c r="AZ24" s="226"/>
      <c r="BA24" s="226"/>
      <c r="BB24" s="226"/>
      <c r="BC24" s="226"/>
      <c r="BD24" s="226"/>
      <c r="BE24" s="227"/>
      <c r="BF24" s="227"/>
      <c r="BG24" s="227"/>
      <c r="BH24" s="227"/>
      <c r="BI24" s="227"/>
      <c r="BJ24" s="227"/>
      <c r="BK24" s="227"/>
      <c r="BL24" s="227"/>
      <c r="BM24" s="227"/>
      <c r="BN24" s="227"/>
      <c r="BO24" s="227"/>
      <c r="BP24" s="227"/>
      <c r="BQ24" s="232">
        <v>18</v>
      </c>
      <c r="BR24" s="233"/>
      <c r="BS24" s="786"/>
      <c r="BT24" s="787"/>
      <c r="BU24" s="787"/>
      <c r="BV24" s="787"/>
      <c r="BW24" s="787"/>
      <c r="BX24" s="787"/>
      <c r="BY24" s="787"/>
      <c r="BZ24" s="787"/>
      <c r="CA24" s="787"/>
      <c r="CB24" s="787"/>
      <c r="CC24" s="787"/>
      <c r="CD24" s="787"/>
      <c r="CE24" s="787"/>
      <c r="CF24" s="787"/>
      <c r="CG24" s="788"/>
      <c r="CH24" s="789"/>
      <c r="CI24" s="790"/>
      <c r="CJ24" s="790"/>
      <c r="CK24" s="790"/>
      <c r="CL24" s="791"/>
      <c r="CM24" s="789"/>
      <c r="CN24" s="790"/>
      <c r="CO24" s="790"/>
      <c r="CP24" s="790"/>
      <c r="CQ24" s="791"/>
      <c r="CR24" s="789"/>
      <c r="CS24" s="790"/>
      <c r="CT24" s="790"/>
      <c r="CU24" s="790"/>
      <c r="CV24" s="791"/>
      <c r="CW24" s="789"/>
      <c r="CX24" s="790"/>
      <c r="CY24" s="790"/>
      <c r="CZ24" s="790"/>
      <c r="DA24" s="791"/>
      <c r="DB24" s="789"/>
      <c r="DC24" s="790"/>
      <c r="DD24" s="790"/>
      <c r="DE24" s="790"/>
      <c r="DF24" s="791"/>
      <c r="DG24" s="789"/>
      <c r="DH24" s="790"/>
      <c r="DI24" s="790"/>
      <c r="DJ24" s="790"/>
      <c r="DK24" s="791"/>
      <c r="DL24" s="789"/>
      <c r="DM24" s="790"/>
      <c r="DN24" s="790"/>
      <c r="DO24" s="790"/>
      <c r="DP24" s="791"/>
      <c r="DQ24" s="789"/>
      <c r="DR24" s="790"/>
      <c r="DS24" s="790"/>
      <c r="DT24" s="790"/>
      <c r="DU24" s="791"/>
      <c r="DV24" s="786"/>
      <c r="DW24" s="787"/>
      <c r="DX24" s="787"/>
      <c r="DY24" s="787"/>
      <c r="DZ24" s="792"/>
      <c r="EA24" s="228"/>
    </row>
    <row r="25" spans="1:131" ht="26.25" customHeight="1" thickBot="1">
      <c r="A25" s="738" t="s">
        <v>380</v>
      </c>
      <c r="B25" s="738"/>
      <c r="C25" s="738"/>
      <c r="D25" s="738"/>
      <c r="E25" s="738"/>
      <c r="F25" s="738"/>
      <c r="G25" s="738"/>
      <c r="H25" s="738"/>
      <c r="I25" s="738"/>
      <c r="J25" s="738"/>
      <c r="K25" s="738"/>
      <c r="L25" s="738"/>
      <c r="M25" s="738"/>
      <c r="N25" s="738"/>
      <c r="O25" s="738"/>
      <c r="P25" s="738"/>
      <c r="Q25" s="738"/>
      <c r="R25" s="738"/>
      <c r="S25" s="738"/>
      <c r="T25" s="738"/>
      <c r="U25" s="738"/>
      <c r="V25" s="738"/>
      <c r="W25" s="738"/>
      <c r="X25" s="738"/>
      <c r="Y25" s="738"/>
      <c r="Z25" s="738"/>
      <c r="AA25" s="738"/>
      <c r="AB25" s="738"/>
      <c r="AC25" s="738"/>
      <c r="AD25" s="738"/>
      <c r="AE25" s="738"/>
      <c r="AF25" s="738"/>
      <c r="AG25" s="738"/>
      <c r="AH25" s="738"/>
      <c r="AI25" s="738"/>
      <c r="AJ25" s="738"/>
      <c r="AK25" s="738"/>
      <c r="AL25" s="738"/>
      <c r="AM25" s="738"/>
      <c r="AN25" s="738"/>
      <c r="AO25" s="738"/>
      <c r="AP25" s="738"/>
      <c r="AQ25" s="738"/>
      <c r="AR25" s="738"/>
      <c r="AS25" s="738"/>
      <c r="AT25" s="738"/>
      <c r="AU25" s="738"/>
      <c r="AV25" s="738"/>
      <c r="AW25" s="738"/>
      <c r="AX25" s="738"/>
      <c r="AY25" s="738"/>
      <c r="AZ25" s="738"/>
      <c r="BA25" s="738"/>
      <c r="BB25" s="738"/>
      <c r="BC25" s="738"/>
      <c r="BD25" s="738"/>
      <c r="BE25" s="738"/>
      <c r="BF25" s="738"/>
      <c r="BG25" s="738"/>
      <c r="BH25" s="738"/>
      <c r="BI25" s="738"/>
      <c r="BJ25" s="226"/>
      <c r="BK25" s="226"/>
      <c r="BL25" s="226"/>
      <c r="BM25" s="226"/>
      <c r="BN25" s="226"/>
      <c r="BO25" s="235"/>
      <c r="BP25" s="235"/>
      <c r="BQ25" s="232">
        <v>19</v>
      </c>
      <c r="BR25" s="233"/>
      <c r="BS25" s="786"/>
      <c r="BT25" s="787"/>
      <c r="BU25" s="787"/>
      <c r="BV25" s="787"/>
      <c r="BW25" s="787"/>
      <c r="BX25" s="787"/>
      <c r="BY25" s="787"/>
      <c r="BZ25" s="787"/>
      <c r="CA25" s="787"/>
      <c r="CB25" s="787"/>
      <c r="CC25" s="787"/>
      <c r="CD25" s="787"/>
      <c r="CE25" s="787"/>
      <c r="CF25" s="787"/>
      <c r="CG25" s="788"/>
      <c r="CH25" s="789"/>
      <c r="CI25" s="790"/>
      <c r="CJ25" s="790"/>
      <c r="CK25" s="790"/>
      <c r="CL25" s="791"/>
      <c r="CM25" s="789"/>
      <c r="CN25" s="790"/>
      <c r="CO25" s="790"/>
      <c r="CP25" s="790"/>
      <c r="CQ25" s="791"/>
      <c r="CR25" s="789"/>
      <c r="CS25" s="790"/>
      <c r="CT25" s="790"/>
      <c r="CU25" s="790"/>
      <c r="CV25" s="791"/>
      <c r="CW25" s="789"/>
      <c r="CX25" s="790"/>
      <c r="CY25" s="790"/>
      <c r="CZ25" s="790"/>
      <c r="DA25" s="791"/>
      <c r="DB25" s="789"/>
      <c r="DC25" s="790"/>
      <c r="DD25" s="790"/>
      <c r="DE25" s="790"/>
      <c r="DF25" s="791"/>
      <c r="DG25" s="789"/>
      <c r="DH25" s="790"/>
      <c r="DI25" s="790"/>
      <c r="DJ25" s="790"/>
      <c r="DK25" s="791"/>
      <c r="DL25" s="789"/>
      <c r="DM25" s="790"/>
      <c r="DN25" s="790"/>
      <c r="DO25" s="790"/>
      <c r="DP25" s="791"/>
      <c r="DQ25" s="789"/>
      <c r="DR25" s="790"/>
      <c r="DS25" s="790"/>
      <c r="DT25" s="790"/>
      <c r="DU25" s="791"/>
      <c r="DV25" s="786"/>
      <c r="DW25" s="787"/>
      <c r="DX25" s="787"/>
      <c r="DY25" s="787"/>
      <c r="DZ25" s="792"/>
      <c r="EA25" s="224"/>
    </row>
    <row r="26" spans="1:131" ht="26.25" customHeight="1">
      <c r="A26" s="740" t="s">
        <v>357</v>
      </c>
      <c r="B26" s="741"/>
      <c r="C26" s="741"/>
      <c r="D26" s="741"/>
      <c r="E26" s="741"/>
      <c r="F26" s="741"/>
      <c r="G26" s="741"/>
      <c r="H26" s="741"/>
      <c r="I26" s="741"/>
      <c r="J26" s="741"/>
      <c r="K26" s="741"/>
      <c r="L26" s="741"/>
      <c r="M26" s="741"/>
      <c r="N26" s="741"/>
      <c r="O26" s="741"/>
      <c r="P26" s="742"/>
      <c r="Q26" s="746" t="s">
        <v>381</v>
      </c>
      <c r="R26" s="747"/>
      <c r="S26" s="747"/>
      <c r="T26" s="747"/>
      <c r="U26" s="748"/>
      <c r="V26" s="746" t="s">
        <v>382</v>
      </c>
      <c r="W26" s="747"/>
      <c r="X26" s="747"/>
      <c r="Y26" s="747"/>
      <c r="Z26" s="748"/>
      <c r="AA26" s="746" t="s">
        <v>383</v>
      </c>
      <c r="AB26" s="747"/>
      <c r="AC26" s="747"/>
      <c r="AD26" s="747"/>
      <c r="AE26" s="747"/>
      <c r="AF26" s="827" t="s">
        <v>384</v>
      </c>
      <c r="AG26" s="828"/>
      <c r="AH26" s="828"/>
      <c r="AI26" s="828"/>
      <c r="AJ26" s="829"/>
      <c r="AK26" s="747" t="s">
        <v>385</v>
      </c>
      <c r="AL26" s="747"/>
      <c r="AM26" s="747"/>
      <c r="AN26" s="747"/>
      <c r="AO26" s="748"/>
      <c r="AP26" s="746" t="s">
        <v>386</v>
      </c>
      <c r="AQ26" s="747"/>
      <c r="AR26" s="747"/>
      <c r="AS26" s="747"/>
      <c r="AT26" s="748"/>
      <c r="AU26" s="746" t="s">
        <v>387</v>
      </c>
      <c r="AV26" s="747"/>
      <c r="AW26" s="747"/>
      <c r="AX26" s="747"/>
      <c r="AY26" s="748"/>
      <c r="AZ26" s="746" t="s">
        <v>388</v>
      </c>
      <c r="BA26" s="747"/>
      <c r="BB26" s="747"/>
      <c r="BC26" s="747"/>
      <c r="BD26" s="748"/>
      <c r="BE26" s="746" t="s">
        <v>364</v>
      </c>
      <c r="BF26" s="747"/>
      <c r="BG26" s="747"/>
      <c r="BH26" s="747"/>
      <c r="BI26" s="753"/>
      <c r="BJ26" s="226"/>
      <c r="BK26" s="226"/>
      <c r="BL26" s="226"/>
      <c r="BM26" s="226"/>
      <c r="BN26" s="226"/>
      <c r="BO26" s="235"/>
      <c r="BP26" s="235"/>
      <c r="BQ26" s="232">
        <v>20</v>
      </c>
      <c r="BR26" s="233"/>
      <c r="BS26" s="786"/>
      <c r="BT26" s="787"/>
      <c r="BU26" s="787"/>
      <c r="BV26" s="787"/>
      <c r="BW26" s="787"/>
      <c r="BX26" s="787"/>
      <c r="BY26" s="787"/>
      <c r="BZ26" s="787"/>
      <c r="CA26" s="787"/>
      <c r="CB26" s="787"/>
      <c r="CC26" s="787"/>
      <c r="CD26" s="787"/>
      <c r="CE26" s="787"/>
      <c r="CF26" s="787"/>
      <c r="CG26" s="788"/>
      <c r="CH26" s="789"/>
      <c r="CI26" s="790"/>
      <c r="CJ26" s="790"/>
      <c r="CK26" s="790"/>
      <c r="CL26" s="791"/>
      <c r="CM26" s="789"/>
      <c r="CN26" s="790"/>
      <c r="CO26" s="790"/>
      <c r="CP26" s="790"/>
      <c r="CQ26" s="791"/>
      <c r="CR26" s="789"/>
      <c r="CS26" s="790"/>
      <c r="CT26" s="790"/>
      <c r="CU26" s="790"/>
      <c r="CV26" s="791"/>
      <c r="CW26" s="789"/>
      <c r="CX26" s="790"/>
      <c r="CY26" s="790"/>
      <c r="CZ26" s="790"/>
      <c r="DA26" s="791"/>
      <c r="DB26" s="789"/>
      <c r="DC26" s="790"/>
      <c r="DD26" s="790"/>
      <c r="DE26" s="790"/>
      <c r="DF26" s="791"/>
      <c r="DG26" s="789"/>
      <c r="DH26" s="790"/>
      <c r="DI26" s="790"/>
      <c r="DJ26" s="790"/>
      <c r="DK26" s="791"/>
      <c r="DL26" s="789"/>
      <c r="DM26" s="790"/>
      <c r="DN26" s="790"/>
      <c r="DO26" s="790"/>
      <c r="DP26" s="791"/>
      <c r="DQ26" s="789"/>
      <c r="DR26" s="790"/>
      <c r="DS26" s="790"/>
      <c r="DT26" s="790"/>
      <c r="DU26" s="791"/>
      <c r="DV26" s="786"/>
      <c r="DW26" s="787"/>
      <c r="DX26" s="787"/>
      <c r="DY26" s="787"/>
      <c r="DZ26" s="792"/>
      <c r="EA26" s="224"/>
    </row>
    <row r="27" spans="1:131" ht="26.25" customHeight="1" thickBot="1">
      <c r="A27" s="743"/>
      <c r="B27" s="744"/>
      <c r="C27" s="744"/>
      <c r="D27" s="744"/>
      <c r="E27" s="744"/>
      <c r="F27" s="744"/>
      <c r="G27" s="744"/>
      <c r="H27" s="744"/>
      <c r="I27" s="744"/>
      <c r="J27" s="744"/>
      <c r="K27" s="744"/>
      <c r="L27" s="744"/>
      <c r="M27" s="744"/>
      <c r="N27" s="744"/>
      <c r="O27" s="744"/>
      <c r="P27" s="745"/>
      <c r="Q27" s="749"/>
      <c r="R27" s="750"/>
      <c r="S27" s="750"/>
      <c r="T27" s="750"/>
      <c r="U27" s="751"/>
      <c r="V27" s="749"/>
      <c r="W27" s="750"/>
      <c r="X27" s="750"/>
      <c r="Y27" s="750"/>
      <c r="Z27" s="751"/>
      <c r="AA27" s="749"/>
      <c r="AB27" s="750"/>
      <c r="AC27" s="750"/>
      <c r="AD27" s="750"/>
      <c r="AE27" s="750"/>
      <c r="AF27" s="830"/>
      <c r="AG27" s="831"/>
      <c r="AH27" s="831"/>
      <c r="AI27" s="831"/>
      <c r="AJ27" s="832"/>
      <c r="AK27" s="750"/>
      <c r="AL27" s="750"/>
      <c r="AM27" s="750"/>
      <c r="AN27" s="750"/>
      <c r="AO27" s="751"/>
      <c r="AP27" s="749"/>
      <c r="AQ27" s="750"/>
      <c r="AR27" s="750"/>
      <c r="AS27" s="750"/>
      <c r="AT27" s="751"/>
      <c r="AU27" s="749"/>
      <c r="AV27" s="750"/>
      <c r="AW27" s="750"/>
      <c r="AX27" s="750"/>
      <c r="AY27" s="751"/>
      <c r="AZ27" s="749"/>
      <c r="BA27" s="750"/>
      <c r="BB27" s="750"/>
      <c r="BC27" s="750"/>
      <c r="BD27" s="751"/>
      <c r="BE27" s="749"/>
      <c r="BF27" s="750"/>
      <c r="BG27" s="750"/>
      <c r="BH27" s="750"/>
      <c r="BI27" s="755"/>
      <c r="BJ27" s="226"/>
      <c r="BK27" s="226"/>
      <c r="BL27" s="226"/>
      <c r="BM27" s="226"/>
      <c r="BN27" s="226"/>
      <c r="BO27" s="235"/>
      <c r="BP27" s="235"/>
      <c r="BQ27" s="232">
        <v>21</v>
      </c>
      <c r="BR27" s="233"/>
      <c r="BS27" s="786"/>
      <c r="BT27" s="787"/>
      <c r="BU27" s="787"/>
      <c r="BV27" s="787"/>
      <c r="BW27" s="787"/>
      <c r="BX27" s="787"/>
      <c r="BY27" s="787"/>
      <c r="BZ27" s="787"/>
      <c r="CA27" s="787"/>
      <c r="CB27" s="787"/>
      <c r="CC27" s="787"/>
      <c r="CD27" s="787"/>
      <c r="CE27" s="787"/>
      <c r="CF27" s="787"/>
      <c r="CG27" s="788"/>
      <c r="CH27" s="789"/>
      <c r="CI27" s="790"/>
      <c r="CJ27" s="790"/>
      <c r="CK27" s="790"/>
      <c r="CL27" s="791"/>
      <c r="CM27" s="789"/>
      <c r="CN27" s="790"/>
      <c r="CO27" s="790"/>
      <c r="CP27" s="790"/>
      <c r="CQ27" s="791"/>
      <c r="CR27" s="789"/>
      <c r="CS27" s="790"/>
      <c r="CT27" s="790"/>
      <c r="CU27" s="790"/>
      <c r="CV27" s="791"/>
      <c r="CW27" s="789"/>
      <c r="CX27" s="790"/>
      <c r="CY27" s="790"/>
      <c r="CZ27" s="790"/>
      <c r="DA27" s="791"/>
      <c r="DB27" s="789"/>
      <c r="DC27" s="790"/>
      <c r="DD27" s="790"/>
      <c r="DE27" s="790"/>
      <c r="DF27" s="791"/>
      <c r="DG27" s="789"/>
      <c r="DH27" s="790"/>
      <c r="DI27" s="790"/>
      <c r="DJ27" s="790"/>
      <c r="DK27" s="791"/>
      <c r="DL27" s="789"/>
      <c r="DM27" s="790"/>
      <c r="DN27" s="790"/>
      <c r="DO27" s="790"/>
      <c r="DP27" s="791"/>
      <c r="DQ27" s="789"/>
      <c r="DR27" s="790"/>
      <c r="DS27" s="790"/>
      <c r="DT27" s="790"/>
      <c r="DU27" s="791"/>
      <c r="DV27" s="786"/>
      <c r="DW27" s="787"/>
      <c r="DX27" s="787"/>
      <c r="DY27" s="787"/>
      <c r="DZ27" s="792"/>
      <c r="EA27" s="224"/>
    </row>
    <row r="28" spans="1:131" ht="26.25" customHeight="1" thickTop="1">
      <c r="A28" s="236">
        <v>1</v>
      </c>
      <c r="B28" s="762" t="s">
        <v>389</v>
      </c>
      <c r="C28" s="763"/>
      <c r="D28" s="763"/>
      <c r="E28" s="763"/>
      <c r="F28" s="763"/>
      <c r="G28" s="763"/>
      <c r="H28" s="763"/>
      <c r="I28" s="763"/>
      <c r="J28" s="763"/>
      <c r="K28" s="763"/>
      <c r="L28" s="763"/>
      <c r="M28" s="763"/>
      <c r="N28" s="763"/>
      <c r="O28" s="763"/>
      <c r="P28" s="764"/>
      <c r="Q28" s="835">
        <v>3992</v>
      </c>
      <c r="R28" s="836"/>
      <c r="S28" s="836"/>
      <c r="T28" s="836"/>
      <c r="U28" s="836"/>
      <c r="V28" s="836">
        <v>3855</v>
      </c>
      <c r="W28" s="836"/>
      <c r="X28" s="836"/>
      <c r="Y28" s="836"/>
      <c r="Z28" s="836"/>
      <c r="AA28" s="836">
        <v>137</v>
      </c>
      <c r="AB28" s="836"/>
      <c r="AC28" s="836"/>
      <c r="AD28" s="836"/>
      <c r="AE28" s="837"/>
      <c r="AF28" s="838">
        <v>137</v>
      </c>
      <c r="AG28" s="836"/>
      <c r="AH28" s="836"/>
      <c r="AI28" s="836"/>
      <c r="AJ28" s="839"/>
      <c r="AK28" s="840">
        <v>334</v>
      </c>
      <c r="AL28" s="841"/>
      <c r="AM28" s="841"/>
      <c r="AN28" s="841"/>
      <c r="AO28" s="841"/>
      <c r="AP28" s="841" t="s">
        <v>485</v>
      </c>
      <c r="AQ28" s="841"/>
      <c r="AR28" s="841"/>
      <c r="AS28" s="841"/>
      <c r="AT28" s="841"/>
      <c r="AU28" s="841" t="s">
        <v>485</v>
      </c>
      <c r="AV28" s="841"/>
      <c r="AW28" s="841"/>
      <c r="AX28" s="841"/>
      <c r="AY28" s="841"/>
      <c r="AZ28" s="842"/>
      <c r="BA28" s="842"/>
      <c r="BB28" s="842"/>
      <c r="BC28" s="842"/>
      <c r="BD28" s="842"/>
      <c r="BE28" s="833"/>
      <c r="BF28" s="833"/>
      <c r="BG28" s="833"/>
      <c r="BH28" s="833"/>
      <c r="BI28" s="834"/>
      <c r="BJ28" s="226"/>
      <c r="BK28" s="226"/>
      <c r="BL28" s="226"/>
      <c r="BM28" s="226"/>
      <c r="BN28" s="226"/>
      <c r="BO28" s="235"/>
      <c r="BP28" s="235"/>
      <c r="BQ28" s="232">
        <v>22</v>
      </c>
      <c r="BR28" s="233"/>
      <c r="BS28" s="786"/>
      <c r="BT28" s="787"/>
      <c r="BU28" s="787"/>
      <c r="BV28" s="787"/>
      <c r="BW28" s="787"/>
      <c r="BX28" s="787"/>
      <c r="BY28" s="787"/>
      <c r="BZ28" s="787"/>
      <c r="CA28" s="787"/>
      <c r="CB28" s="787"/>
      <c r="CC28" s="787"/>
      <c r="CD28" s="787"/>
      <c r="CE28" s="787"/>
      <c r="CF28" s="787"/>
      <c r="CG28" s="788"/>
      <c r="CH28" s="789"/>
      <c r="CI28" s="790"/>
      <c r="CJ28" s="790"/>
      <c r="CK28" s="790"/>
      <c r="CL28" s="791"/>
      <c r="CM28" s="789"/>
      <c r="CN28" s="790"/>
      <c r="CO28" s="790"/>
      <c r="CP28" s="790"/>
      <c r="CQ28" s="791"/>
      <c r="CR28" s="789"/>
      <c r="CS28" s="790"/>
      <c r="CT28" s="790"/>
      <c r="CU28" s="790"/>
      <c r="CV28" s="791"/>
      <c r="CW28" s="789"/>
      <c r="CX28" s="790"/>
      <c r="CY28" s="790"/>
      <c r="CZ28" s="790"/>
      <c r="DA28" s="791"/>
      <c r="DB28" s="789"/>
      <c r="DC28" s="790"/>
      <c r="DD28" s="790"/>
      <c r="DE28" s="790"/>
      <c r="DF28" s="791"/>
      <c r="DG28" s="789"/>
      <c r="DH28" s="790"/>
      <c r="DI28" s="790"/>
      <c r="DJ28" s="790"/>
      <c r="DK28" s="791"/>
      <c r="DL28" s="789"/>
      <c r="DM28" s="790"/>
      <c r="DN28" s="790"/>
      <c r="DO28" s="790"/>
      <c r="DP28" s="791"/>
      <c r="DQ28" s="789"/>
      <c r="DR28" s="790"/>
      <c r="DS28" s="790"/>
      <c r="DT28" s="790"/>
      <c r="DU28" s="791"/>
      <c r="DV28" s="786"/>
      <c r="DW28" s="787"/>
      <c r="DX28" s="787"/>
      <c r="DY28" s="787"/>
      <c r="DZ28" s="792"/>
      <c r="EA28" s="224"/>
    </row>
    <row r="29" spans="1:131" ht="26.25" customHeight="1">
      <c r="A29" s="236">
        <v>2</v>
      </c>
      <c r="B29" s="793" t="s">
        <v>390</v>
      </c>
      <c r="C29" s="794"/>
      <c r="D29" s="794"/>
      <c r="E29" s="794"/>
      <c r="F29" s="794"/>
      <c r="G29" s="794"/>
      <c r="H29" s="794"/>
      <c r="I29" s="794"/>
      <c r="J29" s="794"/>
      <c r="K29" s="794"/>
      <c r="L29" s="794"/>
      <c r="M29" s="794"/>
      <c r="N29" s="794"/>
      <c r="O29" s="794"/>
      <c r="P29" s="795"/>
      <c r="Q29" s="796">
        <v>3748</v>
      </c>
      <c r="R29" s="797"/>
      <c r="S29" s="797"/>
      <c r="T29" s="797"/>
      <c r="U29" s="797"/>
      <c r="V29" s="797">
        <v>3728</v>
      </c>
      <c r="W29" s="797"/>
      <c r="X29" s="797"/>
      <c r="Y29" s="797"/>
      <c r="Z29" s="797"/>
      <c r="AA29" s="797">
        <v>20</v>
      </c>
      <c r="AB29" s="797"/>
      <c r="AC29" s="797"/>
      <c r="AD29" s="797"/>
      <c r="AE29" s="798"/>
      <c r="AF29" s="799">
        <v>20</v>
      </c>
      <c r="AG29" s="800"/>
      <c r="AH29" s="800"/>
      <c r="AI29" s="800"/>
      <c r="AJ29" s="801"/>
      <c r="AK29" s="847">
        <v>612</v>
      </c>
      <c r="AL29" s="843"/>
      <c r="AM29" s="843"/>
      <c r="AN29" s="843"/>
      <c r="AO29" s="843"/>
      <c r="AP29" s="843" t="s">
        <v>485</v>
      </c>
      <c r="AQ29" s="843"/>
      <c r="AR29" s="843"/>
      <c r="AS29" s="843"/>
      <c r="AT29" s="843"/>
      <c r="AU29" s="843" t="s">
        <v>485</v>
      </c>
      <c r="AV29" s="843"/>
      <c r="AW29" s="843"/>
      <c r="AX29" s="843"/>
      <c r="AY29" s="843"/>
      <c r="AZ29" s="844"/>
      <c r="BA29" s="844"/>
      <c r="BB29" s="844"/>
      <c r="BC29" s="844"/>
      <c r="BD29" s="844"/>
      <c r="BE29" s="845"/>
      <c r="BF29" s="845"/>
      <c r="BG29" s="845"/>
      <c r="BH29" s="845"/>
      <c r="BI29" s="846"/>
      <c r="BJ29" s="226"/>
      <c r="BK29" s="226"/>
      <c r="BL29" s="226"/>
      <c r="BM29" s="226"/>
      <c r="BN29" s="226"/>
      <c r="BO29" s="235"/>
      <c r="BP29" s="235"/>
      <c r="BQ29" s="232">
        <v>23</v>
      </c>
      <c r="BR29" s="233"/>
      <c r="BS29" s="786"/>
      <c r="BT29" s="787"/>
      <c r="BU29" s="787"/>
      <c r="BV29" s="787"/>
      <c r="BW29" s="787"/>
      <c r="BX29" s="787"/>
      <c r="BY29" s="787"/>
      <c r="BZ29" s="787"/>
      <c r="CA29" s="787"/>
      <c r="CB29" s="787"/>
      <c r="CC29" s="787"/>
      <c r="CD29" s="787"/>
      <c r="CE29" s="787"/>
      <c r="CF29" s="787"/>
      <c r="CG29" s="788"/>
      <c r="CH29" s="789"/>
      <c r="CI29" s="790"/>
      <c r="CJ29" s="790"/>
      <c r="CK29" s="790"/>
      <c r="CL29" s="791"/>
      <c r="CM29" s="789"/>
      <c r="CN29" s="790"/>
      <c r="CO29" s="790"/>
      <c r="CP29" s="790"/>
      <c r="CQ29" s="791"/>
      <c r="CR29" s="789"/>
      <c r="CS29" s="790"/>
      <c r="CT29" s="790"/>
      <c r="CU29" s="790"/>
      <c r="CV29" s="791"/>
      <c r="CW29" s="789"/>
      <c r="CX29" s="790"/>
      <c r="CY29" s="790"/>
      <c r="CZ29" s="790"/>
      <c r="DA29" s="791"/>
      <c r="DB29" s="789"/>
      <c r="DC29" s="790"/>
      <c r="DD29" s="790"/>
      <c r="DE29" s="790"/>
      <c r="DF29" s="791"/>
      <c r="DG29" s="789"/>
      <c r="DH29" s="790"/>
      <c r="DI29" s="790"/>
      <c r="DJ29" s="790"/>
      <c r="DK29" s="791"/>
      <c r="DL29" s="789"/>
      <c r="DM29" s="790"/>
      <c r="DN29" s="790"/>
      <c r="DO29" s="790"/>
      <c r="DP29" s="791"/>
      <c r="DQ29" s="789"/>
      <c r="DR29" s="790"/>
      <c r="DS29" s="790"/>
      <c r="DT29" s="790"/>
      <c r="DU29" s="791"/>
      <c r="DV29" s="786"/>
      <c r="DW29" s="787"/>
      <c r="DX29" s="787"/>
      <c r="DY29" s="787"/>
      <c r="DZ29" s="792"/>
      <c r="EA29" s="224"/>
    </row>
    <row r="30" spans="1:131" ht="26.25" customHeight="1">
      <c r="A30" s="236">
        <v>3</v>
      </c>
      <c r="B30" s="793" t="s">
        <v>391</v>
      </c>
      <c r="C30" s="794"/>
      <c r="D30" s="794"/>
      <c r="E30" s="794"/>
      <c r="F30" s="794"/>
      <c r="G30" s="794"/>
      <c r="H30" s="794"/>
      <c r="I30" s="794"/>
      <c r="J30" s="794"/>
      <c r="K30" s="794"/>
      <c r="L30" s="794"/>
      <c r="M30" s="794"/>
      <c r="N30" s="794"/>
      <c r="O30" s="794"/>
      <c r="P30" s="795"/>
      <c r="Q30" s="796">
        <v>679</v>
      </c>
      <c r="R30" s="797"/>
      <c r="S30" s="797"/>
      <c r="T30" s="797"/>
      <c r="U30" s="797"/>
      <c r="V30" s="797">
        <v>679</v>
      </c>
      <c r="W30" s="797"/>
      <c r="X30" s="797"/>
      <c r="Y30" s="797"/>
      <c r="Z30" s="797"/>
      <c r="AA30" s="797">
        <v>0</v>
      </c>
      <c r="AB30" s="797"/>
      <c r="AC30" s="797"/>
      <c r="AD30" s="797"/>
      <c r="AE30" s="798"/>
      <c r="AF30" s="799">
        <v>0</v>
      </c>
      <c r="AG30" s="800"/>
      <c r="AH30" s="800"/>
      <c r="AI30" s="800"/>
      <c r="AJ30" s="801"/>
      <c r="AK30" s="847">
        <v>182</v>
      </c>
      <c r="AL30" s="843"/>
      <c r="AM30" s="843"/>
      <c r="AN30" s="843"/>
      <c r="AO30" s="843"/>
      <c r="AP30" s="843" t="s">
        <v>485</v>
      </c>
      <c r="AQ30" s="843"/>
      <c r="AR30" s="843"/>
      <c r="AS30" s="843"/>
      <c r="AT30" s="843"/>
      <c r="AU30" s="843" t="s">
        <v>485</v>
      </c>
      <c r="AV30" s="843"/>
      <c r="AW30" s="843"/>
      <c r="AX30" s="843"/>
      <c r="AY30" s="843"/>
      <c r="AZ30" s="844"/>
      <c r="BA30" s="844"/>
      <c r="BB30" s="844"/>
      <c r="BC30" s="844"/>
      <c r="BD30" s="844"/>
      <c r="BE30" s="845"/>
      <c r="BF30" s="845"/>
      <c r="BG30" s="845"/>
      <c r="BH30" s="845"/>
      <c r="BI30" s="846"/>
      <c r="BJ30" s="226"/>
      <c r="BK30" s="226"/>
      <c r="BL30" s="226"/>
      <c r="BM30" s="226"/>
      <c r="BN30" s="226"/>
      <c r="BO30" s="235"/>
      <c r="BP30" s="235"/>
      <c r="BQ30" s="232">
        <v>24</v>
      </c>
      <c r="BR30" s="233"/>
      <c r="BS30" s="786"/>
      <c r="BT30" s="787"/>
      <c r="BU30" s="787"/>
      <c r="BV30" s="787"/>
      <c r="BW30" s="787"/>
      <c r="BX30" s="787"/>
      <c r="BY30" s="787"/>
      <c r="BZ30" s="787"/>
      <c r="CA30" s="787"/>
      <c r="CB30" s="787"/>
      <c r="CC30" s="787"/>
      <c r="CD30" s="787"/>
      <c r="CE30" s="787"/>
      <c r="CF30" s="787"/>
      <c r="CG30" s="788"/>
      <c r="CH30" s="789"/>
      <c r="CI30" s="790"/>
      <c r="CJ30" s="790"/>
      <c r="CK30" s="790"/>
      <c r="CL30" s="791"/>
      <c r="CM30" s="789"/>
      <c r="CN30" s="790"/>
      <c r="CO30" s="790"/>
      <c r="CP30" s="790"/>
      <c r="CQ30" s="791"/>
      <c r="CR30" s="789"/>
      <c r="CS30" s="790"/>
      <c r="CT30" s="790"/>
      <c r="CU30" s="790"/>
      <c r="CV30" s="791"/>
      <c r="CW30" s="789"/>
      <c r="CX30" s="790"/>
      <c r="CY30" s="790"/>
      <c r="CZ30" s="790"/>
      <c r="DA30" s="791"/>
      <c r="DB30" s="789"/>
      <c r="DC30" s="790"/>
      <c r="DD30" s="790"/>
      <c r="DE30" s="790"/>
      <c r="DF30" s="791"/>
      <c r="DG30" s="789"/>
      <c r="DH30" s="790"/>
      <c r="DI30" s="790"/>
      <c r="DJ30" s="790"/>
      <c r="DK30" s="791"/>
      <c r="DL30" s="789"/>
      <c r="DM30" s="790"/>
      <c r="DN30" s="790"/>
      <c r="DO30" s="790"/>
      <c r="DP30" s="791"/>
      <c r="DQ30" s="789"/>
      <c r="DR30" s="790"/>
      <c r="DS30" s="790"/>
      <c r="DT30" s="790"/>
      <c r="DU30" s="791"/>
      <c r="DV30" s="786"/>
      <c r="DW30" s="787"/>
      <c r="DX30" s="787"/>
      <c r="DY30" s="787"/>
      <c r="DZ30" s="792"/>
      <c r="EA30" s="224"/>
    </row>
    <row r="31" spans="1:131" ht="26.25" customHeight="1">
      <c r="A31" s="236">
        <v>4</v>
      </c>
      <c r="B31" s="793" t="s">
        <v>392</v>
      </c>
      <c r="C31" s="794"/>
      <c r="D31" s="794"/>
      <c r="E31" s="794"/>
      <c r="F31" s="794"/>
      <c r="G31" s="794"/>
      <c r="H31" s="794"/>
      <c r="I31" s="794"/>
      <c r="J31" s="794"/>
      <c r="K31" s="794"/>
      <c r="L31" s="794"/>
      <c r="M31" s="794"/>
      <c r="N31" s="794"/>
      <c r="O31" s="794"/>
      <c r="P31" s="795"/>
      <c r="Q31" s="796">
        <v>1029</v>
      </c>
      <c r="R31" s="797"/>
      <c r="S31" s="797"/>
      <c r="T31" s="797"/>
      <c r="U31" s="797"/>
      <c r="V31" s="797">
        <v>990</v>
      </c>
      <c r="W31" s="797"/>
      <c r="X31" s="797"/>
      <c r="Y31" s="797"/>
      <c r="Z31" s="797"/>
      <c r="AA31" s="797">
        <v>39</v>
      </c>
      <c r="AB31" s="797"/>
      <c r="AC31" s="797"/>
      <c r="AD31" s="797"/>
      <c r="AE31" s="798"/>
      <c r="AF31" s="799">
        <v>1554</v>
      </c>
      <c r="AG31" s="800"/>
      <c r="AH31" s="800"/>
      <c r="AI31" s="800"/>
      <c r="AJ31" s="801"/>
      <c r="AK31" s="847">
        <v>331</v>
      </c>
      <c r="AL31" s="843"/>
      <c r="AM31" s="843"/>
      <c r="AN31" s="843"/>
      <c r="AO31" s="843"/>
      <c r="AP31" s="843">
        <v>3162</v>
      </c>
      <c r="AQ31" s="843"/>
      <c r="AR31" s="843"/>
      <c r="AS31" s="843"/>
      <c r="AT31" s="843"/>
      <c r="AU31" s="843">
        <v>2166</v>
      </c>
      <c r="AV31" s="843"/>
      <c r="AW31" s="843"/>
      <c r="AX31" s="843"/>
      <c r="AY31" s="843"/>
      <c r="AZ31" s="844"/>
      <c r="BA31" s="844"/>
      <c r="BB31" s="844"/>
      <c r="BC31" s="844"/>
      <c r="BD31" s="844"/>
      <c r="BE31" s="845" t="s">
        <v>544</v>
      </c>
      <c r="BF31" s="845"/>
      <c r="BG31" s="845"/>
      <c r="BH31" s="845"/>
      <c r="BI31" s="846"/>
      <c r="BJ31" s="226"/>
      <c r="BK31" s="226"/>
      <c r="BL31" s="226"/>
      <c r="BM31" s="226"/>
      <c r="BN31" s="226"/>
      <c r="BO31" s="235"/>
      <c r="BP31" s="235"/>
      <c r="BQ31" s="232">
        <v>25</v>
      </c>
      <c r="BR31" s="233"/>
      <c r="BS31" s="786"/>
      <c r="BT31" s="787"/>
      <c r="BU31" s="787"/>
      <c r="BV31" s="787"/>
      <c r="BW31" s="787"/>
      <c r="BX31" s="787"/>
      <c r="BY31" s="787"/>
      <c r="BZ31" s="787"/>
      <c r="CA31" s="787"/>
      <c r="CB31" s="787"/>
      <c r="CC31" s="787"/>
      <c r="CD31" s="787"/>
      <c r="CE31" s="787"/>
      <c r="CF31" s="787"/>
      <c r="CG31" s="788"/>
      <c r="CH31" s="789"/>
      <c r="CI31" s="790"/>
      <c r="CJ31" s="790"/>
      <c r="CK31" s="790"/>
      <c r="CL31" s="791"/>
      <c r="CM31" s="789"/>
      <c r="CN31" s="790"/>
      <c r="CO31" s="790"/>
      <c r="CP31" s="790"/>
      <c r="CQ31" s="791"/>
      <c r="CR31" s="789"/>
      <c r="CS31" s="790"/>
      <c r="CT31" s="790"/>
      <c r="CU31" s="790"/>
      <c r="CV31" s="791"/>
      <c r="CW31" s="789"/>
      <c r="CX31" s="790"/>
      <c r="CY31" s="790"/>
      <c r="CZ31" s="790"/>
      <c r="DA31" s="791"/>
      <c r="DB31" s="789"/>
      <c r="DC31" s="790"/>
      <c r="DD31" s="790"/>
      <c r="DE31" s="790"/>
      <c r="DF31" s="791"/>
      <c r="DG31" s="789"/>
      <c r="DH31" s="790"/>
      <c r="DI31" s="790"/>
      <c r="DJ31" s="790"/>
      <c r="DK31" s="791"/>
      <c r="DL31" s="789"/>
      <c r="DM31" s="790"/>
      <c r="DN31" s="790"/>
      <c r="DO31" s="790"/>
      <c r="DP31" s="791"/>
      <c r="DQ31" s="789"/>
      <c r="DR31" s="790"/>
      <c r="DS31" s="790"/>
      <c r="DT31" s="790"/>
      <c r="DU31" s="791"/>
      <c r="DV31" s="786"/>
      <c r="DW31" s="787"/>
      <c r="DX31" s="787"/>
      <c r="DY31" s="787"/>
      <c r="DZ31" s="792"/>
      <c r="EA31" s="224"/>
    </row>
    <row r="32" spans="1:131" ht="26.25" customHeight="1">
      <c r="A32" s="236">
        <v>5</v>
      </c>
      <c r="B32" s="793" t="s">
        <v>393</v>
      </c>
      <c r="C32" s="794"/>
      <c r="D32" s="794"/>
      <c r="E32" s="794"/>
      <c r="F32" s="794"/>
      <c r="G32" s="794"/>
      <c r="H32" s="794"/>
      <c r="I32" s="794"/>
      <c r="J32" s="794"/>
      <c r="K32" s="794"/>
      <c r="L32" s="794"/>
      <c r="M32" s="794"/>
      <c r="N32" s="794"/>
      <c r="O32" s="794"/>
      <c r="P32" s="795"/>
      <c r="Q32" s="796">
        <v>1153</v>
      </c>
      <c r="R32" s="797"/>
      <c r="S32" s="797"/>
      <c r="T32" s="797"/>
      <c r="U32" s="797"/>
      <c r="V32" s="797">
        <v>1153</v>
      </c>
      <c r="W32" s="797"/>
      <c r="X32" s="797"/>
      <c r="Y32" s="797"/>
      <c r="Z32" s="797"/>
      <c r="AA32" s="797" t="s">
        <v>485</v>
      </c>
      <c r="AB32" s="797"/>
      <c r="AC32" s="797"/>
      <c r="AD32" s="797"/>
      <c r="AE32" s="798"/>
      <c r="AF32" s="799">
        <v>288</v>
      </c>
      <c r="AG32" s="800"/>
      <c r="AH32" s="800"/>
      <c r="AI32" s="800"/>
      <c r="AJ32" s="801"/>
      <c r="AK32" s="847">
        <v>855</v>
      </c>
      <c r="AL32" s="843"/>
      <c r="AM32" s="843"/>
      <c r="AN32" s="843"/>
      <c r="AO32" s="843"/>
      <c r="AP32" s="843">
        <v>7171</v>
      </c>
      <c r="AQ32" s="843"/>
      <c r="AR32" s="843"/>
      <c r="AS32" s="843"/>
      <c r="AT32" s="843"/>
      <c r="AU32" s="843">
        <v>6918</v>
      </c>
      <c r="AV32" s="843"/>
      <c r="AW32" s="843"/>
      <c r="AX32" s="843"/>
      <c r="AY32" s="843"/>
      <c r="AZ32" s="844"/>
      <c r="BA32" s="844"/>
      <c r="BB32" s="844"/>
      <c r="BC32" s="844"/>
      <c r="BD32" s="844"/>
      <c r="BE32" s="845" t="s">
        <v>544</v>
      </c>
      <c r="BF32" s="845"/>
      <c r="BG32" s="845"/>
      <c r="BH32" s="845"/>
      <c r="BI32" s="846"/>
      <c r="BJ32" s="226"/>
      <c r="BK32" s="226"/>
      <c r="BL32" s="226"/>
      <c r="BM32" s="226"/>
      <c r="BN32" s="226"/>
      <c r="BO32" s="235"/>
      <c r="BP32" s="235"/>
      <c r="BQ32" s="232">
        <v>26</v>
      </c>
      <c r="BR32" s="233"/>
      <c r="BS32" s="786"/>
      <c r="BT32" s="787"/>
      <c r="BU32" s="787"/>
      <c r="BV32" s="787"/>
      <c r="BW32" s="787"/>
      <c r="BX32" s="787"/>
      <c r="BY32" s="787"/>
      <c r="BZ32" s="787"/>
      <c r="CA32" s="787"/>
      <c r="CB32" s="787"/>
      <c r="CC32" s="787"/>
      <c r="CD32" s="787"/>
      <c r="CE32" s="787"/>
      <c r="CF32" s="787"/>
      <c r="CG32" s="788"/>
      <c r="CH32" s="789"/>
      <c r="CI32" s="790"/>
      <c r="CJ32" s="790"/>
      <c r="CK32" s="790"/>
      <c r="CL32" s="791"/>
      <c r="CM32" s="789"/>
      <c r="CN32" s="790"/>
      <c r="CO32" s="790"/>
      <c r="CP32" s="790"/>
      <c r="CQ32" s="791"/>
      <c r="CR32" s="789"/>
      <c r="CS32" s="790"/>
      <c r="CT32" s="790"/>
      <c r="CU32" s="790"/>
      <c r="CV32" s="791"/>
      <c r="CW32" s="789"/>
      <c r="CX32" s="790"/>
      <c r="CY32" s="790"/>
      <c r="CZ32" s="790"/>
      <c r="DA32" s="791"/>
      <c r="DB32" s="789"/>
      <c r="DC32" s="790"/>
      <c r="DD32" s="790"/>
      <c r="DE32" s="790"/>
      <c r="DF32" s="791"/>
      <c r="DG32" s="789"/>
      <c r="DH32" s="790"/>
      <c r="DI32" s="790"/>
      <c r="DJ32" s="790"/>
      <c r="DK32" s="791"/>
      <c r="DL32" s="789"/>
      <c r="DM32" s="790"/>
      <c r="DN32" s="790"/>
      <c r="DO32" s="790"/>
      <c r="DP32" s="791"/>
      <c r="DQ32" s="789"/>
      <c r="DR32" s="790"/>
      <c r="DS32" s="790"/>
      <c r="DT32" s="790"/>
      <c r="DU32" s="791"/>
      <c r="DV32" s="786"/>
      <c r="DW32" s="787"/>
      <c r="DX32" s="787"/>
      <c r="DY32" s="787"/>
      <c r="DZ32" s="792"/>
      <c r="EA32" s="224"/>
    </row>
    <row r="33" spans="1:131" ht="26.25" customHeight="1">
      <c r="A33" s="236">
        <v>6</v>
      </c>
      <c r="B33" s="793"/>
      <c r="C33" s="794"/>
      <c r="D33" s="794"/>
      <c r="E33" s="794"/>
      <c r="F33" s="794"/>
      <c r="G33" s="794"/>
      <c r="H33" s="794"/>
      <c r="I33" s="794"/>
      <c r="J33" s="794"/>
      <c r="K33" s="794"/>
      <c r="L33" s="794"/>
      <c r="M33" s="794"/>
      <c r="N33" s="794"/>
      <c r="O33" s="794"/>
      <c r="P33" s="795"/>
      <c r="Q33" s="796"/>
      <c r="R33" s="797"/>
      <c r="S33" s="797"/>
      <c r="T33" s="797"/>
      <c r="U33" s="797"/>
      <c r="V33" s="797"/>
      <c r="W33" s="797"/>
      <c r="X33" s="797"/>
      <c r="Y33" s="797"/>
      <c r="Z33" s="797"/>
      <c r="AA33" s="797"/>
      <c r="AB33" s="797"/>
      <c r="AC33" s="797"/>
      <c r="AD33" s="797"/>
      <c r="AE33" s="798"/>
      <c r="AF33" s="799"/>
      <c r="AG33" s="800"/>
      <c r="AH33" s="800"/>
      <c r="AI33" s="800"/>
      <c r="AJ33" s="801"/>
      <c r="AK33" s="847"/>
      <c r="AL33" s="843"/>
      <c r="AM33" s="843"/>
      <c r="AN33" s="843"/>
      <c r="AO33" s="843"/>
      <c r="AP33" s="843"/>
      <c r="AQ33" s="843"/>
      <c r="AR33" s="843"/>
      <c r="AS33" s="843"/>
      <c r="AT33" s="843"/>
      <c r="AU33" s="843"/>
      <c r="AV33" s="843"/>
      <c r="AW33" s="843"/>
      <c r="AX33" s="843"/>
      <c r="AY33" s="843"/>
      <c r="AZ33" s="844"/>
      <c r="BA33" s="844"/>
      <c r="BB33" s="844"/>
      <c r="BC33" s="844"/>
      <c r="BD33" s="844"/>
      <c r="BE33" s="845"/>
      <c r="BF33" s="845"/>
      <c r="BG33" s="845"/>
      <c r="BH33" s="845"/>
      <c r="BI33" s="846"/>
      <c r="BJ33" s="226"/>
      <c r="BK33" s="226"/>
      <c r="BL33" s="226"/>
      <c r="BM33" s="226"/>
      <c r="BN33" s="226"/>
      <c r="BO33" s="235"/>
      <c r="BP33" s="235"/>
      <c r="BQ33" s="232">
        <v>27</v>
      </c>
      <c r="BR33" s="233"/>
      <c r="BS33" s="786"/>
      <c r="BT33" s="787"/>
      <c r="BU33" s="787"/>
      <c r="BV33" s="787"/>
      <c r="BW33" s="787"/>
      <c r="BX33" s="787"/>
      <c r="BY33" s="787"/>
      <c r="BZ33" s="787"/>
      <c r="CA33" s="787"/>
      <c r="CB33" s="787"/>
      <c r="CC33" s="787"/>
      <c r="CD33" s="787"/>
      <c r="CE33" s="787"/>
      <c r="CF33" s="787"/>
      <c r="CG33" s="788"/>
      <c r="CH33" s="789"/>
      <c r="CI33" s="790"/>
      <c r="CJ33" s="790"/>
      <c r="CK33" s="790"/>
      <c r="CL33" s="791"/>
      <c r="CM33" s="789"/>
      <c r="CN33" s="790"/>
      <c r="CO33" s="790"/>
      <c r="CP33" s="790"/>
      <c r="CQ33" s="791"/>
      <c r="CR33" s="789"/>
      <c r="CS33" s="790"/>
      <c r="CT33" s="790"/>
      <c r="CU33" s="790"/>
      <c r="CV33" s="791"/>
      <c r="CW33" s="789"/>
      <c r="CX33" s="790"/>
      <c r="CY33" s="790"/>
      <c r="CZ33" s="790"/>
      <c r="DA33" s="791"/>
      <c r="DB33" s="789"/>
      <c r="DC33" s="790"/>
      <c r="DD33" s="790"/>
      <c r="DE33" s="790"/>
      <c r="DF33" s="791"/>
      <c r="DG33" s="789"/>
      <c r="DH33" s="790"/>
      <c r="DI33" s="790"/>
      <c r="DJ33" s="790"/>
      <c r="DK33" s="791"/>
      <c r="DL33" s="789"/>
      <c r="DM33" s="790"/>
      <c r="DN33" s="790"/>
      <c r="DO33" s="790"/>
      <c r="DP33" s="791"/>
      <c r="DQ33" s="789"/>
      <c r="DR33" s="790"/>
      <c r="DS33" s="790"/>
      <c r="DT33" s="790"/>
      <c r="DU33" s="791"/>
      <c r="DV33" s="786"/>
      <c r="DW33" s="787"/>
      <c r="DX33" s="787"/>
      <c r="DY33" s="787"/>
      <c r="DZ33" s="792"/>
      <c r="EA33" s="224"/>
    </row>
    <row r="34" spans="1:131" ht="26.25" customHeight="1">
      <c r="A34" s="236">
        <v>7</v>
      </c>
      <c r="B34" s="793"/>
      <c r="C34" s="794"/>
      <c r="D34" s="794"/>
      <c r="E34" s="794"/>
      <c r="F34" s="794"/>
      <c r="G34" s="794"/>
      <c r="H34" s="794"/>
      <c r="I34" s="794"/>
      <c r="J34" s="794"/>
      <c r="K34" s="794"/>
      <c r="L34" s="794"/>
      <c r="M34" s="794"/>
      <c r="N34" s="794"/>
      <c r="O34" s="794"/>
      <c r="P34" s="795"/>
      <c r="Q34" s="796"/>
      <c r="R34" s="797"/>
      <c r="S34" s="797"/>
      <c r="T34" s="797"/>
      <c r="U34" s="797"/>
      <c r="V34" s="797"/>
      <c r="W34" s="797"/>
      <c r="X34" s="797"/>
      <c r="Y34" s="797"/>
      <c r="Z34" s="797"/>
      <c r="AA34" s="797"/>
      <c r="AB34" s="797"/>
      <c r="AC34" s="797"/>
      <c r="AD34" s="797"/>
      <c r="AE34" s="798"/>
      <c r="AF34" s="799"/>
      <c r="AG34" s="800"/>
      <c r="AH34" s="800"/>
      <c r="AI34" s="800"/>
      <c r="AJ34" s="801"/>
      <c r="AK34" s="847"/>
      <c r="AL34" s="843"/>
      <c r="AM34" s="843"/>
      <c r="AN34" s="843"/>
      <c r="AO34" s="843"/>
      <c r="AP34" s="843"/>
      <c r="AQ34" s="843"/>
      <c r="AR34" s="843"/>
      <c r="AS34" s="843"/>
      <c r="AT34" s="843"/>
      <c r="AU34" s="843"/>
      <c r="AV34" s="843"/>
      <c r="AW34" s="843"/>
      <c r="AX34" s="843"/>
      <c r="AY34" s="843"/>
      <c r="AZ34" s="844"/>
      <c r="BA34" s="844"/>
      <c r="BB34" s="844"/>
      <c r="BC34" s="844"/>
      <c r="BD34" s="844"/>
      <c r="BE34" s="845"/>
      <c r="BF34" s="845"/>
      <c r="BG34" s="845"/>
      <c r="BH34" s="845"/>
      <c r="BI34" s="846"/>
      <c r="BJ34" s="226"/>
      <c r="BK34" s="226"/>
      <c r="BL34" s="226"/>
      <c r="BM34" s="226"/>
      <c r="BN34" s="226"/>
      <c r="BO34" s="235"/>
      <c r="BP34" s="235"/>
      <c r="BQ34" s="232">
        <v>28</v>
      </c>
      <c r="BR34" s="233"/>
      <c r="BS34" s="786"/>
      <c r="BT34" s="787"/>
      <c r="BU34" s="787"/>
      <c r="BV34" s="787"/>
      <c r="BW34" s="787"/>
      <c r="BX34" s="787"/>
      <c r="BY34" s="787"/>
      <c r="BZ34" s="787"/>
      <c r="CA34" s="787"/>
      <c r="CB34" s="787"/>
      <c r="CC34" s="787"/>
      <c r="CD34" s="787"/>
      <c r="CE34" s="787"/>
      <c r="CF34" s="787"/>
      <c r="CG34" s="788"/>
      <c r="CH34" s="789"/>
      <c r="CI34" s="790"/>
      <c r="CJ34" s="790"/>
      <c r="CK34" s="790"/>
      <c r="CL34" s="791"/>
      <c r="CM34" s="789"/>
      <c r="CN34" s="790"/>
      <c r="CO34" s="790"/>
      <c r="CP34" s="790"/>
      <c r="CQ34" s="791"/>
      <c r="CR34" s="789"/>
      <c r="CS34" s="790"/>
      <c r="CT34" s="790"/>
      <c r="CU34" s="790"/>
      <c r="CV34" s="791"/>
      <c r="CW34" s="789"/>
      <c r="CX34" s="790"/>
      <c r="CY34" s="790"/>
      <c r="CZ34" s="790"/>
      <c r="DA34" s="791"/>
      <c r="DB34" s="789"/>
      <c r="DC34" s="790"/>
      <c r="DD34" s="790"/>
      <c r="DE34" s="790"/>
      <c r="DF34" s="791"/>
      <c r="DG34" s="789"/>
      <c r="DH34" s="790"/>
      <c r="DI34" s="790"/>
      <c r="DJ34" s="790"/>
      <c r="DK34" s="791"/>
      <c r="DL34" s="789"/>
      <c r="DM34" s="790"/>
      <c r="DN34" s="790"/>
      <c r="DO34" s="790"/>
      <c r="DP34" s="791"/>
      <c r="DQ34" s="789"/>
      <c r="DR34" s="790"/>
      <c r="DS34" s="790"/>
      <c r="DT34" s="790"/>
      <c r="DU34" s="791"/>
      <c r="DV34" s="786"/>
      <c r="DW34" s="787"/>
      <c r="DX34" s="787"/>
      <c r="DY34" s="787"/>
      <c r="DZ34" s="792"/>
      <c r="EA34" s="224"/>
    </row>
    <row r="35" spans="1:131" ht="26.25" customHeight="1">
      <c r="A35" s="236">
        <v>8</v>
      </c>
      <c r="B35" s="793"/>
      <c r="C35" s="794"/>
      <c r="D35" s="794"/>
      <c r="E35" s="794"/>
      <c r="F35" s="794"/>
      <c r="G35" s="794"/>
      <c r="H35" s="794"/>
      <c r="I35" s="794"/>
      <c r="J35" s="794"/>
      <c r="K35" s="794"/>
      <c r="L35" s="794"/>
      <c r="M35" s="794"/>
      <c r="N35" s="794"/>
      <c r="O35" s="794"/>
      <c r="P35" s="795"/>
      <c r="Q35" s="796"/>
      <c r="R35" s="797"/>
      <c r="S35" s="797"/>
      <c r="T35" s="797"/>
      <c r="U35" s="797"/>
      <c r="V35" s="797"/>
      <c r="W35" s="797"/>
      <c r="X35" s="797"/>
      <c r="Y35" s="797"/>
      <c r="Z35" s="797"/>
      <c r="AA35" s="797"/>
      <c r="AB35" s="797"/>
      <c r="AC35" s="797"/>
      <c r="AD35" s="797"/>
      <c r="AE35" s="798"/>
      <c r="AF35" s="799"/>
      <c r="AG35" s="800"/>
      <c r="AH35" s="800"/>
      <c r="AI35" s="800"/>
      <c r="AJ35" s="801"/>
      <c r="AK35" s="847"/>
      <c r="AL35" s="843"/>
      <c r="AM35" s="843"/>
      <c r="AN35" s="843"/>
      <c r="AO35" s="843"/>
      <c r="AP35" s="843"/>
      <c r="AQ35" s="843"/>
      <c r="AR35" s="843"/>
      <c r="AS35" s="843"/>
      <c r="AT35" s="843"/>
      <c r="AU35" s="843"/>
      <c r="AV35" s="843"/>
      <c r="AW35" s="843"/>
      <c r="AX35" s="843"/>
      <c r="AY35" s="843"/>
      <c r="AZ35" s="844"/>
      <c r="BA35" s="844"/>
      <c r="BB35" s="844"/>
      <c r="BC35" s="844"/>
      <c r="BD35" s="844"/>
      <c r="BE35" s="845"/>
      <c r="BF35" s="845"/>
      <c r="BG35" s="845"/>
      <c r="BH35" s="845"/>
      <c r="BI35" s="846"/>
      <c r="BJ35" s="226"/>
      <c r="BK35" s="226"/>
      <c r="BL35" s="226"/>
      <c r="BM35" s="226"/>
      <c r="BN35" s="226"/>
      <c r="BO35" s="235"/>
      <c r="BP35" s="235"/>
      <c r="BQ35" s="232">
        <v>29</v>
      </c>
      <c r="BR35" s="233"/>
      <c r="BS35" s="786"/>
      <c r="BT35" s="787"/>
      <c r="BU35" s="787"/>
      <c r="BV35" s="787"/>
      <c r="BW35" s="787"/>
      <c r="BX35" s="787"/>
      <c r="BY35" s="787"/>
      <c r="BZ35" s="787"/>
      <c r="CA35" s="787"/>
      <c r="CB35" s="787"/>
      <c r="CC35" s="787"/>
      <c r="CD35" s="787"/>
      <c r="CE35" s="787"/>
      <c r="CF35" s="787"/>
      <c r="CG35" s="788"/>
      <c r="CH35" s="789"/>
      <c r="CI35" s="790"/>
      <c r="CJ35" s="790"/>
      <c r="CK35" s="790"/>
      <c r="CL35" s="791"/>
      <c r="CM35" s="789"/>
      <c r="CN35" s="790"/>
      <c r="CO35" s="790"/>
      <c r="CP35" s="790"/>
      <c r="CQ35" s="791"/>
      <c r="CR35" s="789"/>
      <c r="CS35" s="790"/>
      <c r="CT35" s="790"/>
      <c r="CU35" s="790"/>
      <c r="CV35" s="791"/>
      <c r="CW35" s="789"/>
      <c r="CX35" s="790"/>
      <c r="CY35" s="790"/>
      <c r="CZ35" s="790"/>
      <c r="DA35" s="791"/>
      <c r="DB35" s="789"/>
      <c r="DC35" s="790"/>
      <c r="DD35" s="790"/>
      <c r="DE35" s="790"/>
      <c r="DF35" s="791"/>
      <c r="DG35" s="789"/>
      <c r="DH35" s="790"/>
      <c r="DI35" s="790"/>
      <c r="DJ35" s="790"/>
      <c r="DK35" s="791"/>
      <c r="DL35" s="789"/>
      <c r="DM35" s="790"/>
      <c r="DN35" s="790"/>
      <c r="DO35" s="790"/>
      <c r="DP35" s="791"/>
      <c r="DQ35" s="789"/>
      <c r="DR35" s="790"/>
      <c r="DS35" s="790"/>
      <c r="DT35" s="790"/>
      <c r="DU35" s="791"/>
      <c r="DV35" s="786"/>
      <c r="DW35" s="787"/>
      <c r="DX35" s="787"/>
      <c r="DY35" s="787"/>
      <c r="DZ35" s="792"/>
      <c r="EA35" s="224"/>
    </row>
    <row r="36" spans="1:131" ht="26.25" customHeight="1">
      <c r="A36" s="236">
        <v>9</v>
      </c>
      <c r="B36" s="793"/>
      <c r="C36" s="794"/>
      <c r="D36" s="794"/>
      <c r="E36" s="794"/>
      <c r="F36" s="794"/>
      <c r="G36" s="794"/>
      <c r="H36" s="794"/>
      <c r="I36" s="794"/>
      <c r="J36" s="794"/>
      <c r="K36" s="794"/>
      <c r="L36" s="794"/>
      <c r="M36" s="794"/>
      <c r="N36" s="794"/>
      <c r="O36" s="794"/>
      <c r="P36" s="795"/>
      <c r="Q36" s="796"/>
      <c r="R36" s="797"/>
      <c r="S36" s="797"/>
      <c r="T36" s="797"/>
      <c r="U36" s="797"/>
      <c r="V36" s="797"/>
      <c r="W36" s="797"/>
      <c r="X36" s="797"/>
      <c r="Y36" s="797"/>
      <c r="Z36" s="797"/>
      <c r="AA36" s="797"/>
      <c r="AB36" s="797"/>
      <c r="AC36" s="797"/>
      <c r="AD36" s="797"/>
      <c r="AE36" s="798"/>
      <c r="AF36" s="799"/>
      <c r="AG36" s="800"/>
      <c r="AH36" s="800"/>
      <c r="AI36" s="800"/>
      <c r="AJ36" s="801"/>
      <c r="AK36" s="847"/>
      <c r="AL36" s="843"/>
      <c r="AM36" s="843"/>
      <c r="AN36" s="843"/>
      <c r="AO36" s="843"/>
      <c r="AP36" s="843"/>
      <c r="AQ36" s="843"/>
      <c r="AR36" s="843"/>
      <c r="AS36" s="843"/>
      <c r="AT36" s="843"/>
      <c r="AU36" s="843"/>
      <c r="AV36" s="843"/>
      <c r="AW36" s="843"/>
      <c r="AX36" s="843"/>
      <c r="AY36" s="843"/>
      <c r="AZ36" s="844"/>
      <c r="BA36" s="844"/>
      <c r="BB36" s="844"/>
      <c r="BC36" s="844"/>
      <c r="BD36" s="844"/>
      <c r="BE36" s="845"/>
      <c r="BF36" s="845"/>
      <c r="BG36" s="845"/>
      <c r="BH36" s="845"/>
      <c r="BI36" s="846"/>
      <c r="BJ36" s="226"/>
      <c r="BK36" s="226"/>
      <c r="BL36" s="226"/>
      <c r="BM36" s="226"/>
      <c r="BN36" s="226"/>
      <c r="BO36" s="235"/>
      <c r="BP36" s="235"/>
      <c r="BQ36" s="232">
        <v>30</v>
      </c>
      <c r="BR36" s="233"/>
      <c r="BS36" s="786"/>
      <c r="BT36" s="787"/>
      <c r="BU36" s="787"/>
      <c r="BV36" s="787"/>
      <c r="BW36" s="787"/>
      <c r="BX36" s="787"/>
      <c r="BY36" s="787"/>
      <c r="BZ36" s="787"/>
      <c r="CA36" s="787"/>
      <c r="CB36" s="787"/>
      <c r="CC36" s="787"/>
      <c r="CD36" s="787"/>
      <c r="CE36" s="787"/>
      <c r="CF36" s="787"/>
      <c r="CG36" s="788"/>
      <c r="CH36" s="789"/>
      <c r="CI36" s="790"/>
      <c r="CJ36" s="790"/>
      <c r="CK36" s="790"/>
      <c r="CL36" s="791"/>
      <c r="CM36" s="789"/>
      <c r="CN36" s="790"/>
      <c r="CO36" s="790"/>
      <c r="CP36" s="790"/>
      <c r="CQ36" s="791"/>
      <c r="CR36" s="789"/>
      <c r="CS36" s="790"/>
      <c r="CT36" s="790"/>
      <c r="CU36" s="790"/>
      <c r="CV36" s="791"/>
      <c r="CW36" s="789"/>
      <c r="CX36" s="790"/>
      <c r="CY36" s="790"/>
      <c r="CZ36" s="790"/>
      <c r="DA36" s="791"/>
      <c r="DB36" s="789"/>
      <c r="DC36" s="790"/>
      <c r="DD36" s="790"/>
      <c r="DE36" s="790"/>
      <c r="DF36" s="791"/>
      <c r="DG36" s="789"/>
      <c r="DH36" s="790"/>
      <c r="DI36" s="790"/>
      <c r="DJ36" s="790"/>
      <c r="DK36" s="791"/>
      <c r="DL36" s="789"/>
      <c r="DM36" s="790"/>
      <c r="DN36" s="790"/>
      <c r="DO36" s="790"/>
      <c r="DP36" s="791"/>
      <c r="DQ36" s="789"/>
      <c r="DR36" s="790"/>
      <c r="DS36" s="790"/>
      <c r="DT36" s="790"/>
      <c r="DU36" s="791"/>
      <c r="DV36" s="786"/>
      <c r="DW36" s="787"/>
      <c r="DX36" s="787"/>
      <c r="DY36" s="787"/>
      <c r="DZ36" s="792"/>
      <c r="EA36" s="224"/>
    </row>
    <row r="37" spans="1:131" ht="26.25" customHeight="1">
      <c r="A37" s="236">
        <v>10</v>
      </c>
      <c r="B37" s="793"/>
      <c r="C37" s="794"/>
      <c r="D37" s="794"/>
      <c r="E37" s="794"/>
      <c r="F37" s="794"/>
      <c r="G37" s="794"/>
      <c r="H37" s="794"/>
      <c r="I37" s="794"/>
      <c r="J37" s="794"/>
      <c r="K37" s="794"/>
      <c r="L37" s="794"/>
      <c r="M37" s="794"/>
      <c r="N37" s="794"/>
      <c r="O37" s="794"/>
      <c r="P37" s="795"/>
      <c r="Q37" s="796"/>
      <c r="R37" s="797"/>
      <c r="S37" s="797"/>
      <c r="T37" s="797"/>
      <c r="U37" s="797"/>
      <c r="V37" s="797"/>
      <c r="W37" s="797"/>
      <c r="X37" s="797"/>
      <c r="Y37" s="797"/>
      <c r="Z37" s="797"/>
      <c r="AA37" s="797"/>
      <c r="AB37" s="797"/>
      <c r="AC37" s="797"/>
      <c r="AD37" s="797"/>
      <c r="AE37" s="798"/>
      <c r="AF37" s="799"/>
      <c r="AG37" s="800"/>
      <c r="AH37" s="800"/>
      <c r="AI37" s="800"/>
      <c r="AJ37" s="801"/>
      <c r="AK37" s="847"/>
      <c r="AL37" s="843"/>
      <c r="AM37" s="843"/>
      <c r="AN37" s="843"/>
      <c r="AO37" s="843"/>
      <c r="AP37" s="843"/>
      <c r="AQ37" s="843"/>
      <c r="AR37" s="843"/>
      <c r="AS37" s="843"/>
      <c r="AT37" s="843"/>
      <c r="AU37" s="843"/>
      <c r="AV37" s="843"/>
      <c r="AW37" s="843"/>
      <c r="AX37" s="843"/>
      <c r="AY37" s="843"/>
      <c r="AZ37" s="844"/>
      <c r="BA37" s="844"/>
      <c r="BB37" s="844"/>
      <c r="BC37" s="844"/>
      <c r="BD37" s="844"/>
      <c r="BE37" s="845"/>
      <c r="BF37" s="845"/>
      <c r="BG37" s="845"/>
      <c r="BH37" s="845"/>
      <c r="BI37" s="846"/>
      <c r="BJ37" s="226"/>
      <c r="BK37" s="226"/>
      <c r="BL37" s="226"/>
      <c r="BM37" s="226"/>
      <c r="BN37" s="226"/>
      <c r="BO37" s="235"/>
      <c r="BP37" s="235"/>
      <c r="BQ37" s="232">
        <v>31</v>
      </c>
      <c r="BR37" s="233"/>
      <c r="BS37" s="786"/>
      <c r="BT37" s="787"/>
      <c r="BU37" s="787"/>
      <c r="BV37" s="787"/>
      <c r="BW37" s="787"/>
      <c r="BX37" s="787"/>
      <c r="BY37" s="787"/>
      <c r="BZ37" s="787"/>
      <c r="CA37" s="787"/>
      <c r="CB37" s="787"/>
      <c r="CC37" s="787"/>
      <c r="CD37" s="787"/>
      <c r="CE37" s="787"/>
      <c r="CF37" s="787"/>
      <c r="CG37" s="788"/>
      <c r="CH37" s="789"/>
      <c r="CI37" s="790"/>
      <c r="CJ37" s="790"/>
      <c r="CK37" s="790"/>
      <c r="CL37" s="791"/>
      <c r="CM37" s="789"/>
      <c r="CN37" s="790"/>
      <c r="CO37" s="790"/>
      <c r="CP37" s="790"/>
      <c r="CQ37" s="791"/>
      <c r="CR37" s="789"/>
      <c r="CS37" s="790"/>
      <c r="CT37" s="790"/>
      <c r="CU37" s="790"/>
      <c r="CV37" s="791"/>
      <c r="CW37" s="789"/>
      <c r="CX37" s="790"/>
      <c r="CY37" s="790"/>
      <c r="CZ37" s="790"/>
      <c r="DA37" s="791"/>
      <c r="DB37" s="789"/>
      <c r="DC37" s="790"/>
      <c r="DD37" s="790"/>
      <c r="DE37" s="790"/>
      <c r="DF37" s="791"/>
      <c r="DG37" s="789"/>
      <c r="DH37" s="790"/>
      <c r="DI37" s="790"/>
      <c r="DJ37" s="790"/>
      <c r="DK37" s="791"/>
      <c r="DL37" s="789"/>
      <c r="DM37" s="790"/>
      <c r="DN37" s="790"/>
      <c r="DO37" s="790"/>
      <c r="DP37" s="791"/>
      <c r="DQ37" s="789"/>
      <c r="DR37" s="790"/>
      <c r="DS37" s="790"/>
      <c r="DT37" s="790"/>
      <c r="DU37" s="791"/>
      <c r="DV37" s="786"/>
      <c r="DW37" s="787"/>
      <c r="DX37" s="787"/>
      <c r="DY37" s="787"/>
      <c r="DZ37" s="792"/>
      <c r="EA37" s="224"/>
    </row>
    <row r="38" spans="1:131" ht="26.25" customHeight="1">
      <c r="A38" s="236">
        <v>11</v>
      </c>
      <c r="B38" s="793"/>
      <c r="C38" s="794"/>
      <c r="D38" s="794"/>
      <c r="E38" s="794"/>
      <c r="F38" s="794"/>
      <c r="G38" s="794"/>
      <c r="H38" s="794"/>
      <c r="I38" s="794"/>
      <c r="J38" s="794"/>
      <c r="K38" s="794"/>
      <c r="L38" s="794"/>
      <c r="M38" s="794"/>
      <c r="N38" s="794"/>
      <c r="O38" s="794"/>
      <c r="P38" s="795"/>
      <c r="Q38" s="796"/>
      <c r="R38" s="797"/>
      <c r="S38" s="797"/>
      <c r="T38" s="797"/>
      <c r="U38" s="797"/>
      <c r="V38" s="797"/>
      <c r="W38" s="797"/>
      <c r="X38" s="797"/>
      <c r="Y38" s="797"/>
      <c r="Z38" s="797"/>
      <c r="AA38" s="797"/>
      <c r="AB38" s="797"/>
      <c r="AC38" s="797"/>
      <c r="AD38" s="797"/>
      <c r="AE38" s="798"/>
      <c r="AF38" s="799"/>
      <c r="AG38" s="800"/>
      <c r="AH38" s="800"/>
      <c r="AI38" s="800"/>
      <c r="AJ38" s="801"/>
      <c r="AK38" s="847"/>
      <c r="AL38" s="843"/>
      <c r="AM38" s="843"/>
      <c r="AN38" s="843"/>
      <c r="AO38" s="843"/>
      <c r="AP38" s="843"/>
      <c r="AQ38" s="843"/>
      <c r="AR38" s="843"/>
      <c r="AS38" s="843"/>
      <c r="AT38" s="843"/>
      <c r="AU38" s="843"/>
      <c r="AV38" s="843"/>
      <c r="AW38" s="843"/>
      <c r="AX38" s="843"/>
      <c r="AY38" s="843"/>
      <c r="AZ38" s="844"/>
      <c r="BA38" s="844"/>
      <c r="BB38" s="844"/>
      <c r="BC38" s="844"/>
      <c r="BD38" s="844"/>
      <c r="BE38" s="845"/>
      <c r="BF38" s="845"/>
      <c r="BG38" s="845"/>
      <c r="BH38" s="845"/>
      <c r="BI38" s="846"/>
      <c r="BJ38" s="226"/>
      <c r="BK38" s="226"/>
      <c r="BL38" s="226"/>
      <c r="BM38" s="226"/>
      <c r="BN38" s="226"/>
      <c r="BO38" s="235"/>
      <c r="BP38" s="235"/>
      <c r="BQ38" s="232">
        <v>32</v>
      </c>
      <c r="BR38" s="233"/>
      <c r="BS38" s="786"/>
      <c r="BT38" s="787"/>
      <c r="BU38" s="787"/>
      <c r="BV38" s="787"/>
      <c r="BW38" s="787"/>
      <c r="BX38" s="787"/>
      <c r="BY38" s="787"/>
      <c r="BZ38" s="787"/>
      <c r="CA38" s="787"/>
      <c r="CB38" s="787"/>
      <c r="CC38" s="787"/>
      <c r="CD38" s="787"/>
      <c r="CE38" s="787"/>
      <c r="CF38" s="787"/>
      <c r="CG38" s="788"/>
      <c r="CH38" s="789"/>
      <c r="CI38" s="790"/>
      <c r="CJ38" s="790"/>
      <c r="CK38" s="790"/>
      <c r="CL38" s="791"/>
      <c r="CM38" s="789"/>
      <c r="CN38" s="790"/>
      <c r="CO38" s="790"/>
      <c r="CP38" s="790"/>
      <c r="CQ38" s="791"/>
      <c r="CR38" s="789"/>
      <c r="CS38" s="790"/>
      <c r="CT38" s="790"/>
      <c r="CU38" s="790"/>
      <c r="CV38" s="791"/>
      <c r="CW38" s="789"/>
      <c r="CX38" s="790"/>
      <c r="CY38" s="790"/>
      <c r="CZ38" s="790"/>
      <c r="DA38" s="791"/>
      <c r="DB38" s="789"/>
      <c r="DC38" s="790"/>
      <c r="DD38" s="790"/>
      <c r="DE38" s="790"/>
      <c r="DF38" s="791"/>
      <c r="DG38" s="789"/>
      <c r="DH38" s="790"/>
      <c r="DI38" s="790"/>
      <c r="DJ38" s="790"/>
      <c r="DK38" s="791"/>
      <c r="DL38" s="789"/>
      <c r="DM38" s="790"/>
      <c r="DN38" s="790"/>
      <c r="DO38" s="790"/>
      <c r="DP38" s="791"/>
      <c r="DQ38" s="789"/>
      <c r="DR38" s="790"/>
      <c r="DS38" s="790"/>
      <c r="DT38" s="790"/>
      <c r="DU38" s="791"/>
      <c r="DV38" s="786"/>
      <c r="DW38" s="787"/>
      <c r="DX38" s="787"/>
      <c r="DY38" s="787"/>
      <c r="DZ38" s="792"/>
      <c r="EA38" s="224"/>
    </row>
    <row r="39" spans="1:131" ht="26.25" customHeight="1">
      <c r="A39" s="236">
        <v>12</v>
      </c>
      <c r="B39" s="793"/>
      <c r="C39" s="794"/>
      <c r="D39" s="794"/>
      <c r="E39" s="794"/>
      <c r="F39" s="794"/>
      <c r="G39" s="794"/>
      <c r="H39" s="794"/>
      <c r="I39" s="794"/>
      <c r="J39" s="794"/>
      <c r="K39" s="794"/>
      <c r="L39" s="794"/>
      <c r="M39" s="794"/>
      <c r="N39" s="794"/>
      <c r="O39" s="794"/>
      <c r="P39" s="795"/>
      <c r="Q39" s="796"/>
      <c r="R39" s="797"/>
      <c r="S39" s="797"/>
      <c r="T39" s="797"/>
      <c r="U39" s="797"/>
      <c r="V39" s="797"/>
      <c r="W39" s="797"/>
      <c r="X39" s="797"/>
      <c r="Y39" s="797"/>
      <c r="Z39" s="797"/>
      <c r="AA39" s="797"/>
      <c r="AB39" s="797"/>
      <c r="AC39" s="797"/>
      <c r="AD39" s="797"/>
      <c r="AE39" s="798"/>
      <c r="AF39" s="799"/>
      <c r="AG39" s="800"/>
      <c r="AH39" s="800"/>
      <c r="AI39" s="800"/>
      <c r="AJ39" s="801"/>
      <c r="AK39" s="847"/>
      <c r="AL39" s="843"/>
      <c r="AM39" s="843"/>
      <c r="AN39" s="843"/>
      <c r="AO39" s="843"/>
      <c r="AP39" s="843"/>
      <c r="AQ39" s="843"/>
      <c r="AR39" s="843"/>
      <c r="AS39" s="843"/>
      <c r="AT39" s="843"/>
      <c r="AU39" s="843"/>
      <c r="AV39" s="843"/>
      <c r="AW39" s="843"/>
      <c r="AX39" s="843"/>
      <c r="AY39" s="843"/>
      <c r="AZ39" s="844"/>
      <c r="BA39" s="844"/>
      <c r="BB39" s="844"/>
      <c r="BC39" s="844"/>
      <c r="BD39" s="844"/>
      <c r="BE39" s="845"/>
      <c r="BF39" s="845"/>
      <c r="BG39" s="845"/>
      <c r="BH39" s="845"/>
      <c r="BI39" s="846"/>
      <c r="BJ39" s="226"/>
      <c r="BK39" s="226"/>
      <c r="BL39" s="226"/>
      <c r="BM39" s="226"/>
      <c r="BN39" s="226"/>
      <c r="BO39" s="235"/>
      <c r="BP39" s="235"/>
      <c r="BQ39" s="232">
        <v>33</v>
      </c>
      <c r="BR39" s="233"/>
      <c r="BS39" s="786"/>
      <c r="BT39" s="787"/>
      <c r="BU39" s="787"/>
      <c r="BV39" s="787"/>
      <c r="BW39" s="787"/>
      <c r="BX39" s="787"/>
      <c r="BY39" s="787"/>
      <c r="BZ39" s="787"/>
      <c r="CA39" s="787"/>
      <c r="CB39" s="787"/>
      <c r="CC39" s="787"/>
      <c r="CD39" s="787"/>
      <c r="CE39" s="787"/>
      <c r="CF39" s="787"/>
      <c r="CG39" s="788"/>
      <c r="CH39" s="789"/>
      <c r="CI39" s="790"/>
      <c r="CJ39" s="790"/>
      <c r="CK39" s="790"/>
      <c r="CL39" s="791"/>
      <c r="CM39" s="789"/>
      <c r="CN39" s="790"/>
      <c r="CO39" s="790"/>
      <c r="CP39" s="790"/>
      <c r="CQ39" s="791"/>
      <c r="CR39" s="789"/>
      <c r="CS39" s="790"/>
      <c r="CT39" s="790"/>
      <c r="CU39" s="790"/>
      <c r="CV39" s="791"/>
      <c r="CW39" s="789"/>
      <c r="CX39" s="790"/>
      <c r="CY39" s="790"/>
      <c r="CZ39" s="790"/>
      <c r="DA39" s="791"/>
      <c r="DB39" s="789"/>
      <c r="DC39" s="790"/>
      <c r="DD39" s="790"/>
      <c r="DE39" s="790"/>
      <c r="DF39" s="791"/>
      <c r="DG39" s="789"/>
      <c r="DH39" s="790"/>
      <c r="DI39" s="790"/>
      <c r="DJ39" s="790"/>
      <c r="DK39" s="791"/>
      <c r="DL39" s="789"/>
      <c r="DM39" s="790"/>
      <c r="DN39" s="790"/>
      <c r="DO39" s="790"/>
      <c r="DP39" s="791"/>
      <c r="DQ39" s="789"/>
      <c r="DR39" s="790"/>
      <c r="DS39" s="790"/>
      <c r="DT39" s="790"/>
      <c r="DU39" s="791"/>
      <c r="DV39" s="786"/>
      <c r="DW39" s="787"/>
      <c r="DX39" s="787"/>
      <c r="DY39" s="787"/>
      <c r="DZ39" s="792"/>
      <c r="EA39" s="224"/>
    </row>
    <row r="40" spans="1:131" ht="26.25" customHeight="1">
      <c r="A40" s="232">
        <v>13</v>
      </c>
      <c r="B40" s="793"/>
      <c r="C40" s="794"/>
      <c r="D40" s="794"/>
      <c r="E40" s="794"/>
      <c r="F40" s="794"/>
      <c r="G40" s="794"/>
      <c r="H40" s="794"/>
      <c r="I40" s="794"/>
      <c r="J40" s="794"/>
      <c r="K40" s="794"/>
      <c r="L40" s="794"/>
      <c r="M40" s="794"/>
      <c r="N40" s="794"/>
      <c r="O40" s="794"/>
      <c r="P40" s="795"/>
      <c r="Q40" s="796"/>
      <c r="R40" s="797"/>
      <c r="S40" s="797"/>
      <c r="T40" s="797"/>
      <c r="U40" s="797"/>
      <c r="V40" s="797"/>
      <c r="W40" s="797"/>
      <c r="X40" s="797"/>
      <c r="Y40" s="797"/>
      <c r="Z40" s="797"/>
      <c r="AA40" s="797"/>
      <c r="AB40" s="797"/>
      <c r="AC40" s="797"/>
      <c r="AD40" s="797"/>
      <c r="AE40" s="798"/>
      <c r="AF40" s="799"/>
      <c r="AG40" s="800"/>
      <c r="AH40" s="800"/>
      <c r="AI40" s="800"/>
      <c r="AJ40" s="801"/>
      <c r="AK40" s="847"/>
      <c r="AL40" s="843"/>
      <c r="AM40" s="843"/>
      <c r="AN40" s="843"/>
      <c r="AO40" s="843"/>
      <c r="AP40" s="843"/>
      <c r="AQ40" s="843"/>
      <c r="AR40" s="843"/>
      <c r="AS40" s="843"/>
      <c r="AT40" s="843"/>
      <c r="AU40" s="843"/>
      <c r="AV40" s="843"/>
      <c r="AW40" s="843"/>
      <c r="AX40" s="843"/>
      <c r="AY40" s="843"/>
      <c r="AZ40" s="844"/>
      <c r="BA40" s="844"/>
      <c r="BB40" s="844"/>
      <c r="BC40" s="844"/>
      <c r="BD40" s="844"/>
      <c r="BE40" s="845"/>
      <c r="BF40" s="845"/>
      <c r="BG40" s="845"/>
      <c r="BH40" s="845"/>
      <c r="BI40" s="846"/>
      <c r="BJ40" s="226"/>
      <c r="BK40" s="226"/>
      <c r="BL40" s="226"/>
      <c r="BM40" s="226"/>
      <c r="BN40" s="226"/>
      <c r="BO40" s="235"/>
      <c r="BP40" s="235"/>
      <c r="BQ40" s="232">
        <v>34</v>
      </c>
      <c r="BR40" s="233"/>
      <c r="BS40" s="786"/>
      <c r="BT40" s="787"/>
      <c r="BU40" s="787"/>
      <c r="BV40" s="787"/>
      <c r="BW40" s="787"/>
      <c r="BX40" s="787"/>
      <c r="BY40" s="787"/>
      <c r="BZ40" s="787"/>
      <c r="CA40" s="787"/>
      <c r="CB40" s="787"/>
      <c r="CC40" s="787"/>
      <c r="CD40" s="787"/>
      <c r="CE40" s="787"/>
      <c r="CF40" s="787"/>
      <c r="CG40" s="788"/>
      <c r="CH40" s="789"/>
      <c r="CI40" s="790"/>
      <c r="CJ40" s="790"/>
      <c r="CK40" s="790"/>
      <c r="CL40" s="791"/>
      <c r="CM40" s="789"/>
      <c r="CN40" s="790"/>
      <c r="CO40" s="790"/>
      <c r="CP40" s="790"/>
      <c r="CQ40" s="791"/>
      <c r="CR40" s="789"/>
      <c r="CS40" s="790"/>
      <c r="CT40" s="790"/>
      <c r="CU40" s="790"/>
      <c r="CV40" s="791"/>
      <c r="CW40" s="789"/>
      <c r="CX40" s="790"/>
      <c r="CY40" s="790"/>
      <c r="CZ40" s="790"/>
      <c r="DA40" s="791"/>
      <c r="DB40" s="789"/>
      <c r="DC40" s="790"/>
      <c r="DD40" s="790"/>
      <c r="DE40" s="790"/>
      <c r="DF40" s="791"/>
      <c r="DG40" s="789"/>
      <c r="DH40" s="790"/>
      <c r="DI40" s="790"/>
      <c r="DJ40" s="790"/>
      <c r="DK40" s="791"/>
      <c r="DL40" s="789"/>
      <c r="DM40" s="790"/>
      <c r="DN40" s="790"/>
      <c r="DO40" s="790"/>
      <c r="DP40" s="791"/>
      <c r="DQ40" s="789"/>
      <c r="DR40" s="790"/>
      <c r="DS40" s="790"/>
      <c r="DT40" s="790"/>
      <c r="DU40" s="791"/>
      <c r="DV40" s="786"/>
      <c r="DW40" s="787"/>
      <c r="DX40" s="787"/>
      <c r="DY40" s="787"/>
      <c r="DZ40" s="792"/>
      <c r="EA40" s="224"/>
    </row>
    <row r="41" spans="1:131" ht="26.25" customHeight="1">
      <c r="A41" s="232">
        <v>14</v>
      </c>
      <c r="B41" s="793"/>
      <c r="C41" s="794"/>
      <c r="D41" s="794"/>
      <c r="E41" s="794"/>
      <c r="F41" s="794"/>
      <c r="G41" s="794"/>
      <c r="H41" s="794"/>
      <c r="I41" s="794"/>
      <c r="J41" s="794"/>
      <c r="K41" s="794"/>
      <c r="L41" s="794"/>
      <c r="M41" s="794"/>
      <c r="N41" s="794"/>
      <c r="O41" s="794"/>
      <c r="P41" s="795"/>
      <c r="Q41" s="796"/>
      <c r="R41" s="797"/>
      <c r="S41" s="797"/>
      <c r="T41" s="797"/>
      <c r="U41" s="797"/>
      <c r="V41" s="797"/>
      <c r="W41" s="797"/>
      <c r="X41" s="797"/>
      <c r="Y41" s="797"/>
      <c r="Z41" s="797"/>
      <c r="AA41" s="797"/>
      <c r="AB41" s="797"/>
      <c r="AC41" s="797"/>
      <c r="AD41" s="797"/>
      <c r="AE41" s="798"/>
      <c r="AF41" s="799"/>
      <c r="AG41" s="800"/>
      <c r="AH41" s="800"/>
      <c r="AI41" s="800"/>
      <c r="AJ41" s="801"/>
      <c r="AK41" s="847"/>
      <c r="AL41" s="843"/>
      <c r="AM41" s="843"/>
      <c r="AN41" s="843"/>
      <c r="AO41" s="843"/>
      <c r="AP41" s="843"/>
      <c r="AQ41" s="843"/>
      <c r="AR41" s="843"/>
      <c r="AS41" s="843"/>
      <c r="AT41" s="843"/>
      <c r="AU41" s="843"/>
      <c r="AV41" s="843"/>
      <c r="AW41" s="843"/>
      <c r="AX41" s="843"/>
      <c r="AY41" s="843"/>
      <c r="AZ41" s="844"/>
      <c r="BA41" s="844"/>
      <c r="BB41" s="844"/>
      <c r="BC41" s="844"/>
      <c r="BD41" s="844"/>
      <c r="BE41" s="845"/>
      <c r="BF41" s="845"/>
      <c r="BG41" s="845"/>
      <c r="BH41" s="845"/>
      <c r="BI41" s="846"/>
      <c r="BJ41" s="226"/>
      <c r="BK41" s="226"/>
      <c r="BL41" s="226"/>
      <c r="BM41" s="226"/>
      <c r="BN41" s="226"/>
      <c r="BO41" s="235"/>
      <c r="BP41" s="235"/>
      <c r="BQ41" s="232">
        <v>35</v>
      </c>
      <c r="BR41" s="233"/>
      <c r="BS41" s="786"/>
      <c r="BT41" s="787"/>
      <c r="BU41" s="787"/>
      <c r="BV41" s="787"/>
      <c r="BW41" s="787"/>
      <c r="BX41" s="787"/>
      <c r="BY41" s="787"/>
      <c r="BZ41" s="787"/>
      <c r="CA41" s="787"/>
      <c r="CB41" s="787"/>
      <c r="CC41" s="787"/>
      <c r="CD41" s="787"/>
      <c r="CE41" s="787"/>
      <c r="CF41" s="787"/>
      <c r="CG41" s="788"/>
      <c r="CH41" s="789"/>
      <c r="CI41" s="790"/>
      <c r="CJ41" s="790"/>
      <c r="CK41" s="790"/>
      <c r="CL41" s="791"/>
      <c r="CM41" s="789"/>
      <c r="CN41" s="790"/>
      <c r="CO41" s="790"/>
      <c r="CP41" s="790"/>
      <c r="CQ41" s="791"/>
      <c r="CR41" s="789"/>
      <c r="CS41" s="790"/>
      <c r="CT41" s="790"/>
      <c r="CU41" s="790"/>
      <c r="CV41" s="791"/>
      <c r="CW41" s="789"/>
      <c r="CX41" s="790"/>
      <c r="CY41" s="790"/>
      <c r="CZ41" s="790"/>
      <c r="DA41" s="791"/>
      <c r="DB41" s="789"/>
      <c r="DC41" s="790"/>
      <c r="DD41" s="790"/>
      <c r="DE41" s="790"/>
      <c r="DF41" s="791"/>
      <c r="DG41" s="789"/>
      <c r="DH41" s="790"/>
      <c r="DI41" s="790"/>
      <c r="DJ41" s="790"/>
      <c r="DK41" s="791"/>
      <c r="DL41" s="789"/>
      <c r="DM41" s="790"/>
      <c r="DN41" s="790"/>
      <c r="DO41" s="790"/>
      <c r="DP41" s="791"/>
      <c r="DQ41" s="789"/>
      <c r="DR41" s="790"/>
      <c r="DS41" s="790"/>
      <c r="DT41" s="790"/>
      <c r="DU41" s="791"/>
      <c r="DV41" s="786"/>
      <c r="DW41" s="787"/>
      <c r="DX41" s="787"/>
      <c r="DY41" s="787"/>
      <c r="DZ41" s="792"/>
      <c r="EA41" s="224"/>
    </row>
    <row r="42" spans="1:131" ht="26.25" customHeight="1">
      <c r="A42" s="232">
        <v>15</v>
      </c>
      <c r="B42" s="793"/>
      <c r="C42" s="794"/>
      <c r="D42" s="794"/>
      <c r="E42" s="794"/>
      <c r="F42" s="794"/>
      <c r="G42" s="794"/>
      <c r="H42" s="794"/>
      <c r="I42" s="794"/>
      <c r="J42" s="794"/>
      <c r="K42" s="794"/>
      <c r="L42" s="794"/>
      <c r="M42" s="794"/>
      <c r="N42" s="794"/>
      <c r="O42" s="794"/>
      <c r="P42" s="795"/>
      <c r="Q42" s="796"/>
      <c r="R42" s="797"/>
      <c r="S42" s="797"/>
      <c r="T42" s="797"/>
      <c r="U42" s="797"/>
      <c r="V42" s="797"/>
      <c r="W42" s="797"/>
      <c r="X42" s="797"/>
      <c r="Y42" s="797"/>
      <c r="Z42" s="797"/>
      <c r="AA42" s="797"/>
      <c r="AB42" s="797"/>
      <c r="AC42" s="797"/>
      <c r="AD42" s="797"/>
      <c r="AE42" s="798"/>
      <c r="AF42" s="799"/>
      <c r="AG42" s="800"/>
      <c r="AH42" s="800"/>
      <c r="AI42" s="800"/>
      <c r="AJ42" s="801"/>
      <c r="AK42" s="847"/>
      <c r="AL42" s="843"/>
      <c r="AM42" s="843"/>
      <c r="AN42" s="843"/>
      <c r="AO42" s="843"/>
      <c r="AP42" s="843"/>
      <c r="AQ42" s="843"/>
      <c r="AR42" s="843"/>
      <c r="AS42" s="843"/>
      <c r="AT42" s="843"/>
      <c r="AU42" s="843"/>
      <c r="AV42" s="843"/>
      <c r="AW42" s="843"/>
      <c r="AX42" s="843"/>
      <c r="AY42" s="843"/>
      <c r="AZ42" s="844"/>
      <c r="BA42" s="844"/>
      <c r="BB42" s="844"/>
      <c r="BC42" s="844"/>
      <c r="BD42" s="844"/>
      <c r="BE42" s="845"/>
      <c r="BF42" s="845"/>
      <c r="BG42" s="845"/>
      <c r="BH42" s="845"/>
      <c r="BI42" s="846"/>
      <c r="BJ42" s="226"/>
      <c r="BK42" s="226"/>
      <c r="BL42" s="226"/>
      <c r="BM42" s="226"/>
      <c r="BN42" s="226"/>
      <c r="BO42" s="235"/>
      <c r="BP42" s="235"/>
      <c r="BQ42" s="232">
        <v>36</v>
      </c>
      <c r="BR42" s="233"/>
      <c r="BS42" s="786"/>
      <c r="BT42" s="787"/>
      <c r="BU42" s="787"/>
      <c r="BV42" s="787"/>
      <c r="BW42" s="787"/>
      <c r="BX42" s="787"/>
      <c r="BY42" s="787"/>
      <c r="BZ42" s="787"/>
      <c r="CA42" s="787"/>
      <c r="CB42" s="787"/>
      <c r="CC42" s="787"/>
      <c r="CD42" s="787"/>
      <c r="CE42" s="787"/>
      <c r="CF42" s="787"/>
      <c r="CG42" s="788"/>
      <c r="CH42" s="789"/>
      <c r="CI42" s="790"/>
      <c r="CJ42" s="790"/>
      <c r="CK42" s="790"/>
      <c r="CL42" s="791"/>
      <c r="CM42" s="789"/>
      <c r="CN42" s="790"/>
      <c r="CO42" s="790"/>
      <c r="CP42" s="790"/>
      <c r="CQ42" s="791"/>
      <c r="CR42" s="789"/>
      <c r="CS42" s="790"/>
      <c r="CT42" s="790"/>
      <c r="CU42" s="790"/>
      <c r="CV42" s="791"/>
      <c r="CW42" s="789"/>
      <c r="CX42" s="790"/>
      <c r="CY42" s="790"/>
      <c r="CZ42" s="790"/>
      <c r="DA42" s="791"/>
      <c r="DB42" s="789"/>
      <c r="DC42" s="790"/>
      <c r="DD42" s="790"/>
      <c r="DE42" s="790"/>
      <c r="DF42" s="791"/>
      <c r="DG42" s="789"/>
      <c r="DH42" s="790"/>
      <c r="DI42" s="790"/>
      <c r="DJ42" s="790"/>
      <c r="DK42" s="791"/>
      <c r="DL42" s="789"/>
      <c r="DM42" s="790"/>
      <c r="DN42" s="790"/>
      <c r="DO42" s="790"/>
      <c r="DP42" s="791"/>
      <c r="DQ42" s="789"/>
      <c r="DR42" s="790"/>
      <c r="DS42" s="790"/>
      <c r="DT42" s="790"/>
      <c r="DU42" s="791"/>
      <c r="DV42" s="786"/>
      <c r="DW42" s="787"/>
      <c r="DX42" s="787"/>
      <c r="DY42" s="787"/>
      <c r="DZ42" s="792"/>
      <c r="EA42" s="224"/>
    </row>
    <row r="43" spans="1:131" ht="26.25" customHeight="1">
      <c r="A43" s="232">
        <v>16</v>
      </c>
      <c r="B43" s="793"/>
      <c r="C43" s="794"/>
      <c r="D43" s="794"/>
      <c r="E43" s="794"/>
      <c r="F43" s="794"/>
      <c r="G43" s="794"/>
      <c r="H43" s="794"/>
      <c r="I43" s="794"/>
      <c r="J43" s="794"/>
      <c r="K43" s="794"/>
      <c r="L43" s="794"/>
      <c r="M43" s="794"/>
      <c r="N43" s="794"/>
      <c r="O43" s="794"/>
      <c r="P43" s="795"/>
      <c r="Q43" s="796"/>
      <c r="R43" s="797"/>
      <c r="S43" s="797"/>
      <c r="T43" s="797"/>
      <c r="U43" s="797"/>
      <c r="V43" s="797"/>
      <c r="W43" s="797"/>
      <c r="X43" s="797"/>
      <c r="Y43" s="797"/>
      <c r="Z43" s="797"/>
      <c r="AA43" s="797"/>
      <c r="AB43" s="797"/>
      <c r="AC43" s="797"/>
      <c r="AD43" s="797"/>
      <c r="AE43" s="798"/>
      <c r="AF43" s="799"/>
      <c r="AG43" s="800"/>
      <c r="AH43" s="800"/>
      <c r="AI43" s="800"/>
      <c r="AJ43" s="801"/>
      <c r="AK43" s="847"/>
      <c r="AL43" s="843"/>
      <c r="AM43" s="843"/>
      <c r="AN43" s="843"/>
      <c r="AO43" s="843"/>
      <c r="AP43" s="843"/>
      <c r="AQ43" s="843"/>
      <c r="AR43" s="843"/>
      <c r="AS43" s="843"/>
      <c r="AT43" s="843"/>
      <c r="AU43" s="843"/>
      <c r="AV43" s="843"/>
      <c r="AW43" s="843"/>
      <c r="AX43" s="843"/>
      <c r="AY43" s="843"/>
      <c r="AZ43" s="844"/>
      <c r="BA43" s="844"/>
      <c r="BB43" s="844"/>
      <c r="BC43" s="844"/>
      <c r="BD43" s="844"/>
      <c r="BE43" s="845"/>
      <c r="BF43" s="845"/>
      <c r="BG43" s="845"/>
      <c r="BH43" s="845"/>
      <c r="BI43" s="846"/>
      <c r="BJ43" s="226"/>
      <c r="BK43" s="226"/>
      <c r="BL43" s="226"/>
      <c r="BM43" s="226"/>
      <c r="BN43" s="226"/>
      <c r="BO43" s="235"/>
      <c r="BP43" s="235"/>
      <c r="BQ43" s="232">
        <v>37</v>
      </c>
      <c r="BR43" s="233"/>
      <c r="BS43" s="786"/>
      <c r="BT43" s="787"/>
      <c r="BU43" s="787"/>
      <c r="BV43" s="787"/>
      <c r="BW43" s="787"/>
      <c r="BX43" s="787"/>
      <c r="BY43" s="787"/>
      <c r="BZ43" s="787"/>
      <c r="CA43" s="787"/>
      <c r="CB43" s="787"/>
      <c r="CC43" s="787"/>
      <c r="CD43" s="787"/>
      <c r="CE43" s="787"/>
      <c r="CF43" s="787"/>
      <c r="CG43" s="788"/>
      <c r="CH43" s="789"/>
      <c r="CI43" s="790"/>
      <c r="CJ43" s="790"/>
      <c r="CK43" s="790"/>
      <c r="CL43" s="791"/>
      <c r="CM43" s="789"/>
      <c r="CN43" s="790"/>
      <c r="CO43" s="790"/>
      <c r="CP43" s="790"/>
      <c r="CQ43" s="791"/>
      <c r="CR43" s="789"/>
      <c r="CS43" s="790"/>
      <c r="CT43" s="790"/>
      <c r="CU43" s="790"/>
      <c r="CV43" s="791"/>
      <c r="CW43" s="789"/>
      <c r="CX43" s="790"/>
      <c r="CY43" s="790"/>
      <c r="CZ43" s="790"/>
      <c r="DA43" s="791"/>
      <c r="DB43" s="789"/>
      <c r="DC43" s="790"/>
      <c r="DD43" s="790"/>
      <c r="DE43" s="790"/>
      <c r="DF43" s="791"/>
      <c r="DG43" s="789"/>
      <c r="DH43" s="790"/>
      <c r="DI43" s="790"/>
      <c r="DJ43" s="790"/>
      <c r="DK43" s="791"/>
      <c r="DL43" s="789"/>
      <c r="DM43" s="790"/>
      <c r="DN43" s="790"/>
      <c r="DO43" s="790"/>
      <c r="DP43" s="791"/>
      <c r="DQ43" s="789"/>
      <c r="DR43" s="790"/>
      <c r="DS43" s="790"/>
      <c r="DT43" s="790"/>
      <c r="DU43" s="791"/>
      <c r="DV43" s="786"/>
      <c r="DW43" s="787"/>
      <c r="DX43" s="787"/>
      <c r="DY43" s="787"/>
      <c r="DZ43" s="792"/>
      <c r="EA43" s="224"/>
    </row>
    <row r="44" spans="1:131" ht="26.25" customHeight="1">
      <c r="A44" s="232">
        <v>17</v>
      </c>
      <c r="B44" s="793"/>
      <c r="C44" s="794"/>
      <c r="D44" s="794"/>
      <c r="E44" s="794"/>
      <c r="F44" s="794"/>
      <c r="G44" s="794"/>
      <c r="H44" s="794"/>
      <c r="I44" s="794"/>
      <c r="J44" s="794"/>
      <c r="K44" s="794"/>
      <c r="L44" s="794"/>
      <c r="M44" s="794"/>
      <c r="N44" s="794"/>
      <c r="O44" s="794"/>
      <c r="P44" s="795"/>
      <c r="Q44" s="796"/>
      <c r="R44" s="797"/>
      <c r="S44" s="797"/>
      <c r="T44" s="797"/>
      <c r="U44" s="797"/>
      <c r="V44" s="797"/>
      <c r="W44" s="797"/>
      <c r="X44" s="797"/>
      <c r="Y44" s="797"/>
      <c r="Z44" s="797"/>
      <c r="AA44" s="797"/>
      <c r="AB44" s="797"/>
      <c r="AC44" s="797"/>
      <c r="AD44" s="797"/>
      <c r="AE44" s="798"/>
      <c r="AF44" s="799"/>
      <c r="AG44" s="800"/>
      <c r="AH44" s="800"/>
      <c r="AI44" s="800"/>
      <c r="AJ44" s="801"/>
      <c r="AK44" s="847"/>
      <c r="AL44" s="843"/>
      <c r="AM44" s="843"/>
      <c r="AN44" s="843"/>
      <c r="AO44" s="843"/>
      <c r="AP44" s="843"/>
      <c r="AQ44" s="843"/>
      <c r="AR44" s="843"/>
      <c r="AS44" s="843"/>
      <c r="AT44" s="843"/>
      <c r="AU44" s="843"/>
      <c r="AV44" s="843"/>
      <c r="AW44" s="843"/>
      <c r="AX44" s="843"/>
      <c r="AY44" s="843"/>
      <c r="AZ44" s="844"/>
      <c r="BA44" s="844"/>
      <c r="BB44" s="844"/>
      <c r="BC44" s="844"/>
      <c r="BD44" s="844"/>
      <c r="BE44" s="845"/>
      <c r="BF44" s="845"/>
      <c r="BG44" s="845"/>
      <c r="BH44" s="845"/>
      <c r="BI44" s="846"/>
      <c r="BJ44" s="226"/>
      <c r="BK44" s="226"/>
      <c r="BL44" s="226"/>
      <c r="BM44" s="226"/>
      <c r="BN44" s="226"/>
      <c r="BO44" s="235"/>
      <c r="BP44" s="235"/>
      <c r="BQ44" s="232">
        <v>38</v>
      </c>
      <c r="BR44" s="233"/>
      <c r="BS44" s="786"/>
      <c r="BT44" s="787"/>
      <c r="BU44" s="787"/>
      <c r="BV44" s="787"/>
      <c r="BW44" s="787"/>
      <c r="BX44" s="787"/>
      <c r="BY44" s="787"/>
      <c r="BZ44" s="787"/>
      <c r="CA44" s="787"/>
      <c r="CB44" s="787"/>
      <c r="CC44" s="787"/>
      <c r="CD44" s="787"/>
      <c r="CE44" s="787"/>
      <c r="CF44" s="787"/>
      <c r="CG44" s="788"/>
      <c r="CH44" s="789"/>
      <c r="CI44" s="790"/>
      <c r="CJ44" s="790"/>
      <c r="CK44" s="790"/>
      <c r="CL44" s="791"/>
      <c r="CM44" s="789"/>
      <c r="CN44" s="790"/>
      <c r="CO44" s="790"/>
      <c r="CP44" s="790"/>
      <c r="CQ44" s="791"/>
      <c r="CR44" s="789"/>
      <c r="CS44" s="790"/>
      <c r="CT44" s="790"/>
      <c r="CU44" s="790"/>
      <c r="CV44" s="791"/>
      <c r="CW44" s="789"/>
      <c r="CX44" s="790"/>
      <c r="CY44" s="790"/>
      <c r="CZ44" s="790"/>
      <c r="DA44" s="791"/>
      <c r="DB44" s="789"/>
      <c r="DC44" s="790"/>
      <c r="DD44" s="790"/>
      <c r="DE44" s="790"/>
      <c r="DF44" s="791"/>
      <c r="DG44" s="789"/>
      <c r="DH44" s="790"/>
      <c r="DI44" s="790"/>
      <c r="DJ44" s="790"/>
      <c r="DK44" s="791"/>
      <c r="DL44" s="789"/>
      <c r="DM44" s="790"/>
      <c r="DN44" s="790"/>
      <c r="DO44" s="790"/>
      <c r="DP44" s="791"/>
      <c r="DQ44" s="789"/>
      <c r="DR44" s="790"/>
      <c r="DS44" s="790"/>
      <c r="DT44" s="790"/>
      <c r="DU44" s="791"/>
      <c r="DV44" s="786"/>
      <c r="DW44" s="787"/>
      <c r="DX44" s="787"/>
      <c r="DY44" s="787"/>
      <c r="DZ44" s="792"/>
      <c r="EA44" s="224"/>
    </row>
    <row r="45" spans="1:131" ht="26.25" customHeight="1">
      <c r="A45" s="232">
        <v>18</v>
      </c>
      <c r="B45" s="793"/>
      <c r="C45" s="794"/>
      <c r="D45" s="794"/>
      <c r="E45" s="794"/>
      <c r="F45" s="794"/>
      <c r="G45" s="794"/>
      <c r="H45" s="794"/>
      <c r="I45" s="794"/>
      <c r="J45" s="794"/>
      <c r="K45" s="794"/>
      <c r="L45" s="794"/>
      <c r="M45" s="794"/>
      <c r="N45" s="794"/>
      <c r="O45" s="794"/>
      <c r="P45" s="795"/>
      <c r="Q45" s="796"/>
      <c r="R45" s="797"/>
      <c r="S45" s="797"/>
      <c r="T45" s="797"/>
      <c r="U45" s="797"/>
      <c r="V45" s="797"/>
      <c r="W45" s="797"/>
      <c r="X45" s="797"/>
      <c r="Y45" s="797"/>
      <c r="Z45" s="797"/>
      <c r="AA45" s="797"/>
      <c r="AB45" s="797"/>
      <c r="AC45" s="797"/>
      <c r="AD45" s="797"/>
      <c r="AE45" s="798"/>
      <c r="AF45" s="799"/>
      <c r="AG45" s="800"/>
      <c r="AH45" s="800"/>
      <c r="AI45" s="800"/>
      <c r="AJ45" s="801"/>
      <c r="AK45" s="847"/>
      <c r="AL45" s="843"/>
      <c r="AM45" s="843"/>
      <c r="AN45" s="843"/>
      <c r="AO45" s="843"/>
      <c r="AP45" s="843"/>
      <c r="AQ45" s="843"/>
      <c r="AR45" s="843"/>
      <c r="AS45" s="843"/>
      <c r="AT45" s="843"/>
      <c r="AU45" s="843"/>
      <c r="AV45" s="843"/>
      <c r="AW45" s="843"/>
      <c r="AX45" s="843"/>
      <c r="AY45" s="843"/>
      <c r="AZ45" s="844"/>
      <c r="BA45" s="844"/>
      <c r="BB45" s="844"/>
      <c r="BC45" s="844"/>
      <c r="BD45" s="844"/>
      <c r="BE45" s="845"/>
      <c r="BF45" s="845"/>
      <c r="BG45" s="845"/>
      <c r="BH45" s="845"/>
      <c r="BI45" s="846"/>
      <c r="BJ45" s="226"/>
      <c r="BK45" s="226"/>
      <c r="BL45" s="226"/>
      <c r="BM45" s="226"/>
      <c r="BN45" s="226"/>
      <c r="BO45" s="235"/>
      <c r="BP45" s="235"/>
      <c r="BQ45" s="232">
        <v>39</v>
      </c>
      <c r="BR45" s="233"/>
      <c r="BS45" s="786"/>
      <c r="BT45" s="787"/>
      <c r="BU45" s="787"/>
      <c r="BV45" s="787"/>
      <c r="BW45" s="787"/>
      <c r="BX45" s="787"/>
      <c r="BY45" s="787"/>
      <c r="BZ45" s="787"/>
      <c r="CA45" s="787"/>
      <c r="CB45" s="787"/>
      <c r="CC45" s="787"/>
      <c r="CD45" s="787"/>
      <c r="CE45" s="787"/>
      <c r="CF45" s="787"/>
      <c r="CG45" s="788"/>
      <c r="CH45" s="789"/>
      <c r="CI45" s="790"/>
      <c r="CJ45" s="790"/>
      <c r="CK45" s="790"/>
      <c r="CL45" s="791"/>
      <c r="CM45" s="789"/>
      <c r="CN45" s="790"/>
      <c r="CO45" s="790"/>
      <c r="CP45" s="790"/>
      <c r="CQ45" s="791"/>
      <c r="CR45" s="789"/>
      <c r="CS45" s="790"/>
      <c r="CT45" s="790"/>
      <c r="CU45" s="790"/>
      <c r="CV45" s="791"/>
      <c r="CW45" s="789"/>
      <c r="CX45" s="790"/>
      <c r="CY45" s="790"/>
      <c r="CZ45" s="790"/>
      <c r="DA45" s="791"/>
      <c r="DB45" s="789"/>
      <c r="DC45" s="790"/>
      <c r="DD45" s="790"/>
      <c r="DE45" s="790"/>
      <c r="DF45" s="791"/>
      <c r="DG45" s="789"/>
      <c r="DH45" s="790"/>
      <c r="DI45" s="790"/>
      <c r="DJ45" s="790"/>
      <c r="DK45" s="791"/>
      <c r="DL45" s="789"/>
      <c r="DM45" s="790"/>
      <c r="DN45" s="790"/>
      <c r="DO45" s="790"/>
      <c r="DP45" s="791"/>
      <c r="DQ45" s="789"/>
      <c r="DR45" s="790"/>
      <c r="DS45" s="790"/>
      <c r="DT45" s="790"/>
      <c r="DU45" s="791"/>
      <c r="DV45" s="786"/>
      <c r="DW45" s="787"/>
      <c r="DX45" s="787"/>
      <c r="DY45" s="787"/>
      <c r="DZ45" s="792"/>
      <c r="EA45" s="224"/>
    </row>
    <row r="46" spans="1:131" ht="26.25" customHeight="1">
      <c r="A46" s="232">
        <v>19</v>
      </c>
      <c r="B46" s="793"/>
      <c r="C46" s="794"/>
      <c r="D46" s="794"/>
      <c r="E46" s="794"/>
      <c r="F46" s="794"/>
      <c r="G46" s="794"/>
      <c r="H46" s="794"/>
      <c r="I46" s="794"/>
      <c r="J46" s="794"/>
      <c r="K46" s="794"/>
      <c r="L46" s="794"/>
      <c r="M46" s="794"/>
      <c r="N46" s="794"/>
      <c r="O46" s="794"/>
      <c r="P46" s="795"/>
      <c r="Q46" s="796"/>
      <c r="R46" s="797"/>
      <c r="S46" s="797"/>
      <c r="T46" s="797"/>
      <c r="U46" s="797"/>
      <c r="V46" s="797"/>
      <c r="W46" s="797"/>
      <c r="X46" s="797"/>
      <c r="Y46" s="797"/>
      <c r="Z46" s="797"/>
      <c r="AA46" s="797"/>
      <c r="AB46" s="797"/>
      <c r="AC46" s="797"/>
      <c r="AD46" s="797"/>
      <c r="AE46" s="798"/>
      <c r="AF46" s="799"/>
      <c r="AG46" s="800"/>
      <c r="AH46" s="800"/>
      <c r="AI46" s="800"/>
      <c r="AJ46" s="801"/>
      <c r="AK46" s="847"/>
      <c r="AL46" s="843"/>
      <c r="AM46" s="843"/>
      <c r="AN46" s="843"/>
      <c r="AO46" s="843"/>
      <c r="AP46" s="843"/>
      <c r="AQ46" s="843"/>
      <c r="AR46" s="843"/>
      <c r="AS46" s="843"/>
      <c r="AT46" s="843"/>
      <c r="AU46" s="843"/>
      <c r="AV46" s="843"/>
      <c r="AW46" s="843"/>
      <c r="AX46" s="843"/>
      <c r="AY46" s="843"/>
      <c r="AZ46" s="844"/>
      <c r="BA46" s="844"/>
      <c r="BB46" s="844"/>
      <c r="BC46" s="844"/>
      <c r="BD46" s="844"/>
      <c r="BE46" s="845"/>
      <c r="BF46" s="845"/>
      <c r="BG46" s="845"/>
      <c r="BH46" s="845"/>
      <c r="BI46" s="846"/>
      <c r="BJ46" s="226"/>
      <c r="BK46" s="226"/>
      <c r="BL46" s="226"/>
      <c r="BM46" s="226"/>
      <c r="BN46" s="226"/>
      <c r="BO46" s="235"/>
      <c r="BP46" s="235"/>
      <c r="BQ46" s="232">
        <v>40</v>
      </c>
      <c r="BR46" s="233"/>
      <c r="BS46" s="786"/>
      <c r="BT46" s="787"/>
      <c r="BU46" s="787"/>
      <c r="BV46" s="787"/>
      <c r="BW46" s="787"/>
      <c r="BX46" s="787"/>
      <c r="BY46" s="787"/>
      <c r="BZ46" s="787"/>
      <c r="CA46" s="787"/>
      <c r="CB46" s="787"/>
      <c r="CC46" s="787"/>
      <c r="CD46" s="787"/>
      <c r="CE46" s="787"/>
      <c r="CF46" s="787"/>
      <c r="CG46" s="788"/>
      <c r="CH46" s="789"/>
      <c r="CI46" s="790"/>
      <c r="CJ46" s="790"/>
      <c r="CK46" s="790"/>
      <c r="CL46" s="791"/>
      <c r="CM46" s="789"/>
      <c r="CN46" s="790"/>
      <c r="CO46" s="790"/>
      <c r="CP46" s="790"/>
      <c r="CQ46" s="791"/>
      <c r="CR46" s="789"/>
      <c r="CS46" s="790"/>
      <c r="CT46" s="790"/>
      <c r="CU46" s="790"/>
      <c r="CV46" s="791"/>
      <c r="CW46" s="789"/>
      <c r="CX46" s="790"/>
      <c r="CY46" s="790"/>
      <c r="CZ46" s="790"/>
      <c r="DA46" s="791"/>
      <c r="DB46" s="789"/>
      <c r="DC46" s="790"/>
      <c r="DD46" s="790"/>
      <c r="DE46" s="790"/>
      <c r="DF46" s="791"/>
      <c r="DG46" s="789"/>
      <c r="DH46" s="790"/>
      <c r="DI46" s="790"/>
      <c r="DJ46" s="790"/>
      <c r="DK46" s="791"/>
      <c r="DL46" s="789"/>
      <c r="DM46" s="790"/>
      <c r="DN46" s="790"/>
      <c r="DO46" s="790"/>
      <c r="DP46" s="791"/>
      <c r="DQ46" s="789"/>
      <c r="DR46" s="790"/>
      <c r="DS46" s="790"/>
      <c r="DT46" s="790"/>
      <c r="DU46" s="791"/>
      <c r="DV46" s="786"/>
      <c r="DW46" s="787"/>
      <c r="DX46" s="787"/>
      <c r="DY46" s="787"/>
      <c r="DZ46" s="792"/>
      <c r="EA46" s="224"/>
    </row>
    <row r="47" spans="1:131" ht="26.25" customHeight="1">
      <c r="A47" s="232">
        <v>20</v>
      </c>
      <c r="B47" s="793"/>
      <c r="C47" s="794"/>
      <c r="D47" s="794"/>
      <c r="E47" s="794"/>
      <c r="F47" s="794"/>
      <c r="G47" s="794"/>
      <c r="H47" s="794"/>
      <c r="I47" s="794"/>
      <c r="J47" s="794"/>
      <c r="K47" s="794"/>
      <c r="L47" s="794"/>
      <c r="M47" s="794"/>
      <c r="N47" s="794"/>
      <c r="O47" s="794"/>
      <c r="P47" s="795"/>
      <c r="Q47" s="796"/>
      <c r="R47" s="797"/>
      <c r="S47" s="797"/>
      <c r="T47" s="797"/>
      <c r="U47" s="797"/>
      <c r="V47" s="797"/>
      <c r="W47" s="797"/>
      <c r="X47" s="797"/>
      <c r="Y47" s="797"/>
      <c r="Z47" s="797"/>
      <c r="AA47" s="797"/>
      <c r="AB47" s="797"/>
      <c r="AC47" s="797"/>
      <c r="AD47" s="797"/>
      <c r="AE47" s="798"/>
      <c r="AF47" s="799"/>
      <c r="AG47" s="800"/>
      <c r="AH47" s="800"/>
      <c r="AI47" s="800"/>
      <c r="AJ47" s="801"/>
      <c r="AK47" s="847"/>
      <c r="AL47" s="843"/>
      <c r="AM47" s="843"/>
      <c r="AN47" s="843"/>
      <c r="AO47" s="843"/>
      <c r="AP47" s="843"/>
      <c r="AQ47" s="843"/>
      <c r="AR47" s="843"/>
      <c r="AS47" s="843"/>
      <c r="AT47" s="843"/>
      <c r="AU47" s="843"/>
      <c r="AV47" s="843"/>
      <c r="AW47" s="843"/>
      <c r="AX47" s="843"/>
      <c r="AY47" s="843"/>
      <c r="AZ47" s="844"/>
      <c r="BA47" s="844"/>
      <c r="BB47" s="844"/>
      <c r="BC47" s="844"/>
      <c r="BD47" s="844"/>
      <c r="BE47" s="845"/>
      <c r="BF47" s="845"/>
      <c r="BG47" s="845"/>
      <c r="BH47" s="845"/>
      <c r="BI47" s="846"/>
      <c r="BJ47" s="226"/>
      <c r="BK47" s="226"/>
      <c r="BL47" s="226"/>
      <c r="BM47" s="226"/>
      <c r="BN47" s="226"/>
      <c r="BO47" s="235"/>
      <c r="BP47" s="235"/>
      <c r="BQ47" s="232">
        <v>41</v>
      </c>
      <c r="BR47" s="233"/>
      <c r="BS47" s="786"/>
      <c r="BT47" s="787"/>
      <c r="BU47" s="787"/>
      <c r="BV47" s="787"/>
      <c r="BW47" s="787"/>
      <c r="BX47" s="787"/>
      <c r="BY47" s="787"/>
      <c r="BZ47" s="787"/>
      <c r="CA47" s="787"/>
      <c r="CB47" s="787"/>
      <c r="CC47" s="787"/>
      <c r="CD47" s="787"/>
      <c r="CE47" s="787"/>
      <c r="CF47" s="787"/>
      <c r="CG47" s="788"/>
      <c r="CH47" s="789"/>
      <c r="CI47" s="790"/>
      <c r="CJ47" s="790"/>
      <c r="CK47" s="790"/>
      <c r="CL47" s="791"/>
      <c r="CM47" s="789"/>
      <c r="CN47" s="790"/>
      <c r="CO47" s="790"/>
      <c r="CP47" s="790"/>
      <c r="CQ47" s="791"/>
      <c r="CR47" s="789"/>
      <c r="CS47" s="790"/>
      <c r="CT47" s="790"/>
      <c r="CU47" s="790"/>
      <c r="CV47" s="791"/>
      <c r="CW47" s="789"/>
      <c r="CX47" s="790"/>
      <c r="CY47" s="790"/>
      <c r="CZ47" s="790"/>
      <c r="DA47" s="791"/>
      <c r="DB47" s="789"/>
      <c r="DC47" s="790"/>
      <c r="DD47" s="790"/>
      <c r="DE47" s="790"/>
      <c r="DF47" s="791"/>
      <c r="DG47" s="789"/>
      <c r="DH47" s="790"/>
      <c r="DI47" s="790"/>
      <c r="DJ47" s="790"/>
      <c r="DK47" s="791"/>
      <c r="DL47" s="789"/>
      <c r="DM47" s="790"/>
      <c r="DN47" s="790"/>
      <c r="DO47" s="790"/>
      <c r="DP47" s="791"/>
      <c r="DQ47" s="789"/>
      <c r="DR47" s="790"/>
      <c r="DS47" s="790"/>
      <c r="DT47" s="790"/>
      <c r="DU47" s="791"/>
      <c r="DV47" s="786"/>
      <c r="DW47" s="787"/>
      <c r="DX47" s="787"/>
      <c r="DY47" s="787"/>
      <c r="DZ47" s="792"/>
      <c r="EA47" s="224"/>
    </row>
    <row r="48" spans="1:131" ht="26.25" customHeight="1">
      <c r="A48" s="232">
        <v>21</v>
      </c>
      <c r="B48" s="793"/>
      <c r="C48" s="794"/>
      <c r="D48" s="794"/>
      <c r="E48" s="794"/>
      <c r="F48" s="794"/>
      <c r="G48" s="794"/>
      <c r="H48" s="794"/>
      <c r="I48" s="794"/>
      <c r="J48" s="794"/>
      <c r="K48" s="794"/>
      <c r="L48" s="794"/>
      <c r="M48" s="794"/>
      <c r="N48" s="794"/>
      <c r="O48" s="794"/>
      <c r="P48" s="795"/>
      <c r="Q48" s="796"/>
      <c r="R48" s="797"/>
      <c r="S48" s="797"/>
      <c r="T48" s="797"/>
      <c r="U48" s="797"/>
      <c r="V48" s="797"/>
      <c r="W48" s="797"/>
      <c r="X48" s="797"/>
      <c r="Y48" s="797"/>
      <c r="Z48" s="797"/>
      <c r="AA48" s="797"/>
      <c r="AB48" s="797"/>
      <c r="AC48" s="797"/>
      <c r="AD48" s="797"/>
      <c r="AE48" s="798"/>
      <c r="AF48" s="799"/>
      <c r="AG48" s="800"/>
      <c r="AH48" s="800"/>
      <c r="AI48" s="800"/>
      <c r="AJ48" s="801"/>
      <c r="AK48" s="847"/>
      <c r="AL48" s="843"/>
      <c r="AM48" s="843"/>
      <c r="AN48" s="843"/>
      <c r="AO48" s="843"/>
      <c r="AP48" s="843"/>
      <c r="AQ48" s="843"/>
      <c r="AR48" s="843"/>
      <c r="AS48" s="843"/>
      <c r="AT48" s="843"/>
      <c r="AU48" s="843"/>
      <c r="AV48" s="843"/>
      <c r="AW48" s="843"/>
      <c r="AX48" s="843"/>
      <c r="AY48" s="843"/>
      <c r="AZ48" s="844"/>
      <c r="BA48" s="844"/>
      <c r="BB48" s="844"/>
      <c r="BC48" s="844"/>
      <c r="BD48" s="844"/>
      <c r="BE48" s="845"/>
      <c r="BF48" s="845"/>
      <c r="BG48" s="845"/>
      <c r="BH48" s="845"/>
      <c r="BI48" s="846"/>
      <c r="BJ48" s="226"/>
      <c r="BK48" s="226"/>
      <c r="BL48" s="226"/>
      <c r="BM48" s="226"/>
      <c r="BN48" s="226"/>
      <c r="BO48" s="235"/>
      <c r="BP48" s="235"/>
      <c r="BQ48" s="232">
        <v>42</v>
      </c>
      <c r="BR48" s="233"/>
      <c r="BS48" s="786"/>
      <c r="BT48" s="787"/>
      <c r="BU48" s="787"/>
      <c r="BV48" s="787"/>
      <c r="BW48" s="787"/>
      <c r="BX48" s="787"/>
      <c r="BY48" s="787"/>
      <c r="BZ48" s="787"/>
      <c r="CA48" s="787"/>
      <c r="CB48" s="787"/>
      <c r="CC48" s="787"/>
      <c r="CD48" s="787"/>
      <c r="CE48" s="787"/>
      <c r="CF48" s="787"/>
      <c r="CG48" s="788"/>
      <c r="CH48" s="789"/>
      <c r="CI48" s="790"/>
      <c r="CJ48" s="790"/>
      <c r="CK48" s="790"/>
      <c r="CL48" s="791"/>
      <c r="CM48" s="789"/>
      <c r="CN48" s="790"/>
      <c r="CO48" s="790"/>
      <c r="CP48" s="790"/>
      <c r="CQ48" s="791"/>
      <c r="CR48" s="789"/>
      <c r="CS48" s="790"/>
      <c r="CT48" s="790"/>
      <c r="CU48" s="790"/>
      <c r="CV48" s="791"/>
      <c r="CW48" s="789"/>
      <c r="CX48" s="790"/>
      <c r="CY48" s="790"/>
      <c r="CZ48" s="790"/>
      <c r="DA48" s="791"/>
      <c r="DB48" s="789"/>
      <c r="DC48" s="790"/>
      <c r="DD48" s="790"/>
      <c r="DE48" s="790"/>
      <c r="DF48" s="791"/>
      <c r="DG48" s="789"/>
      <c r="DH48" s="790"/>
      <c r="DI48" s="790"/>
      <c r="DJ48" s="790"/>
      <c r="DK48" s="791"/>
      <c r="DL48" s="789"/>
      <c r="DM48" s="790"/>
      <c r="DN48" s="790"/>
      <c r="DO48" s="790"/>
      <c r="DP48" s="791"/>
      <c r="DQ48" s="789"/>
      <c r="DR48" s="790"/>
      <c r="DS48" s="790"/>
      <c r="DT48" s="790"/>
      <c r="DU48" s="791"/>
      <c r="DV48" s="786"/>
      <c r="DW48" s="787"/>
      <c r="DX48" s="787"/>
      <c r="DY48" s="787"/>
      <c r="DZ48" s="792"/>
      <c r="EA48" s="224"/>
    </row>
    <row r="49" spans="1:131" ht="26.25" customHeight="1">
      <c r="A49" s="232">
        <v>22</v>
      </c>
      <c r="B49" s="793"/>
      <c r="C49" s="794"/>
      <c r="D49" s="794"/>
      <c r="E49" s="794"/>
      <c r="F49" s="794"/>
      <c r="G49" s="794"/>
      <c r="H49" s="794"/>
      <c r="I49" s="794"/>
      <c r="J49" s="794"/>
      <c r="K49" s="794"/>
      <c r="L49" s="794"/>
      <c r="M49" s="794"/>
      <c r="N49" s="794"/>
      <c r="O49" s="794"/>
      <c r="P49" s="795"/>
      <c r="Q49" s="796"/>
      <c r="R49" s="797"/>
      <c r="S49" s="797"/>
      <c r="T49" s="797"/>
      <c r="U49" s="797"/>
      <c r="V49" s="797"/>
      <c r="W49" s="797"/>
      <c r="X49" s="797"/>
      <c r="Y49" s="797"/>
      <c r="Z49" s="797"/>
      <c r="AA49" s="797"/>
      <c r="AB49" s="797"/>
      <c r="AC49" s="797"/>
      <c r="AD49" s="797"/>
      <c r="AE49" s="798"/>
      <c r="AF49" s="799"/>
      <c r="AG49" s="800"/>
      <c r="AH49" s="800"/>
      <c r="AI49" s="800"/>
      <c r="AJ49" s="801"/>
      <c r="AK49" s="847"/>
      <c r="AL49" s="843"/>
      <c r="AM49" s="843"/>
      <c r="AN49" s="843"/>
      <c r="AO49" s="843"/>
      <c r="AP49" s="843"/>
      <c r="AQ49" s="843"/>
      <c r="AR49" s="843"/>
      <c r="AS49" s="843"/>
      <c r="AT49" s="843"/>
      <c r="AU49" s="843"/>
      <c r="AV49" s="843"/>
      <c r="AW49" s="843"/>
      <c r="AX49" s="843"/>
      <c r="AY49" s="843"/>
      <c r="AZ49" s="844"/>
      <c r="BA49" s="844"/>
      <c r="BB49" s="844"/>
      <c r="BC49" s="844"/>
      <c r="BD49" s="844"/>
      <c r="BE49" s="845"/>
      <c r="BF49" s="845"/>
      <c r="BG49" s="845"/>
      <c r="BH49" s="845"/>
      <c r="BI49" s="846"/>
      <c r="BJ49" s="226"/>
      <c r="BK49" s="226"/>
      <c r="BL49" s="226"/>
      <c r="BM49" s="226"/>
      <c r="BN49" s="226"/>
      <c r="BO49" s="235"/>
      <c r="BP49" s="235"/>
      <c r="BQ49" s="232">
        <v>43</v>
      </c>
      <c r="BR49" s="233"/>
      <c r="BS49" s="786"/>
      <c r="BT49" s="787"/>
      <c r="BU49" s="787"/>
      <c r="BV49" s="787"/>
      <c r="BW49" s="787"/>
      <c r="BX49" s="787"/>
      <c r="BY49" s="787"/>
      <c r="BZ49" s="787"/>
      <c r="CA49" s="787"/>
      <c r="CB49" s="787"/>
      <c r="CC49" s="787"/>
      <c r="CD49" s="787"/>
      <c r="CE49" s="787"/>
      <c r="CF49" s="787"/>
      <c r="CG49" s="788"/>
      <c r="CH49" s="789"/>
      <c r="CI49" s="790"/>
      <c r="CJ49" s="790"/>
      <c r="CK49" s="790"/>
      <c r="CL49" s="791"/>
      <c r="CM49" s="789"/>
      <c r="CN49" s="790"/>
      <c r="CO49" s="790"/>
      <c r="CP49" s="790"/>
      <c r="CQ49" s="791"/>
      <c r="CR49" s="789"/>
      <c r="CS49" s="790"/>
      <c r="CT49" s="790"/>
      <c r="CU49" s="790"/>
      <c r="CV49" s="791"/>
      <c r="CW49" s="789"/>
      <c r="CX49" s="790"/>
      <c r="CY49" s="790"/>
      <c r="CZ49" s="790"/>
      <c r="DA49" s="791"/>
      <c r="DB49" s="789"/>
      <c r="DC49" s="790"/>
      <c r="DD49" s="790"/>
      <c r="DE49" s="790"/>
      <c r="DF49" s="791"/>
      <c r="DG49" s="789"/>
      <c r="DH49" s="790"/>
      <c r="DI49" s="790"/>
      <c r="DJ49" s="790"/>
      <c r="DK49" s="791"/>
      <c r="DL49" s="789"/>
      <c r="DM49" s="790"/>
      <c r="DN49" s="790"/>
      <c r="DO49" s="790"/>
      <c r="DP49" s="791"/>
      <c r="DQ49" s="789"/>
      <c r="DR49" s="790"/>
      <c r="DS49" s="790"/>
      <c r="DT49" s="790"/>
      <c r="DU49" s="791"/>
      <c r="DV49" s="786"/>
      <c r="DW49" s="787"/>
      <c r="DX49" s="787"/>
      <c r="DY49" s="787"/>
      <c r="DZ49" s="792"/>
      <c r="EA49" s="224"/>
    </row>
    <row r="50" spans="1:131" ht="26.25" customHeight="1">
      <c r="A50" s="232">
        <v>23</v>
      </c>
      <c r="B50" s="793"/>
      <c r="C50" s="794"/>
      <c r="D50" s="794"/>
      <c r="E50" s="794"/>
      <c r="F50" s="794"/>
      <c r="G50" s="794"/>
      <c r="H50" s="794"/>
      <c r="I50" s="794"/>
      <c r="J50" s="794"/>
      <c r="K50" s="794"/>
      <c r="L50" s="794"/>
      <c r="M50" s="794"/>
      <c r="N50" s="794"/>
      <c r="O50" s="794"/>
      <c r="P50" s="795"/>
      <c r="Q50" s="848"/>
      <c r="R50" s="849"/>
      <c r="S50" s="849"/>
      <c r="T50" s="849"/>
      <c r="U50" s="849"/>
      <c r="V50" s="849"/>
      <c r="W50" s="849"/>
      <c r="X50" s="849"/>
      <c r="Y50" s="849"/>
      <c r="Z50" s="849"/>
      <c r="AA50" s="849"/>
      <c r="AB50" s="849"/>
      <c r="AC50" s="849"/>
      <c r="AD50" s="849"/>
      <c r="AE50" s="850"/>
      <c r="AF50" s="799"/>
      <c r="AG50" s="800"/>
      <c r="AH50" s="800"/>
      <c r="AI50" s="800"/>
      <c r="AJ50" s="801"/>
      <c r="AK50" s="852"/>
      <c r="AL50" s="849"/>
      <c r="AM50" s="849"/>
      <c r="AN50" s="849"/>
      <c r="AO50" s="849"/>
      <c r="AP50" s="849"/>
      <c r="AQ50" s="849"/>
      <c r="AR50" s="849"/>
      <c r="AS50" s="849"/>
      <c r="AT50" s="849"/>
      <c r="AU50" s="849"/>
      <c r="AV50" s="849"/>
      <c r="AW50" s="849"/>
      <c r="AX50" s="849"/>
      <c r="AY50" s="849"/>
      <c r="AZ50" s="851"/>
      <c r="BA50" s="851"/>
      <c r="BB50" s="851"/>
      <c r="BC50" s="851"/>
      <c r="BD50" s="851"/>
      <c r="BE50" s="845"/>
      <c r="BF50" s="845"/>
      <c r="BG50" s="845"/>
      <c r="BH50" s="845"/>
      <c r="BI50" s="846"/>
      <c r="BJ50" s="226"/>
      <c r="BK50" s="226"/>
      <c r="BL50" s="226"/>
      <c r="BM50" s="226"/>
      <c r="BN50" s="226"/>
      <c r="BO50" s="235"/>
      <c r="BP50" s="235"/>
      <c r="BQ50" s="232">
        <v>44</v>
      </c>
      <c r="BR50" s="233"/>
      <c r="BS50" s="786"/>
      <c r="BT50" s="787"/>
      <c r="BU50" s="787"/>
      <c r="BV50" s="787"/>
      <c r="BW50" s="787"/>
      <c r="BX50" s="787"/>
      <c r="BY50" s="787"/>
      <c r="BZ50" s="787"/>
      <c r="CA50" s="787"/>
      <c r="CB50" s="787"/>
      <c r="CC50" s="787"/>
      <c r="CD50" s="787"/>
      <c r="CE50" s="787"/>
      <c r="CF50" s="787"/>
      <c r="CG50" s="788"/>
      <c r="CH50" s="789"/>
      <c r="CI50" s="790"/>
      <c r="CJ50" s="790"/>
      <c r="CK50" s="790"/>
      <c r="CL50" s="791"/>
      <c r="CM50" s="789"/>
      <c r="CN50" s="790"/>
      <c r="CO50" s="790"/>
      <c r="CP50" s="790"/>
      <c r="CQ50" s="791"/>
      <c r="CR50" s="789"/>
      <c r="CS50" s="790"/>
      <c r="CT50" s="790"/>
      <c r="CU50" s="790"/>
      <c r="CV50" s="791"/>
      <c r="CW50" s="789"/>
      <c r="CX50" s="790"/>
      <c r="CY50" s="790"/>
      <c r="CZ50" s="790"/>
      <c r="DA50" s="791"/>
      <c r="DB50" s="789"/>
      <c r="DC50" s="790"/>
      <c r="DD50" s="790"/>
      <c r="DE50" s="790"/>
      <c r="DF50" s="791"/>
      <c r="DG50" s="789"/>
      <c r="DH50" s="790"/>
      <c r="DI50" s="790"/>
      <c r="DJ50" s="790"/>
      <c r="DK50" s="791"/>
      <c r="DL50" s="789"/>
      <c r="DM50" s="790"/>
      <c r="DN50" s="790"/>
      <c r="DO50" s="790"/>
      <c r="DP50" s="791"/>
      <c r="DQ50" s="789"/>
      <c r="DR50" s="790"/>
      <c r="DS50" s="790"/>
      <c r="DT50" s="790"/>
      <c r="DU50" s="791"/>
      <c r="DV50" s="786"/>
      <c r="DW50" s="787"/>
      <c r="DX50" s="787"/>
      <c r="DY50" s="787"/>
      <c r="DZ50" s="792"/>
      <c r="EA50" s="224"/>
    </row>
    <row r="51" spans="1:131" ht="26.25" customHeight="1">
      <c r="A51" s="232">
        <v>24</v>
      </c>
      <c r="B51" s="793"/>
      <c r="C51" s="794"/>
      <c r="D51" s="794"/>
      <c r="E51" s="794"/>
      <c r="F51" s="794"/>
      <c r="G51" s="794"/>
      <c r="H51" s="794"/>
      <c r="I51" s="794"/>
      <c r="J51" s="794"/>
      <c r="K51" s="794"/>
      <c r="L51" s="794"/>
      <c r="M51" s="794"/>
      <c r="N51" s="794"/>
      <c r="O51" s="794"/>
      <c r="P51" s="795"/>
      <c r="Q51" s="848"/>
      <c r="R51" s="849"/>
      <c r="S51" s="849"/>
      <c r="T51" s="849"/>
      <c r="U51" s="849"/>
      <c r="V51" s="849"/>
      <c r="W51" s="849"/>
      <c r="X51" s="849"/>
      <c r="Y51" s="849"/>
      <c r="Z51" s="849"/>
      <c r="AA51" s="849"/>
      <c r="AB51" s="849"/>
      <c r="AC51" s="849"/>
      <c r="AD51" s="849"/>
      <c r="AE51" s="850"/>
      <c r="AF51" s="799"/>
      <c r="AG51" s="800"/>
      <c r="AH51" s="800"/>
      <c r="AI51" s="800"/>
      <c r="AJ51" s="801"/>
      <c r="AK51" s="852"/>
      <c r="AL51" s="849"/>
      <c r="AM51" s="849"/>
      <c r="AN51" s="849"/>
      <c r="AO51" s="849"/>
      <c r="AP51" s="849"/>
      <c r="AQ51" s="849"/>
      <c r="AR51" s="849"/>
      <c r="AS51" s="849"/>
      <c r="AT51" s="849"/>
      <c r="AU51" s="849"/>
      <c r="AV51" s="849"/>
      <c r="AW51" s="849"/>
      <c r="AX51" s="849"/>
      <c r="AY51" s="849"/>
      <c r="AZ51" s="851"/>
      <c r="BA51" s="851"/>
      <c r="BB51" s="851"/>
      <c r="BC51" s="851"/>
      <c r="BD51" s="851"/>
      <c r="BE51" s="845"/>
      <c r="BF51" s="845"/>
      <c r="BG51" s="845"/>
      <c r="BH51" s="845"/>
      <c r="BI51" s="846"/>
      <c r="BJ51" s="226"/>
      <c r="BK51" s="226"/>
      <c r="BL51" s="226"/>
      <c r="BM51" s="226"/>
      <c r="BN51" s="226"/>
      <c r="BO51" s="235"/>
      <c r="BP51" s="235"/>
      <c r="BQ51" s="232">
        <v>45</v>
      </c>
      <c r="BR51" s="233"/>
      <c r="BS51" s="786"/>
      <c r="BT51" s="787"/>
      <c r="BU51" s="787"/>
      <c r="BV51" s="787"/>
      <c r="BW51" s="787"/>
      <c r="BX51" s="787"/>
      <c r="BY51" s="787"/>
      <c r="BZ51" s="787"/>
      <c r="CA51" s="787"/>
      <c r="CB51" s="787"/>
      <c r="CC51" s="787"/>
      <c r="CD51" s="787"/>
      <c r="CE51" s="787"/>
      <c r="CF51" s="787"/>
      <c r="CG51" s="788"/>
      <c r="CH51" s="789"/>
      <c r="CI51" s="790"/>
      <c r="CJ51" s="790"/>
      <c r="CK51" s="790"/>
      <c r="CL51" s="791"/>
      <c r="CM51" s="789"/>
      <c r="CN51" s="790"/>
      <c r="CO51" s="790"/>
      <c r="CP51" s="790"/>
      <c r="CQ51" s="791"/>
      <c r="CR51" s="789"/>
      <c r="CS51" s="790"/>
      <c r="CT51" s="790"/>
      <c r="CU51" s="790"/>
      <c r="CV51" s="791"/>
      <c r="CW51" s="789"/>
      <c r="CX51" s="790"/>
      <c r="CY51" s="790"/>
      <c r="CZ51" s="790"/>
      <c r="DA51" s="791"/>
      <c r="DB51" s="789"/>
      <c r="DC51" s="790"/>
      <c r="DD51" s="790"/>
      <c r="DE51" s="790"/>
      <c r="DF51" s="791"/>
      <c r="DG51" s="789"/>
      <c r="DH51" s="790"/>
      <c r="DI51" s="790"/>
      <c r="DJ51" s="790"/>
      <c r="DK51" s="791"/>
      <c r="DL51" s="789"/>
      <c r="DM51" s="790"/>
      <c r="DN51" s="790"/>
      <c r="DO51" s="790"/>
      <c r="DP51" s="791"/>
      <c r="DQ51" s="789"/>
      <c r="DR51" s="790"/>
      <c r="DS51" s="790"/>
      <c r="DT51" s="790"/>
      <c r="DU51" s="791"/>
      <c r="DV51" s="786"/>
      <c r="DW51" s="787"/>
      <c r="DX51" s="787"/>
      <c r="DY51" s="787"/>
      <c r="DZ51" s="792"/>
      <c r="EA51" s="224"/>
    </row>
    <row r="52" spans="1:131" ht="26.25" customHeight="1">
      <c r="A52" s="232">
        <v>25</v>
      </c>
      <c r="B52" s="793"/>
      <c r="C52" s="794"/>
      <c r="D52" s="794"/>
      <c r="E52" s="794"/>
      <c r="F52" s="794"/>
      <c r="G52" s="794"/>
      <c r="H52" s="794"/>
      <c r="I52" s="794"/>
      <c r="J52" s="794"/>
      <c r="K52" s="794"/>
      <c r="L52" s="794"/>
      <c r="M52" s="794"/>
      <c r="N52" s="794"/>
      <c r="O52" s="794"/>
      <c r="P52" s="795"/>
      <c r="Q52" s="848"/>
      <c r="R52" s="849"/>
      <c r="S52" s="849"/>
      <c r="T52" s="849"/>
      <c r="U52" s="849"/>
      <c r="V52" s="849"/>
      <c r="W52" s="849"/>
      <c r="X52" s="849"/>
      <c r="Y52" s="849"/>
      <c r="Z52" s="849"/>
      <c r="AA52" s="849"/>
      <c r="AB52" s="849"/>
      <c r="AC52" s="849"/>
      <c r="AD52" s="849"/>
      <c r="AE52" s="850"/>
      <c r="AF52" s="799"/>
      <c r="AG52" s="800"/>
      <c r="AH52" s="800"/>
      <c r="AI52" s="800"/>
      <c r="AJ52" s="801"/>
      <c r="AK52" s="852"/>
      <c r="AL52" s="849"/>
      <c r="AM52" s="849"/>
      <c r="AN52" s="849"/>
      <c r="AO52" s="849"/>
      <c r="AP52" s="849"/>
      <c r="AQ52" s="849"/>
      <c r="AR52" s="849"/>
      <c r="AS52" s="849"/>
      <c r="AT52" s="849"/>
      <c r="AU52" s="849"/>
      <c r="AV52" s="849"/>
      <c r="AW52" s="849"/>
      <c r="AX52" s="849"/>
      <c r="AY52" s="849"/>
      <c r="AZ52" s="851"/>
      <c r="BA52" s="851"/>
      <c r="BB52" s="851"/>
      <c r="BC52" s="851"/>
      <c r="BD52" s="851"/>
      <c r="BE52" s="845"/>
      <c r="BF52" s="845"/>
      <c r="BG52" s="845"/>
      <c r="BH52" s="845"/>
      <c r="BI52" s="846"/>
      <c r="BJ52" s="226"/>
      <c r="BK52" s="226"/>
      <c r="BL52" s="226"/>
      <c r="BM52" s="226"/>
      <c r="BN52" s="226"/>
      <c r="BO52" s="235"/>
      <c r="BP52" s="235"/>
      <c r="BQ52" s="232">
        <v>46</v>
      </c>
      <c r="BR52" s="233"/>
      <c r="BS52" s="786"/>
      <c r="BT52" s="787"/>
      <c r="BU52" s="787"/>
      <c r="BV52" s="787"/>
      <c r="BW52" s="787"/>
      <c r="BX52" s="787"/>
      <c r="BY52" s="787"/>
      <c r="BZ52" s="787"/>
      <c r="CA52" s="787"/>
      <c r="CB52" s="787"/>
      <c r="CC52" s="787"/>
      <c r="CD52" s="787"/>
      <c r="CE52" s="787"/>
      <c r="CF52" s="787"/>
      <c r="CG52" s="788"/>
      <c r="CH52" s="789"/>
      <c r="CI52" s="790"/>
      <c r="CJ52" s="790"/>
      <c r="CK52" s="790"/>
      <c r="CL52" s="791"/>
      <c r="CM52" s="789"/>
      <c r="CN52" s="790"/>
      <c r="CO52" s="790"/>
      <c r="CP52" s="790"/>
      <c r="CQ52" s="791"/>
      <c r="CR52" s="789"/>
      <c r="CS52" s="790"/>
      <c r="CT52" s="790"/>
      <c r="CU52" s="790"/>
      <c r="CV52" s="791"/>
      <c r="CW52" s="789"/>
      <c r="CX52" s="790"/>
      <c r="CY52" s="790"/>
      <c r="CZ52" s="790"/>
      <c r="DA52" s="791"/>
      <c r="DB52" s="789"/>
      <c r="DC52" s="790"/>
      <c r="DD52" s="790"/>
      <c r="DE52" s="790"/>
      <c r="DF52" s="791"/>
      <c r="DG52" s="789"/>
      <c r="DH52" s="790"/>
      <c r="DI52" s="790"/>
      <c r="DJ52" s="790"/>
      <c r="DK52" s="791"/>
      <c r="DL52" s="789"/>
      <c r="DM52" s="790"/>
      <c r="DN52" s="790"/>
      <c r="DO52" s="790"/>
      <c r="DP52" s="791"/>
      <c r="DQ52" s="789"/>
      <c r="DR52" s="790"/>
      <c r="DS52" s="790"/>
      <c r="DT52" s="790"/>
      <c r="DU52" s="791"/>
      <c r="DV52" s="786"/>
      <c r="DW52" s="787"/>
      <c r="DX52" s="787"/>
      <c r="DY52" s="787"/>
      <c r="DZ52" s="792"/>
      <c r="EA52" s="224"/>
    </row>
    <row r="53" spans="1:131" ht="26.25" customHeight="1">
      <c r="A53" s="232">
        <v>26</v>
      </c>
      <c r="B53" s="793"/>
      <c r="C53" s="794"/>
      <c r="D53" s="794"/>
      <c r="E53" s="794"/>
      <c r="F53" s="794"/>
      <c r="G53" s="794"/>
      <c r="H53" s="794"/>
      <c r="I53" s="794"/>
      <c r="J53" s="794"/>
      <c r="K53" s="794"/>
      <c r="L53" s="794"/>
      <c r="M53" s="794"/>
      <c r="N53" s="794"/>
      <c r="O53" s="794"/>
      <c r="P53" s="795"/>
      <c r="Q53" s="848"/>
      <c r="R53" s="849"/>
      <c r="S53" s="849"/>
      <c r="T53" s="849"/>
      <c r="U53" s="849"/>
      <c r="V53" s="849"/>
      <c r="W53" s="849"/>
      <c r="X53" s="849"/>
      <c r="Y53" s="849"/>
      <c r="Z53" s="849"/>
      <c r="AA53" s="849"/>
      <c r="AB53" s="849"/>
      <c r="AC53" s="849"/>
      <c r="AD53" s="849"/>
      <c r="AE53" s="850"/>
      <c r="AF53" s="799"/>
      <c r="AG53" s="800"/>
      <c r="AH53" s="800"/>
      <c r="AI53" s="800"/>
      <c r="AJ53" s="801"/>
      <c r="AK53" s="852"/>
      <c r="AL53" s="849"/>
      <c r="AM53" s="849"/>
      <c r="AN53" s="849"/>
      <c r="AO53" s="849"/>
      <c r="AP53" s="849"/>
      <c r="AQ53" s="849"/>
      <c r="AR53" s="849"/>
      <c r="AS53" s="849"/>
      <c r="AT53" s="849"/>
      <c r="AU53" s="849"/>
      <c r="AV53" s="849"/>
      <c r="AW53" s="849"/>
      <c r="AX53" s="849"/>
      <c r="AY53" s="849"/>
      <c r="AZ53" s="851"/>
      <c r="BA53" s="851"/>
      <c r="BB53" s="851"/>
      <c r="BC53" s="851"/>
      <c r="BD53" s="851"/>
      <c r="BE53" s="845"/>
      <c r="BF53" s="845"/>
      <c r="BG53" s="845"/>
      <c r="BH53" s="845"/>
      <c r="BI53" s="846"/>
      <c r="BJ53" s="226"/>
      <c r="BK53" s="226"/>
      <c r="BL53" s="226"/>
      <c r="BM53" s="226"/>
      <c r="BN53" s="226"/>
      <c r="BO53" s="235"/>
      <c r="BP53" s="235"/>
      <c r="BQ53" s="232">
        <v>47</v>
      </c>
      <c r="BR53" s="233"/>
      <c r="BS53" s="786"/>
      <c r="BT53" s="787"/>
      <c r="BU53" s="787"/>
      <c r="BV53" s="787"/>
      <c r="BW53" s="787"/>
      <c r="BX53" s="787"/>
      <c r="BY53" s="787"/>
      <c r="BZ53" s="787"/>
      <c r="CA53" s="787"/>
      <c r="CB53" s="787"/>
      <c r="CC53" s="787"/>
      <c r="CD53" s="787"/>
      <c r="CE53" s="787"/>
      <c r="CF53" s="787"/>
      <c r="CG53" s="788"/>
      <c r="CH53" s="789"/>
      <c r="CI53" s="790"/>
      <c r="CJ53" s="790"/>
      <c r="CK53" s="790"/>
      <c r="CL53" s="791"/>
      <c r="CM53" s="789"/>
      <c r="CN53" s="790"/>
      <c r="CO53" s="790"/>
      <c r="CP53" s="790"/>
      <c r="CQ53" s="791"/>
      <c r="CR53" s="789"/>
      <c r="CS53" s="790"/>
      <c r="CT53" s="790"/>
      <c r="CU53" s="790"/>
      <c r="CV53" s="791"/>
      <c r="CW53" s="789"/>
      <c r="CX53" s="790"/>
      <c r="CY53" s="790"/>
      <c r="CZ53" s="790"/>
      <c r="DA53" s="791"/>
      <c r="DB53" s="789"/>
      <c r="DC53" s="790"/>
      <c r="DD53" s="790"/>
      <c r="DE53" s="790"/>
      <c r="DF53" s="791"/>
      <c r="DG53" s="789"/>
      <c r="DH53" s="790"/>
      <c r="DI53" s="790"/>
      <c r="DJ53" s="790"/>
      <c r="DK53" s="791"/>
      <c r="DL53" s="789"/>
      <c r="DM53" s="790"/>
      <c r="DN53" s="790"/>
      <c r="DO53" s="790"/>
      <c r="DP53" s="791"/>
      <c r="DQ53" s="789"/>
      <c r="DR53" s="790"/>
      <c r="DS53" s="790"/>
      <c r="DT53" s="790"/>
      <c r="DU53" s="791"/>
      <c r="DV53" s="786"/>
      <c r="DW53" s="787"/>
      <c r="DX53" s="787"/>
      <c r="DY53" s="787"/>
      <c r="DZ53" s="792"/>
      <c r="EA53" s="224"/>
    </row>
    <row r="54" spans="1:131" ht="26.25" customHeight="1">
      <c r="A54" s="232">
        <v>27</v>
      </c>
      <c r="B54" s="793"/>
      <c r="C54" s="794"/>
      <c r="D54" s="794"/>
      <c r="E54" s="794"/>
      <c r="F54" s="794"/>
      <c r="G54" s="794"/>
      <c r="H54" s="794"/>
      <c r="I54" s="794"/>
      <c r="J54" s="794"/>
      <c r="K54" s="794"/>
      <c r="L54" s="794"/>
      <c r="M54" s="794"/>
      <c r="N54" s="794"/>
      <c r="O54" s="794"/>
      <c r="P54" s="795"/>
      <c r="Q54" s="848"/>
      <c r="R54" s="849"/>
      <c r="S54" s="849"/>
      <c r="T54" s="849"/>
      <c r="U54" s="849"/>
      <c r="V54" s="849"/>
      <c r="W54" s="849"/>
      <c r="X54" s="849"/>
      <c r="Y54" s="849"/>
      <c r="Z54" s="849"/>
      <c r="AA54" s="849"/>
      <c r="AB54" s="849"/>
      <c r="AC54" s="849"/>
      <c r="AD54" s="849"/>
      <c r="AE54" s="850"/>
      <c r="AF54" s="799"/>
      <c r="AG54" s="800"/>
      <c r="AH54" s="800"/>
      <c r="AI54" s="800"/>
      <c r="AJ54" s="801"/>
      <c r="AK54" s="852"/>
      <c r="AL54" s="849"/>
      <c r="AM54" s="849"/>
      <c r="AN54" s="849"/>
      <c r="AO54" s="849"/>
      <c r="AP54" s="849"/>
      <c r="AQ54" s="849"/>
      <c r="AR54" s="849"/>
      <c r="AS54" s="849"/>
      <c r="AT54" s="849"/>
      <c r="AU54" s="849"/>
      <c r="AV54" s="849"/>
      <c r="AW54" s="849"/>
      <c r="AX54" s="849"/>
      <c r="AY54" s="849"/>
      <c r="AZ54" s="851"/>
      <c r="BA54" s="851"/>
      <c r="BB54" s="851"/>
      <c r="BC54" s="851"/>
      <c r="BD54" s="851"/>
      <c r="BE54" s="845"/>
      <c r="BF54" s="845"/>
      <c r="BG54" s="845"/>
      <c r="BH54" s="845"/>
      <c r="BI54" s="846"/>
      <c r="BJ54" s="226"/>
      <c r="BK54" s="226"/>
      <c r="BL54" s="226"/>
      <c r="BM54" s="226"/>
      <c r="BN54" s="226"/>
      <c r="BO54" s="235"/>
      <c r="BP54" s="235"/>
      <c r="BQ54" s="232">
        <v>48</v>
      </c>
      <c r="BR54" s="233"/>
      <c r="BS54" s="786"/>
      <c r="BT54" s="787"/>
      <c r="BU54" s="787"/>
      <c r="BV54" s="787"/>
      <c r="BW54" s="787"/>
      <c r="BX54" s="787"/>
      <c r="BY54" s="787"/>
      <c r="BZ54" s="787"/>
      <c r="CA54" s="787"/>
      <c r="CB54" s="787"/>
      <c r="CC54" s="787"/>
      <c r="CD54" s="787"/>
      <c r="CE54" s="787"/>
      <c r="CF54" s="787"/>
      <c r="CG54" s="788"/>
      <c r="CH54" s="789"/>
      <c r="CI54" s="790"/>
      <c r="CJ54" s="790"/>
      <c r="CK54" s="790"/>
      <c r="CL54" s="791"/>
      <c r="CM54" s="789"/>
      <c r="CN54" s="790"/>
      <c r="CO54" s="790"/>
      <c r="CP54" s="790"/>
      <c r="CQ54" s="791"/>
      <c r="CR54" s="789"/>
      <c r="CS54" s="790"/>
      <c r="CT54" s="790"/>
      <c r="CU54" s="790"/>
      <c r="CV54" s="791"/>
      <c r="CW54" s="789"/>
      <c r="CX54" s="790"/>
      <c r="CY54" s="790"/>
      <c r="CZ54" s="790"/>
      <c r="DA54" s="791"/>
      <c r="DB54" s="789"/>
      <c r="DC54" s="790"/>
      <c r="DD54" s="790"/>
      <c r="DE54" s="790"/>
      <c r="DF54" s="791"/>
      <c r="DG54" s="789"/>
      <c r="DH54" s="790"/>
      <c r="DI54" s="790"/>
      <c r="DJ54" s="790"/>
      <c r="DK54" s="791"/>
      <c r="DL54" s="789"/>
      <c r="DM54" s="790"/>
      <c r="DN54" s="790"/>
      <c r="DO54" s="790"/>
      <c r="DP54" s="791"/>
      <c r="DQ54" s="789"/>
      <c r="DR54" s="790"/>
      <c r="DS54" s="790"/>
      <c r="DT54" s="790"/>
      <c r="DU54" s="791"/>
      <c r="DV54" s="786"/>
      <c r="DW54" s="787"/>
      <c r="DX54" s="787"/>
      <c r="DY54" s="787"/>
      <c r="DZ54" s="792"/>
      <c r="EA54" s="224"/>
    </row>
    <row r="55" spans="1:131" ht="26.25" customHeight="1">
      <c r="A55" s="232">
        <v>28</v>
      </c>
      <c r="B55" s="793"/>
      <c r="C55" s="794"/>
      <c r="D55" s="794"/>
      <c r="E55" s="794"/>
      <c r="F55" s="794"/>
      <c r="G55" s="794"/>
      <c r="H55" s="794"/>
      <c r="I55" s="794"/>
      <c r="J55" s="794"/>
      <c r="K55" s="794"/>
      <c r="L55" s="794"/>
      <c r="M55" s="794"/>
      <c r="N55" s="794"/>
      <c r="O55" s="794"/>
      <c r="P55" s="795"/>
      <c r="Q55" s="848"/>
      <c r="R55" s="849"/>
      <c r="S55" s="849"/>
      <c r="T55" s="849"/>
      <c r="U55" s="849"/>
      <c r="V55" s="849"/>
      <c r="W55" s="849"/>
      <c r="X55" s="849"/>
      <c r="Y55" s="849"/>
      <c r="Z55" s="849"/>
      <c r="AA55" s="849"/>
      <c r="AB55" s="849"/>
      <c r="AC55" s="849"/>
      <c r="AD55" s="849"/>
      <c r="AE55" s="850"/>
      <c r="AF55" s="799"/>
      <c r="AG55" s="800"/>
      <c r="AH55" s="800"/>
      <c r="AI55" s="800"/>
      <c r="AJ55" s="801"/>
      <c r="AK55" s="852"/>
      <c r="AL55" s="849"/>
      <c r="AM55" s="849"/>
      <c r="AN55" s="849"/>
      <c r="AO55" s="849"/>
      <c r="AP55" s="849"/>
      <c r="AQ55" s="849"/>
      <c r="AR55" s="849"/>
      <c r="AS55" s="849"/>
      <c r="AT55" s="849"/>
      <c r="AU55" s="849"/>
      <c r="AV55" s="849"/>
      <c r="AW55" s="849"/>
      <c r="AX55" s="849"/>
      <c r="AY55" s="849"/>
      <c r="AZ55" s="851"/>
      <c r="BA55" s="851"/>
      <c r="BB55" s="851"/>
      <c r="BC55" s="851"/>
      <c r="BD55" s="851"/>
      <c r="BE55" s="845"/>
      <c r="BF55" s="845"/>
      <c r="BG55" s="845"/>
      <c r="BH55" s="845"/>
      <c r="BI55" s="846"/>
      <c r="BJ55" s="226"/>
      <c r="BK55" s="226"/>
      <c r="BL55" s="226"/>
      <c r="BM55" s="226"/>
      <c r="BN55" s="226"/>
      <c r="BO55" s="235"/>
      <c r="BP55" s="235"/>
      <c r="BQ55" s="232">
        <v>49</v>
      </c>
      <c r="BR55" s="233"/>
      <c r="BS55" s="786"/>
      <c r="BT55" s="787"/>
      <c r="BU55" s="787"/>
      <c r="BV55" s="787"/>
      <c r="BW55" s="787"/>
      <c r="BX55" s="787"/>
      <c r="BY55" s="787"/>
      <c r="BZ55" s="787"/>
      <c r="CA55" s="787"/>
      <c r="CB55" s="787"/>
      <c r="CC55" s="787"/>
      <c r="CD55" s="787"/>
      <c r="CE55" s="787"/>
      <c r="CF55" s="787"/>
      <c r="CG55" s="788"/>
      <c r="CH55" s="789"/>
      <c r="CI55" s="790"/>
      <c r="CJ55" s="790"/>
      <c r="CK55" s="790"/>
      <c r="CL55" s="791"/>
      <c r="CM55" s="789"/>
      <c r="CN55" s="790"/>
      <c r="CO55" s="790"/>
      <c r="CP55" s="790"/>
      <c r="CQ55" s="791"/>
      <c r="CR55" s="789"/>
      <c r="CS55" s="790"/>
      <c r="CT55" s="790"/>
      <c r="CU55" s="790"/>
      <c r="CV55" s="791"/>
      <c r="CW55" s="789"/>
      <c r="CX55" s="790"/>
      <c r="CY55" s="790"/>
      <c r="CZ55" s="790"/>
      <c r="DA55" s="791"/>
      <c r="DB55" s="789"/>
      <c r="DC55" s="790"/>
      <c r="DD55" s="790"/>
      <c r="DE55" s="790"/>
      <c r="DF55" s="791"/>
      <c r="DG55" s="789"/>
      <c r="DH55" s="790"/>
      <c r="DI55" s="790"/>
      <c r="DJ55" s="790"/>
      <c r="DK55" s="791"/>
      <c r="DL55" s="789"/>
      <c r="DM55" s="790"/>
      <c r="DN55" s="790"/>
      <c r="DO55" s="790"/>
      <c r="DP55" s="791"/>
      <c r="DQ55" s="789"/>
      <c r="DR55" s="790"/>
      <c r="DS55" s="790"/>
      <c r="DT55" s="790"/>
      <c r="DU55" s="791"/>
      <c r="DV55" s="786"/>
      <c r="DW55" s="787"/>
      <c r="DX55" s="787"/>
      <c r="DY55" s="787"/>
      <c r="DZ55" s="792"/>
      <c r="EA55" s="224"/>
    </row>
    <row r="56" spans="1:131" ht="26.25" customHeight="1">
      <c r="A56" s="232">
        <v>29</v>
      </c>
      <c r="B56" s="793"/>
      <c r="C56" s="794"/>
      <c r="D56" s="794"/>
      <c r="E56" s="794"/>
      <c r="F56" s="794"/>
      <c r="G56" s="794"/>
      <c r="H56" s="794"/>
      <c r="I56" s="794"/>
      <c r="J56" s="794"/>
      <c r="K56" s="794"/>
      <c r="L56" s="794"/>
      <c r="M56" s="794"/>
      <c r="N56" s="794"/>
      <c r="O56" s="794"/>
      <c r="P56" s="795"/>
      <c r="Q56" s="848"/>
      <c r="R56" s="849"/>
      <c r="S56" s="849"/>
      <c r="T56" s="849"/>
      <c r="U56" s="849"/>
      <c r="V56" s="849"/>
      <c r="W56" s="849"/>
      <c r="X56" s="849"/>
      <c r="Y56" s="849"/>
      <c r="Z56" s="849"/>
      <c r="AA56" s="849"/>
      <c r="AB56" s="849"/>
      <c r="AC56" s="849"/>
      <c r="AD56" s="849"/>
      <c r="AE56" s="850"/>
      <c r="AF56" s="799"/>
      <c r="AG56" s="800"/>
      <c r="AH56" s="800"/>
      <c r="AI56" s="800"/>
      <c r="AJ56" s="801"/>
      <c r="AK56" s="852"/>
      <c r="AL56" s="849"/>
      <c r="AM56" s="849"/>
      <c r="AN56" s="849"/>
      <c r="AO56" s="849"/>
      <c r="AP56" s="849"/>
      <c r="AQ56" s="849"/>
      <c r="AR56" s="849"/>
      <c r="AS56" s="849"/>
      <c r="AT56" s="849"/>
      <c r="AU56" s="849"/>
      <c r="AV56" s="849"/>
      <c r="AW56" s="849"/>
      <c r="AX56" s="849"/>
      <c r="AY56" s="849"/>
      <c r="AZ56" s="851"/>
      <c r="BA56" s="851"/>
      <c r="BB56" s="851"/>
      <c r="BC56" s="851"/>
      <c r="BD56" s="851"/>
      <c r="BE56" s="845"/>
      <c r="BF56" s="845"/>
      <c r="BG56" s="845"/>
      <c r="BH56" s="845"/>
      <c r="BI56" s="846"/>
      <c r="BJ56" s="226"/>
      <c r="BK56" s="226"/>
      <c r="BL56" s="226"/>
      <c r="BM56" s="226"/>
      <c r="BN56" s="226"/>
      <c r="BO56" s="235"/>
      <c r="BP56" s="235"/>
      <c r="BQ56" s="232">
        <v>50</v>
      </c>
      <c r="BR56" s="233"/>
      <c r="BS56" s="786"/>
      <c r="BT56" s="787"/>
      <c r="BU56" s="787"/>
      <c r="BV56" s="787"/>
      <c r="BW56" s="787"/>
      <c r="BX56" s="787"/>
      <c r="BY56" s="787"/>
      <c r="BZ56" s="787"/>
      <c r="CA56" s="787"/>
      <c r="CB56" s="787"/>
      <c r="CC56" s="787"/>
      <c r="CD56" s="787"/>
      <c r="CE56" s="787"/>
      <c r="CF56" s="787"/>
      <c r="CG56" s="788"/>
      <c r="CH56" s="789"/>
      <c r="CI56" s="790"/>
      <c r="CJ56" s="790"/>
      <c r="CK56" s="790"/>
      <c r="CL56" s="791"/>
      <c r="CM56" s="789"/>
      <c r="CN56" s="790"/>
      <c r="CO56" s="790"/>
      <c r="CP56" s="790"/>
      <c r="CQ56" s="791"/>
      <c r="CR56" s="789"/>
      <c r="CS56" s="790"/>
      <c r="CT56" s="790"/>
      <c r="CU56" s="790"/>
      <c r="CV56" s="791"/>
      <c r="CW56" s="789"/>
      <c r="CX56" s="790"/>
      <c r="CY56" s="790"/>
      <c r="CZ56" s="790"/>
      <c r="DA56" s="791"/>
      <c r="DB56" s="789"/>
      <c r="DC56" s="790"/>
      <c r="DD56" s="790"/>
      <c r="DE56" s="790"/>
      <c r="DF56" s="791"/>
      <c r="DG56" s="789"/>
      <c r="DH56" s="790"/>
      <c r="DI56" s="790"/>
      <c r="DJ56" s="790"/>
      <c r="DK56" s="791"/>
      <c r="DL56" s="789"/>
      <c r="DM56" s="790"/>
      <c r="DN56" s="790"/>
      <c r="DO56" s="790"/>
      <c r="DP56" s="791"/>
      <c r="DQ56" s="789"/>
      <c r="DR56" s="790"/>
      <c r="DS56" s="790"/>
      <c r="DT56" s="790"/>
      <c r="DU56" s="791"/>
      <c r="DV56" s="786"/>
      <c r="DW56" s="787"/>
      <c r="DX56" s="787"/>
      <c r="DY56" s="787"/>
      <c r="DZ56" s="792"/>
      <c r="EA56" s="224"/>
    </row>
    <row r="57" spans="1:131" ht="26.25" customHeight="1">
      <c r="A57" s="232">
        <v>30</v>
      </c>
      <c r="B57" s="793"/>
      <c r="C57" s="794"/>
      <c r="D57" s="794"/>
      <c r="E57" s="794"/>
      <c r="F57" s="794"/>
      <c r="G57" s="794"/>
      <c r="H57" s="794"/>
      <c r="I57" s="794"/>
      <c r="J57" s="794"/>
      <c r="K57" s="794"/>
      <c r="L57" s="794"/>
      <c r="M57" s="794"/>
      <c r="N57" s="794"/>
      <c r="O57" s="794"/>
      <c r="P57" s="795"/>
      <c r="Q57" s="848"/>
      <c r="R57" s="849"/>
      <c r="S57" s="849"/>
      <c r="T57" s="849"/>
      <c r="U57" s="849"/>
      <c r="V57" s="849"/>
      <c r="W57" s="849"/>
      <c r="X57" s="849"/>
      <c r="Y57" s="849"/>
      <c r="Z57" s="849"/>
      <c r="AA57" s="849"/>
      <c r="AB57" s="849"/>
      <c r="AC57" s="849"/>
      <c r="AD57" s="849"/>
      <c r="AE57" s="850"/>
      <c r="AF57" s="799"/>
      <c r="AG57" s="800"/>
      <c r="AH57" s="800"/>
      <c r="AI57" s="800"/>
      <c r="AJ57" s="801"/>
      <c r="AK57" s="852"/>
      <c r="AL57" s="849"/>
      <c r="AM57" s="849"/>
      <c r="AN57" s="849"/>
      <c r="AO57" s="849"/>
      <c r="AP57" s="849"/>
      <c r="AQ57" s="849"/>
      <c r="AR57" s="849"/>
      <c r="AS57" s="849"/>
      <c r="AT57" s="849"/>
      <c r="AU57" s="849"/>
      <c r="AV57" s="849"/>
      <c r="AW57" s="849"/>
      <c r="AX57" s="849"/>
      <c r="AY57" s="849"/>
      <c r="AZ57" s="851"/>
      <c r="BA57" s="851"/>
      <c r="BB57" s="851"/>
      <c r="BC57" s="851"/>
      <c r="BD57" s="851"/>
      <c r="BE57" s="845"/>
      <c r="BF57" s="845"/>
      <c r="BG57" s="845"/>
      <c r="BH57" s="845"/>
      <c r="BI57" s="846"/>
      <c r="BJ57" s="226"/>
      <c r="BK57" s="226"/>
      <c r="BL57" s="226"/>
      <c r="BM57" s="226"/>
      <c r="BN57" s="226"/>
      <c r="BO57" s="235"/>
      <c r="BP57" s="235"/>
      <c r="BQ57" s="232">
        <v>51</v>
      </c>
      <c r="BR57" s="233"/>
      <c r="BS57" s="786"/>
      <c r="BT57" s="787"/>
      <c r="BU57" s="787"/>
      <c r="BV57" s="787"/>
      <c r="BW57" s="787"/>
      <c r="BX57" s="787"/>
      <c r="BY57" s="787"/>
      <c r="BZ57" s="787"/>
      <c r="CA57" s="787"/>
      <c r="CB57" s="787"/>
      <c r="CC57" s="787"/>
      <c r="CD57" s="787"/>
      <c r="CE57" s="787"/>
      <c r="CF57" s="787"/>
      <c r="CG57" s="788"/>
      <c r="CH57" s="789"/>
      <c r="CI57" s="790"/>
      <c r="CJ57" s="790"/>
      <c r="CK57" s="790"/>
      <c r="CL57" s="791"/>
      <c r="CM57" s="789"/>
      <c r="CN57" s="790"/>
      <c r="CO57" s="790"/>
      <c r="CP57" s="790"/>
      <c r="CQ57" s="791"/>
      <c r="CR57" s="789"/>
      <c r="CS57" s="790"/>
      <c r="CT57" s="790"/>
      <c r="CU57" s="790"/>
      <c r="CV57" s="791"/>
      <c r="CW57" s="789"/>
      <c r="CX57" s="790"/>
      <c r="CY57" s="790"/>
      <c r="CZ57" s="790"/>
      <c r="DA57" s="791"/>
      <c r="DB57" s="789"/>
      <c r="DC57" s="790"/>
      <c r="DD57" s="790"/>
      <c r="DE57" s="790"/>
      <c r="DF57" s="791"/>
      <c r="DG57" s="789"/>
      <c r="DH57" s="790"/>
      <c r="DI57" s="790"/>
      <c r="DJ57" s="790"/>
      <c r="DK57" s="791"/>
      <c r="DL57" s="789"/>
      <c r="DM57" s="790"/>
      <c r="DN57" s="790"/>
      <c r="DO57" s="790"/>
      <c r="DP57" s="791"/>
      <c r="DQ57" s="789"/>
      <c r="DR57" s="790"/>
      <c r="DS57" s="790"/>
      <c r="DT57" s="790"/>
      <c r="DU57" s="791"/>
      <c r="DV57" s="786"/>
      <c r="DW57" s="787"/>
      <c r="DX57" s="787"/>
      <c r="DY57" s="787"/>
      <c r="DZ57" s="792"/>
      <c r="EA57" s="224"/>
    </row>
    <row r="58" spans="1:131" ht="26.25" customHeight="1">
      <c r="A58" s="232">
        <v>31</v>
      </c>
      <c r="B58" s="793"/>
      <c r="C58" s="794"/>
      <c r="D58" s="794"/>
      <c r="E58" s="794"/>
      <c r="F58" s="794"/>
      <c r="G58" s="794"/>
      <c r="H58" s="794"/>
      <c r="I58" s="794"/>
      <c r="J58" s="794"/>
      <c r="K58" s="794"/>
      <c r="L58" s="794"/>
      <c r="M58" s="794"/>
      <c r="N58" s="794"/>
      <c r="O58" s="794"/>
      <c r="P58" s="795"/>
      <c r="Q58" s="848"/>
      <c r="R58" s="849"/>
      <c r="S58" s="849"/>
      <c r="T58" s="849"/>
      <c r="U58" s="849"/>
      <c r="V58" s="849"/>
      <c r="W58" s="849"/>
      <c r="X58" s="849"/>
      <c r="Y58" s="849"/>
      <c r="Z58" s="849"/>
      <c r="AA58" s="849"/>
      <c r="AB58" s="849"/>
      <c r="AC58" s="849"/>
      <c r="AD58" s="849"/>
      <c r="AE58" s="850"/>
      <c r="AF58" s="799"/>
      <c r="AG58" s="800"/>
      <c r="AH58" s="800"/>
      <c r="AI58" s="800"/>
      <c r="AJ58" s="801"/>
      <c r="AK58" s="852"/>
      <c r="AL58" s="849"/>
      <c r="AM58" s="849"/>
      <c r="AN58" s="849"/>
      <c r="AO58" s="849"/>
      <c r="AP58" s="849"/>
      <c r="AQ58" s="849"/>
      <c r="AR58" s="849"/>
      <c r="AS58" s="849"/>
      <c r="AT58" s="849"/>
      <c r="AU58" s="849"/>
      <c r="AV58" s="849"/>
      <c r="AW58" s="849"/>
      <c r="AX58" s="849"/>
      <c r="AY58" s="849"/>
      <c r="AZ58" s="851"/>
      <c r="BA58" s="851"/>
      <c r="BB58" s="851"/>
      <c r="BC58" s="851"/>
      <c r="BD58" s="851"/>
      <c r="BE58" s="845"/>
      <c r="BF58" s="845"/>
      <c r="BG58" s="845"/>
      <c r="BH58" s="845"/>
      <c r="BI58" s="846"/>
      <c r="BJ58" s="226"/>
      <c r="BK58" s="226"/>
      <c r="BL58" s="226"/>
      <c r="BM58" s="226"/>
      <c r="BN58" s="226"/>
      <c r="BO58" s="235"/>
      <c r="BP58" s="235"/>
      <c r="BQ58" s="232">
        <v>52</v>
      </c>
      <c r="BR58" s="233"/>
      <c r="BS58" s="786"/>
      <c r="BT58" s="787"/>
      <c r="BU58" s="787"/>
      <c r="BV58" s="787"/>
      <c r="BW58" s="787"/>
      <c r="BX58" s="787"/>
      <c r="BY58" s="787"/>
      <c r="BZ58" s="787"/>
      <c r="CA58" s="787"/>
      <c r="CB58" s="787"/>
      <c r="CC58" s="787"/>
      <c r="CD58" s="787"/>
      <c r="CE58" s="787"/>
      <c r="CF58" s="787"/>
      <c r="CG58" s="788"/>
      <c r="CH58" s="789"/>
      <c r="CI58" s="790"/>
      <c r="CJ58" s="790"/>
      <c r="CK58" s="790"/>
      <c r="CL58" s="791"/>
      <c r="CM58" s="789"/>
      <c r="CN58" s="790"/>
      <c r="CO58" s="790"/>
      <c r="CP58" s="790"/>
      <c r="CQ58" s="791"/>
      <c r="CR58" s="789"/>
      <c r="CS58" s="790"/>
      <c r="CT58" s="790"/>
      <c r="CU58" s="790"/>
      <c r="CV58" s="791"/>
      <c r="CW58" s="789"/>
      <c r="CX58" s="790"/>
      <c r="CY58" s="790"/>
      <c r="CZ58" s="790"/>
      <c r="DA58" s="791"/>
      <c r="DB58" s="789"/>
      <c r="DC58" s="790"/>
      <c r="DD58" s="790"/>
      <c r="DE58" s="790"/>
      <c r="DF58" s="791"/>
      <c r="DG58" s="789"/>
      <c r="DH58" s="790"/>
      <c r="DI58" s="790"/>
      <c r="DJ58" s="790"/>
      <c r="DK58" s="791"/>
      <c r="DL58" s="789"/>
      <c r="DM58" s="790"/>
      <c r="DN58" s="790"/>
      <c r="DO58" s="790"/>
      <c r="DP58" s="791"/>
      <c r="DQ58" s="789"/>
      <c r="DR58" s="790"/>
      <c r="DS58" s="790"/>
      <c r="DT58" s="790"/>
      <c r="DU58" s="791"/>
      <c r="DV58" s="786"/>
      <c r="DW58" s="787"/>
      <c r="DX58" s="787"/>
      <c r="DY58" s="787"/>
      <c r="DZ58" s="792"/>
      <c r="EA58" s="224"/>
    </row>
    <row r="59" spans="1:131" ht="26.25" customHeight="1">
      <c r="A59" s="232">
        <v>32</v>
      </c>
      <c r="B59" s="793"/>
      <c r="C59" s="794"/>
      <c r="D59" s="794"/>
      <c r="E59" s="794"/>
      <c r="F59" s="794"/>
      <c r="G59" s="794"/>
      <c r="H59" s="794"/>
      <c r="I59" s="794"/>
      <c r="J59" s="794"/>
      <c r="K59" s="794"/>
      <c r="L59" s="794"/>
      <c r="M59" s="794"/>
      <c r="N59" s="794"/>
      <c r="O59" s="794"/>
      <c r="P59" s="795"/>
      <c r="Q59" s="848"/>
      <c r="R59" s="849"/>
      <c r="S59" s="849"/>
      <c r="T59" s="849"/>
      <c r="U59" s="849"/>
      <c r="V59" s="849"/>
      <c r="W59" s="849"/>
      <c r="X59" s="849"/>
      <c r="Y59" s="849"/>
      <c r="Z59" s="849"/>
      <c r="AA59" s="849"/>
      <c r="AB59" s="849"/>
      <c r="AC59" s="849"/>
      <c r="AD59" s="849"/>
      <c r="AE59" s="850"/>
      <c r="AF59" s="799"/>
      <c r="AG59" s="800"/>
      <c r="AH59" s="800"/>
      <c r="AI59" s="800"/>
      <c r="AJ59" s="801"/>
      <c r="AK59" s="852"/>
      <c r="AL59" s="849"/>
      <c r="AM59" s="849"/>
      <c r="AN59" s="849"/>
      <c r="AO59" s="849"/>
      <c r="AP59" s="849"/>
      <c r="AQ59" s="849"/>
      <c r="AR59" s="849"/>
      <c r="AS59" s="849"/>
      <c r="AT59" s="849"/>
      <c r="AU59" s="849"/>
      <c r="AV59" s="849"/>
      <c r="AW59" s="849"/>
      <c r="AX59" s="849"/>
      <c r="AY59" s="849"/>
      <c r="AZ59" s="851"/>
      <c r="BA59" s="851"/>
      <c r="BB59" s="851"/>
      <c r="BC59" s="851"/>
      <c r="BD59" s="851"/>
      <c r="BE59" s="845"/>
      <c r="BF59" s="845"/>
      <c r="BG59" s="845"/>
      <c r="BH59" s="845"/>
      <c r="BI59" s="846"/>
      <c r="BJ59" s="226"/>
      <c r="BK59" s="226"/>
      <c r="BL59" s="226"/>
      <c r="BM59" s="226"/>
      <c r="BN59" s="226"/>
      <c r="BO59" s="235"/>
      <c r="BP59" s="235"/>
      <c r="BQ59" s="232">
        <v>53</v>
      </c>
      <c r="BR59" s="233"/>
      <c r="BS59" s="786"/>
      <c r="BT59" s="787"/>
      <c r="BU59" s="787"/>
      <c r="BV59" s="787"/>
      <c r="BW59" s="787"/>
      <c r="BX59" s="787"/>
      <c r="BY59" s="787"/>
      <c r="BZ59" s="787"/>
      <c r="CA59" s="787"/>
      <c r="CB59" s="787"/>
      <c r="CC59" s="787"/>
      <c r="CD59" s="787"/>
      <c r="CE59" s="787"/>
      <c r="CF59" s="787"/>
      <c r="CG59" s="788"/>
      <c r="CH59" s="789"/>
      <c r="CI59" s="790"/>
      <c r="CJ59" s="790"/>
      <c r="CK59" s="790"/>
      <c r="CL59" s="791"/>
      <c r="CM59" s="789"/>
      <c r="CN59" s="790"/>
      <c r="CO59" s="790"/>
      <c r="CP59" s="790"/>
      <c r="CQ59" s="791"/>
      <c r="CR59" s="789"/>
      <c r="CS59" s="790"/>
      <c r="CT59" s="790"/>
      <c r="CU59" s="790"/>
      <c r="CV59" s="791"/>
      <c r="CW59" s="789"/>
      <c r="CX59" s="790"/>
      <c r="CY59" s="790"/>
      <c r="CZ59" s="790"/>
      <c r="DA59" s="791"/>
      <c r="DB59" s="789"/>
      <c r="DC59" s="790"/>
      <c r="DD59" s="790"/>
      <c r="DE59" s="790"/>
      <c r="DF59" s="791"/>
      <c r="DG59" s="789"/>
      <c r="DH59" s="790"/>
      <c r="DI59" s="790"/>
      <c r="DJ59" s="790"/>
      <c r="DK59" s="791"/>
      <c r="DL59" s="789"/>
      <c r="DM59" s="790"/>
      <c r="DN59" s="790"/>
      <c r="DO59" s="790"/>
      <c r="DP59" s="791"/>
      <c r="DQ59" s="789"/>
      <c r="DR59" s="790"/>
      <c r="DS59" s="790"/>
      <c r="DT59" s="790"/>
      <c r="DU59" s="791"/>
      <c r="DV59" s="786"/>
      <c r="DW59" s="787"/>
      <c r="DX59" s="787"/>
      <c r="DY59" s="787"/>
      <c r="DZ59" s="792"/>
      <c r="EA59" s="224"/>
    </row>
    <row r="60" spans="1:131" ht="26.25" customHeight="1">
      <c r="A60" s="232">
        <v>33</v>
      </c>
      <c r="B60" s="793"/>
      <c r="C60" s="794"/>
      <c r="D60" s="794"/>
      <c r="E60" s="794"/>
      <c r="F60" s="794"/>
      <c r="G60" s="794"/>
      <c r="H60" s="794"/>
      <c r="I60" s="794"/>
      <c r="J60" s="794"/>
      <c r="K60" s="794"/>
      <c r="L60" s="794"/>
      <c r="M60" s="794"/>
      <c r="N60" s="794"/>
      <c r="O60" s="794"/>
      <c r="P60" s="795"/>
      <c r="Q60" s="848"/>
      <c r="R60" s="849"/>
      <c r="S60" s="849"/>
      <c r="T60" s="849"/>
      <c r="U60" s="849"/>
      <c r="V60" s="849"/>
      <c r="W60" s="849"/>
      <c r="X60" s="849"/>
      <c r="Y60" s="849"/>
      <c r="Z60" s="849"/>
      <c r="AA60" s="849"/>
      <c r="AB60" s="849"/>
      <c r="AC60" s="849"/>
      <c r="AD60" s="849"/>
      <c r="AE60" s="850"/>
      <c r="AF60" s="799"/>
      <c r="AG60" s="800"/>
      <c r="AH60" s="800"/>
      <c r="AI60" s="800"/>
      <c r="AJ60" s="801"/>
      <c r="AK60" s="852"/>
      <c r="AL60" s="849"/>
      <c r="AM60" s="849"/>
      <c r="AN60" s="849"/>
      <c r="AO60" s="849"/>
      <c r="AP60" s="849"/>
      <c r="AQ60" s="849"/>
      <c r="AR60" s="849"/>
      <c r="AS60" s="849"/>
      <c r="AT60" s="849"/>
      <c r="AU60" s="849"/>
      <c r="AV60" s="849"/>
      <c r="AW60" s="849"/>
      <c r="AX60" s="849"/>
      <c r="AY60" s="849"/>
      <c r="AZ60" s="851"/>
      <c r="BA60" s="851"/>
      <c r="BB60" s="851"/>
      <c r="BC60" s="851"/>
      <c r="BD60" s="851"/>
      <c r="BE60" s="845"/>
      <c r="BF60" s="845"/>
      <c r="BG60" s="845"/>
      <c r="BH60" s="845"/>
      <c r="BI60" s="846"/>
      <c r="BJ60" s="226"/>
      <c r="BK60" s="226"/>
      <c r="BL60" s="226"/>
      <c r="BM60" s="226"/>
      <c r="BN60" s="226"/>
      <c r="BO60" s="235"/>
      <c r="BP60" s="235"/>
      <c r="BQ60" s="232">
        <v>54</v>
      </c>
      <c r="BR60" s="233"/>
      <c r="BS60" s="786"/>
      <c r="BT60" s="787"/>
      <c r="BU60" s="787"/>
      <c r="BV60" s="787"/>
      <c r="BW60" s="787"/>
      <c r="BX60" s="787"/>
      <c r="BY60" s="787"/>
      <c r="BZ60" s="787"/>
      <c r="CA60" s="787"/>
      <c r="CB60" s="787"/>
      <c r="CC60" s="787"/>
      <c r="CD60" s="787"/>
      <c r="CE60" s="787"/>
      <c r="CF60" s="787"/>
      <c r="CG60" s="788"/>
      <c r="CH60" s="789"/>
      <c r="CI60" s="790"/>
      <c r="CJ60" s="790"/>
      <c r="CK60" s="790"/>
      <c r="CL60" s="791"/>
      <c r="CM60" s="789"/>
      <c r="CN60" s="790"/>
      <c r="CO60" s="790"/>
      <c r="CP60" s="790"/>
      <c r="CQ60" s="791"/>
      <c r="CR60" s="789"/>
      <c r="CS60" s="790"/>
      <c r="CT60" s="790"/>
      <c r="CU60" s="790"/>
      <c r="CV60" s="791"/>
      <c r="CW60" s="789"/>
      <c r="CX60" s="790"/>
      <c r="CY60" s="790"/>
      <c r="CZ60" s="790"/>
      <c r="DA60" s="791"/>
      <c r="DB60" s="789"/>
      <c r="DC60" s="790"/>
      <c r="DD60" s="790"/>
      <c r="DE60" s="790"/>
      <c r="DF60" s="791"/>
      <c r="DG60" s="789"/>
      <c r="DH60" s="790"/>
      <c r="DI60" s="790"/>
      <c r="DJ60" s="790"/>
      <c r="DK60" s="791"/>
      <c r="DL60" s="789"/>
      <c r="DM60" s="790"/>
      <c r="DN60" s="790"/>
      <c r="DO60" s="790"/>
      <c r="DP60" s="791"/>
      <c r="DQ60" s="789"/>
      <c r="DR60" s="790"/>
      <c r="DS60" s="790"/>
      <c r="DT60" s="790"/>
      <c r="DU60" s="791"/>
      <c r="DV60" s="786"/>
      <c r="DW60" s="787"/>
      <c r="DX60" s="787"/>
      <c r="DY60" s="787"/>
      <c r="DZ60" s="792"/>
      <c r="EA60" s="224"/>
    </row>
    <row r="61" spans="1:131" ht="26.25" customHeight="1" thickBot="1">
      <c r="A61" s="232">
        <v>34</v>
      </c>
      <c r="B61" s="793"/>
      <c r="C61" s="794"/>
      <c r="D61" s="794"/>
      <c r="E61" s="794"/>
      <c r="F61" s="794"/>
      <c r="G61" s="794"/>
      <c r="H61" s="794"/>
      <c r="I61" s="794"/>
      <c r="J61" s="794"/>
      <c r="K61" s="794"/>
      <c r="L61" s="794"/>
      <c r="M61" s="794"/>
      <c r="N61" s="794"/>
      <c r="O61" s="794"/>
      <c r="P61" s="795"/>
      <c r="Q61" s="848"/>
      <c r="R61" s="849"/>
      <c r="S61" s="849"/>
      <c r="T61" s="849"/>
      <c r="U61" s="849"/>
      <c r="V61" s="849"/>
      <c r="W61" s="849"/>
      <c r="X61" s="849"/>
      <c r="Y61" s="849"/>
      <c r="Z61" s="849"/>
      <c r="AA61" s="849"/>
      <c r="AB61" s="849"/>
      <c r="AC61" s="849"/>
      <c r="AD61" s="849"/>
      <c r="AE61" s="850"/>
      <c r="AF61" s="799"/>
      <c r="AG61" s="800"/>
      <c r="AH61" s="800"/>
      <c r="AI61" s="800"/>
      <c r="AJ61" s="801"/>
      <c r="AK61" s="852"/>
      <c r="AL61" s="849"/>
      <c r="AM61" s="849"/>
      <c r="AN61" s="849"/>
      <c r="AO61" s="849"/>
      <c r="AP61" s="849"/>
      <c r="AQ61" s="849"/>
      <c r="AR61" s="849"/>
      <c r="AS61" s="849"/>
      <c r="AT61" s="849"/>
      <c r="AU61" s="849"/>
      <c r="AV61" s="849"/>
      <c r="AW61" s="849"/>
      <c r="AX61" s="849"/>
      <c r="AY61" s="849"/>
      <c r="AZ61" s="851"/>
      <c r="BA61" s="851"/>
      <c r="BB61" s="851"/>
      <c r="BC61" s="851"/>
      <c r="BD61" s="851"/>
      <c r="BE61" s="845"/>
      <c r="BF61" s="845"/>
      <c r="BG61" s="845"/>
      <c r="BH61" s="845"/>
      <c r="BI61" s="846"/>
      <c r="BJ61" s="226"/>
      <c r="BK61" s="226"/>
      <c r="BL61" s="226"/>
      <c r="BM61" s="226"/>
      <c r="BN61" s="226"/>
      <c r="BO61" s="235"/>
      <c r="BP61" s="235"/>
      <c r="BQ61" s="232">
        <v>55</v>
      </c>
      <c r="BR61" s="233"/>
      <c r="BS61" s="786"/>
      <c r="BT61" s="787"/>
      <c r="BU61" s="787"/>
      <c r="BV61" s="787"/>
      <c r="BW61" s="787"/>
      <c r="BX61" s="787"/>
      <c r="BY61" s="787"/>
      <c r="BZ61" s="787"/>
      <c r="CA61" s="787"/>
      <c r="CB61" s="787"/>
      <c r="CC61" s="787"/>
      <c r="CD61" s="787"/>
      <c r="CE61" s="787"/>
      <c r="CF61" s="787"/>
      <c r="CG61" s="788"/>
      <c r="CH61" s="789"/>
      <c r="CI61" s="790"/>
      <c r="CJ61" s="790"/>
      <c r="CK61" s="790"/>
      <c r="CL61" s="791"/>
      <c r="CM61" s="789"/>
      <c r="CN61" s="790"/>
      <c r="CO61" s="790"/>
      <c r="CP61" s="790"/>
      <c r="CQ61" s="791"/>
      <c r="CR61" s="789"/>
      <c r="CS61" s="790"/>
      <c r="CT61" s="790"/>
      <c r="CU61" s="790"/>
      <c r="CV61" s="791"/>
      <c r="CW61" s="789"/>
      <c r="CX61" s="790"/>
      <c r="CY61" s="790"/>
      <c r="CZ61" s="790"/>
      <c r="DA61" s="791"/>
      <c r="DB61" s="789"/>
      <c r="DC61" s="790"/>
      <c r="DD61" s="790"/>
      <c r="DE61" s="790"/>
      <c r="DF61" s="791"/>
      <c r="DG61" s="789"/>
      <c r="DH61" s="790"/>
      <c r="DI61" s="790"/>
      <c r="DJ61" s="790"/>
      <c r="DK61" s="791"/>
      <c r="DL61" s="789"/>
      <c r="DM61" s="790"/>
      <c r="DN61" s="790"/>
      <c r="DO61" s="790"/>
      <c r="DP61" s="791"/>
      <c r="DQ61" s="789"/>
      <c r="DR61" s="790"/>
      <c r="DS61" s="790"/>
      <c r="DT61" s="790"/>
      <c r="DU61" s="791"/>
      <c r="DV61" s="786"/>
      <c r="DW61" s="787"/>
      <c r="DX61" s="787"/>
      <c r="DY61" s="787"/>
      <c r="DZ61" s="792"/>
      <c r="EA61" s="224"/>
    </row>
    <row r="62" spans="1:131" ht="26.25" customHeight="1">
      <c r="A62" s="232">
        <v>35</v>
      </c>
      <c r="B62" s="793"/>
      <c r="C62" s="794"/>
      <c r="D62" s="794"/>
      <c r="E62" s="794"/>
      <c r="F62" s="794"/>
      <c r="G62" s="794"/>
      <c r="H62" s="794"/>
      <c r="I62" s="794"/>
      <c r="J62" s="794"/>
      <c r="K62" s="794"/>
      <c r="L62" s="794"/>
      <c r="M62" s="794"/>
      <c r="N62" s="794"/>
      <c r="O62" s="794"/>
      <c r="P62" s="795"/>
      <c r="Q62" s="848"/>
      <c r="R62" s="849"/>
      <c r="S62" s="849"/>
      <c r="T62" s="849"/>
      <c r="U62" s="849"/>
      <c r="V62" s="849"/>
      <c r="W62" s="849"/>
      <c r="X62" s="849"/>
      <c r="Y62" s="849"/>
      <c r="Z62" s="849"/>
      <c r="AA62" s="849"/>
      <c r="AB62" s="849"/>
      <c r="AC62" s="849"/>
      <c r="AD62" s="849"/>
      <c r="AE62" s="850"/>
      <c r="AF62" s="799"/>
      <c r="AG62" s="800"/>
      <c r="AH62" s="800"/>
      <c r="AI62" s="800"/>
      <c r="AJ62" s="801"/>
      <c r="AK62" s="852"/>
      <c r="AL62" s="849"/>
      <c r="AM62" s="849"/>
      <c r="AN62" s="849"/>
      <c r="AO62" s="849"/>
      <c r="AP62" s="849"/>
      <c r="AQ62" s="849"/>
      <c r="AR62" s="849"/>
      <c r="AS62" s="849"/>
      <c r="AT62" s="849"/>
      <c r="AU62" s="849"/>
      <c r="AV62" s="849"/>
      <c r="AW62" s="849"/>
      <c r="AX62" s="849"/>
      <c r="AY62" s="849"/>
      <c r="AZ62" s="851"/>
      <c r="BA62" s="851"/>
      <c r="BB62" s="851"/>
      <c r="BC62" s="851"/>
      <c r="BD62" s="851"/>
      <c r="BE62" s="845"/>
      <c r="BF62" s="845"/>
      <c r="BG62" s="845"/>
      <c r="BH62" s="845"/>
      <c r="BI62" s="846"/>
      <c r="BJ62" s="860" t="s">
        <v>394</v>
      </c>
      <c r="BK62" s="819"/>
      <c r="BL62" s="819"/>
      <c r="BM62" s="819"/>
      <c r="BN62" s="820"/>
      <c r="BO62" s="235"/>
      <c r="BP62" s="235"/>
      <c r="BQ62" s="232">
        <v>56</v>
      </c>
      <c r="BR62" s="233"/>
      <c r="BS62" s="786"/>
      <c r="BT62" s="787"/>
      <c r="BU62" s="787"/>
      <c r="BV62" s="787"/>
      <c r="BW62" s="787"/>
      <c r="BX62" s="787"/>
      <c r="BY62" s="787"/>
      <c r="BZ62" s="787"/>
      <c r="CA62" s="787"/>
      <c r="CB62" s="787"/>
      <c r="CC62" s="787"/>
      <c r="CD62" s="787"/>
      <c r="CE62" s="787"/>
      <c r="CF62" s="787"/>
      <c r="CG62" s="788"/>
      <c r="CH62" s="789"/>
      <c r="CI62" s="790"/>
      <c r="CJ62" s="790"/>
      <c r="CK62" s="790"/>
      <c r="CL62" s="791"/>
      <c r="CM62" s="789"/>
      <c r="CN62" s="790"/>
      <c r="CO62" s="790"/>
      <c r="CP62" s="790"/>
      <c r="CQ62" s="791"/>
      <c r="CR62" s="789"/>
      <c r="CS62" s="790"/>
      <c r="CT62" s="790"/>
      <c r="CU62" s="790"/>
      <c r="CV62" s="791"/>
      <c r="CW62" s="789"/>
      <c r="CX62" s="790"/>
      <c r="CY62" s="790"/>
      <c r="CZ62" s="790"/>
      <c r="DA62" s="791"/>
      <c r="DB62" s="789"/>
      <c r="DC62" s="790"/>
      <c r="DD62" s="790"/>
      <c r="DE62" s="790"/>
      <c r="DF62" s="791"/>
      <c r="DG62" s="789"/>
      <c r="DH62" s="790"/>
      <c r="DI62" s="790"/>
      <c r="DJ62" s="790"/>
      <c r="DK62" s="791"/>
      <c r="DL62" s="789"/>
      <c r="DM62" s="790"/>
      <c r="DN62" s="790"/>
      <c r="DO62" s="790"/>
      <c r="DP62" s="791"/>
      <c r="DQ62" s="789"/>
      <c r="DR62" s="790"/>
      <c r="DS62" s="790"/>
      <c r="DT62" s="790"/>
      <c r="DU62" s="791"/>
      <c r="DV62" s="786"/>
      <c r="DW62" s="787"/>
      <c r="DX62" s="787"/>
      <c r="DY62" s="787"/>
      <c r="DZ62" s="792"/>
      <c r="EA62" s="224"/>
    </row>
    <row r="63" spans="1:131" ht="26.25" customHeight="1" thickBot="1">
      <c r="A63" s="234" t="s">
        <v>377</v>
      </c>
      <c r="B63" s="802" t="s">
        <v>395</v>
      </c>
      <c r="C63" s="803"/>
      <c r="D63" s="803"/>
      <c r="E63" s="803"/>
      <c r="F63" s="803"/>
      <c r="G63" s="803"/>
      <c r="H63" s="803"/>
      <c r="I63" s="803"/>
      <c r="J63" s="803"/>
      <c r="K63" s="803"/>
      <c r="L63" s="803"/>
      <c r="M63" s="803"/>
      <c r="N63" s="803"/>
      <c r="O63" s="803"/>
      <c r="P63" s="804"/>
      <c r="Q63" s="853"/>
      <c r="R63" s="854"/>
      <c r="S63" s="854"/>
      <c r="T63" s="854"/>
      <c r="U63" s="854"/>
      <c r="V63" s="854"/>
      <c r="W63" s="854"/>
      <c r="X63" s="854"/>
      <c r="Y63" s="854"/>
      <c r="Z63" s="854"/>
      <c r="AA63" s="854"/>
      <c r="AB63" s="854"/>
      <c r="AC63" s="854"/>
      <c r="AD63" s="854"/>
      <c r="AE63" s="855"/>
      <c r="AF63" s="856">
        <v>2000</v>
      </c>
      <c r="AG63" s="857"/>
      <c r="AH63" s="857"/>
      <c r="AI63" s="857"/>
      <c r="AJ63" s="858"/>
      <c r="AK63" s="859"/>
      <c r="AL63" s="854"/>
      <c r="AM63" s="854"/>
      <c r="AN63" s="854"/>
      <c r="AO63" s="854"/>
      <c r="AP63" s="857">
        <v>10332</v>
      </c>
      <c r="AQ63" s="857"/>
      <c r="AR63" s="857"/>
      <c r="AS63" s="857"/>
      <c r="AT63" s="857"/>
      <c r="AU63" s="857">
        <v>9083</v>
      </c>
      <c r="AV63" s="857"/>
      <c r="AW63" s="857"/>
      <c r="AX63" s="857"/>
      <c r="AY63" s="857"/>
      <c r="AZ63" s="861"/>
      <c r="BA63" s="861"/>
      <c r="BB63" s="861"/>
      <c r="BC63" s="861"/>
      <c r="BD63" s="861"/>
      <c r="BE63" s="862"/>
      <c r="BF63" s="862"/>
      <c r="BG63" s="862"/>
      <c r="BH63" s="862"/>
      <c r="BI63" s="863"/>
      <c r="BJ63" s="864" t="s">
        <v>122</v>
      </c>
      <c r="BK63" s="865"/>
      <c r="BL63" s="865"/>
      <c r="BM63" s="865"/>
      <c r="BN63" s="866"/>
      <c r="BO63" s="235"/>
      <c r="BP63" s="235"/>
      <c r="BQ63" s="232">
        <v>57</v>
      </c>
      <c r="BR63" s="233"/>
      <c r="BS63" s="786"/>
      <c r="BT63" s="787"/>
      <c r="BU63" s="787"/>
      <c r="BV63" s="787"/>
      <c r="BW63" s="787"/>
      <c r="BX63" s="787"/>
      <c r="BY63" s="787"/>
      <c r="BZ63" s="787"/>
      <c r="CA63" s="787"/>
      <c r="CB63" s="787"/>
      <c r="CC63" s="787"/>
      <c r="CD63" s="787"/>
      <c r="CE63" s="787"/>
      <c r="CF63" s="787"/>
      <c r="CG63" s="788"/>
      <c r="CH63" s="789"/>
      <c r="CI63" s="790"/>
      <c r="CJ63" s="790"/>
      <c r="CK63" s="790"/>
      <c r="CL63" s="791"/>
      <c r="CM63" s="789"/>
      <c r="CN63" s="790"/>
      <c r="CO63" s="790"/>
      <c r="CP63" s="790"/>
      <c r="CQ63" s="791"/>
      <c r="CR63" s="789"/>
      <c r="CS63" s="790"/>
      <c r="CT63" s="790"/>
      <c r="CU63" s="790"/>
      <c r="CV63" s="791"/>
      <c r="CW63" s="789"/>
      <c r="CX63" s="790"/>
      <c r="CY63" s="790"/>
      <c r="CZ63" s="790"/>
      <c r="DA63" s="791"/>
      <c r="DB63" s="789"/>
      <c r="DC63" s="790"/>
      <c r="DD63" s="790"/>
      <c r="DE63" s="790"/>
      <c r="DF63" s="791"/>
      <c r="DG63" s="789"/>
      <c r="DH63" s="790"/>
      <c r="DI63" s="790"/>
      <c r="DJ63" s="790"/>
      <c r="DK63" s="791"/>
      <c r="DL63" s="789"/>
      <c r="DM63" s="790"/>
      <c r="DN63" s="790"/>
      <c r="DO63" s="790"/>
      <c r="DP63" s="791"/>
      <c r="DQ63" s="789"/>
      <c r="DR63" s="790"/>
      <c r="DS63" s="790"/>
      <c r="DT63" s="790"/>
      <c r="DU63" s="791"/>
      <c r="DV63" s="786"/>
      <c r="DW63" s="787"/>
      <c r="DX63" s="787"/>
      <c r="DY63" s="787"/>
      <c r="DZ63" s="792"/>
      <c r="EA63" s="224"/>
    </row>
    <row r="64" spans="1:131" ht="26.25" customHeight="1">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786"/>
      <c r="BT64" s="787"/>
      <c r="BU64" s="787"/>
      <c r="BV64" s="787"/>
      <c r="BW64" s="787"/>
      <c r="BX64" s="787"/>
      <c r="BY64" s="787"/>
      <c r="BZ64" s="787"/>
      <c r="CA64" s="787"/>
      <c r="CB64" s="787"/>
      <c r="CC64" s="787"/>
      <c r="CD64" s="787"/>
      <c r="CE64" s="787"/>
      <c r="CF64" s="787"/>
      <c r="CG64" s="788"/>
      <c r="CH64" s="789"/>
      <c r="CI64" s="790"/>
      <c r="CJ64" s="790"/>
      <c r="CK64" s="790"/>
      <c r="CL64" s="791"/>
      <c r="CM64" s="789"/>
      <c r="CN64" s="790"/>
      <c r="CO64" s="790"/>
      <c r="CP64" s="790"/>
      <c r="CQ64" s="791"/>
      <c r="CR64" s="789"/>
      <c r="CS64" s="790"/>
      <c r="CT64" s="790"/>
      <c r="CU64" s="790"/>
      <c r="CV64" s="791"/>
      <c r="CW64" s="789"/>
      <c r="CX64" s="790"/>
      <c r="CY64" s="790"/>
      <c r="CZ64" s="790"/>
      <c r="DA64" s="791"/>
      <c r="DB64" s="789"/>
      <c r="DC64" s="790"/>
      <c r="DD64" s="790"/>
      <c r="DE64" s="790"/>
      <c r="DF64" s="791"/>
      <c r="DG64" s="789"/>
      <c r="DH64" s="790"/>
      <c r="DI64" s="790"/>
      <c r="DJ64" s="790"/>
      <c r="DK64" s="791"/>
      <c r="DL64" s="789"/>
      <c r="DM64" s="790"/>
      <c r="DN64" s="790"/>
      <c r="DO64" s="790"/>
      <c r="DP64" s="791"/>
      <c r="DQ64" s="789"/>
      <c r="DR64" s="790"/>
      <c r="DS64" s="790"/>
      <c r="DT64" s="790"/>
      <c r="DU64" s="791"/>
      <c r="DV64" s="786"/>
      <c r="DW64" s="787"/>
      <c r="DX64" s="787"/>
      <c r="DY64" s="787"/>
      <c r="DZ64" s="792"/>
      <c r="EA64" s="224"/>
    </row>
    <row r="65" spans="1:131" ht="26.25" customHeight="1" thickBot="1">
      <c r="A65" s="226" t="s">
        <v>396</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786"/>
      <c r="BT65" s="787"/>
      <c r="BU65" s="787"/>
      <c r="BV65" s="787"/>
      <c r="BW65" s="787"/>
      <c r="BX65" s="787"/>
      <c r="BY65" s="787"/>
      <c r="BZ65" s="787"/>
      <c r="CA65" s="787"/>
      <c r="CB65" s="787"/>
      <c r="CC65" s="787"/>
      <c r="CD65" s="787"/>
      <c r="CE65" s="787"/>
      <c r="CF65" s="787"/>
      <c r="CG65" s="788"/>
      <c r="CH65" s="789"/>
      <c r="CI65" s="790"/>
      <c r="CJ65" s="790"/>
      <c r="CK65" s="790"/>
      <c r="CL65" s="791"/>
      <c r="CM65" s="789"/>
      <c r="CN65" s="790"/>
      <c r="CO65" s="790"/>
      <c r="CP65" s="790"/>
      <c r="CQ65" s="791"/>
      <c r="CR65" s="789"/>
      <c r="CS65" s="790"/>
      <c r="CT65" s="790"/>
      <c r="CU65" s="790"/>
      <c r="CV65" s="791"/>
      <c r="CW65" s="789"/>
      <c r="CX65" s="790"/>
      <c r="CY65" s="790"/>
      <c r="CZ65" s="790"/>
      <c r="DA65" s="791"/>
      <c r="DB65" s="789"/>
      <c r="DC65" s="790"/>
      <c r="DD65" s="790"/>
      <c r="DE65" s="790"/>
      <c r="DF65" s="791"/>
      <c r="DG65" s="789"/>
      <c r="DH65" s="790"/>
      <c r="DI65" s="790"/>
      <c r="DJ65" s="790"/>
      <c r="DK65" s="791"/>
      <c r="DL65" s="789"/>
      <c r="DM65" s="790"/>
      <c r="DN65" s="790"/>
      <c r="DO65" s="790"/>
      <c r="DP65" s="791"/>
      <c r="DQ65" s="789"/>
      <c r="DR65" s="790"/>
      <c r="DS65" s="790"/>
      <c r="DT65" s="790"/>
      <c r="DU65" s="791"/>
      <c r="DV65" s="786"/>
      <c r="DW65" s="787"/>
      <c r="DX65" s="787"/>
      <c r="DY65" s="787"/>
      <c r="DZ65" s="792"/>
      <c r="EA65" s="224"/>
    </row>
    <row r="66" spans="1:131" ht="26.25" customHeight="1">
      <c r="A66" s="740" t="s">
        <v>397</v>
      </c>
      <c r="B66" s="741"/>
      <c r="C66" s="741"/>
      <c r="D66" s="741"/>
      <c r="E66" s="741"/>
      <c r="F66" s="741"/>
      <c r="G66" s="741"/>
      <c r="H66" s="741"/>
      <c r="I66" s="741"/>
      <c r="J66" s="741"/>
      <c r="K66" s="741"/>
      <c r="L66" s="741"/>
      <c r="M66" s="741"/>
      <c r="N66" s="741"/>
      <c r="O66" s="741"/>
      <c r="P66" s="742"/>
      <c r="Q66" s="746" t="s">
        <v>381</v>
      </c>
      <c r="R66" s="747"/>
      <c r="S66" s="747"/>
      <c r="T66" s="747"/>
      <c r="U66" s="748"/>
      <c r="V66" s="746" t="s">
        <v>382</v>
      </c>
      <c r="W66" s="747"/>
      <c r="X66" s="747"/>
      <c r="Y66" s="747"/>
      <c r="Z66" s="748"/>
      <c r="AA66" s="746" t="s">
        <v>383</v>
      </c>
      <c r="AB66" s="747"/>
      <c r="AC66" s="747"/>
      <c r="AD66" s="747"/>
      <c r="AE66" s="748"/>
      <c r="AF66" s="867" t="s">
        <v>384</v>
      </c>
      <c r="AG66" s="828"/>
      <c r="AH66" s="828"/>
      <c r="AI66" s="828"/>
      <c r="AJ66" s="868"/>
      <c r="AK66" s="746" t="s">
        <v>385</v>
      </c>
      <c r="AL66" s="741"/>
      <c r="AM66" s="741"/>
      <c r="AN66" s="741"/>
      <c r="AO66" s="742"/>
      <c r="AP66" s="746" t="s">
        <v>386</v>
      </c>
      <c r="AQ66" s="747"/>
      <c r="AR66" s="747"/>
      <c r="AS66" s="747"/>
      <c r="AT66" s="748"/>
      <c r="AU66" s="746" t="s">
        <v>398</v>
      </c>
      <c r="AV66" s="747"/>
      <c r="AW66" s="747"/>
      <c r="AX66" s="747"/>
      <c r="AY66" s="748"/>
      <c r="AZ66" s="746" t="s">
        <v>364</v>
      </c>
      <c r="BA66" s="747"/>
      <c r="BB66" s="747"/>
      <c r="BC66" s="747"/>
      <c r="BD66" s="753"/>
      <c r="BE66" s="235"/>
      <c r="BF66" s="235"/>
      <c r="BG66" s="235"/>
      <c r="BH66" s="235"/>
      <c r="BI66" s="235"/>
      <c r="BJ66" s="235"/>
      <c r="BK66" s="235"/>
      <c r="BL66" s="235"/>
      <c r="BM66" s="235"/>
      <c r="BN66" s="235"/>
      <c r="BO66" s="235"/>
      <c r="BP66" s="235"/>
      <c r="BQ66" s="232">
        <v>60</v>
      </c>
      <c r="BR66" s="237"/>
      <c r="BS66" s="872"/>
      <c r="BT66" s="873"/>
      <c r="BU66" s="873"/>
      <c r="BV66" s="873"/>
      <c r="BW66" s="873"/>
      <c r="BX66" s="873"/>
      <c r="BY66" s="873"/>
      <c r="BZ66" s="873"/>
      <c r="CA66" s="873"/>
      <c r="CB66" s="873"/>
      <c r="CC66" s="873"/>
      <c r="CD66" s="873"/>
      <c r="CE66" s="873"/>
      <c r="CF66" s="873"/>
      <c r="CG66" s="878"/>
      <c r="CH66" s="875"/>
      <c r="CI66" s="876"/>
      <c r="CJ66" s="876"/>
      <c r="CK66" s="876"/>
      <c r="CL66" s="877"/>
      <c r="CM66" s="875"/>
      <c r="CN66" s="876"/>
      <c r="CO66" s="876"/>
      <c r="CP66" s="876"/>
      <c r="CQ66" s="877"/>
      <c r="CR66" s="875"/>
      <c r="CS66" s="876"/>
      <c r="CT66" s="876"/>
      <c r="CU66" s="876"/>
      <c r="CV66" s="877"/>
      <c r="CW66" s="875"/>
      <c r="CX66" s="876"/>
      <c r="CY66" s="876"/>
      <c r="CZ66" s="876"/>
      <c r="DA66" s="877"/>
      <c r="DB66" s="875"/>
      <c r="DC66" s="876"/>
      <c r="DD66" s="876"/>
      <c r="DE66" s="876"/>
      <c r="DF66" s="877"/>
      <c r="DG66" s="875"/>
      <c r="DH66" s="876"/>
      <c r="DI66" s="876"/>
      <c r="DJ66" s="876"/>
      <c r="DK66" s="877"/>
      <c r="DL66" s="875"/>
      <c r="DM66" s="876"/>
      <c r="DN66" s="876"/>
      <c r="DO66" s="876"/>
      <c r="DP66" s="877"/>
      <c r="DQ66" s="875"/>
      <c r="DR66" s="876"/>
      <c r="DS66" s="876"/>
      <c r="DT66" s="876"/>
      <c r="DU66" s="877"/>
      <c r="DV66" s="872"/>
      <c r="DW66" s="873"/>
      <c r="DX66" s="873"/>
      <c r="DY66" s="873"/>
      <c r="DZ66" s="874"/>
      <c r="EA66" s="224"/>
    </row>
    <row r="67" spans="1:131" ht="26.25" customHeight="1" thickBot="1">
      <c r="A67" s="743"/>
      <c r="B67" s="744"/>
      <c r="C67" s="744"/>
      <c r="D67" s="744"/>
      <c r="E67" s="744"/>
      <c r="F67" s="744"/>
      <c r="G67" s="744"/>
      <c r="H67" s="744"/>
      <c r="I67" s="744"/>
      <c r="J67" s="744"/>
      <c r="K67" s="744"/>
      <c r="L67" s="744"/>
      <c r="M67" s="744"/>
      <c r="N67" s="744"/>
      <c r="O67" s="744"/>
      <c r="P67" s="745"/>
      <c r="Q67" s="749"/>
      <c r="R67" s="750"/>
      <c r="S67" s="750"/>
      <c r="T67" s="750"/>
      <c r="U67" s="751"/>
      <c r="V67" s="749"/>
      <c r="W67" s="750"/>
      <c r="X67" s="750"/>
      <c r="Y67" s="750"/>
      <c r="Z67" s="751"/>
      <c r="AA67" s="749"/>
      <c r="AB67" s="750"/>
      <c r="AC67" s="750"/>
      <c r="AD67" s="750"/>
      <c r="AE67" s="751"/>
      <c r="AF67" s="869"/>
      <c r="AG67" s="831"/>
      <c r="AH67" s="831"/>
      <c r="AI67" s="831"/>
      <c r="AJ67" s="870"/>
      <c r="AK67" s="871"/>
      <c r="AL67" s="744"/>
      <c r="AM67" s="744"/>
      <c r="AN67" s="744"/>
      <c r="AO67" s="745"/>
      <c r="AP67" s="749"/>
      <c r="AQ67" s="750"/>
      <c r="AR67" s="750"/>
      <c r="AS67" s="750"/>
      <c r="AT67" s="751"/>
      <c r="AU67" s="749"/>
      <c r="AV67" s="750"/>
      <c r="AW67" s="750"/>
      <c r="AX67" s="750"/>
      <c r="AY67" s="751"/>
      <c r="AZ67" s="749"/>
      <c r="BA67" s="750"/>
      <c r="BB67" s="750"/>
      <c r="BC67" s="750"/>
      <c r="BD67" s="755"/>
      <c r="BE67" s="235"/>
      <c r="BF67" s="235"/>
      <c r="BG67" s="235"/>
      <c r="BH67" s="235"/>
      <c r="BI67" s="235"/>
      <c r="BJ67" s="235"/>
      <c r="BK67" s="235"/>
      <c r="BL67" s="235"/>
      <c r="BM67" s="235"/>
      <c r="BN67" s="235"/>
      <c r="BO67" s="235"/>
      <c r="BP67" s="235"/>
      <c r="BQ67" s="232">
        <v>61</v>
      </c>
      <c r="BR67" s="237"/>
      <c r="BS67" s="872"/>
      <c r="BT67" s="873"/>
      <c r="BU67" s="873"/>
      <c r="BV67" s="873"/>
      <c r="BW67" s="873"/>
      <c r="BX67" s="873"/>
      <c r="BY67" s="873"/>
      <c r="BZ67" s="873"/>
      <c r="CA67" s="873"/>
      <c r="CB67" s="873"/>
      <c r="CC67" s="873"/>
      <c r="CD67" s="873"/>
      <c r="CE67" s="873"/>
      <c r="CF67" s="873"/>
      <c r="CG67" s="878"/>
      <c r="CH67" s="875"/>
      <c r="CI67" s="876"/>
      <c r="CJ67" s="876"/>
      <c r="CK67" s="876"/>
      <c r="CL67" s="877"/>
      <c r="CM67" s="875"/>
      <c r="CN67" s="876"/>
      <c r="CO67" s="876"/>
      <c r="CP67" s="876"/>
      <c r="CQ67" s="877"/>
      <c r="CR67" s="875"/>
      <c r="CS67" s="876"/>
      <c r="CT67" s="876"/>
      <c r="CU67" s="876"/>
      <c r="CV67" s="877"/>
      <c r="CW67" s="875"/>
      <c r="CX67" s="876"/>
      <c r="CY67" s="876"/>
      <c r="CZ67" s="876"/>
      <c r="DA67" s="877"/>
      <c r="DB67" s="875"/>
      <c r="DC67" s="876"/>
      <c r="DD67" s="876"/>
      <c r="DE67" s="876"/>
      <c r="DF67" s="877"/>
      <c r="DG67" s="875"/>
      <c r="DH67" s="876"/>
      <c r="DI67" s="876"/>
      <c r="DJ67" s="876"/>
      <c r="DK67" s="877"/>
      <c r="DL67" s="875"/>
      <c r="DM67" s="876"/>
      <c r="DN67" s="876"/>
      <c r="DO67" s="876"/>
      <c r="DP67" s="877"/>
      <c r="DQ67" s="875"/>
      <c r="DR67" s="876"/>
      <c r="DS67" s="876"/>
      <c r="DT67" s="876"/>
      <c r="DU67" s="877"/>
      <c r="DV67" s="872"/>
      <c r="DW67" s="873"/>
      <c r="DX67" s="873"/>
      <c r="DY67" s="873"/>
      <c r="DZ67" s="874"/>
      <c r="EA67" s="224"/>
    </row>
    <row r="68" spans="1:131" ht="26.25" customHeight="1" thickTop="1">
      <c r="A68" s="230">
        <v>1</v>
      </c>
      <c r="B68" s="882" t="s">
        <v>545</v>
      </c>
      <c r="C68" s="883"/>
      <c r="D68" s="883"/>
      <c r="E68" s="883"/>
      <c r="F68" s="883"/>
      <c r="G68" s="883"/>
      <c r="H68" s="883"/>
      <c r="I68" s="883"/>
      <c r="J68" s="883"/>
      <c r="K68" s="883"/>
      <c r="L68" s="883"/>
      <c r="M68" s="883"/>
      <c r="N68" s="883"/>
      <c r="O68" s="883"/>
      <c r="P68" s="884"/>
      <c r="Q68" s="885">
        <v>2089</v>
      </c>
      <c r="R68" s="879"/>
      <c r="S68" s="879"/>
      <c r="T68" s="879"/>
      <c r="U68" s="879"/>
      <c r="V68" s="879">
        <v>2059</v>
      </c>
      <c r="W68" s="879"/>
      <c r="X68" s="879"/>
      <c r="Y68" s="879"/>
      <c r="Z68" s="879"/>
      <c r="AA68" s="879">
        <v>31</v>
      </c>
      <c r="AB68" s="879"/>
      <c r="AC68" s="879"/>
      <c r="AD68" s="879"/>
      <c r="AE68" s="879"/>
      <c r="AF68" s="879">
        <v>31</v>
      </c>
      <c r="AG68" s="879"/>
      <c r="AH68" s="879"/>
      <c r="AI68" s="879"/>
      <c r="AJ68" s="879"/>
      <c r="AK68" s="879">
        <v>25</v>
      </c>
      <c r="AL68" s="879"/>
      <c r="AM68" s="879"/>
      <c r="AN68" s="879"/>
      <c r="AO68" s="879"/>
      <c r="AP68" s="879">
        <v>864</v>
      </c>
      <c r="AQ68" s="879"/>
      <c r="AR68" s="879"/>
      <c r="AS68" s="879"/>
      <c r="AT68" s="879"/>
      <c r="AU68" s="879">
        <v>430</v>
      </c>
      <c r="AV68" s="879"/>
      <c r="AW68" s="879"/>
      <c r="AX68" s="879"/>
      <c r="AY68" s="879"/>
      <c r="AZ68" s="880"/>
      <c r="BA68" s="880"/>
      <c r="BB68" s="880"/>
      <c r="BC68" s="880"/>
      <c r="BD68" s="881"/>
      <c r="BE68" s="235"/>
      <c r="BF68" s="235"/>
      <c r="BG68" s="235"/>
      <c r="BH68" s="235"/>
      <c r="BI68" s="235"/>
      <c r="BJ68" s="235"/>
      <c r="BK68" s="235"/>
      <c r="BL68" s="235"/>
      <c r="BM68" s="235"/>
      <c r="BN68" s="235"/>
      <c r="BO68" s="235"/>
      <c r="BP68" s="235"/>
      <c r="BQ68" s="232">
        <v>62</v>
      </c>
      <c r="BR68" s="237"/>
      <c r="BS68" s="872"/>
      <c r="BT68" s="873"/>
      <c r="BU68" s="873"/>
      <c r="BV68" s="873"/>
      <c r="BW68" s="873"/>
      <c r="BX68" s="873"/>
      <c r="BY68" s="873"/>
      <c r="BZ68" s="873"/>
      <c r="CA68" s="873"/>
      <c r="CB68" s="873"/>
      <c r="CC68" s="873"/>
      <c r="CD68" s="873"/>
      <c r="CE68" s="873"/>
      <c r="CF68" s="873"/>
      <c r="CG68" s="878"/>
      <c r="CH68" s="875"/>
      <c r="CI68" s="876"/>
      <c r="CJ68" s="876"/>
      <c r="CK68" s="876"/>
      <c r="CL68" s="877"/>
      <c r="CM68" s="875"/>
      <c r="CN68" s="876"/>
      <c r="CO68" s="876"/>
      <c r="CP68" s="876"/>
      <c r="CQ68" s="877"/>
      <c r="CR68" s="875"/>
      <c r="CS68" s="876"/>
      <c r="CT68" s="876"/>
      <c r="CU68" s="876"/>
      <c r="CV68" s="877"/>
      <c r="CW68" s="875"/>
      <c r="CX68" s="876"/>
      <c r="CY68" s="876"/>
      <c r="CZ68" s="876"/>
      <c r="DA68" s="877"/>
      <c r="DB68" s="875"/>
      <c r="DC68" s="876"/>
      <c r="DD68" s="876"/>
      <c r="DE68" s="876"/>
      <c r="DF68" s="877"/>
      <c r="DG68" s="875"/>
      <c r="DH68" s="876"/>
      <c r="DI68" s="876"/>
      <c r="DJ68" s="876"/>
      <c r="DK68" s="877"/>
      <c r="DL68" s="875"/>
      <c r="DM68" s="876"/>
      <c r="DN68" s="876"/>
      <c r="DO68" s="876"/>
      <c r="DP68" s="877"/>
      <c r="DQ68" s="875"/>
      <c r="DR68" s="876"/>
      <c r="DS68" s="876"/>
      <c r="DT68" s="876"/>
      <c r="DU68" s="877"/>
      <c r="DV68" s="872"/>
      <c r="DW68" s="873"/>
      <c r="DX68" s="873"/>
      <c r="DY68" s="873"/>
      <c r="DZ68" s="874"/>
      <c r="EA68" s="224"/>
    </row>
    <row r="69" spans="1:131" ht="26.25" customHeight="1">
      <c r="A69" s="232">
        <v>2</v>
      </c>
      <c r="B69" s="886" t="s">
        <v>546</v>
      </c>
      <c r="C69" s="887"/>
      <c r="D69" s="887"/>
      <c r="E69" s="887"/>
      <c r="F69" s="887"/>
      <c r="G69" s="887"/>
      <c r="H69" s="887"/>
      <c r="I69" s="887"/>
      <c r="J69" s="887"/>
      <c r="K69" s="887"/>
      <c r="L69" s="887"/>
      <c r="M69" s="887"/>
      <c r="N69" s="887"/>
      <c r="O69" s="887"/>
      <c r="P69" s="888"/>
      <c r="Q69" s="889">
        <v>835</v>
      </c>
      <c r="R69" s="843"/>
      <c r="S69" s="843"/>
      <c r="T69" s="843"/>
      <c r="U69" s="843"/>
      <c r="V69" s="843">
        <v>815</v>
      </c>
      <c r="W69" s="843"/>
      <c r="X69" s="843"/>
      <c r="Y69" s="843"/>
      <c r="Z69" s="843"/>
      <c r="AA69" s="843">
        <v>21</v>
      </c>
      <c r="AB69" s="843"/>
      <c r="AC69" s="843"/>
      <c r="AD69" s="843"/>
      <c r="AE69" s="843"/>
      <c r="AF69" s="843">
        <v>21</v>
      </c>
      <c r="AG69" s="843"/>
      <c r="AH69" s="843"/>
      <c r="AI69" s="843"/>
      <c r="AJ69" s="843"/>
      <c r="AK69" s="843">
        <v>69</v>
      </c>
      <c r="AL69" s="843"/>
      <c r="AM69" s="843"/>
      <c r="AN69" s="843"/>
      <c r="AO69" s="843"/>
      <c r="AP69" s="843">
        <v>413</v>
      </c>
      <c r="AQ69" s="843"/>
      <c r="AR69" s="843"/>
      <c r="AS69" s="843"/>
      <c r="AT69" s="843"/>
      <c r="AU69" s="843">
        <v>212</v>
      </c>
      <c r="AV69" s="843"/>
      <c r="AW69" s="843"/>
      <c r="AX69" s="843"/>
      <c r="AY69" s="843"/>
      <c r="AZ69" s="845"/>
      <c r="BA69" s="845"/>
      <c r="BB69" s="845"/>
      <c r="BC69" s="845"/>
      <c r="BD69" s="846"/>
      <c r="BE69" s="235"/>
      <c r="BF69" s="235"/>
      <c r="BG69" s="235"/>
      <c r="BH69" s="235"/>
      <c r="BI69" s="235"/>
      <c r="BJ69" s="235"/>
      <c r="BK69" s="235"/>
      <c r="BL69" s="235"/>
      <c r="BM69" s="235"/>
      <c r="BN69" s="235"/>
      <c r="BO69" s="235"/>
      <c r="BP69" s="235"/>
      <c r="BQ69" s="232">
        <v>63</v>
      </c>
      <c r="BR69" s="237"/>
      <c r="BS69" s="872"/>
      <c r="BT69" s="873"/>
      <c r="BU69" s="873"/>
      <c r="BV69" s="873"/>
      <c r="BW69" s="873"/>
      <c r="BX69" s="873"/>
      <c r="BY69" s="873"/>
      <c r="BZ69" s="873"/>
      <c r="CA69" s="873"/>
      <c r="CB69" s="873"/>
      <c r="CC69" s="873"/>
      <c r="CD69" s="873"/>
      <c r="CE69" s="873"/>
      <c r="CF69" s="873"/>
      <c r="CG69" s="878"/>
      <c r="CH69" s="875"/>
      <c r="CI69" s="876"/>
      <c r="CJ69" s="876"/>
      <c r="CK69" s="876"/>
      <c r="CL69" s="877"/>
      <c r="CM69" s="875"/>
      <c r="CN69" s="876"/>
      <c r="CO69" s="876"/>
      <c r="CP69" s="876"/>
      <c r="CQ69" s="877"/>
      <c r="CR69" s="875"/>
      <c r="CS69" s="876"/>
      <c r="CT69" s="876"/>
      <c r="CU69" s="876"/>
      <c r="CV69" s="877"/>
      <c r="CW69" s="875"/>
      <c r="CX69" s="876"/>
      <c r="CY69" s="876"/>
      <c r="CZ69" s="876"/>
      <c r="DA69" s="877"/>
      <c r="DB69" s="875"/>
      <c r="DC69" s="876"/>
      <c r="DD69" s="876"/>
      <c r="DE69" s="876"/>
      <c r="DF69" s="877"/>
      <c r="DG69" s="875"/>
      <c r="DH69" s="876"/>
      <c r="DI69" s="876"/>
      <c r="DJ69" s="876"/>
      <c r="DK69" s="877"/>
      <c r="DL69" s="875"/>
      <c r="DM69" s="876"/>
      <c r="DN69" s="876"/>
      <c r="DO69" s="876"/>
      <c r="DP69" s="877"/>
      <c r="DQ69" s="875"/>
      <c r="DR69" s="876"/>
      <c r="DS69" s="876"/>
      <c r="DT69" s="876"/>
      <c r="DU69" s="877"/>
      <c r="DV69" s="872"/>
      <c r="DW69" s="873"/>
      <c r="DX69" s="873"/>
      <c r="DY69" s="873"/>
      <c r="DZ69" s="874"/>
      <c r="EA69" s="224"/>
    </row>
    <row r="70" spans="1:131" ht="26.25" customHeight="1">
      <c r="A70" s="232">
        <v>3</v>
      </c>
      <c r="B70" s="886" t="s">
        <v>547</v>
      </c>
      <c r="C70" s="887"/>
      <c r="D70" s="887"/>
      <c r="E70" s="887"/>
      <c r="F70" s="887"/>
      <c r="G70" s="887"/>
      <c r="H70" s="887"/>
      <c r="I70" s="887"/>
      <c r="J70" s="887"/>
      <c r="K70" s="887"/>
      <c r="L70" s="887"/>
      <c r="M70" s="887"/>
      <c r="N70" s="887"/>
      <c r="O70" s="887"/>
      <c r="P70" s="888"/>
      <c r="Q70" s="889">
        <v>1591</v>
      </c>
      <c r="R70" s="843"/>
      <c r="S70" s="843"/>
      <c r="T70" s="843"/>
      <c r="U70" s="843"/>
      <c r="V70" s="843">
        <v>1540</v>
      </c>
      <c r="W70" s="843"/>
      <c r="X70" s="843"/>
      <c r="Y70" s="843"/>
      <c r="Z70" s="843"/>
      <c r="AA70" s="843">
        <v>51</v>
      </c>
      <c r="AB70" s="843"/>
      <c r="AC70" s="843"/>
      <c r="AD70" s="843"/>
      <c r="AE70" s="843"/>
      <c r="AF70" s="843">
        <v>1586</v>
      </c>
      <c r="AG70" s="843"/>
      <c r="AH70" s="843"/>
      <c r="AI70" s="843"/>
      <c r="AJ70" s="843"/>
      <c r="AK70" s="843" t="s">
        <v>485</v>
      </c>
      <c r="AL70" s="843"/>
      <c r="AM70" s="843"/>
      <c r="AN70" s="843"/>
      <c r="AO70" s="843"/>
      <c r="AP70" s="843">
        <v>2109</v>
      </c>
      <c r="AQ70" s="843"/>
      <c r="AR70" s="843"/>
      <c r="AS70" s="843"/>
      <c r="AT70" s="843"/>
      <c r="AU70" s="843" t="s">
        <v>485</v>
      </c>
      <c r="AV70" s="843"/>
      <c r="AW70" s="843"/>
      <c r="AX70" s="843"/>
      <c r="AY70" s="843"/>
      <c r="AZ70" s="845" t="s">
        <v>544</v>
      </c>
      <c r="BA70" s="845"/>
      <c r="BB70" s="845"/>
      <c r="BC70" s="845"/>
      <c r="BD70" s="846"/>
      <c r="BE70" s="235"/>
      <c r="BF70" s="235"/>
      <c r="BG70" s="235"/>
      <c r="BH70" s="235"/>
      <c r="BI70" s="235"/>
      <c r="BJ70" s="235"/>
      <c r="BK70" s="235"/>
      <c r="BL70" s="235"/>
      <c r="BM70" s="235"/>
      <c r="BN70" s="235"/>
      <c r="BO70" s="235"/>
      <c r="BP70" s="235"/>
      <c r="BQ70" s="232">
        <v>64</v>
      </c>
      <c r="BR70" s="237"/>
      <c r="BS70" s="872"/>
      <c r="BT70" s="873"/>
      <c r="BU70" s="873"/>
      <c r="BV70" s="873"/>
      <c r="BW70" s="873"/>
      <c r="BX70" s="873"/>
      <c r="BY70" s="873"/>
      <c r="BZ70" s="873"/>
      <c r="CA70" s="873"/>
      <c r="CB70" s="873"/>
      <c r="CC70" s="873"/>
      <c r="CD70" s="873"/>
      <c r="CE70" s="873"/>
      <c r="CF70" s="873"/>
      <c r="CG70" s="878"/>
      <c r="CH70" s="875"/>
      <c r="CI70" s="876"/>
      <c r="CJ70" s="876"/>
      <c r="CK70" s="876"/>
      <c r="CL70" s="877"/>
      <c r="CM70" s="875"/>
      <c r="CN70" s="876"/>
      <c r="CO70" s="876"/>
      <c r="CP70" s="876"/>
      <c r="CQ70" s="877"/>
      <c r="CR70" s="875"/>
      <c r="CS70" s="876"/>
      <c r="CT70" s="876"/>
      <c r="CU70" s="876"/>
      <c r="CV70" s="877"/>
      <c r="CW70" s="875"/>
      <c r="CX70" s="876"/>
      <c r="CY70" s="876"/>
      <c r="CZ70" s="876"/>
      <c r="DA70" s="877"/>
      <c r="DB70" s="875"/>
      <c r="DC70" s="876"/>
      <c r="DD70" s="876"/>
      <c r="DE70" s="876"/>
      <c r="DF70" s="877"/>
      <c r="DG70" s="875"/>
      <c r="DH70" s="876"/>
      <c r="DI70" s="876"/>
      <c r="DJ70" s="876"/>
      <c r="DK70" s="877"/>
      <c r="DL70" s="875"/>
      <c r="DM70" s="876"/>
      <c r="DN70" s="876"/>
      <c r="DO70" s="876"/>
      <c r="DP70" s="877"/>
      <c r="DQ70" s="875"/>
      <c r="DR70" s="876"/>
      <c r="DS70" s="876"/>
      <c r="DT70" s="876"/>
      <c r="DU70" s="877"/>
      <c r="DV70" s="872"/>
      <c r="DW70" s="873"/>
      <c r="DX70" s="873"/>
      <c r="DY70" s="873"/>
      <c r="DZ70" s="874"/>
      <c r="EA70" s="224"/>
    </row>
    <row r="71" spans="1:131" ht="26.25" customHeight="1">
      <c r="A71" s="232">
        <v>4</v>
      </c>
      <c r="B71" s="886" t="s">
        <v>548</v>
      </c>
      <c r="C71" s="887"/>
      <c r="D71" s="887"/>
      <c r="E71" s="887"/>
      <c r="F71" s="887"/>
      <c r="G71" s="887"/>
      <c r="H71" s="887"/>
      <c r="I71" s="887"/>
      <c r="J71" s="887"/>
      <c r="K71" s="887"/>
      <c r="L71" s="887"/>
      <c r="M71" s="887"/>
      <c r="N71" s="887"/>
      <c r="O71" s="887"/>
      <c r="P71" s="888"/>
      <c r="Q71" s="889">
        <v>208</v>
      </c>
      <c r="R71" s="843"/>
      <c r="S71" s="843"/>
      <c r="T71" s="843"/>
      <c r="U71" s="843"/>
      <c r="V71" s="843">
        <v>204</v>
      </c>
      <c r="W71" s="843"/>
      <c r="X71" s="843"/>
      <c r="Y71" s="843"/>
      <c r="Z71" s="843"/>
      <c r="AA71" s="843">
        <v>5</v>
      </c>
      <c r="AB71" s="843"/>
      <c r="AC71" s="843"/>
      <c r="AD71" s="843"/>
      <c r="AE71" s="843"/>
      <c r="AF71" s="843">
        <v>5</v>
      </c>
      <c r="AG71" s="843"/>
      <c r="AH71" s="843"/>
      <c r="AI71" s="843"/>
      <c r="AJ71" s="843"/>
      <c r="AK71" s="843">
        <v>54</v>
      </c>
      <c r="AL71" s="843"/>
      <c r="AM71" s="843"/>
      <c r="AN71" s="843"/>
      <c r="AO71" s="843"/>
      <c r="AP71" s="843" t="s">
        <v>485</v>
      </c>
      <c r="AQ71" s="843"/>
      <c r="AR71" s="843"/>
      <c r="AS71" s="843"/>
      <c r="AT71" s="843"/>
      <c r="AU71" s="843" t="s">
        <v>485</v>
      </c>
      <c r="AV71" s="843"/>
      <c r="AW71" s="843"/>
      <c r="AX71" s="843"/>
      <c r="AY71" s="843"/>
      <c r="AZ71" s="845"/>
      <c r="BA71" s="845"/>
      <c r="BB71" s="845"/>
      <c r="BC71" s="845"/>
      <c r="BD71" s="846"/>
      <c r="BE71" s="235"/>
      <c r="BF71" s="235"/>
      <c r="BG71" s="235"/>
      <c r="BH71" s="235"/>
      <c r="BI71" s="235"/>
      <c r="BJ71" s="235"/>
      <c r="BK71" s="235"/>
      <c r="BL71" s="235"/>
      <c r="BM71" s="235"/>
      <c r="BN71" s="235"/>
      <c r="BO71" s="235"/>
      <c r="BP71" s="235"/>
      <c r="BQ71" s="232">
        <v>65</v>
      </c>
      <c r="BR71" s="237"/>
      <c r="BS71" s="872"/>
      <c r="BT71" s="873"/>
      <c r="BU71" s="873"/>
      <c r="BV71" s="873"/>
      <c r="BW71" s="873"/>
      <c r="BX71" s="873"/>
      <c r="BY71" s="873"/>
      <c r="BZ71" s="873"/>
      <c r="CA71" s="873"/>
      <c r="CB71" s="873"/>
      <c r="CC71" s="873"/>
      <c r="CD71" s="873"/>
      <c r="CE71" s="873"/>
      <c r="CF71" s="873"/>
      <c r="CG71" s="878"/>
      <c r="CH71" s="875"/>
      <c r="CI71" s="876"/>
      <c r="CJ71" s="876"/>
      <c r="CK71" s="876"/>
      <c r="CL71" s="877"/>
      <c r="CM71" s="875"/>
      <c r="CN71" s="876"/>
      <c r="CO71" s="876"/>
      <c r="CP71" s="876"/>
      <c r="CQ71" s="877"/>
      <c r="CR71" s="875"/>
      <c r="CS71" s="876"/>
      <c r="CT71" s="876"/>
      <c r="CU71" s="876"/>
      <c r="CV71" s="877"/>
      <c r="CW71" s="875"/>
      <c r="CX71" s="876"/>
      <c r="CY71" s="876"/>
      <c r="CZ71" s="876"/>
      <c r="DA71" s="877"/>
      <c r="DB71" s="875"/>
      <c r="DC71" s="876"/>
      <c r="DD71" s="876"/>
      <c r="DE71" s="876"/>
      <c r="DF71" s="877"/>
      <c r="DG71" s="875"/>
      <c r="DH71" s="876"/>
      <c r="DI71" s="876"/>
      <c r="DJ71" s="876"/>
      <c r="DK71" s="877"/>
      <c r="DL71" s="875"/>
      <c r="DM71" s="876"/>
      <c r="DN71" s="876"/>
      <c r="DO71" s="876"/>
      <c r="DP71" s="877"/>
      <c r="DQ71" s="875"/>
      <c r="DR71" s="876"/>
      <c r="DS71" s="876"/>
      <c r="DT71" s="876"/>
      <c r="DU71" s="877"/>
      <c r="DV71" s="872"/>
      <c r="DW71" s="873"/>
      <c r="DX71" s="873"/>
      <c r="DY71" s="873"/>
      <c r="DZ71" s="874"/>
      <c r="EA71" s="224"/>
    </row>
    <row r="72" spans="1:131" ht="26.25" customHeight="1">
      <c r="A72" s="232">
        <v>5</v>
      </c>
      <c r="B72" s="886" t="s">
        <v>549</v>
      </c>
      <c r="C72" s="887"/>
      <c r="D72" s="887"/>
      <c r="E72" s="887"/>
      <c r="F72" s="887"/>
      <c r="G72" s="887"/>
      <c r="H72" s="887"/>
      <c r="I72" s="887"/>
      <c r="J72" s="887"/>
      <c r="K72" s="887"/>
      <c r="L72" s="887"/>
      <c r="M72" s="887"/>
      <c r="N72" s="887"/>
      <c r="O72" s="887"/>
      <c r="P72" s="888"/>
      <c r="Q72" s="889">
        <v>184</v>
      </c>
      <c r="R72" s="843"/>
      <c r="S72" s="843"/>
      <c r="T72" s="843"/>
      <c r="U72" s="843"/>
      <c r="V72" s="843">
        <v>180</v>
      </c>
      <c r="W72" s="843"/>
      <c r="X72" s="843"/>
      <c r="Y72" s="843"/>
      <c r="Z72" s="843"/>
      <c r="AA72" s="843">
        <v>4</v>
      </c>
      <c r="AB72" s="843"/>
      <c r="AC72" s="843"/>
      <c r="AD72" s="843"/>
      <c r="AE72" s="843"/>
      <c r="AF72" s="843">
        <v>4</v>
      </c>
      <c r="AG72" s="843"/>
      <c r="AH72" s="843"/>
      <c r="AI72" s="843"/>
      <c r="AJ72" s="843"/>
      <c r="AK72" s="843" t="s">
        <v>485</v>
      </c>
      <c r="AL72" s="843"/>
      <c r="AM72" s="843"/>
      <c r="AN72" s="843"/>
      <c r="AO72" s="843"/>
      <c r="AP72" s="843" t="s">
        <v>485</v>
      </c>
      <c r="AQ72" s="843"/>
      <c r="AR72" s="843"/>
      <c r="AS72" s="843"/>
      <c r="AT72" s="843"/>
      <c r="AU72" s="843" t="s">
        <v>485</v>
      </c>
      <c r="AV72" s="843"/>
      <c r="AW72" s="843"/>
      <c r="AX72" s="843"/>
      <c r="AY72" s="843"/>
      <c r="AZ72" s="845"/>
      <c r="BA72" s="845"/>
      <c r="BB72" s="845"/>
      <c r="BC72" s="845"/>
      <c r="BD72" s="846"/>
      <c r="BE72" s="235"/>
      <c r="BF72" s="235"/>
      <c r="BG72" s="235"/>
      <c r="BH72" s="235"/>
      <c r="BI72" s="235"/>
      <c r="BJ72" s="235"/>
      <c r="BK72" s="235"/>
      <c r="BL72" s="235"/>
      <c r="BM72" s="235"/>
      <c r="BN72" s="235"/>
      <c r="BO72" s="235"/>
      <c r="BP72" s="235"/>
      <c r="BQ72" s="232">
        <v>66</v>
      </c>
      <c r="BR72" s="237"/>
      <c r="BS72" s="872"/>
      <c r="BT72" s="873"/>
      <c r="BU72" s="873"/>
      <c r="BV72" s="873"/>
      <c r="BW72" s="873"/>
      <c r="BX72" s="873"/>
      <c r="BY72" s="873"/>
      <c r="BZ72" s="873"/>
      <c r="CA72" s="873"/>
      <c r="CB72" s="873"/>
      <c r="CC72" s="873"/>
      <c r="CD72" s="873"/>
      <c r="CE72" s="873"/>
      <c r="CF72" s="873"/>
      <c r="CG72" s="878"/>
      <c r="CH72" s="875"/>
      <c r="CI72" s="876"/>
      <c r="CJ72" s="876"/>
      <c r="CK72" s="876"/>
      <c r="CL72" s="877"/>
      <c r="CM72" s="875"/>
      <c r="CN72" s="876"/>
      <c r="CO72" s="876"/>
      <c r="CP72" s="876"/>
      <c r="CQ72" s="877"/>
      <c r="CR72" s="875"/>
      <c r="CS72" s="876"/>
      <c r="CT72" s="876"/>
      <c r="CU72" s="876"/>
      <c r="CV72" s="877"/>
      <c r="CW72" s="875"/>
      <c r="CX72" s="876"/>
      <c r="CY72" s="876"/>
      <c r="CZ72" s="876"/>
      <c r="DA72" s="877"/>
      <c r="DB72" s="875"/>
      <c r="DC72" s="876"/>
      <c r="DD72" s="876"/>
      <c r="DE72" s="876"/>
      <c r="DF72" s="877"/>
      <c r="DG72" s="875"/>
      <c r="DH72" s="876"/>
      <c r="DI72" s="876"/>
      <c r="DJ72" s="876"/>
      <c r="DK72" s="877"/>
      <c r="DL72" s="875"/>
      <c r="DM72" s="876"/>
      <c r="DN72" s="876"/>
      <c r="DO72" s="876"/>
      <c r="DP72" s="877"/>
      <c r="DQ72" s="875"/>
      <c r="DR72" s="876"/>
      <c r="DS72" s="876"/>
      <c r="DT72" s="876"/>
      <c r="DU72" s="877"/>
      <c r="DV72" s="872"/>
      <c r="DW72" s="873"/>
      <c r="DX72" s="873"/>
      <c r="DY72" s="873"/>
      <c r="DZ72" s="874"/>
      <c r="EA72" s="224"/>
    </row>
    <row r="73" spans="1:131" ht="26.25" customHeight="1">
      <c r="A73" s="232">
        <v>6</v>
      </c>
      <c r="B73" s="886" t="s">
        <v>550</v>
      </c>
      <c r="C73" s="887"/>
      <c r="D73" s="887"/>
      <c r="E73" s="887"/>
      <c r="F73" s="887"/>
      <c r="G73" s="887"/>
      <c r="H73" s="887"/>
      <c r="I73" s="887"/>
      <c r="J73" s="887"/>
      <c r="K73" s="887"/>
      <c r="L73" s="887"/>
      <c r="M73" s="887"/>
      <c r="N73" s="887"/>
      <c r="O73" s="887"/>
      <c r="P73" s="888"/>
      <c r="Q73" s="889">
        <v>21</v>
      </c>
      <c r="R73" s="843"/>
      <c r="S73" s="843"/>
      <c r="T73" s="843"/>
      <c r="U73" s="843"/>
      <c r="V73" s="843">
        <v>21</v>
      </c>
      <c r="W73" s="843"/>
      <c r="X73" s="843"/>
      <c r="Y73" s="843"/>
      <c r="Z73" s="843"/>
      <c r="AA73" s="843">
        <v>1</v>
      </c>
      <c r="AB73" s="843"/>
      <c r="AC73" s="843"/>
      <c r="AD73" s="843"/>
      <c r="AE73" s="843"/>
      <c r="AF73" s="843">
        <v>1</v>
      </c>
      <c r="AG73" s="843"/>
      <c r="AH73" s="843"/>
      <c r="AI73" s="843"/>
      <c r="AJ73" s="843"/>
      <c r="AK73" s="843">
        <v>2</v>
      </c>
      <c r="AL73" s="843"/>
      <c r="AM73" s="843"/>
      <c r="AN73" s="843"/>
      <c r="AO73" s="843"/>
      <c r="AP73" s="843" t="s">
        <v>485</v>
      </c>
      <c r="AQ73" s="843"/>
      <c r="AR73" s="843"/>
      <c r="AS73" s="843"/>
      <c r="AT73" s="843"/>
      <c r="AU73" s="843" t="s">
        <v>485</v>
      </c>
      <c r="AV73" s="843"/>
      <c r="AW73" s="843"/>
      <c r="AX73" s="843"/>
      <c r="AY73" s="843"/>
      <c r="AZ73" s="845"/>
      <c r="BA73" s="845"/>
      <c r="BB73" s="845"/>
      <c r="BC73" s="845"/>
      <c r="BD73" s="846"/>
      <c r="BE73" s="235"/>
      <c r="BF73" s="235"/>
      <c r="BG73" s="235"/>
      <c r="BH73" s="235"/>
      <c r="BI73" s="235"/>
      <c r="BJ73" s="235"/>
      <c r="BK73" s="235"/>
      <c r="BL73" s="235"/>
      <c r="BM73" s="235"/>
      <c r="BN73" s="235"/>
      <c r="BO73" s="235"/>
      <c r="BP73" s="235"/>
      <c r="BQ73" s="232">
        <v>67</v>
      </c>
      <c r="BR73" s="237"/>
      <c r="BS73" s="872"/>
      <c r="BT73" s="873"/>
      <c r="BU73" s="873"/>
      <c r="BV73" s="873"/>
      <c r="BW73" s="873"/>
      <c r="BX73" s="873"/>
      <c r="BY73" s="873"/>
      <c r="BZ73" s="873"/>
      <c r="CA73" s="873"/>
      <c r="CB73" s="873"/>
      <c r="CC73" s="873"/>
      <c r="CD73" s="873"/>
      <c r="CE73" s="873"/>
      <c r="CF73" s="873"/>
      <c r="CG73" s="878"/>
      <c r="CH73" s="875"/>
      <c r="CI73" s="876"/>
      <c r="CJ73" s="876"/>
      <c r="CK73" s="876"/>
      <c r="CL73" s="877"/>
      <c r="CM73" s="875"/>
      <c r="CN73" s="876"/>
      <c r="CO73" s="876"/>
      <c r="CP73" s="876"/>
      <c r="CQ73" s="877"/>
      <c r="CR73" s="875"/>
      <c r="CS73" s="876"/>
      <c r="CT73" s="876"/>
      <c r="CU73" s="876"/>
      <c r="CV73" s="877"/>
      <c r="CW73" s="875"/>
      <c r="CX73" s="876"/>
      <c r="CY73" s="876"/>
      <c r="CZ73" s="876"/>
      <c r="DA73" s="877"/>
      <c r="DB73" s="875"/>
      <c r="DC73" s="876"/>
      <c r="DD73" s="876"/>
      <c r="DE73" s="876"/>
      <c r="DF73" s="877"/>
      <c r="DG73" s="875"/>
      <c r="DH73" s="876"/>
      <c r="DI73" s="876"/>
      <c r="DJ73" s="876"/>
      <c r="DK73" s="877"/>
      <c r="DL73" s="875"/>
      <c r="DM73" s="876"/>
      <c r="DN73" s="876"/>
      <c r="DO73" s="876"/>
      <c r="DP73" s="877"/>
      <c r="DQ73" s="875"/>
      <c r="DR73" s="876"/>
      <c r="DS73" s="876"/>
      <c r="DT73" s="876"/>
      <c r="DU73" s="877"/>
      <c r="DV73" s="872"/>
      <c r="DW73" s="873"/>
      <c r="DX73" s="873"/>
      <c r="DY73" s="873"/>
      <c r="DZ73" s="874"/>
      <c r="EA73" s="224"/>
    </row>
    <row r="74" spans="1:131" ht="26.25" customHeight="1">
      <c r="A74" s="232">
        <v>7</v>
      </c>
      <c r="B74" s="886" t="s">
        <v>551</v>
      </c>
      <c r="C74" s="887"/>
      <c r="D74" s="887"/>
      <c r="E74" s="887"/>
      <c r="F74" s="887"/>
      <c r="G74" s="887"/>
      <c r="H74" s="887"/>
      <c r="I74" s="887"/>
      <c r="J74" s="887"/>
      <c r="K74" s="887"/>
      <c r="L74" s="887"/>
      <c r="M74" s="887"/>
      <c r="N74" s="887"/>
      <c r="O74" s="887"/>
      <c r="P74" s="888"/>
      <c r="Q74" s="889">
        <v>22</v>
      </c>
      <c r="R74" s="843"/>
      <c r="S74" s="843"/>
      <c r="T74" s="843"/>
      <c r="U74" s="843"/>
      <c r="V74" s="843">
        <v>11</v>
      </c>
      <c r="W74" s="843"/>
      <c r="X74" s="843"/>
      <c r="Y74" s="843"/>
      <c r="Z74" s="843"/>
      <c r="AA74" s="843">
        <v>11</v>
      </c>
      <c r="AB74" s="843"/>
      <c r="AC74" s="843"/>
      <c r="AD74" s="843"/>
      <c r="AE74" s="843"/>
      <c r="AF74" s="843">
        <v>11</v>
      </c>
      <c r="AG74" s="843"/>
      <c r="AH74" s="843"/>
      <c r="AI74" s="843"/>
      <c r="AJ74" s="843"/>
      <c r="AK74" s="843" t="s">
        <v>485</v>
      </c>
      <c r="AL74" s="843"/>
      <c r="AM74" s="843"/>
      <c r="AN74" s="843"/>
      <c r="AO74" s="843"/>
      <c r="AP74" s="843" t="s">
        <v>485</v>
      </c>
      <c r="AQ74" s="843"/>
      <c r="AR74" s="843"/>
      <c r="AS74" s="843"/>
      <c r="AT74" s="843"/>
      <c r="AU74" s="843" t="s">
        <v>485</v>
      </c>
      <c r="AV74" s="843"/>
      <c r="AW74" s="843"/>
      <c r="AX74" s="843"/>
      <c r="AY74" s="843"/>
      <c r="AZ74" s="845"/>
      <c r="BA74" s="845"/>
      <c r="BB74" s="845"/>
      <c r="BC74" s="845"/>
      <c r="BD74" s="846"/>
      <c r="BE74" s="235"/>
      <c r="BF74" s="235"/>
      <c r="BG74" s="235"/>
      <c r="BH74" s="235"/>
      <c r="BI74" s="235"/>
      <c r="BJ74" s="235"/>
      <c r="BK74" s="235"/>
      <c r="BL74" s="235"/>
      <c r="BM74" s="235"/>
      <c r="BN74" s="235"/>
      <c r="BO74" s="235"/>
      <c r="BP74" s="235"/>
      <c r="BQ74" s="232">
        <v>68</v>
      </c>
      <c r="BR74" s="237"/>
      <c r="BS74" s="872"/>
      <c r="BT74" s="873"/>
      <c r="BU74" s="873"/>
      <c r="BV74" s="873"/>
      <c r="BW74" s="873"/>
      <c r="BX74" s="873"/>
      <c r="BY74" s="873"/>
      <c r="BZ74" s="873"/>
      <c r="CA74" s="873"/>
      <c r="CB74" s="873"/>
      <c r="CC74" s="873"/>
      <c r="CD74" s="873"/>
      <c r="CE74" s="873"/>
      <c r="CF74" s="873"/>
      <c r="CG74" s="878"/>
      <c r="CH74" s="875"/>
      <c r="CI74" s="876"/>
      <c r="CJ74" s="876"/>
      <c r="CK74" s="876"/>
      <c r="CL74" s="877"/>
      <c r="CM74" s="875"/>
      <c r="CN74" s="876"/>
      <c r="CO74" s="876"/>
      <c r="CP74" s="876"/>
      <c r="CQ74" s="877"/>
      <c r="CR74" s="875"/>
      <c r="CS74" s="876"/>
      <c r="CT74" s="876"/>
      <c r="CU74" s="876"/>
      <c r="CV74" s="877"/>
      <c r="CW74" s="875"/>
      <c r="CX74" s="876"/>
      <c r="CY74" s="876"/>
      <c r="CZ74" s="876"/>
      <c r="DA74" s="877"/>
      <c r="DB74" s="875"/>
      <c r="DC74" s="876"/>
      <c r="DD74" s="876"/>
      <c r="DE74" s="876"/>
      <c r="DF74" s="877"/>
      <c r="DG74" s="875"/>
      <c r="DH74" s="876"/>
      <c r="DI74" s="876"/>
      <c r="DJ74" s="876"/>
      <c r="DK74" s="877"/>
      <c r="DL74" s="875"/>
      <c r="DM74" s="876"/>
      <c r="DN74" s="876"/>
      <c r="DO74" s="876"/>
      <c r="DP74" s="877"/>
      <c r="DQ74" s="875"/>
      <c r="DR74" s="876"/>
      <c r="DS74" s="876"/>
      <c r="DT74" s="876"/>
      <c r="DU74" s="877"/>
      <c r="DV74" s="872"/>
      <c r="DW74" s="873"/>
      <c r="DX74" s="873"/>
      <c r="DY74" s="873"/>
      <c r="DZ74" s="874"/>
      <c r="EA74" s="224"/>
    </row>
    <row r="75" spans="1:131" ht="26.25" customHeight="1">
      <c r="A75" s="232">
        <v>8</v>
      </c>
      <c r="B75" s="886" t="s">
        <v>552</v>
      </c>
      <c r="C75" s="887"/>
      <c r="D75" s="887"/>
      <c r="E75" s="887"/>
      <c r="F75" s="887"/>
      <c r="G75" s="887"/>
      <c r="H75" s="887"/>
      <c r="I75" s="887"/>
      <c r="J75" s="887"/>
      <c r="K75" s="887"/>
      <c r="L75" s="887"/>
      <c r="M75" s="887"/>
      <c r="N75" s="887"/>
      <c r="O75" s="887"/>
      <c r="P75" s="888"/>
      <c r="Q75" s="890">
        <v>26</v>
      </c>
      <c r="R75" s="891"/>
      <c r="S75" s="891"/>
      <c r="T75" s="891"/>
      <c r="U75" s="847"/>
      <c r="V75" s="892">
        <v>26</v>
      </c>
      <c r="W75" s="891"/>
      <c r="X75" s="891"/>
      <c r="Y75" s="891"/>
      <c r="Z75" s="847"/>
      <c r="AA75" s="892">
        <v>0</v>
      </c>
      <c r="AB75" s="891"/>
      <c r="AC75" s="891"/>
      <c r="AD75" s="891"/>
      <c r="AE75" s="847"/>
      <c r="AF75" s="892">
        <v>0</v>
      </c>
      <c r="AG75" s="891"/>
      <c r="AH75" s="891"/>
      <c r="AI75" s="891"/>
      <c r="AJ75" s="847"/>
      <c r="AK75" s="892">
        <v>4</v>
      </c>
      <c r="AL75" s="891"/>
      <c r="AM75" s="891"/>
      <c r="AN75" s="891"/>
      <c r="AO75" s="847"/>
      <c r="AP75" s="892" t="s">
        <v>485</v>
      </c>
      <c r="AQ75" s="891"/>
      <c r="AR75" s="891"/>
      <c r="AS75" s="891"/>
      <c r="AT75" s="847"/>
      <c r="AU75" s="892" t="s">
        <v>485</v>
      </c>
      <c r="AV75" s="891"/>
      <c r="AW75" s="891"/>
      <c r="AX75" s="891"/>
      <c r="AY75" s="847"/>
      <c r="AZ75" s="845"/>
      <c r="BA75" s="845"/>
      <c r="BB75" s="845"/>
      <c r="BC75" s="845"/>
      <c r="BD75" s="846"/>
      <c r="BE75" s="235"/>
      <c r="BF75" s="235"/>
      <c r="BG75" s="235"/>
      <c r="BH75" s="235"/>
      <c r="BI75" s="235"/>
      <c r="BJ75" s="235"/>
      <c r="BK75" s="235"/>
      <c r="BL75" s="235"/>
      <c r="BM75" s="235"/>
      <c r="BN75" s="235"/>
      <c r="BO75" s="235"/>
      <c r="BP75" s="235"/>
      <c r="BQ75" s="232">
        <v>69</v>
      </c>
      <c r="BR75" s="237"/>
      <c r="BS75" s="872"/>
      <c r="BT75" s="873"/>
      <c r="BU75" s="873"/>
      <c r="BV75" s="873"/>
      <c r="BW75" s="873"/>
      <c r="BX75" s="873"/>
      <c r="BY75" s="873"/>
      <c r="BZ75" s="873"/>
      <c r="CA75" s="873"/>
      <c r="CB75" s="873"/>
      <c r="CC75" s="873"/>
      <c r="CD75" s="873"/>
      <c r="CE75" s="873"/>
      <c r="CF75" s="873"/>
      <c r="CG75" s="878"/>
      <c r="CH75" s="875"/>
      <c r="CI75" s="876"/>
      <c r="CJ75" s="876"/>
      <c r="CK75" s="876"/>
      <c r="CL75" s="877"/>
      <c r="CM75" s="875"/>
      <c r="CN75" s="876"/>
      <c r="CO75" s="876"/>
      <c r="CP75" s="876"/>
      <c r="CQ75" s="877"/>
      <c r="CR75" s="875"/>
      <c r="CS75" s="876"/>
      <c r="CT75" s="876"/>
      <c r="CU75" s="876"/>
      <c r="CV75" s="877"/>
      <c r="CW75" s="875"/>
      <c r="CX75" s="876"/>
      <c r="CY75" s="876"/>
      <c r="CZ75" s="876"/>
      <c r="DA75" s="877"/>
      <c r="DB75" s="875"/>
      <c r="DC75" s="876"/>
      <c r="DD75" s="876"/>
      <c r="DE75" s="876"/>
      <c r="DF75" s="877"/>
      <c r="DG75" s="875"/>
      <c r="DH75" s="876"/>
      <c r="DI75" s="876"/>
      <c r="DJ75" s="876"/>
      <c r="DK75" s="877"/>
      <c r="DL75" s="875"/>
      <c r="DM75" s="876"/>
      <c r="DN75" s="876"/>
      <c r="DO75" s="876"/>
      <c r="DP75" s="877"/>
      <c r="DQ75" s="875"/>
      <c r="DR75" s="876"/>
      <c r="DS75" s="876"/>
      <c r="DT75" s="876"/>
      <c r="DU75" s="877"/>
      <c r="DV75" s="872"/>
      <c r="DW75" s="873"/>
      <c r="DX75" s="873"/>
      <c r="DY75" s="873"/>
      <c r="DZ75" s="874"/>
      <c r="EA75" s="224"/>
    </row>
    <row r="76" spans="1:131" ht="26.25" customHeight="1">
      <c r="A76" s="232">
        <v>9</v>
      </c>
      <c r="B76" s="886" t="s">
        <v>553</v>
      </c>
      <c r="C76" s="887"/>
      <c r="D76" s="887"/>
      <c r="E76" s="887"/>
      <c r="F76" s="887"/>
      <c r="G76" s="887"/>
      <c r="H76" s="887"/>
      <c r="I76" s="887"/>
      <c r="J76" s="887"/>
      <c r="K76" s="887"/>
      <c r="L76" s="887"/>
      <c r="M76" s="887"/>
      <c r="N76" s="887"/>
      <c r="O76" s="887"/>
      <c r="P76" s="888"/>
      <c r="Q76" s="890">
        <v>81</v>
      </c>
      <c r="R76" s="891"/>
      <c r="S76" s="891"/>
      <c r="T76" s="891"/>
      <c r="U76" s="847"/>
      <c r="V76" s="892">
        <v>81</v>
      </c>
      <c r="W76" s="891"/>
      <c r="X76" s="891"/>
      <c r="Y76" s="891"/>
      <c r="Z76" s="847"/>
      <c r="AA76" s="892">
        <v>0</v>
      </c>
      <c r="AB76" s="891"/>
      <c r="AC76" s="891"/>
      <c r="AD76" s="891"/>
      <c r="AE76" s="847"/>
      <c r="AF76" s="892">
        <v>0</v>
      </c>
      <c r="AG76" s="891"/>
      <c r="AH76" s="891"/>
      <c r="AI76" s="891"/>
      <c r="AJ76" s="847"/>
      <c r="AK76" s="892">
        <v>5</v>
      </c>
      <c r="AL76" s="891"/>
      <c r="AM76" s="891"/>
      <c r="AN76" s="891"/>
      <c r="AO76" s="847"/>
      <c r="AP76" s="892" t="s">
        <v>485</v>
      </c>
      <c r="AQ76" s="891"/>
      <c r="AR76" s="891"/>
      <c r="AS76" s="891"/>
      <c r="AT76" s="847"/>
      <c r="AU76" s="892" t="s">
        <v>485</v>
      </c>
      <c r="AV76" s="891"/>
      <c r="AW76" s="891"/>
      <c r="AX76" s="891"/>
      <c r="AY76" s="847"/>
      <c r="AZ76" s="845"/>
      <c r="BA76" s="845"/>
      <c r="BB76" s="845"/>
      <c r="BC76" s="845"/>
      <c r="BD76" s="846"/>
      <c r="BE76" s="235"/>
      <c r="BF76" s="235"/>
      <c r="BG76" s="235"/>
      <c r="BH76" s="235"/>
      <c r="BI76" s="235"/>
      <c r="BJ76" s="235"/>
      <c r="BK76" s="235"/>
      <c r="BL76" s="235"/>
      <c r="BM76" s="235"/>
      <c r="BN76" s="235"/>
      <c r="BO76" s="235"/>
      <c r="BP76" s="235"/>
      <c r="BQ76" s="232">
        <v>70</v>
      </c>
      <c r="BR76" s="237"/>
      <c r="BS76" s="872"/>
      <c r="BT76" s="873"/>
      <c r="BU76" s="873"/>
      <c r="BV76" s="873"/>
      <c r="BW76" s="873"/>
      <c r="BX76" s="873"/>
      <c r="BY76" s="873"/>
      <c r="BZ76" s="873"/>
      <c r="CA76" s="873"/>
      <c r="CB76" s="873"/>
      <c r="CC76" s="873"/>
      <c r="CD76" s="873"/>
      <c r="CE76" s="873"/>
      <c r="CF76" s="873"/>
      <c r="CG76" s="878"/>
      <c r="CH76" s="875"/>
      <c r="CI76" s="876"/>
      <c r="CJ76" s="876"/>
      <c r="CK76" s="876"/>
      <c r="CL76" s="877"/>
      <c r="CM76" s="875"/>
      <c r="CN76" s="876"/>
      <c r="CO76" s="876"/>
      <c r="CP76" s="876"/>
      <c r="CQ76" s="877"/>
      <c r="CR76" s="875"/>
      <c r="CS76" s="876"/>
      <c r="CT76" s="876"/>
      <c r="CU76" s="876"/>
      <c r="CV76" s="877"/>
      <c r="CW76" s="875"/>
      <c r="CX76" s="876"/>
      <c r="CY76" s="876"/>
      <c r="CZ76" s="876"/>
      <c r="DA76" s="877"/>
      <c r="DB76" s="875"/>
      <c r="DC76" s="876"/>
      <c r="DD76" s="876"/>
      <c r="DE76" s="876"/>
      <c r="DF76" s="877"/>
      <c r="DG76" s="875"/>
      <c r="DH76" s="876"/>
      <c r="DI76" s="876"/>
      <c r="DJ76" s="876"/>
      <c r="DK76" s="877"/>
      <c r="DL76" s="875"/>
      <c r="DM76" s="876"/>
      <c r="DN76" s="876"/>
      <c r="DO76" s="876"/>
      <c r="DP76" s="877"/>
      <c r="DQ76" s="875"/>
      <c r="DR76" s="876"/>
      <c r="DS76" s="876"/>
      <c r="DT76" s="876"/>
      <c r="DU76" s="877"/>
      <c r="DV76" s="872"/>
      <c r="DW76" s="873"/>
      <c r="DX76" s="873"/>
      <c r="DY76" s="873"/>
      <c r="DZ76" s="874"/>
      <c r="EA76" s="224"/>
    </row>
    <row r="77" spans="1:131" ht="26.25" customHeight="1">
      <c r="A77" s="232">
        <v>10</v>
      </c>
      <c r="B77" s="886" t="s">
        <v>554</v>
      </c>
      <c r="C77" s="887"/>
      <c r="D77" s="887"/>
      <c r="E77" s="887"/>
      <c r="F77" s="887"/>
      <c r="G77" s="887"/>
      <c r="H77" s="887"/>
      <c r="I77" s="887"/>
      <c r="J77" s="887"/>
      <c r="K77" s="887"/>
      <c r="L77" s="887"/>
      <c r="M77" s="887"/>
      <c r="N77" s="887"/>
      <c r="O77" s="887"/>
      <c r="P77" s="888"/>
      <c r="Q77" s="890">
        <v>70</v>
      </c>
      <c r="R77" s="891"/>
      <c r="S77" s="891"/>
      <c r="T77" s="891"/>
      <c r="U77" s="847"/>
      <c r="V77" s="892">
        <v>66</v>
      </c>
      <c r="W77" s="891"/>
      <c r="X77" s="891"/>
      <c r="Y77" s="891"/>
      <c r="Z77" s="847"/>
      <c r="AA77" s="892">
        <v>4</v>
      </c>
      <c r="AB77" s="891"/>
      <c r="AC77" s="891"/>
      <c r="AD77" s="891"/>
      <c r="AE77" s="847"/>
      <c r="AF77" s="892">
        <v>4</v>
      </c>
      <c r="AG77" s="891"/>
      <c r="AH77" s="891"/>
      <c r="AI77" s="891"/>
      <c r="AJ77" s="847"/>
      <c r="AK77" s="892">
        <v>3</v>
      </c>
      <c r="AL77" s="891"/>
      <c r="AM77" s="891"/>
      <c r="AN77" s="891"/>
      <c r="AO77" s="847"/>
      <c r="AP77" s="892" t="s">
        <v>485</v>
      </c>
      <c r="AQ77" s="891"/>
      <c r="AR77" s="891"/>
      <c r="AS77" s="891"/>
      <c r="AT77" s="847"/>
      <c r="AU77" s="892" t="s">
        <v>485</v>
      </c>
      <c r="AV77" s="891"/>
      <c r="AW77" s="891"/>
      <c r="AX77" s="891"/>
      <c r="AY77" s="847"/>
      <c r="AZ77" s="845"/>
      <c r="BA77" s="845"/>
      <c r="BB77" s="845"/>
      <c r="BC77" s="845"/>
      <c r="BD77" s="846"/>
      <c r="BE77" s="235"/>
      <c r="BF77" s="235"/>
      <c r="BG77" s="235"/>
      <c r="BH77" s="235"/>
      <c r="BI77" s="235"/>
      <c r="BJ77" s="235"/>
      <c r="BK77" s="235"/>
      <c r="BL77" s="235"/>
      <c r="BM77" s="235"/>
      <c r="BN77" s="235"/>
      <c r="BO77" s="235"/>
      <c r="BP77" s="235"/>
      <c r="BQ77" s="232">
        <v>71</v>
      </c>
      <c r="BR77" s="237"/>
      <c r="BS77" s="872"/>
      <c r="BT77" s="873"/>
      <c r="BU77" s="873"/>
      <c r="BV77" s="873"/>
      <c r="BW77" s="873"/>
      <c r="BX77" s="873"/>
      <c r="BY77" s="873"/>
      <c r="BZ77" s="873"/>
      <c r="CA77" s="873"/>
      <c r="CB77" s="873"/>
      <c r="CC77" s="873"/>
      <c r="CD77" s="873"/>
      <c r="CE77" s="873"/>
      <c r="CF77" s="873"/>
      <c r="CG77" s="878"/>
      <c r="CH77" s="875"/>
      <c r="CI77" s="876"/>
      <c r="CJ77" s="876"/>
      <c r="CK77" s="876"/>
      <c r="CL77" s="877"/>
      <c r="CM77" s="875"/>
      <c r="CN77" s="876"/>
      <c r="CO77" s="876"/>
      <c r="CP77" s="876"/>
      <c r="CQ77" s="877"/>
      <c r="CR77" s="875"/>
      <c r="CS77" s="876"/>
      <c r="CT77" s="876"/>
      <c r="CU77" s="876"/>
      <c r="CV77" s="877"/>
      <c r="CW77" s="875"/>
      <c r="CX77" s="876"/>
      <c r="CY77" s="876"/>
      <c r="CZ77" s="876"/>
      <c r="DA77" s="877"/>
      <c r="DB77" s="875"/>
      <c r="DC77" s="876"/>
      <c r="DD77" s="876"/>
      <c r="DE77" s="876"/>
      <c r="DF77" s="877"/>
      <c r="DG77" s="875"/>
      <c r="DH77" s="876"/>
      <c r="DI77" s="876"/>
      <c r="DJ77" s="876"/>
      <c r="DK77" s="877"/>
      <c r="DL77" s="875"/>
      <c r="DM77" s="876"/>
      <c r="DN77" s="876"/>
      <c r="DO77" s="876"/>
      <c r="DP77" s="877"/>
      <c r="DQ77" s="875"/>
      <c r="DR77" s="876"/>
      <c r="DS77" s="876"/>
      <c r="DT77" s="876"/>
      <c r="DU77" s="877"/>
      <c r="DV77" s="872"/>
      <c r="DW77" s="873"/>
      <c r="DX77" s="873"/>
      <c r="DY77" s="873"/>
      <c r="DZ77" s="874"/>
      <c r="EA77" s="224"/>
    </row>
    <row r="78" spans="1:131" ht="26.25" customHeight="1">
      <c r="A78" s="232">
        <v>11</v>
      </c>
      <c r="B78" s="886" t="s">
        <v>555</v>
      </c>
      <c r="C78" s="887"/>
      <c r="D78" s="887"/>
      <c r="E78" s="887"/>
      <c r="F78" s="887"/>
      <c r="G78" s="887"/>
      <c r="H78" s="887"/>
      <c r="I78" s="887"/>
      <c r="J78" s="887"/>
      <c r="K78" s="887"/>
      <c r="L78" s="887"/>
      <c r="M78" s="887"/>
      <c r="N78" s="887"/>
      <c r="O78" s="887"/>
      <c r="P78" s="888"/>
      <c r="Q78" s="889">
        <v>251106</v>
      </c>
      <c r="R78" s="843"/>
      <c r="S78" s="843"/>
      <c r="T78" s="843"/>
      <c r="U78" s="843"/>
      <c r="V78" s="843">
        <v>250578</v>
      </c>
      <c r="W78" s="843"/>
      <c r="X78" s="843"/>
      <c r="Y78" s="843"/>
      <c r="Z78" s="843"/>
      <c r="AA78" s="843">
        <v>528</v>
      </c>
      <c r="AB78" s="843"/>
      <c r="AC78" s="843"/>
      <c r="AD78" s="843"/>
      <c r="AE78" s="843"/>
      <c r="AF78" s="843">
        <v>528</v>
      </c>
      <c r="AG78" s="843"/>
      <c r="AH78" s="843"/>
      <c r="AI78" s="843"/>
      <c r="AJ78" s="843"/>
      <c r="AK78" s="843" t="s">
        <v>485</v>
      </c>
      <c r="AL78" s="843"/>
      <c r="AM78" s="843"/>
      <c r="AN78" s="843"/>
      <c r="AO78" s="843"/>
      <c r="AP78" s="843" t="s">
        <v>485</v>
      </c>
      <c r="AQ78" s="843"/>
      <c r="AR78" s="843"/>
      <c r="AS78" s="843"/>
      <c r="AT78" s="843"/>
      <c r="AU78" s="843" t="s">
        <v>485</v>
      </c>
      <c r="AV78" s="843"/>
      <c r="AW78" s="843"/>
      <c r="AX78" s="843"/>
      <c r="AY78" s="843"/>
      <c r="AZ78" s="845"/>
      <c r="BA78" s="845"/>
      <c r="BB78" s="845"/>
      <c r="BC78" s="845"/>
      <c r="BD78" s="846"/>
      <c r="BE78" s="235"/>
      <c r="BF78" s="235"/>
      <c r="BG78" s="235"/>
      <c r="BH78" s="235"/>
      <c r="BI78" s="235"/>
      <c r="BJ78" s="224"/>
      <c r="BK78" s="224"/>
      <c r="BL78" s="224"/>
      <c r="BM78" s="224"/>
      <c r="BN78" s="224"/>
      <c r="BO78" s="235"/>
      <c r="BP78" s="235"/>
      <c r="BQ78" s="232">
        <v>72</v>
      </c>
      <c r="BR78" s="237"/>
      <c r="BS78" s="872"/>
      <c r="BT78" s="873"/>
      <c r="BU78" s="873"/>
      <c r="BV78" s="873"/>
      <c r="BW78" s="873"/>
      <c r="BX78" s="873"/>
      <c r="BY78" s="873"/>
      <c r="BZ78" s="873"/>
      <c r="CA78" s="873"/>
      <c r="CB78" s="873"/>
      <c r="CC78" s="873"/>
      <c r="CD78" s="873"/>
      <c r="CE78" s="873"/>
      <c r="CF78" s="873"/>
      <c r="CG78" s="878"/>
      <c r="CH78" s="875"/>
      <c r="CI78" s="876"/>
      <c r="CJ78" s="876"/>
      <c r="CK78" s="876"/>
      <c r="CL78" s="877"/>
      <c r="CM78" s="875"/>
      <c r="CN78" s="876"/>
      <c r="CO78" s="876"/>
      <c r="CP78" s="876"/>
      <c r="CQ78" s="877"/>
      <c r="CR78" s="875"/>
      <c r="CS78" s="876"/>
      <c r="CT78" s="876"/>
      <c r="CU78" s="876"/>
      <c r="CV78" s="877"/>
      <c r="CW78" s="875"/>
      <c r="CX78" s="876"/>
      <c r="CY78" s="876"/>
      <c r="CZ78" s="876"/>
      <c r="DA78" s="877"/>
      <c r="DB78" s="875"/>
      <c r="DC78" s="876"/>
      <c r="DD78" s="876"/>
      <c r="DE78" s="876"/>
      <c r="DF78" s="877"/>
      <c r="DG78" s="875"/>
      <c r="DH78" s="876"/>
      <c r="DI78" s="876"/>
      <c r="DJ78" s="876"/>
      <c r="DK78" s="877"/>
      <c r="DL78" s="875"/>
      <c r="DM78" s="876"/>
      <c r="DN78" s="876"/>
      <c r="DO78" s="876"/>
      <c r="DP78" s="877"/>
      <c r="DQ78" s="875"/>
      <c r="DR78" s="876"/>
      <c r="DS78" s="876"/>
      <c r="DT78" s="876"/>
      <c r="DU78" s="877"/>
      <c r="DV78" s="872"/>
      <c r="DW78" s="873"/>
      <c r="DX78" s="873"/>
      <c r="DY78" s="873"/>
      <c r="DZ78" s="874"/>
      <c r="EA78" s="224"/>
    </row>
    <row r="79" spans="1:131" ht="26.25" customHeight="1">
      <c r="A79" s="232">
        <v>12</v>
      </c>
      <c r="B79" s="886"/>
      <c r="C79" s="887"/>
      <c r="D79" s="887"/>
      <c r="E79" s="887"/>
      <c r="F79" s="887"/>
      <c r="G79" s="887"/>
      <c r="H79" s="887"/>
      <c r="I79" s="887"/>
      <c r="J79" s="887"/>
      <c r="K79" s="887"/>
      <c r="L79" s="887"/>
      <c r="M79" s="887"/>
      <c r="N79" s="887"/>
      <c r="O79" s="887"/>
      <c r="P79" s="888"/>
      <c r="Q79" s="889"/>
      <c r="R79" s="843"/>
      <c r="S79" s="843"/>
      <c r="T79" s="843"/>
      <c r="U79" s="843"/>
      <c r="V79" s="843"/>
      <c r="W79" s="843"/>
      <c r="X79" s="843"/>
      <c r="Y79" s="843"/>
      <c r="Z79" s="843"/>
      <c r="AA79" s="843"/>
      <c r="AB79" s="843"/>
      <c r="AC79" s="843"/>
      <c r="AD79" s="843"/>
      <c r="AE79" s="843"/>
      <c r="AF79" s="843"/>
      <c r="AG79" s="843"/>
      <c r="AH79" s="843"/>
      <c r="AI79" s="843"/>
      <c r="AJ79" s="843"/>
      <c r="AK79" s="843"/>
      <c r="AL79" s="843"/>
      <c r="AM79" s="843"/>
      <c r="AN79" s="843"/>
      <c r="AO79" s="843"/>
      <c r="AP79" s="843"/>
      <c r="AQ79" s="843"/>
      <c r="AR79" s="843"/>
      <c r="AS79" s="843"/>
      <c r="AT79" s="843"/>
      <c r="AU79" s="843"/>
      <c r="AV79" s="843"/>
      <c r="AW79" s="843"/>
      <c r="AX79" s="843"/>
      <c r="AY79" s="843"/>
      <c r="AZ79" s="845"/>
      <c r="BA79" s="845"/>
      <c r="BB79" s="845"/>
      <c r="BC79" s="845"/>
      <c r="BD79" s="846"/>
      <c r="BE79" s="235"/>
      <c r="BF79" s="235"/>
      <c r="BG79" s="235"/>
      <c r="BH79" s="235"/>
      <c r="BI79" s="235"/>
      <c r="BJ79" s="224"/>
      <c r="BK79" s="224"/>
      <c r="BL79" s="224"/>
      <c r="BM79" s="224"/>
      <c r="BN79" s="224"/>
      <c r="BO79" s="235"/>
      <c r="BP79" s="235"/>
      <c r="BQ79" s="232">
        <v>73</v>
      </c>
      <c r="BR79" s="237"/>
      <c r="BS79" s="872"/>
      <c r="BT79" s="873"/>
      <c r="BU79" s="873"/>
      <c r="BV79" s="873"/>
      <c r="BW79" s="873"/>
      <c r="BX79" s="873"/>
      <c r="BY79" s="873"/>
      <c r="BZ79" s="873"/>
      <c r="CA79" s="873"/>
      <c r="CB79" s="873"/>
      <c r="CC79" s="873"/>
      <c r="CD79" s="873"/>
      <c r="CE79" s="873"/>
      <c r="CF79" s="873"/>
      <c r="CG79" s="878"/>
      <c r="CH79" s="875"/>
      <c r="CI79" s="876"/>
      <c r="CJ79" s="876"/>
      <c r="CK79" s="876"/>
      <c r="CL79" s="877"/>
      <c r="CM79" s="875"/>
      <c r="CN79" s="876"/>
      <c r="CO79" s="876"/>
      <c r="CP79" s="876"/>
      <c r="CQ79" s="877"/>
      <c r="CR79" s="875"/>
      <c r="CS79" s="876"/>
      <c r="CT79" s="876"/>
      <c r="CU79" s="876"/>
      <c r="CV79" s="877"/>
      <c r="CW79" s="875"/>
      <c r="CX79" s="876"/>
      <c r="CY79" s="876"/>
      <c r="CZ79" s="876"/>
      <c r="DA79" s="877"/>
      <c r="DB79" s="875"/>
      <c r="DC79" s="876"/>
      <c r="DD79" s="876"/>
      <c r="DE79" s="876"/>
      <c r="DF79" s="877"/>
      <c r="DG79" s="875"/>
      <c r="DH79" s="876"/>
      <c r="DI79" s="876"/>
      <c r="DJ79" s="876"/>
      <c r="DK79" s="877"/>
      <c r="DL79" s="875"/>
      <c r="DM79" s="876"/>
      <c r="DN79" s="876"/>
      <c r="DO79" s="876"/>
      <c r="DP79" s="877"/>
      <c r="DQ79" s="875"/>
      <c r="DR79" s="876"/>
      <c r="DS79" s="876"/>
      <c r="DT79" s="876"/>
      <c r="DU79" s="877"/>
      <c r="DV79" s="872"/>
      <c r="DW79" s="873"/>
      <c r="DX79" s="873"/>
      <c r="DY79" s="873"/>
      <c r="DZ79" s="874"/>
      <c r="EA79" s="224"/>
    </row>
    <row r="80" spans="1:131" ht="26.25" customHeight="1">
      <c r="A80" s="232">
        <v>13</v>
      </c>
      <c r="B80" s="886"/>
      <c r="C80" s="887"/>
      <c r="D80" s="887"/>
      <c r="E80" s="887"/>
      <c r="F80" s="887"/>
      <c r="G80" s="887"/>
      <c r="H80" s="887"/>
      <c r="I80" s="887"/>
      <c r="J80" s="887"/>
      <c r="K80" s="887"/>
      <c r="L80" s="887"/>
      <c r="M80" s="887"/>
      <c r="N80" s="887"/>
      <c r="O80" s="887"/>
      <c r="P80" s="888"/>
      <c r="Q80" s="889"/>
      <c r="R80" s="843"/>
      <c r="S80" s="843"/>
      <c r="T80" s="843"/>
      <c r="U80" s="843"/>
      <c r="V80" s="843"/>
      <c r="W80" s="843"/>
      <c r="X80" s="843"/>
      <c r="Y80" s="843"/>
      <c r="Z80" s="843"/>
      <c r="AA80" s="843"/>
      <c r="AB80" s="843"/>
      <c r="AC80" s="843"/>
      <c r="AD80" s="843"/>
      <c r="AE80" s="843"/>
      <c r="AF80" s="843"/>
      <c r="AG80" s="843"/>
      <c r="AH80" s="843"/>
      <c r="AI80" s="843"/>
      <c r="AJ80" s="843"/>
      <c r="AK80" s="843"/>
      <c r="AL80" s="843"/>
      <c r="AM80" s="843"/>
      <c r="AN80" s="843"/>
      <c r="AO80" s="843"/>
      <c r="AP80" s="843"/>
      <c r="AQ80" s="843"/>
      <c r="AR80" s="843"/>
      <c r="AS80" s="843"/>
      <c r="AT80" s="843"/>
      <c r="AU80" s="843"/>
      <c r="AV80" s="843"/>
      <c r="AW80" s="843"/>
      <c r="AX80" s="843"/>
      <c r="AY80" s="843"/>
      <c r="AZ80" s="845"/>
      <c r="BA80" s="845"/>
      <c r="BB80" s="845"/>
      <c r="BC80" s="845"/>
      <c r="BD80" s="846"/>
      <c r="BE80" s="235"/>
      <c r="BF80" s="235"/>
      <c r="BG80" s="235"/>
      <c r="BH80" s="235"/>
      <c r="BI80" s="235"/>
      <c r="BJ80" s="235"/>
      <c r="BK80" s="235"/>
      <c r="BL80" s="235"/>
      <c r="BM80" s="235"/>
      <c r="BN80" s="235"/>
      <c r="BO80" s="235"/>
      <c r="BP80" s="235"/>
      <c r="BQ80" s="232">
        <v>74</v>
      </c>
      <c r="BR80" s="237"/>
      <c r="BS80" s="872"/>
      <c r="BT80" s="873"/>
      <c r="BU80" s="873"/>
      <c r="BV80" s="873"/>
      <c r="BW80" s="873"/>
      <c r="BX80" s="873"/>
      <c r="BY80" s="873"/>
      <c r="BZ80" s="873"/>
      <c r="CA80" s="873"/>
      <c r="CB80" s="873"/>
      <c r="CC80" s="873"/>
      <c r="CD80" s="873"/>
      <c r="CE80" s="873"/>
      <c r="CF80" s="873"/>
      <c r="CG80" s="878"/>
      <c r="CH80" s="875"/>
      <c r="CI80" s="876"/>
      <c r="CJ80" s="876"/>
      <c r="CK80" s="876"/>
      <c r="CL80" s="877"/>
      <c r="CM80" s="875"/>
      <c r="CN80" s="876"/>
      <c r="CO80" s="876"/>
      <c r="CP80" s="876"/>
      <c r="CQ80" s="877"/>
      <c r="CR80" s="875"/>
      <c r="CS80" s="876"/>
      <c r="CT80" s="876"/>
      <c r="CU80" s="876"/>
      <c r="CV80" s="877"/>
      <c r="CW80" s="875"/>
      <c r="CX80" s="876"/>
      <c r="CY80" s="876"/>
      <c r="CZ80" s="876"/>
      <c r="DA80" s="877"/>
      <c r="DB80" s="875"/>
      <c r="DC80" s="876"/>
      <c r="DD80" s="876"/>
      <c r="DE80" s="876"/>
      <c r="DF80" s="877"/>
      <c r="DG80" s="875"/>
      <c r="DH80" s="876"/>
      <c r="DI80" s="876"/>
      <c r="DJ80" s="876"/>
      <c r="DK80" s="877"/>
      <c r="DL80" s="875"/>
      <c r="DM80" s="876"/>
      <c r="DN80" s="876"/>
      <c r="DO80" s="876"/>
      <c r="DP80" s="877"/>
      <c r="DQ80" s="875"/>
      <c r="DR80" s="876"/>
      <c r="DS80" s="876"/>
      <c r="DT80" s="876"/>
      <c r="DU80" s="877"/>
      <c r="DV80" s="872"/>
      <c r="DW80" s="873"/>
      <c r="DX80" s="873"/>
      <c r="DY80" s="873"/>
      <c r="DZ80" s="874"/>
      <c r="EA80" s="224"/>
    </row>
    <row r="81" spans="1:131" ht="26.25" customHeight="1">
      <c r="A81" s="232">
        <v>14</v>
      </c>
      <c r="B81" s="886"/>
      <c r="C81" s="887"/>
      <c r="D81" s="887"/>
      <c r="E81" s="887"/>
      <c r="F81" s="887"/>
      <c r="G81" s="887"/>
      <c r="H81" s="887"/>
      <c r="I81" s="887"/>
      <c r="J81" s="887"/>
      <c r="K81" s="887"/>
      <c r="L81" s="887"/>
      <c r="M81" s="887"/>
      <c r="N81" s="887"/>
      <c r="O81" s="887"/>
      <c r="P81" s="888"/>
      <c r="Q81" s="889"/>
      <c r="R81" s="843"/>
      <c r="S81" s="843"/>
      <c r="T81" s="843"/>
      <c r="U81" s="843"/>
      <c r="V81" s="843"/>
      <c r="W81" s="843"/>
      <c r="X81" s="843"/>
      <c r="Y81" s="843"/>
      <c r="Z81" s="843"/>
      <c r="AA81" s="843"/>
      <c r="AB81" s="843"/>
      <c r="AC81" s="843"/>
      <c r="AD81" s="843"/>
      <c r="AE81" s="843"/>
      <c r="AF81" s="843"/>
      <c r="AG81" s="843"/>
      <c r="AH81" s="843"/>
      <c r="AI81" s="843"/>
      <c r="AJ81" s="843"/>
      <c r="AK81" s="843"/>
      <c r="AL81" s="843"/>
      <c r="AM81" s="843"/>
      <c r="AN81" s="843"/>
      <c r="AO81" s="843"/>
      <c r="AP81" s="843"/>
      <c r="AQ81" s="843"/>
      <c r="AR81" s="843"/>
      <c r="AS81" s="843"/>
      <c r="AT81" s="843"/>
      <c r="AU81" s="843"/>
      <c r="AV81" s="843"/>
      <c r="AW81" s="843"/>
      <c r="AX81" s="843"/>
      <c r="AY81" s="843"/>
      <c r="AZ81" s="845"/>
      <c r="BA81" s="845"/>
      <c r="BB81" s="845"/>
      <c r="BC81" s="845"/>
      <c r="BD81" s="846"/>
      <c r="BE81" s="235"/>
      <c r="BF81" s="235"/>
      <c r="BG81" s="235"/>
      <c r="BH81" s="235"/>
      <c r="BI81" s="235"/>
      <c r="BJ81" s="235"/>
      <c r="BK81" s="235"/>
      <c r="BL81" s="235"/>
      <c r="BM81" s="235"/>
      <c r="BN81" s="235"/>
      <c r="BO81" s="235"/>
      <c r="BP81" s="235"/>
      <c r="BQ81" s="232">
        <v>75</v>
      </c>
      <c r="BR81" s="237"/>
      <c r="BS81" s="872"/>
      <c r="BT81" s="873"/>
      <c r="BU81" s="873"/>
      <c r="BV81" s="873"/>
      <c r="BW81" s="873"/>
      <c r="BX81" s="873"/>
      <c r="BY81" s="873"/>
      <c r="BZ81" s="873"/>
      <c r="CA81" s="873"/>
      <c r="CB81" s="873"/>
      <c r="CC81" s="873"/>
      <c r="CD81" s="873"/>
      <c r="CE81" s="873"/>
      <c r="CF81" s="873"/>
      <c r="CG81" s="878"/>
      <c r="CH81" s="875"/>
      <c r="CI81" s="876"/>
      <c r="CJ81" s="876"/>
      <c r="CK81" s="876"/>
      <c r="CL81" s="877"/>
      <c r="CM81" s="875"/>
      <c r="CN81" s="876"/>
      <c r="CO81" s="876"/>
      <c r="CP81" s="876"/>
      <c r="CQ81" s="877"/>
      <c r="CR81" s="875"/>
      <c r="CS81" s="876"/>
      <c r="CT81" s="876"/>
      <c r="CU81" s="876"/>
      <c r="CV81" s="877"/>
      <c r="CW81" s="875"/>
      <c r="CX81" s="876"/>
      <c r="CY81" s="876"/>
      <c r="CZ81" s="876"/>
      <c r="DA81" s="877"/>
      <c r="DB81" s="875"/>
      <c r="DC81" s="876"/>
      <c r="DD81" s="876"/>
      <c r="DE81" s="876"/>
      <c r="DF81" s="877"/>
      <c r="DG81" s="875"/>
      <c r="DH81" s="876"/>
      <c r="DI81" s="876"/>
      <c r="DJ81" s="876"/>
      <c r="DK81" s="877"/>
      <c r="DL81" s="875"/>
      <c r="DM81" s="876"/>
      <c r="DN81" s="876"/>
      <c r="DO81" s="876"/>
      <c r="DP81" s="877"/>
      <c r="DQ81" s="875"/>
      <c r="DR81" s="876"/>
      <c r="DS81" s="876"/>
      <c r="DT81" s="876"/>
      <c r="DU81" s="877"/>
      <c r="DV81" s="872"/>
      <c r="DW81" s="873"/>
      <c r="DX81" s="873"/>
      <c r="DY81" s="873"/>
      <c r="DZ81" s="874"/>
      <c r="EA81" s="224"/>
    </row>
    <row r="82" spans="1:131" ht="26.25" customHeight="1">
      <c r="A82" s="232">
        <v>15</v>
      </c>
      <c r="B82" s="886"/>
      <c r="C82" s="887"/>
      <c r="D82" s="887"/>
      <c r="E82" s="887"/>
      <c r="F82" s="887"/>
      <c r="G82" s="887"/>
      <c r="H82" s="887"/>
      <c r="I82" s="887"/>
      <c r="J82" s="887"/>
      <c r="K82" s="887"/>
      <c r="L82" s="887"/>
      <c r="M82" s="887"/>
      <c r="N82" s="887"/>
      <c r="O82" s="887"/>
      <c r="P82" s="888"/>
      <c r="Q82" s="889"/>
      <c r="R82" s="843"/>
      <c r="S82" s="843"/>
      <c r="T82" s="843"/>
      <c r="U82" s="843"/>
      <c r="V82" s="843"/>
      <c r="W82" s="843"/>
      <c r="X82" s="843"/>
      <c r="Y82" s="843"/>
      <c r="Z82" s="843"/>
      <c r="AA82" s="843"/>
      <c r="AB82" s="843"/>
      <c r="AC82" s="843"/>
      <c r="AD82" s="843"/>
      <c r="AE82" s="843"/>
      <c r="AF82" s="843"/>
      <c r="AG82" s="843"/>
      <c r="AH82" s="843"/>
      <c r="AI82" s="843"/>
      <c r="AJ82" s="843"/>
      <c r="AK82" s="843"/>
      <c r="AL82" s="843"/>
      <c r="AM82" s="843"/>
      <c r="AN82" s="843"/>
      <c r="AO82" s="843"/>
      <c r="AP82" s="843"/>
      <c r="AQ82" s="843"/>
      <c r="AR82" s="843"/>
      <c r="AS82" s="843"/>
      <c r="AT82" s="843"/>
      <c r="AU82" s="843"/>
      <c r="AV82" s="843"/>
      <c r="AW82" s="843"/>
      <c r="AX82" s="843"/>
      <c r="AY82" s="843"/>
      <c r="AZ82" s="845"/>
      <c r="BA82" s="845"/>
      <c r="BB82" s="845"/>
      <c r="BC82" s="845"/>
      <c r="BD82" s="846"/>
      <c r="BE82" s="235"/>
      <c r="BF82" s="235"/>
      <c r="BG82" s="235"/>
      <c r="BH82" s="235"/>
      <c r="BI82" s="235"/>
      <c r="BJ82" s="235"/>
      <c r="BK82" s="235"/>
      <c r="BL82" s="235"/>
      <c r="BM82" s="235"/>
      <c r="BN82" s="235"/>
      <c r="BO82" s="235"/>
      <c r="BP82" s="235"/>
      <c r="BQ82" s="232">
        <v>76</v>
      </c>
      <c r="BR82" s="237"/>
      <c r="BS82" s="872"/>
      <c r="BT82" s="873"/>
      <c r="BU82" s="873"/>
      <c r="BV82" s="873"/>
      <c r="BW82" s="873"/>
      <c r="BX82" s="873"/>
      <c r="BY82" s="873"/>
      <c r="BZ82" s="873"/>
      <c r="CA82" s="873"/>
      <c r="CB82" s="873"/>
      <c r="CC82" s="873"/>
      <c r="CD82" s="873"/>
      <c r="CE82" s="873"/>
      <c r="CF82" s="873"/>
      <c r="CG82" s="878"/>
      <c r="CH82" s="875"/>
      <c r="CI82" s="876"/>
      <c r="CJ82" s="876"/>
      <c r="CK82" s="876"/>
      <c r="CL82" s="877"/>
      <c r="CM82" s="875"/>
      <c r="CN82" s="876"/>
      <c r="CO82" s="876"/>
      <c r="CP82" s="876"/>
      <c r="CQ82" s="877"/>
      <c r="CR82" s="875"/>
      <c r="CS82" s="876"/>
      <c r="CT82" s="876"/>
      <c r="CU82" s="876"/>
      <c r="CV82" s="877"/>
      <c r="CW82" s="875"/>
      <c r="CX82" s="876"/>
      <c r="CY82" s="876"/>
      <c r="CZ82" s="876"/>
      <c r="DA82" s="877"/>
      <c r="DB82" s="875"/>
      <c r="DC82" s="876"/>
      <c r="DD82" s="876"/>
      <c r="DE82" s="876"/>
      <c r="DF82" s="877"/>
      <c r="DG82" s="875"/>
      <c r="DH82" s="876"/>
      <c r="DI82" s="876"/>
      <c r="DJ82" s="876"/>
      <c r="DK82" s="877"/>
      <c r="DL82" s="875"/>
      <c r="DM82" s="876"/>
      <c r="DN82" s="876"/>
      <c r="DO82" s="876"/>
      <c r="DP82" s="877"/>
      <c r="DQ82" s="875"/>
      <c r="DR82" s="876"/>
      <c r="DS82" s="876"/>
      <c r="DT82" s="876"/>
      <c r="DU82" s="877"/>
      <c r="DV82" s="872"/>
      <c r="DW82" s="873"/>
      <c r="DX82" s="873"/>
      <c r="DY82" s="873"/>
      <c r="DZ82" s="874"/>
      <c r="EA82" s="224"/>
    </row>
    <row r="83" spans="1:131" ht="26.25" customHeight="1">
      <c r="A83" s="232">
        <v>16</v>
      </c>
      <c r="B83" s="886"/>
      <c r="C83" s="887"/>
      <c r="D83" s="887"/>
      <c r="E83" s="887"/>
      <c r="F83" s="887"/>
      <c r="G83" s="887"/>
      <c r="H83" s="887"/>
      <c r="I83" s="887"/>
      <c r="J83" s="887"/>
      <c r="K83" s="887"/>
      <c r="L83" s="887"/>
      <c r="M83" s="887"/>
      <c r="N83" s="887"/>
      <c r="O83" s="887"/>
      <c r="P83" s="888"/>
      <c r="Q83" s="889"/>
      <c r="R83" s="843"/>
      <c r="S83" s="843"/>
      <c r="T83" s="843"/>
      <c r="U83" s="843"/>
      <c r="V83" s="843"/>
      <c r="W83" s="843"/>
      <c r="X83" s="843"/>
      <c r="Y83" s="843"/>
      <c r="Z83" s="843"/>
      <c r="AA83" s="843"/>
      <c r="AB83" s="843"/>
      <c r="AC83" s="843"/>
      <c r="AD83" s="843"/>
      <c r="AE83" s="843"/>
      <c r="AF83" s="843"/>
      <c r="AG83" s="843"/>
      <c r="AH83" s="843"/>
      <c r="AI83" s="843"/>
      <c r="AJ83" s="843"/>
      <c r="AK83" s="843"/>
      <c r="AL83" s="843"/>
      <c r="AM83" s="843"/>
      <c r="AN83" s="843"/>
      <c r="AO83" s="843"/>
      <c r="AP83" s="843"/>
      <c r="AQ83" s="843"/>
      <c r="AR83" s="843"/>
      <c r="AS83" s="843"/>
      <c r="AT83" s="843"/>
      <c r="AU83" s="843"/>
      <c r="AV83" s="843"/>
      <c r="AW83" s="843"/>
      <c r="AX83" s="843"/>
      <c r="AY83" s="843"/>
      <c r="AZ83" s="845"/>
      <c r="BA83" s="845"/>
      <c r="BB83" s="845"/>
      <c r="BC83" s="845"/>
      <c r="BD83" s="846"/>
      <c r="BE83" s="235"/>
      <c r="BF83" s="235"/>
      <c r="BG83" s="235"/>
      <c r="BH83" s="235"/>
      <c r="BI83" s="235"/>
      <c r="BJ83" s="235"/>
      <c r="BK83" s="235"/>
      <c r="BL83" s="235"/>
      <c r="BM83" s="235"/>
      <c r="BN83" s="235"/>
      <c r="BO83" s="235"/>
      <c r="BP83" s="235"/>
      <c r="BQ83" s="232">
        <v>77</v>
      </c>
      <c r="BR83" s="237"/>
      <c r="BS83" s="872"/>
      <c r="BT83" s="873"/>
      <c r="BU83" s="873"/>
      <c r="BV83" s="873"/>
      <c r="BW83" s="873"/>
      <c r="BX83" s="873"/>
      <c r="BY83" s="873"/>
      <c r="BZ83" s="873"/>
      <c r="CA83" s="873"/>
      <c r="CB83" s="873"/>
      <c r="CC83" s="873"/>
      <c r="CD83" s="873"/>
      <c r="CE83" s="873"/>
      <c r="CF83" s="873"/>
      <c r="CG83" s="878"/>
      <c r="CH83" s="875"/>
      <c r="CI83" s="876"/>
      <c r="CJ83" s="876"/>
      <c r="CK83" s="876"/>
      <c r="CL83" s="877"/>
      <c r="CM83" s="875"/>
      <c r="CN83" s="876"/>
      <c r="CO83" s="876"/>
      <c r="CP83" s="876"/>
      <c r="CQ83" s="877"/>
      <c r="CR83" s="875"/>
      <c r="CS83" s="876"/>
      <c r="CT83" s="876"/>
      <c r="CU83" s="876"/>
      <c r="CV83" s="877"/>
      <c r="CW83" s="875"/>
      <c r="CX83" s="876"/>
      <c r="CY83" s="876"/>
      <c r="CZ83" s="876"/>
      <c r="DA83" s="877"/>
      <c r="DB83" s="875"/>
      <c r="DC83" s="876"/>
      <c r="DD83" s="876"/>
      <c r="DE83" s="876"/>
      <c r="DF83" s="877"/>
      <c r="DG83" s="875"/>
      <c r="DH83" s="876"/>
      <c r="DI83" s="876"/>
      <c r="DJ83" s="876"/>
      <c r="DK83" s="877"/>
      <c r="DL83" s="875"/>
      <c r="DM83" s="876"/>
      <c r="DN83" s="876"/>
      <c r="DO83" s="876"/>
      <c r="DP83" s="877"/>
      <c r="DQ83" s="875"/>
      <c r="DR83" s="876"/>
      <c r="DS83" s="876"/>
      <c r="DT83" s="876"/>
      <c r="DU83" s="877"/>
      <c r="DV83" s="872"/>
      <c r="DW83" s="873"/>
      <c r="DX83" s="873"/>
      <c r="DY83" s="873"/>
      <c r="DZ83" s="874"/>
      <c r="EA83" s="224"/>
    </row>
    <row r="84" spans="1:131" ht="26.25" customHeight="1">
      <c r="A84" s="232">
        <v>17</v>
      </c>
      <c r="B84" s="886"/>
      <c r="C84" s="887"/>
      <c r="D84" s="887"/>
      <c r="E84" s="887"/>
      <c r="F84" s="887"/>
      <c r="G84" s="887"/>
      <c r="H84" s="887"/>
      <c r="I84" s="887"/>
      <c r="J84" s="887"/>
      <c r="K84" s="887"/>
      <c r="L84" s="887"/>
      <c r="M84" s="887"/>
      <c r="N84" s="887"/>
      <c r="O84" s="887"/>
      <c r="P84" s="888"/>
      <c r="Q84" s="889"/>
      <c r="R84" s="843"/>
      <c r="S84" s="843"/>
      <c r="T84" s="843"/>
      <c r="U84" s="843"/>
      <c r="V84" s="843"/>
      <c r="W84" s="843"/>
      <c r="X84" s="843"/>
      <c r="Y84" s="843"/>
      <c r="Z84" s="843"/>
      <c r="AA84" s="843"/>
      <c r="AB84" s="843"/>
      <c r="AC84" s="843"/>
      <c r="AD84" s="843"/>
      <c r="AE84" s="843"/>
      <c r="AF84" s="843"/>
      <c r="AG84" s="843"/>
      <c r="AH84" s="843"/>
      <c r="AI84" s="843"/>
      <c r="AJ84" s="843"/>
      <c r="AK84" s="843"/>
      <c r="AL84" s="843"/>
      <c r="AM84" s="843"/>
      <c r="AN84" s="843"/>
      <c r="AO84" s="843"/>
      <c r="AP84" s="843"/>
      <c r="AQ84" s="843"/>
      <c r="AR84" s="843"/>
      <c r="AS84" s="843"/>
      <c r="AT84" s="843"/>
      <c r="AU84" s="843"/>
      <c r="AV84" s="843"/>
      <c r="AW84" s="843"/>
      <c r="AX84" s="843"/>
      <c r="AY84" s="843"/>
      <c r="AZ84" s="845"/>
      <c r="BA84" s="845"/>
      <c r="BB84" s="845"/>
      <c r="BC84" s="845"/>
      <c r="BD84" s="846"/>
      <c r="BE84" s="235"/>
      <c r="BF84" s="235"/>
      <c r="BG84" s="235"/>
      <c r="BH84" s="235"/>
      <c r="BI84" s="235"/>
      <c r="BJ84" s="235"/>
      <c r="BK84" s="235"/>
      <c r="BL84" s="235"/>
      <c r="BM84" s="235"/>
      <c r="BN84" s="235"/>
      <c r="BO84" s="235"/>
      <c r="BP84" s="235"/>
      <c r="BQ84" s="232">
        <v>78</v>
      </c>
      <c r="BR84" s="237"/>
      <c r="BS84" s="872"/>
      <c r="BT84" s="873"/>
      <c r="BU84" s="873"/>
      <c r="BV84" s="873"/>
      <c r="BW84" s="873"/>
      <c r="BX84" s="873"/>
      <c r="BY84" s="873"/>
      <c r="BZ84" s="873"/>
      <c r="CA84" s="873"/>
      <c r="CB84" s="873"/>
      <c r="CC84" s="873"/>
      <c r="CD84" s="873"/>
      <c r="CE84" s="873"/>
      <c r="CF84" s="873"/>
      <c r="CG84" s="878"/>
      <c r="CH84" s="875"/>
      <c r="CI84" s="876"/>
      <c r="CJ84" s="876"/>
      <c r="CK84" s="876"/>
      <c r="CL84" s="877"/>
      <c r="CM84" s="875"/>
      <c r="CN84" s="876"/>
      <c r="CO84" s="876"/>
      <c r="CP84" s="876"/>
      <c r="CQ84" s="877"/>
      <c r="CR84" s="875"/>
      <c r="CS84" s="876"/>
      <c r="CT84" s="876"/>
      <c r="CU84" s="876"/>
      <c r="CV84" s="877"/>
      <c r="CW84" s="875"/>
      <c r="CX84" s="876"/>
      <c r="CY84" s="876"/>
      <c r="CZ84" s="876"/>
      <c r="DA84" s="877"/>
      <c r="DB84" s="875"/>
      <c r="DC84" s="876"/>
      <c r="DD84" s="876"/>
      <c r="DE84" s="876"/>
      <c r="DF84" s="877"/>
      <c r="DG84" s="875"/>
      <c r="DH84" s="876"/>
      <c r="DI84" s="876"/>
      <c r="DJ84" s="876"/>
      <c r="DK84" s="877"/>
      <c r="DL84" s="875"/>
      <c r="DM84" s="876"/>
      <c r="DN84" s="876"/>
      <c r="DO84" s="876"/>
      <c r="DP84" s="877"/>
      <c r="DQ84" s="875"/>
      <c r="DR84" s="876"/>
      <c r="DS84" s="876"/>
      <c r="DT84" s="876"/>
      <c r="DU84" s="877"/>
      <c r="DV84" s="872"/>
      <c r="DW84" s="873"/>
      <c r="DX84" s="873"/>
      <c r="DY84" s="873"/>
      <c r="DZ84" s="874"/>
      <c r="EA84" s="224"/>
    </row>
    <row r="85" spans="1:131" ht="26.25" customHeight="1">
      <c r="A85" s="232">
        <v>18</v>
      </c>
      <c r="B85" s="886"/>
      <c r="C85" s="887"/>
      <c r="D85" s="887"/>
      <c r="E85" s="887"/>
      <c r="F85" s="887"/>
      <c r="G85" s="887"/>
      <c r="H85" s="887"/>
      <c r="I85" s="887"/>
      <c r="J85" s="887"/>
      <c r="K85" s="887"/>
      <c r="L85" s="887"/>
      <c r="M85" s="887"/>
      <c r="N85" s="887"/>
      <c r="O85" s="887"/>
      <c r="P85" s="888"/>
      <c r="Q85" s="889"/>
      <c r="R85" s="843"/>
      <c r="S85" s="843"/>
      <c r="T85" s="843"/>
      <c r="U85" s="843"/>
      <c r="V85" s="843"/>
      <c r="W85" s="843"/>
      <c r="X85" s="843"/>
      <c r="Y85" s="843"/>
      <c r="Z85" s="843"/>
      <c r="AA85" s="843"/>
      <c r="AB85" s="843"/>
      <c r="AC85" s="843"/>
      <c r="AD85" s="843"/>
      <c r="AE85" s="843"/>
      <c r="AF85" s="843"/>
      <c r="AG85" s="843"/>
      <c r="AH85" s="843"/>
      <c r="AI85" s="843"/>
      <c r="AJ85" s="843"/>
      <c r="AK85" s="843"/>
      <c r="AL85" s="843"/>
      <c r="AM85" s="843"/>
      <c r="AN85" s="843"/>
      <c r="AO85" s="843"/>
      <c r="AP85" s="843"/>
      <c r="AQ85" s="843"/>
      <c r="AR85" s="843"/>
      <c r="AS85" s="843"/>
      <c r="AT85" s="843"/>
      <c r="AU85" s="843"/>
      <c r="AV85" s="843"/>
      <c r="AW85" s="843"/>
      <c r="AX85" s="843"/>
      <c r="AY85" s="843"/>
      <c r="AZ85" s="845"/>
      <c r="BA85" s="845"/>
      <c r="BB85" s="845"/>
      <c r="BC85" s="845"/>
      <c r="BD85" s="846"/>
      <c r="BE85" s="235"/>
      <c r="BF85" s="235"/>
      <c r="BG85" s="235"/>
      <c r="BH85" s="235"/>
      <c r="BI85" s="235"/>
      <c r="BJ85" s="235"/>
      <c r="BK85" s="235"/>
      <c r="BL85" s="235"/>
      <c r="BM85" s="235"/>
      <c r="BN85" s="235"/>
      <c r="BO85" s="235"/>
      <c r="BP85" s="235"/>
      <c r="BQ85" s="232">
        <v>79</v>
      </c>
      <c r="BR85" s="237"/>
      <c r="BS85" s="872"/>
      <c r="BT85" s="873"/>
      <c r="BU85" s="873"/>
      <c r="BV85" s="873"/>
      <c r="BW85" s="873"/>
      <c r="BX85" s="873"/>
      <c r="BY85" s="873"/>
      <c r="BZ85" s="873"/>
      <c r="CA85" s="873"/>
      <c r="CB85" s="873"/>
      <c r="CC85" s="873"/>
      <c r="CD85" s="873"/>
      <c r="CE85" s="873"/>
      <c r="CF85" s="873"/>
      <c r="CG85" s="878"/>
      <c r="CH85" s="875"/>
      <c r="CI85" s="876"/>
      <c r="CJ85" s="876"/>
      <c r="CK85" s="876"/>
      <c r="CL85" s="877"/>
      <c r="CM85" s="875"/>
      <c r="CN85" s="876"/>
      <c r="CO85" s="876"/>
      <c r="CP85" s="876"/>
      <c r="CQ85" s="877"/>
      <c r="CR85" s="875"/>
      <c r="CS85" s="876"/>
      <c r="CT85" s="876"/>
      <c r="CU85" s="876"/>
      <c r="CV85" s="877"/>
      <c r="CW85" s="875"/>
      <c r="CX85" s="876"/>
      <c r="CY85" s="876"/>
      <c r="CZ85" s="876"/>
      <c r="DA85" s="877"/>
      <c r="DB85" s="875"/>
      <c r="DC85" s="876"/>
      <c r="DD85" s="876"/>
      <c r="DE85" s="876"/>
      <c r="DF85" s="877"/>
      <c r="DG85" s="875"/>
      <c r="DH85" s="876"/>
      <c r="DI85" s="876"/>
      <c r="DJ85" s="876"/>
      <c r="DK85" s="877"/>
      <c r="DL85" s="875"/>
      <c r="DM85" s="876"/>
      <c r="DN85" s="876"/>
      <c r="DO85" s="876"/>
      <c r="DP85" s="877"/>
      <c r="DQ85" s="875"/>
      <c r="DR85" s="876"/>
      <c r="DS85" s="876"/>
      <c r="DT85" s="876"/>
      <c r="DU85" s="877"/>
      <c r="DV85" s="872"/>
      <c r="DW85" s="873"/>
      <c r="DX85" s="873"/>
      <c r="DY85" s="873"/>
      <c r="DZ85" s="874"/>
      <c r="EA85" s="224"/>
    </row>
    <row r="86" spans="1:131" ht="26.25" customHeight="1">
      <c r="A86" s="232">
        <v>19</v>
      </c>
      <c r="B86" s="886"/>
      <c r="C86" s="887"/>
      <c r="D86" s="887"/>
      <c r="E86" s="887"/>
      <c r="F86" s="887"/>
      <c r="G86" s="887"/>
      <c r="H86" s="887"/>
      <c r="I86" s="887"/>
      <c r="J86" s="887"/>
      <c r="K86" s="887"/>
      <c r="L86" s="887"/>
      <c r="M86" s="887"/>
      <c r="N86" s="887"/>
      <c r="O86" s="887"/>
      <c r="P86" s="888"/>
      <c r="Q86" s="889"/>
      <c r="R86" s="843"/>
      <c r="S86" s="843"/>
      <c r="T86" s="843"/>
      <c r="U86" s="843"/>
      <c r="V86" s="843"/>
      <c r="W86" s="843"/>
      <c r="X86" s="843"/>
      <c r="Y86" s="843"/>
      <c r="Z86" s="843"/>
      <c r="AA86" s="843"/>
      <c r="AB86" s="843"/>
      <c r="AC86" s="843"/>
      <c r="AD86" s="843"/>
      <c r="AE86" s="843"/>
      <c r="AF86" s="843"/>
      <c r="AG86" s="843"/>
      <c r="AH86" s="843"/>
      <c r="AI86" s="843"/>
      <c r="AJ86" s="843"/>
      <c r="AK86" s="843"/>
      <c r="AL86" s="843"/>
      <c r="AM86" s="843"/>
      <c r="AN86" s="843"/>
      <c r="AO86" s="843"/>
      <c r="AP86" s="843"/>
      <c r="AQ86" s="843"/>
      <c r="AR86" s="843"/>
      <c r="AS86" s="843"/>
      <c r="AT86" s="843"/>
      <c r="AU86" s="843"/>
      <c r="AV86" s="843"/>
      <c r="AW86" s="843"/>
      <c r="AX86" s="843"/>
      <c r="AY86" s="843"/>
      <c r="AZ86" s="845"/>
      <c r="BA86" s="845"/>
      <c r="BB86" s="845"/>
      <c r="BC86" s="845"/>
      <c r="BD86" s="846"/>
      <c r="BE86" s="235"/>
      <c r="BF86" s="235"/>
      <c r="BG86" s="235"/>
      <c r="BH86" s="235"/>
      <c r="BI86" s="235"/>
      <c r="BJ86" s="235"/>
      <c r="BK86" s="235"/>
      <c r="BL86" s="235"/>
      <c r="BM86" s="235"/>
      <c r="BN86" s="235"/>
      <c r="BO86" s="235"/>
      <c r="BP86" s="235"/>
      <c r="BQ86" s="232">
        <v>80</v>
      </c>
      <c r="BR86" s="237"/>
      <c r="BS86" s="872"/>
      <c r="BT86" s="873"/>
      <c r="BU86" s="873"/>
      <c r="BV86" s="873"/>
      <c r="BW86" s="873"/>
      <c r="BX86" s="873"/>
      <c r="BY86" s="873"/>
      <c r="BZ86" s="873"/>
      <c r="CA86" s="873"/>
      <c r="CB86" s="873"/>
      <c r="CC86" s="873"/>
      <c r="CD86" s="873"/>
      <c r="CE86" s="873"/>
      <c r="CF86" s="873"/>
      <c r="CG86" s="878"/>
      <c r="CH86" s="875"/>
      <c r="CI86" s="876"/>
      <c r="CJ86" s="876"/>
      <c r="CK86" s="876"/>
      <c r="CL86" s="877"/>
      <c r="CM86" s="875"/>
      <c r="CN86" s="876"/>
      <c r="CO86" s="876"/>
      <c r="CP86" s="876"/>
      <c r="CQ86" s="877"/>
      <c r="CR86" s="875"/>
      <c r="CS86" s="876"/>
      <c r="CT86" s="876"/>
      <c r="CU86" s="876"/>
      <c r="CV86" s="877"/>
      <c r="CW86" s="875"/>
      <c r="CX86" s="876"/>
      <c r="CY86" s="876"/>
      <c r="CZ86" s="876"/>
      <c r="DA86" s="877"/>
      <c r="DB86" s="875"/>
      <c r="DC86" s="876"/>
      <c r="DD86" s="876"/>
      <c r="DE86" s="876"/>
      <c r="DF86" s="877"/>
      <c r="DG86" s="875"/>
      <c r="DH86" s="876"/>
      <c r="DI86" s="876"/>
      <c r="DJ86" s="876"/>
      <c r="DK86" s="877"/>
      <c r="DL86" s="875"/>
      <c r="DM86" s="876"/>
      <c r="DN86" s="876"/>
      <c r="DO86" s="876"/>
      <c r="DP86" s="877"/>
      <c r="DQ86" s="875"/>
      <c r="DR86" s="876"/>
      <c r="DS86" s="876"/>
      <c r="DT86" s="876"/>
      <c r="DU86" s="877"/>
      <c r="DV86" s="872"/>
      <c r="DW86" s="873"/>
      <c r="DX86" s="873"/>
      <c r="DY86" s="873"/>
      <c r="DZ86" s="874"/>
      <c r="EA86" s="224"/>
    </row>
    <row r="87" spans="1:131" ht="26.25" customHeight="1">
      <c r="A87" s="238">
        <v>20</v>
      </c>
      <c r="B87" s="893"/>
      <c r="C87" s="894"/>
      <c r="D87" s="894"/>
      <c r="E87" s="894"/>
      <c r="F87" s="894"/>
      <c r="G87" s="894"/>
      <c r="H87" s="894"/>
      <c r="I87" s="894"/>
      <c r="J87" s="894"/>
      <c r="K87" s="894"/>
      <c r="L87" s="894"/>
      <c r="M87" s="894"/>
      <c r="N87" s="894"/>
      <c r="O87" s="894"/>
      <c r="P87" s="895"/>
      <c r="Q87" s="896"/>
      <c r="R87" s="897"/>
      <c r="S87" s="897"/>
      <c r="T87" s="897"/>
      <c r="U87" s="897"/>
      <c r="V87" s="897"/>
      <c r="W87" s="897"/>
      <c r="X87" s="897"/>
      <c r="Y87" s="897"/>
      <c r="Z87" s="897"/>
      <c r="AA87" s="897"/>
      <c r="AB87" s="897"/>
      <c r="AC87" s="897"/>
      <c r="AD87" s="897"/>
      <c r="AE87" s="897"/>
      <c r="AF87" s="897"/>
      <c r="AG87" s="897"/>
      <c r="AH87" s="897"/>
      <c r="AI87" s="897"/>
      <c r="AJ87" s="897"/>
      <c r="AK87" s="897"/>
      <c r="AL87" s="897"/>
      <c r="AM87" s="897"/>
      <c r="AN87" s="897"/>
      <c r="AO87" s="897"/>
      <c r="AP87" s="897"/>
      <c r="AQ87" s="897"/>
      <c r="AR87" s="897"/>
      <c r="AS87" s="897"/>
      <c r="AT87" s="897"/>
      <c r="AU87" s="897"/>
      <c r="AV87" s="897"/>
      <c r="AW87" s="897"/>
      <c r="AX87" s="897"/>
      <c r="AY87" s="897"/>
      <c r="AZ87" s="898"/>
      <c r="BA87" s="898"/>
      <c r="BB87" s="898"/>
      <c r="BC87" s="898"/>
      <c r="BD87" s="899"/>
      <c r="BE87" s="235"/>
      <c r="BF87" s="235"/>
      <c r="BG87" s="235"/>
      <c r="BH87" s="235"/>
      <c r="BI87" s="235"/>
      <c r="BJ87" s="235"/>
      <c r="BK87" s="235"/>
      <c r="BL87" s="235"/>
      <c r="BM87" s="235"/>
      <c r="BN87" s="235"/>
      <c r="BO87" s="235"/>
      <c r="BP87" s="235"/>
      <c r="BQ87" s="232">
        <v>81</v>
      </c>
      <c r="BR87" s="237"/>
      <c r="BS87" s="872"/>
      <c r="BT87" s="873"/>
      <c r="BU87" s="873"/>
      <c r="BV87" s="873"/>
      <c r="BW87" s="873"/>
      <c r="BX87" s="873"/>
      <c r="BY87" s="873"/>
      <c r="BZ87" s="873"/>
      <c r="CA87" s="873"/>
      <c r="CB87" s="873"/>
      <c r="CC87" s="873"/>
      <c r="CD87" s="873"/>
      <c r="CE87" s="873"/>
      <c r="CF87" s="873"/>
      <c r="CG87" s="878"/>
      <c r="CH87" s="875"/>
      <c r="CI87" s="876"/>
      <c r="CJ87" s="876"/>
      <c r="CK87" s="876"/>
      <c r="CL87" s="877"/>
      <c r="CM87" s="875"/>
      <c r="CN87" s="876"/>
      <c r="CO87" s="876"/>
      <c r="CP87" s="876"/>
      <c r="CQ87" s="877"/>
      <c r="CR87" s="875"/>
      <c r="CS87" s="876"/>
      <c r="CT87" s="876"/>
      <c r="CU87" s="876"/>
      <c r="CV87" s="877"/>
      <c r="CW87" s="875"/>
      <c r="CX87" s="876"/>
      <c r="CY87" s="876"/>
      <c r="CZ87" s="876"/>
      <c r="DA87" s="877"/>
      <c r="DB87" s="875"/>
      <c r="DC87" s="876"/>
      <c r="DD87" s="876"/>
      <c r="DE87" s="876"/>
      <c r="DF87" s="877"/>
      <c r="DG87" s="875"/>
      <c r="DH87" s="876"/>
      <c r="DI87" s="876"/>
      <c r="DJ87" s="876"/>
      <c r="DK87" s="877"/>
      <c r="DL87" s="875"/>
      <c r="DM87" s="876"/>
      <c r="DN87" s="876"/>
      <c r="DO87" s="876"/>
      <c r="DP87" s="877"/>
      <c r="DQ87" s="875"/>
      <c r="DR87" s="876"/>
      <c r="DS87" s="876"/>
      <c r="DT87" s="876"/>
      <c r="DU87" s="877"/>
      <c r="DV87" s="872"/>
      <c r="DW87" s="873"/>
      <c r="DX87" s="873"/>
      <c r="DY87" s="873"/>
      <c r="DZ87" s="874"/>
      <c r="EA87" s="224"/>
    </row>
    <row r="88" spans="1:131" ht="26.25" customHeight="1" thickBot="1">
      <c r="A88" s="234" t="s">
        <v>377</v>
      </c>
      <c r="B88" s="802" t="s">
        <v>399</v>
      </c>
      <c r="C88" s="803"/>
      <c r="D88" s="803"/>
      <c r="E88" s="803"/>
      <c r="F88" s="803"/>
      <c r="G88" s="803"/>
      <c r="H88" s="803"/>
      <c r="I88" s="803"/>
      <c r="J88" s="803"/>
      <c r="K88" s="803"/>
      <c r="L88" s="803"/>
      <c r="M88" s="803"/>
      <c r="N88" s="803"/>
      <c r="O88" s="803"/>
      <c r="P88" s="804"/>
      <c r="Q88" s="853"/>
      <c r="R88" s="854"/>
      <c r="S88" s="854"/>
      <c r="T88" s="854"/>
      <c r="U88" s="854"/>
      <c r="V88" s="854"/>
      <c r="W88" s="854"/>
      <c r="X88" s="854"/>
      <c r="Y88" s="854"/>
      <c r="Z88" s="854"/>
      <c r="AA88" s="854"/>
      <c r="AB88" s="854"/>
      <c r="AC88" s="854"/>
      <c r="AD88" s="854"/>
      <c r="AE88" s="854"/>
      <c r="AF88" s="857">
        <v>2190</v>
      </c>
      <c r="AG88" s="857"/>
      <c r="AH88" s="857"/>
      <c r="AI88" s="857"/>
      <c r="AJ88" s="857"/>
      <c r="AK88" s="854"/>
      <c r="AL88" s="854"/>
      <c r="AM88" s="854"/>
      <c r="AN88" s="854"/>
      <c r="AO88" s="854"/>
      <c r="AP88" s="857">
        <v>3386</v>
      </c>
      <c r="AQ88" s="857"/>
      <c r="AR88" s="857"/>
      <c r="AS88" s="857"/>
      <c r="AT88" s="857"/>
      <c r="AU88" s="857">
        <v>642</v>
      </c>
      <c r="AV88" s="857"/>
      <c r="AW88" s="857"/>
      <c r="AX88" s="857"/>
      <c r="AY88" s="857"/>
      <c r="AZ88" s="862"/>
      <c r="BA88" s="862"/>
      <c r="BB88" s="862"/>
      <c r="BC88" s="862"/>
      <c r="BD88" s="863"/>
      <c r="BE88" s="235"/>
      <c r="BF88" s="235"/>
      <c r="BG88" s="235"/>
      <c r="BH88" s="235"/>
      <c r="BI88" s="235"/>
      <c r="BJ88" s="235"/>
      <c r="BK88" s="235"/>
      <c r="BL88" s="235"/>
      <c r="BM88" s="235"/>
      <c r="BN88" s="235"/>
      <c r="BO88" s="235"/>
      <c r="BP88" s="235"/>
      <c r="BQ88" s="232">
        <v>82</v>
      </c>
      <c r="BR88" s="237"/>
      <c r="BS88" s="872"/>
      <c r="BT88" s="873"/>
      <c r="BU88" s="873"/>
      <c r="BV88" s="873"/>
      <c r="BW88" s="873"/>
      <c r="BX88" s="873"/>
      <c r="BY88" s="873"/>
      <c r="BZ88" s="873"/>
      <c r="CA88" s="873"/>
      <c r="CB88" s="873"/>
      <c r="CC88" s="873"/>
      <c r="CD88" s="873"/>
      <c r="CE88" s="873"/>
      <c r="CF88" s="873"/>
      <c r="CG88" s="878"/>
      <c r="CH88" s="875"/>
      <c r="CI88" s="876"/>
      <c r="CJ88" s="876"/>
      <c r="CK88" s="876"/>
      <c r="CL88" s="877"/>
      <c r="CM88" s="875"/>
      <c r="CN88" s="876"/>
      <c r="CO88" s="876"/>
      <c r="CP88" s="876"/>
      <c r="CQ88" s="877"/>
      <c r="CR88" s="875"/>
      <c r="CS88" s="876"/>
      <c r="CT88" s="876"/>
      <c r="CU88" s="876"/>
      <c r="CV88" s="877"/>
      <c r="CW88" s="875"/>
      <c r="CX88" s="876"/>
      <c r="CY88" s="876"/>
      <c r="CZ88" s="876"/>
      <c r="DA88" s="877"/>
      <c r="DB88" s="875"/>
      <c r="DC88" s="876"/>
      <c r="DD88" s="876"/>
      <c r="DE88" s="876"/>
      <c r="DF88" s="877"/>
      <c r="DG88" s="875"/>
      <c r="DH88" s="876"/>
      <c r="DI88" s="876"/>
      <c r="DJ88" s="876"/>
      <c r="DK88" s="877"/>
      <c r="DL88" s="875"/>
      <c r="DM88" s="876"/>
      <c r="DN88" s="876"/>
      <c r="DO88" s="876"/>
      <c r="DP88" s="877"/>
      <c r="DQ88" s="875"/>
      <c r="DR88" s="876"/>
      <c r="DS88" s="876"/>
      <c r="DT88" s="876"/>
      <c r="DU88" s="877"/>
      <c r="DV88" s="872"/>
      <c r="DW88" s="873"/>
      <c r="DX88" s="873"/>
      <c r="DY88" s="873"/>
      <c r="DZ88" s="874"/>
      <c r="EA88" s="224"/>
    </row>
    <row r="89" spans="1:131" ht="26.25" hidden="1" customHeight="1">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872"/>
      <c r="BT89" s="873"/>
      <c r="BU89" s="873"/>
      <c r="BV89" s="873"/>
      <c r="BW89" s="873"/>
      <c r="BX89" s="873"/>
      <c r="BY89" s="873"/>
      <c r="BZ89" s="873"/>
      <c r="CA89" s="873"/>
      <c r="CB89" s="873"/>
      <c r="CC89" s="873"/>
      <c r="CD89" s="873"/>
      <c r="CE89" s="873"/>
      <c r="CF89" s="873"/>
      <c r="CG89" s="878"/>
      <c r="CH89" s="875"/>
      <c r="CI89" s="876"/>
      <c r="CJ89" s="876"/>
      <c r="CK89" s="876"/>
      <c r="CL89" s="877"/>
      <c r="CM89" s="875"/>
      <c r="CN89" s="876"/>
      <c r="CO89" s="876"/>
      <c r="CP89" s="876"/>
      <c r="CQ89" s="877"/>
      <c r="CR89" s="875"/>
      <c r="CS89" s="876"/>
      <c r="CT89" s="876"/>
      <c r="CU89" s="876"/>
      <c r="CV89" s="877"/>
      <c r="CW89" s="875"/>
      <c r="CX89" s="876"/>
      <c r="CY89" s="876"/>
      <c r="CZ89" s="876"/>
      <c r="DA89" s="877"/>
      <c r="DB89" s="875"/>
      <c r="DC89" s="876"/>
      <c r="DD89" s="876"/>
      <c r="DE89" s="876"/>
      <c r="DF89" s="877"/>
      <c r="DG89" s="875"/>
      <c r="DH89" s="876"/>
      <c r="DI89" s="876"/>
      <c r="DJ89" s="876"/>
      <c r="DK89" s="877"/>
      <c r="DL89" s="875"/>
      <c r="DM89" s="876"/>
      <c r="DN89" s="876"/>
      <c r="DO89" s="876"/>
      <c r="DP89" s="877"/>
      <c r="DQ89" s="875"/>
      <c r="DR89" s="876"/>
      <c r="DS89" s="876"/>
      <c r="DT89" s="876"/>
      <c r="DU89" s="877"/>
      <c r="DV89" s="872"/>
      <c r="DW89" s="873"/>
      <c r="DX89" s="873"/>
      <c r="DY89" s="873"/>
      <c r="DZ89" s="874"/>
      <c r="EA89" s="224"/>
    </row>
    <row r="90" spans="1:131" ht="26.25" hidden="1" customHeight="1">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872"/>
      <c r="BT90" s="873"/>
      <c r="BU90" s="873"/>
      <c r="BV90" s="873"/>
      <c r="BW90" s="873"/>
      <c r="BX90" s="873"/>
      <c r="BY90" s="873"/>
      <c r="BZ90" s="873"/>
      <c r="CA90" s="873"/>
      <c r="CB90" s="873"/>
      <c r="CC90" s="873"/>
      <c r="CD90" s="873"/>
      <c r="CE90" s="873"/>
      <c r="CF90" s="873"/>
      <c r="CG90" s="878"/>
      <c r="CH90" s="875"/>
      <c r="CI90" s="876"/>
      <c r="CJ90" s="876"/>
      <c r="CK90" s="876"/>
      <c r="CL90" s="877"/>
      <c r="CM90" s="875"/>
      <c r="CN90" s="876"/>
      <c r="CO90" s="876"/>
      <c r="CP90" s="876"/>
      <c r="CQ90" s="877"/>
      <c r="CR90" s="875"/>
      <c r="CS90" s="876"/>
      <c r="CT90" s="876"/>
      <c r="CU90" s="876"/>
      <c r="CV90" s="877"/>
      <c r="CW90" s="875"/>
      <c r="CX90" s="876"/>
      <c r="CY90" s="876"/>
      <c r="CZ90" s="876"/>
      <c r="DA90" s="877"/>
      <c r="DB90" s="875"/>
      <c r="DC90" s="876"/>
      <c r="DD90" s="876"/>
      <c r="DE90" s="876"/>
      <c r="DF90" s="877"/>
      <c r="DG90" s="875"/>
      <c r="DH90" s="876"/>
      <c r="DI90" s="876"/>
      <c r="DJ90" s="876"/>
      <c r="DK90" s="877"/>
      <c r="DL90" s="875"/>
      <c r="DM90" s="876"/>
      <c r="DN90" s="876"/>
      <c r="DO90" s="876"/>
      <c r="DP90" s="877"/>
      <c r="DQ90" s="875"/>
      <c r="DR90" s="876"/>
      <c r="DS90" s="876"/>
      <c r="DT90" s="876"/>
      <c r="DU90" s="877"/>
      <c r="DV90" s="872"/>
      <c r="DW90" s="873"/>
      <c r="DX90" s="873"/>
      <c r="DY90" s="873"/>
      <c r="DZ90" s="874"/>
      <c r="EA90" s="224"/>
    </row>
    <row r="91" spans="1:131" ht="26.25" hidden="1" customHeight="1">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872"/>
      <c r="BT91" s="873"/>
      <c r="BU91" s="873"/>
      <c r="BV91" s="873"/>
      <c r="BW91" s="873"/>
      <c r="BX91" s="873"/>
      <c r="BY91" s="873"/>
      <c r="BZ91" s="873"/>
      <c r="CA91" s="873"/>
      <c r="CB91" s="873"/>
      <c r="CC91" s="873"/>
      <c r="CD91" s="873"/>
      <c r="CE91" s="873"/>
      <c r="CF91" s="873"/>
      <c r="CG91" s="878"/>
      <c r="CH91" s="875"/>
      <c r="CI91" s="876"/>
      <c r="CJ91" s="876"/>
      <c r="CK91" s="876"/>
      <c r="CL91" s="877"/>
      <c r="CM91" s="875"/>
      <c r="CN91" s="876"/>
      <c r="CO91" s="876"/>
      <c r="CP91" s="876"/>
      <c r="CQ91" s="877"/>
      <c r="CR91" s="875"/>
      <c r="CS91" s="876"/>
      <c r="CT91" s="876"/>
      <c r="CU91" s="876"/>
      <c r="CV91" s="877"/>
      <c r="CW91" s="875"/>
      <c r="CX91" s="876"/>
      <c r="CY91" s="876"/>
      <c r="CZ91" s="876"/>
      <c r="DA91" s="877"/>
      <c r="DB91" s="875"/>
      <c r="DC91" s="876"/>
      <c r="DD91" s="876"/>
      <c r="DE91" s="876"/>
      <c r="DF91" s="877"/>
      <c r="DG91" s="875"/>
      <c r="DH91" s="876"/>
      <c r="DI91" s="876"/>
      <c r="DJ91" s="876"/>
      <c r="DK91" s="877"/>
      <c r="DL91" s="875"/>
      <c r="DM91" s="876"/>
      <c r="DN91" s="876"/>
      <c r="DO91" s="876"/>
      <c r="DP91" s="877"/>
      <c r="DQ91" s="875"/>
      <c r="DR91" s="876"/>
      <c r="DS91" s="876"/>
      <c r="DT91" s="876"/>
      <c r="DU91" s="877"/>
      <c r="DV91" s="872"/>
      <c r="DW91" s="873"/>
      <c r="DX91" s="873"/>
      <c r="DY91" s="873"/>
      <c r="DZ91" s="874"/>
      <c r="EA91" s="224"/>
    </row>
    <row r="92" spans="1:131" ht="26.25" hidden="1" customHeight="1">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872"/>
      <c r="BT92" s="873"/>
      <c r="BU92" s="873"/>
      <c r="BV92" s="873"/>
      <c r="BW92" s="873"/>
      <c r="BX92" s="873"/>
      <c r="BY92" s="873"/>
      <c r="BZ92" s="873"/>
      <c r="CA92" s="873"/>
      <c r="CB92" s="873"/>
      <c r="CC92" s="873"/>
      <c r="CD92" s="873"/>
      <c r="CE92" s="873"/>
      <c r="CF92" s="873"/>
      <c r="CG92" s="878"/>
      <c r="CH92" s="875"/>
      <c r="CI92" s="876"/>
      <c r="CJ92" s="876"/>
      <c r="CK92" s="876"/>
      <c r="CL92" s="877"/>
      <c r="CM92" s="875"/>
      <c r="CN92" s="876"/>
      <c r="CO92" s="876"/>
      <c r="CP92" s="876"/>
      <c r="CQ92" s="877"/>
      <c r="CR92" s="875"/>
      <c r="CS92" s="876"/>
      <c r="CT92" s="876"/>
      <c r="CU92" s="876"/>
      <c r="CV92" s="877"/>
      <c r="CW92" s="875"/>
      <c r="CX92" s="876"/>
      <c r="CY92" s="876"/>
      <c r="CZ92" s="876"/>
      <c r="DA92" s="877"/>
      <c r="DB92" s="875"/>
      <c r="DC92" s="876"/>
      <c r="DD92" s="876"/>
      <c r="DE92" s="876"/>
      <c r="DF92" s="877"/>
      <c r="DG92" s="875"/>
      <c r="DH92" s="876"/>
      <c r="DI92" s="876"/>
      <c r="DJ92" s="876"/>
      <c r="DK92" s="877"/>
      <c r="DL92" s="875"/>
      <c r="DM92" s="876"/>
      <c r="DN92" s="876"/>
      <c r="DO92" s="876"/>
      <c r="DP92" s="877"/>
      <c r="DQ92" s="875"/>
      <c r="DR92" s="876"/>
      <c r="DS92" s="876"/>
      <c r="DT92" s="876"/>
      <c r="DU92" s="877"/>
      <c r="DV92" s="872"/>
      <c r="DW92" s="873"/>
      <c r="DX92" s="873"/>
      <c r="DY92" s="873"/>
      <c r="DZ92" s="874"/>
      <c r="EA92" s="224"/>
    </row>
    <row r="93" spans="1:131" ht="26.25" hidden="1" customHeight="1">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872"/>
      <c r="BT93" s="873"/>
      <c r="BU93" s="873"/>
      <c r="BV93" s="873"/>
      <c r="BW93" s="873"/>
      <c r="BX93" s="873"/>
      <c r="BY93" s="873"/>
      <c r="BZ93" s="873"/>
      <c r="CA93" s="873"/>
      <c r="CB93" s="873"/>
      <c r="CC93" s="873"/>
      <c r="CD93" s="873"/>
      <c r="CE93" s="873"/>
      <c r="CF93" s="873"/>
      <c r="CG93" s="878"/>
      <c r="CH93" s="875"/>
      <c r="CI93" s="876"/>
      <c r="CJ93" s="876"/>
      <c r="CK93" s="876"/>
      <c r="CL93" s="877"/>
      <c r="CM93" s="875"/>
      <c r="CN93" s="876"/>
      <c r="CO93" s="876"/>
      <c r="CP93" s="876"/>
      <c r="CQ93" s="877"/>
      <c r="CR93" s="875"/>
      <c r="CS93" s="876"/>
      <c r="CT93" s="876"/>
      <c r="CU93" s="876"/>
      <c r="CV93" s="877"/>
      <c r="CW93" s="875"/>
      <c r="CX93" s="876"/>
      <c r="CY93" s="876"/>
      <c r="CZ93" s="876"/>
      <c r="DA93" s="877"/>
      <c r="DB93" s="875"/>
      <c r="DC93" s="876"/>
      <c r="DD93" s="876"/>
      <c r="DE93" s="876"/>
      <c r="DF93" s="877"/>
      <c r="DG93" s="875"/>
      <c r="DH93" s="876"/>
      <c r="DI93" s="876"/>
      <c r="DJ93" s="876"/>
      <c r="DK93" s="877"/>
      <c r="DL93" s="875"/>
      <c r="DM93" s="876"/>
      <c r="DN93" s="876"/>
      <c r="DO93" s="876"/>
      <c r="DP93" s="877"/>
      <c r="DQ93" s="875"/>
      <c r="DR93" s="876"/>
      <c r="DS93" s="876"/>
      <c r="DT93" s="876"/>
      <c r="DU93" s="877"/>
      <c r="DV93" s="872"/>
      <c r="DW93" s="873"/>
      <c r="DX93" s="873"/>
      <c r="DY93" s="873"/>
      <c r="DZ93" s="874"/>
      <c r="EA93" s="224"/>
    </row>
    <row r="94" spans="1:131" ht="26.25" hidden="1" customHeight="1">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872"/>
      <c r="BT94" s="873"/>
      <c r="BU94" s="873"/>
      <c r="BV94" s="873"/>
      <c r="BW94" s="873"/>
      <c r="BX94" s="873"/>
      <c r="BY94" s="873"/>
      <c r="BZ94" s="873"/>
      <c r="CA94" s="873"/>
      <c r="CB94" s="873"/>
      <c r="CC94" s="873"/>
      <c r="CD94" s="873"/>
      <c r="CE94" s="873"/>
      <c r="CF94" s="873"/>
      <c r="CG94" s="878"/>
      <c r="CH94" s="875"/>
      <c r="CI94" s="876"/>
      <c r="CJ94" s="876"/>
      <c r="CK94" s="876"/>
      <c r="CL94" s="877"/>
      <c r="CM94" s="875"/>
      <c r="CN94" s="876"/>
      <c r="CO94" s="876"/>
      <c r="CP94" s="876"/>
      <c r="CQ94" s="877"/>
      <c r="CR94" s="875"/>
      <c r="CS94" s="876"/>
      <c r="CT94" s="876"/>
      <c r="CU94" s="876"/>
      <c r="CV94" s="877"/>
      <c r="CW94" s="875"/>
      <c r="CX94" s="876"/>
      <c r="CY94" s="876"/>
      <c r="CZ94" s="876"/>
      <c r="DA94" s="877"/>
      <c r="DB94" s="875"/>
      <c r="DC94" s="876"/>
      <c r="DD94" s="876"/>
      <c r="DE94" s="876"/>
      <c r="DF94" s="877"/>
      <c r="DG94" s="875"/>
      <c r="DH94" s="876"/>
      <c r="DI94" s="876"/>
      <c r="DJ94" s="876"/>
      <c r="DK94" s="877"/>
      <c r="DL94" s="875"/>
      <c r="DM94" s="876"/>
      <c r="DN94" s="876"/>
      <c r="DO94" s="876"/>
      <c r="DP94" s="877"/>
      <c r="DQ94" s="875"/>
      <c r="DR94" s="876"/>
      <c r="DS94" s="876"/>
      <c r="DT94" s="876"/>
      <c r="DU94" s="877"/>
      <c r="DV94" s="872"/>
      <c r="DW94" s="873"/>
      <c r="DX94" s="873"/>
      <c r="DY94" s="873"/>
      <c r="DZ94" s="874"/>
      <c r="EA94" s="224"/>
    </row>
    <row r="95" spans="1:131" ht="26.25" hidden="1" customHeight="1">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872"/>
      <c r="BT95" s="873"/>
      <c r="BU95" s="873"/>
      <c r="BV95" s="873"/>
      <c r="BW95" s="873"/>
      <c r="BX95" s="873"/>
      <c r="BY95" s="873"/>
      <c r="BZ95" s="873"/>
      <c r="CA95" s="873"/>
      <c r="CB95" s="873"/>
      <c r="CC95" s="873"/>
      <c r="CD95" s="873"/>
      <c r="CE95" s="873"/>
      <c r="CF95" s="873"/>
      <c r="CG95" s="878"/>
      <c r="CH95" s="875"/>
      <c r="CI95" s="876"/>
      <c r="CJ95" s="876"/>
      <c r="CK95" s="876"/>
      <c r="CL95" s="877"/>
      <c r="CM95" s="875"/>
      <c r="CN95" s="876"/>
      <c r="CO95" s="876"/>
      <c r="CP95" s="876"/>
      <c r="CQ95" s="877"/>
      <c r="CR95" s="875"/>
      <c r="CS95" s="876"/>
      <c r="CT95" s="876"/>
      <c r="CU95" s="876"/>
      <c r="CV95" s="877"/>
      <c r="CW95" s="875"/>
      <c r="CX95" s="876"/>
      <c r="CY95" s="876"/>
      <c r="CZ95" s="876"/>
      <c r="DA95" s="877"/>
      <c r="DB95" s="875"/>
      <c r="DC95" s="876"/>
      <c r="DD95" s="876"/>
      <c r="DE95" s="876"/>
      <c r="DF95" s="877"/>
      <c r="DG95" s="875"/>
      <c r="DH95" s="876"/>
      <c r="DI95" s="876"/>
      <c r="DJ95" s="876"/>
      <c r="DK95" s="877"/>
      <c r="DL95" s="875"/>
      <c r="DM95" s="876"/>
      <c r="DN95" s="876"/>
      <c r="DO95" s="876"/>
      <c r="DP95" s="877"/>
      <c r="DQ95" s="875"/>
      <c r="DR95" s="876"/>
      <c r="DS95" s="876"/>
      <c r="DT95" s="876"/>
      <c r="DU95" s="877"/>
      <c r="DV95" s="872"/>
      <c r="DW95" s="873"/>
      <c r="DX95" s="873"/>
      <c r="DY95" s="873"/>
      <c r="DZ95" s="874"/>
      <c r="EA95" s="224"/>
    </row>
    <row r="96" spans="1:131" ht="26.25" hidden="1" customHeight="1">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872"/>
      <c r="BT96" s="873"/>
      <c r="BU96" s="873"/>
      <c r="BV96" s="873"/>
      <c r="BW96" s="873"/>
      <c r="BX96" s="873"/>
      <c r="BY96" s="873"/>
      <c r="BZ96" s="873"/>
      <c r="CA96" s="873"/>
      <c r="CB96" s="873"/>
      <c r="CC96" s="873"/>
      <c r="CD96" s="873"/>
      <c r="CE96" s="873"/>
      <c r="CF96" s="873"/>
      <c r="CG96" s="878"/>
      <c r="CH96" s="875"/>
      <c r="CI96" s="876"/>
      <c r="CJ96" s="876"/>
      <c r="CK96" s="876"/>
      <c r="CL96" s="877"/>
      <c r="CM96" s="875"/>
      <c r="CN96" s="876"/>
      <c r="CO96" s="876"/>
      <c r="CP96" s="876"/>
      <c r="CQ96" s="877"/>
      <c r="CR96" s="875"/>
      <c r="CS96" s="876"/>
      <c r="CT96" s="876"/>
      <c r="CU96" s="876"/>
      <c r="CV96" s="877"/>
      <c r="CW96" s="875"/>
      <c r="CX96" s="876"/>
      <c r="CY96" s="876"/>
      <c r="CZ96" s="876"/>
      <c r="DA96" s="877"/>
      <c r="DB96" s="875"/>
      <c r="DC96" s="876"/>
      <c r="DD96" s="876"/>
      <c r="DE96" s="876"/>
      <c r="DF96" s="877"/>
      <c r="DG96" s="875"/>
      <c r="DH96" s="876"/>
      <c r="DI96" s="876"/>
      <c r="DJ96" s="876"/>
      <c r="DK96" s="877"/>
      <c r="DL96" s="875"/>
      <c r="DM96" s="876"/>
      <c r="DN96" s="876"/>
      <c r="DO96" s="876"/>
      <c r="DP96" s="877"/>
      <c r="DQ96" s="875"/>
      <c r="DR96" s="876"/>
      <c r="DS96" s="876"/>
      <c r="DT96" s="876"/>
      <c r="DU96" s="877"/>
      <c r="DV96" s="872"/>
      <c r="DW96" s="873"/>
      <c r="DX96" s="873"/>
      <c r="DY96" s="873"/>
      <c r="DZ96" s="874"/>
      <c r="EA96" s="224"/>
    </row>
    <row r="97" spans="1:131" ht="26.25" hidden="1" customHeight="1">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872"/>
      <c r="BT97" s="873"/>
      <c r="BU97" s="873"/>
      <c r="BV97" s="873"/>
      <c r="BW97" s="873"/>
      <c r="BX97" s="873"/>
      <c r="BY97" s="873"/>
      <c r="BZ97" s="873"/>
      <c r="CA97" s="873"/>
      <c r="CB97" s="873"/>
      <c r="CC97" s="873"/>
      <c r="CD97" s="873"/>
      <c r="CE97" s="873"/>
      <c r="CF97" s="873"/>
      <c r="CG97" s="878"/>
      <c r="CH97" s="875"/>
      <c r="CI97" s="876"/>
      <c r="CJ97" s="876"/>
      <c r="CK97" s="876"/>
      <c r="CL97" s="877"/>
      <c r="CM97" s="875"/>
      <c r="CN97" s="876"/>
      <c r="CO97" s="876"/>
      <c r="CP97" s="876"/>
      <c r="CQ97" s="877"/>
      <c r="CR97" s="875"/>
      <c r="CS97" s="876"/>
      <c r="CT97" s="876"/>
      <c r="CU97" s="876"/>
      <c r="CV97" s="877"/>
      <c r="CW97" s="875"/>
      <c r="CX97" s="876"/>
      <c r="CY97" s="876"/>
      <c r="CZ97" s="876"/>
      <c r="DA97" s="877"/>
      <c r="DB97" s="875"/>
      <c r="DC97" s="876"/>
      <c r="DD97" s="876"/>
      <c r="DE97" s="876"/>
      <c r="DF97" s="877"/>
      <c r="DG97" s="875"/>
      <c r="DH97" s="876"/>
      <c r="DI97" s="876"/>
      <c r="DJ97" s="876"/>
      <c r="DK97" s="877"/>
      <c r="DL97" s="875"/>
      <c r="DM97" s="876"/>
      <c r="DN97" s="876"/>
      <c r="DO97" s="876"/>
      <c r="DP97" s="877"/>
      <c r="DQ97" s="875"/>
      <c r="DR97" s="876"/>
      <c r="DS97" s="876"/>
      <c r="DT97" s="876"/>
      <c r="DU97" s="877"/>
      <c r="DV97" s="872"/>
      <c r="DW97" s="873"/>
      <c r="DX97" s="873"/>
      <c r="DY97" s="873"/>
      <c r="DZ97" s="874"/>
      <c r="EA97" s="224"/>
    </row>
    <row r="98" spans="1:131" ht="26.25" hidden="1" customHeight="1">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872"/>
      <c r="BT98" s="873"/>
      <c r="BU98" s="873"/>
      <c r="BV98" s="873"/>
      <c r="BW98" s="873"/>
      <c r="BX98" s="873"/>
      <c r="BY98" s="873"/>
      <c r="BZ98" s="873"/>
      <c r="CA98" s="873"/>
      <c r="CB98" s="873"/>
      <c r="CC98" s="873"/>
      <c r="CD98" s="873"/>
      <c r="CE98" s="873"/>
      <c r="CF98" s="873"/>
      <c r="CG98" s="878"/>
      <c r="CH98" s="875"/>
      <c r="CI98" s="876"/>
      <c r="CJ98" s="876"/>
      <c r="CK98" s="876"/>
      <c r="CL98" s="877"/>
      <c r="CM98" s="875"/>
      <c r="CN98" s="876"/>
      <c r="CO98" s="876"/>
      <c r="CP98" s="876"/>
      <c r="CQ98" s="877"/>
      <c r="CR98" s="875"/>
      <c r="CS98" s="876"/>
      <c r="CT98" s="876"/>
      <c r="CU98" s="876"/>
      <c r="CV98" s="877"/>
      <c r="CW98" s="875"/>
      <c r="CX98" s="876"/>
      <c r="CY98" s="876"/>
      <c r="CZ98" s="876"/>
      <c r="DA98" s="877"/>
      <c r="DB98" s="875"/>
      <c r="DC98" s="876"/>
      <c r="DD98" s="876"/>
      <c r="DE98" s="876"/>
      <c r="DF98" s="877"/>
      <c r="DG98" s="875"/>
      <c r="DH98" s="876"/>
      <c r="DI98" s="876"/>
      <c r="DJ98" s="876"/>
      <c r="DK98" s="877"/>
      <c r="DL98" s="875"/>
      <c r="DM98" s="876"/>
      <c r="DN98" s="876"/>
      <c r="DO98" s="876"/>
      <c r="DP98" s="877"/>
      <c r="DQ98" s="875"/>
      <c r="DR98" s="876"/>
      <c r="DS98" s="876"/>
      <c r="DT98" s="876"/>
      <c r="DU98" s="877"/>
      <c r="DV98" s="872"/>
      <c r="DW98" s="873"/>
      <c r="DX98" s="873"/>
      <c r="DY98" s="873"/>
      <c r="DZ98" s="874"/>
      <c r="EA98" s="224"/>
    </row>
    <row r="99" spans="1:131" ht="26.25" hidden="1" customHeight="1">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872"/>
      <c r="BT99" s="873"/>
      <c r="BU99" s="873"/>
      <c r="BV99" s="873"/>
      <c r="BW99" s="873"/>
      <c r="BX99" s="873"/>
      <c r="BY99" s="873"/>
      <c r="BZ99" s="873"/>
      <c r="CA99" s="873"/>
      <c r="CB99" s="873"/>
      <c r="CC99" s="873"/>
      <c r="CD99" s="873"/>
      <c r="CE99" s="873"/>
      <c r="CF99" s="873"/>
      <c r="CG99" s="878"/>
      <c r="CH99" s="875"/>
      <c r="CI99" s="876"/>
      <c r="CJ99" s="876"/>
      <c r="CK99" s="876"/>
      <c r="CL99" s="877"/>
      <c r="CM99" s="875"/>
      <c r="CN99" s="876"/>
      <c r="CO99" s="876"/>
      <c r="CP99" s="876"/>
      <c r="CQ99" s="877"/>
      <c r="CR99" s="875"/>
      <c r="CS99" s="876"/>
      <c r="CT99" s="876"/>
      <c r="CU99" s="876"/>
      <c r="CV99" s="877"/>
      <c r="CW99" s="875"/>
      <c r="CX99" s="876"/>
      <c r="CY99" s="876"/>
      <c r="CZ99" s="876"/>
      <c r="DA99" s="877"/>
      <c r="DB99" s="875"/>
      <c r="DC99" s="876"/>
      <c r="DD99" s="876"/>
      <c r="DE99" s="876"/>
      <c r="DF99" s="877"/>
      <c r="DG99" s="875"/>
      <c r="DH99" s="876"/>
      <c r="DI99" s="876"/>
      <c r="DJ99" s="876"/>
      <c r="DK99" s="877"/>
      <c r="DL99" s="875"/>
      <c r="DM99" s="876"/>
      <c r="DN99" s="876"/>
      <c r="DO99" s="876"/>
      <c r="DP99" s="877"/>
      <c r="DQ99" s="875"/>
      <c r="DR99" s="876"/>
      <c r="DS99" s="876"/>
      <c r="DT99" s="876"/>
      <c r="DU99" s="877"/>
      <c r="DV99" s="872"/>
      <c r="DW99" s="873"/>
      <c r="DX99" s="873"/>
      <c r="DY99" s="873"/>
      <c r="DZ99" s="874"/>
      <c r="EA99" s="224"/>
    </row>
    <row r="100" spans="1:131" ht="26.25" hidden="1" customHeight="1">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872"/>
      <c r="BT100" s="873"/>
      <c r="BU100" s="873"/>
      <c r="BV100" s="873"/>
      <c r="BW100" s="873"/>
      <c r="BX100" s="873"/>
      <c r="BY100" s="873"/>
      <c r="BZ100" s="873"/>
      <c r="CA100" s="873"/>
      <c r="CB100" s="873"/>
      <c r="CC100" s="873"/>
      <c r="CD100" s="873"/>
      <c r="CE100" s="873"/>
      <c r="CF100" s="873"/>
      <c r="CG100" s="878"/>
      <c r="CH100" s="875"/>
      <c r="CI100" s="876"/>
      <c r="CJ100" s="876"/>
      <c r="CK100" s="876"/>
      <c r="CL100" s="877"/>
      <c r="CM100" s="875"/>
      <c r="CN100" s="876"/>
      <c r="CO100" s="876"/>
      <c r="CP100" s="876"/>
      <c r="CQ100" s="877"/>
      <c r="CR100" s="875"/>
      <c r="CS100" s="876"/>
      <c r="CT100" s="876"/>
      <c r="CU100" s="876"/>
      <c r="CV100" s="877"/>
      <c r="CW100" s="875"/>
      <c r="CX100" s="876"/>
      <c r="CY100" s="876"/>
      <c r="CZ100" s="876"/>
      <c r="DA100" s="877"/>
      <c r="DB100" s="875"/>
      <c r="DC100" s="876"/>
      <c r="DD100" s="876"/>
      <c r="DE100" s="876"/>
      <c r="DF100" s="877"/>
      <c r="DG100" s="875"/>
      <c r="DH100" s="876"/>
      <c r="DI100" s="876"/>
      <c r="DJ100" s="876"/>
      <c r="DK100" s="877"/>
      <c r="DL100" s="875"/>
      <c r="DM100" s="876"/>
      <c r="DN100" s="876"/>
      <c r="DO100" s="876"/>
      <c r="DP100" s="877"/>
      <c r="DQ100" s="875"/>
      <c r="DR100" s="876"/>
      <c r="DS100" s="876"/>
      <c r="DT100" s="876"/>
      <c r="DU100" s="877"/>
      <c r="DV100" s="872"/>
      <c r="DW100" s="873"/>
      <c r="DX100" s="873"/>
      <c r="DY100" s="873"/>
      <c r="DZ100" s="874"/>
      <c r="EA100" s="224"/>
    </row>
    <row r="101" spans="1:131" ht="26.25" hidden="1" customHeight="1">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872"/>
      <c r="BT101" s="873"/>
      <c r="BU101" s="873"/>
      <c r="BV101" s="873"/>
      <c r="BW101" s="873"/>
      <c r="BX101" s="873"/>
      <c r="BY101" s="873"/>
      <c r="BZ101" s="873"/>
      <c r="CA101" s="873"/>
      <c r="CB101" s="873"/>
      <c r="CC101" s="873"/>
      <c r="CD101" s="873"/>
      <c r="CE101" s="873"/>
      <c r="CF101" s="873"/>
      <c r="CG101" s="878"/>
      <c r="CH101" s="875"/>
      <c r="CI101" s="876"/>
      <c r="CJ101" s="876"/>
      <c r="CK101" s="876"/>
      <c r="CL101" s="877"/>
      <c r="CM101" s="875"/>
      <c r="CN101" s="876"/>
      <c r="CO101" s="876"/>
      <c r="CP101" s="876"/>
      <c r="CQ101" s="877"/>
      <c r="CR101" s="875"/>
      <c r="CS101" s="876"/>
      <c r="CT101" s="876"/>
      <c r="CU101" s="876"/>
      <c r="CV101" s="877"/>
      <c r="CW101" s="875"/>
      <c r="CX101" s="876"/>
      <c r="CY101" s="876"/>
      <c r="CZ101" s="876"/>
      <c r="DA101" s="877"/>
      <c r="DB101" s="875"/>
      <c r="DC101" s="876"/>
      <c r="DD101" s="876"/>
      <c r="DE101" s="876"/>
      <c r="DF101" s="877"/>
      <c r="DG101" s="875"/>
      <c r="DH101" s="876"/>
      <c r="DI101" s="876"/>
      <c r="DJ101" s="876"/>
      <c r="DK101" s="877"/>
      <c r="DL101" s="875"/>
      <c r="DM101" s="876"/>
      <c r="DN101" s="876"/>
      <c r="DO101" s="876"/>
      <c r="DP101" s="877"/>
      <c r="DQ101" s="875"/>
      <c r="DR101" s="876"/>
      <c r="DS101" s="876"/>
      <c r="DT101" s="876"/>
      <c r="DU101" s="877"/>
      <c r="DV101" s="872"/>
      <c r="DW101" s="873"/>
      <c r="DX101" s="873"/>
      <c r="DY101" s="873"/>
      <c r="DZ101" s="874"/>
      <c r="EA101" s="224"/>
    </row>
    <row r="102" spans="1:131" ht="26.25" customHeight="1" thickBot="1">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377</v>
      </c>
      <c r="BR102" s="802" t="s">
        <v>400</v>
      </c>
      <c r="BS102" s="803"/>
      <c r="BT102" s="803"/>
      <c r="BU102" s="803"/>
      <c r="BV102" s="803"/>
      <c r="BW102" s="803"/>
      <c r="BX102" s="803"/>
      <c r="BY102" s="803"/>
      <c r="BZ102" s="803"/>
      <c r="CA102" s="803"/>
      <c r="CB102" s="803"/>
      <c r="CC102" s="803"/>
      <c r="CD102" s="803"/>
      <c r="CE102" s="803"/>
      <c r="CF102" s="803"/>
      <c r="CG102" s="804"/>
      <c r="CH102" s="900"/>
      <c r="CI102" s="901"/>
      <c r="CJ102" s="901"/>
      <c r="CK102" s="901"/>
      <c r="CL102" s="902"/>
      <c r="CM102" s="900"/>
      <c r="CN102" s="901"/>
      <c r="CO102" s="901"/>
      <c r="CP102" s="901"/>
      <c r="CQ102" s="902"/>
      <c r="CR102" s="903">
        <v>20</v>
      </c>
      <c r="CS102" s="865"/>
      <c r="CT102" s="865"/>
      <c r="CU102" s="865"/>
      <c r="CV102" s="904"/>
      <c r="CW102" s="903">
        <v>99</v>
      </c>
      <c r="CX102" s="865"/>
      <c r="CY102" s="865"/>
      <c r="CZ102" s="865"/>
      <c r="DA102" s="904"/>
      <c r="DB102" s="903" t="s">
        <v>485</v>
      </c>
      <c r="DC102" s="865"/>
      <c r="DD102" s="865"/>
      <c r="DE102" s="865"/>
      <c r="DF102" s="904"/>
      <c r="DG102" s="903" t="s">
        <v>485</v>
      </c>
      <c r="DH102" s="865"/>
      <c r="DI102" s="865"/>
      <c r="DJ102" s="865"/>
      <c r="DK102" s="904"/>
      <c r="DL102" s="903">
        <v>56</v>
      </c>
      <c r="DM102" s="865"/>
      <c r="DN102" s="865"/>
      <c r="DO102" s="865"/>
      <c r="DP102" s="904"/>
      <c r="DQ102" s="903">
        <v>50</v>
      </c>
      <c r="DR102" s="865"/>
      <c r="DS102" s="865"/>
      <c r="DT102" s="865"/>
      <c r="DU102" s="904"/>
      <c r="DV102" s="802"/>
      <c r="DW102" s="803"/>
      <c r="DX102" s="803"/>
      <c r="DY102" s="803"/>
      <c r="DZ102" s="927"/>
      <c r="EA102" s="224"/>
    </row>
    <row r="103" spans="1:131" ht="26.25" customHeight="1">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28" t="s">
        <v>401</v>
      </c>
      <c r="BR103" s="928"/>
      <c r="BS103" s="928"/>
      <c r="BT103" s="928"/>
      <c r="BU103" s="928"/>
      <c r="BV103" s="928"/>
      <c r="BW103" s="928"/>
      <c r="BX103" s="928"/>
      <c r="BY103" s="928"/>
      <c r="BZ103" s="928"/>
      <c r="CA103" s="928"/>
      <c r="CB103" s="928"/>
      <c r="CC103" s="928"/>
      <c r="CD103" s="928"/>
      <c r="CE103" s="928"/>
      <c r="CF103" s="928"/>
      <c r="CG103" s="928"/>
      <c r="CH103" s="928"/>
      <c r="CI103" s="928"/>
      <c r="CJ103" s="928"/>
      <c r="CK103" s="928"/>
      <c r="CL103" s="928"/>
      <c r="CM103" s="928"/>
      <c r="CN103" s="928"/>
      <c r="CO103" s="928"/>
      <c r="CP103" s="928"/>
      <c r="CQ103" s="928"/>
      <c r="CR103" s="928"/>
      <c r="CS103" s="928"/>
      <c r="CT103" s="928"/>
      <c r="CU103" s="928"/>
      <c r="CV103" s="928"/>
      <c r="CW103" s="928"/>
      <c r="CX103" s="928"/>
      <c r="CY103" s="928"/>
      <c r="CZ103" s="928"/>
      <c r="DA103" s="928"/>
      <c r="DB103" s="928"/>
      <c r="DC103" s="928"/>
      <c r="DD103" s="928"/>
      <c r="DE103" s="928"/>
      <c r="DF103" s="928"/>
      <c r="DG103" s="928"/>
      <c r="DH103" s="928"/>
      <c r="DI103" s="928"/>
      <c r="DJ103" s="928"/>
      <c r="DK103" s="928"/>
      <c r="DL103" s="928"/>
      <c r="DM103" s="928"/>
      <c r="DN103" s="928"/>
      <c r="DO103" s="928"/>
      <c r="DP103" s="928"/>
      <c r="DQ103" s="928"/>
      <c r="DR103" s="928"/>
      <c r="DS103" s="928"/>
      <c r="DT103" s="928"/>
      <c r="DU103" s="928"/>
      <c r="DV103" s="928"/>
      <c r="DW103" s="928"/>
      <c r="DX103" s="928"/>
      <c r="DY103" s="928"/>
      <c r="DZ103" s="928"/>
      <c r="EA103" s="224"/>
    </row>
    <row r="104" spans="1:131" ht="26.25" customHeight="1">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29" t="s">
        <v>402</v>
      </c>
      <c r="BR104" s="929"/>
      <c r="BS104" s="929"/>
      <c r="BT104" s="929"/>
      <c r="BU104" s="929"/>
      <c r="BV104" s="929"/>
      <c r="BW104" s="929"/>
      <c r="BX104" s="929"/>
      <c r="BY104" s="929"/>
      <c r="BZ104" s="929"/>
      <c r="CA104" s="929"/>
      <c r="CB104" s="929"/>
      <c r="CC104" s="929"/>
      <c r="CD104" s="929"/>
      <c r="CE104" s="929"/>
      <c r="CF104" s="929"/>
      <c r="CG104" s="929"/>
      <c r="CH104" s="929"/>
      <c r="CI104" s="929"/>
      <c r="CJ104" s="929"/>
      <c r="CK104" s="929"/>
      <c r="CL104" s="929"/>
      <c r="CM104" s="929"/>
      <c r="CN104" s="929"/>
      <c r="CO104" s="929"/>
      <c r="CP104" s="929"/>
      <c r="CQ104" s="929"/>
      <c r="CR104" s="929"/>
      <c r="CS104" s="929"/>
      <c r="CT104" s="929"/>
      <c r="CU104" s="929"/>
      <c r="CV104" s="929"/>
      <c r="CW104" s="929"/>
      <c r="CX104" s="929"/>
      <c r="CY104" s="929"/>
      <c r="CZ104" s="929"/>
      <c r="DA104" s="929"/>
      <c r="DB104" s="929"/>
      <c r="DC104" s="929"/>
      <c r="DD104" s="929"/>
      <c r="DE104" s="929"/>
      <c r="DF104" s="929"/>
      <c r="DG104" s="929"/>
      <c r="DH104" s="929"/>
      <c r="DI104" s="929"/>
      <c r="DJ104" s="929"/>
      <c r="DK104" s="929"/>
      <c r="DL104" s="929"/>
      <c r="DM104" s="929"/>
      <c r="DN104" s="929"/>
      <c r="DO104" s="929"/>
      <c r="DP104" s="929"/>
      <c r="DQ104" s="929"/>
      <c r="DR104" s="929"/>
      <c r="DS104" s="929"/>
      <c r="DT104" s="929"/>
      <c r="DU104" s="929"/>
      <c r="DV104" s="929"/>
      <c r="DW104" s="929"/>
      <c r="DX104" s="929"/>
      <c r="DY104" s="929"/>
      <c r="DZ104" s="929"/>
      <c r="EA104" s="224"/>
    </row>
    <row r="105" spans="1:131" ht="11.25" customHeight="1">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c r="A107" s="243" t="s">
        <v>403</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404</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c r="A108" s="930" t="s">
        <v>405</v>
      </c>
      <c r="B108" s="931"/>
      <c r="C108" s="931"/>
      <c r="D108" s="931"/>
      <c r="E108" s="931"/>
      <c r="F108" s="931"/>
      <c r="G108" s="931"/>
      <c r="H108" s="931"/>
      <c r="I108" s="931"/>
      <c r="J108" s="931"/>
      <c r="K108" s="931"/>
      <c r="L108" s="931"/>
      <c r="M108" s="931"/>
      <c r="N108" s="931"/>
      <c r="O108" s="931"/>
      <c r="P108" s="931"/>
      <c r="Q108" s="931"/>
      <c r="R108" s="931"/>
      <c r="S108" s="931"/>
      <c r="T108" s="931"/>
      <c r="U108" s="931"/>
      <c r="V108" s="931"/>
      <c r="W108" s="931"/>
      <c r="X108" s="931"/>
      <c r="Y108" s="931"/>
      <c r="Z108" s="931"/>
      <c r="AA108" s="931"/>
      <c r="AB108" s="931"/>
      <c r="AC108" s="931"/>
      <c r="AD108" s="931"/>
      <c r="AE108" s="931"/>
      <c r="AF108" s="931"/>
      <c r="AG108" s="931"/>
      <c r="AH108" s="931"/>
      <c r="AI108" s="931"/>
      <c r="AJ108" s="931"/>
      <c r="AK108" s="931"/>
      <c r="AL108" s="931"/>
      <c r="AM108" s="931"/>
      <c r="AN108" s="931"/>
      <c r="AO108" s="931"/>
      <c r="AP108" s="931"/>
      <c r="AQ108" s="931"/>
      <c r="AR108" s="931"/>
      <c r="AS108" s="931"/>
      <c r="AT108" s="932"/>
      <c r="AU108" s="930" t="s">
        <v>406</v>
      </c>
      <c r="AV108" s="931"/>
      <c r="AW108" s="931"/>
      <c r="AX108" s="931"/>
      <c r="AY108" s="931"/>
      <c r="AZ108" s="931"/>
      <c r="BA108" s="931"/>
      <c r="BB108" s="931"/>
      <c r="BC108" s="931"/>
      <c r="BD108" s="931"/>
      <c r="BE108" s="931"/>
      <c r="BF108" s="931"/>
      <c r="BG108" s="931"/>
      <c r="BH108" s="931"/>
      <c r="BI108" s="931"/>
      <c r="BJ108" s="931"/>
      <c r="BK108" s="931"/>
      <c r="BL108" s="931"/>
      <c r="BM108" s="931"/>
      <c r="BN108" s="931"/>
      <c r="BO108" s="931"/>
      <c r="BP108" s="931"/>
      <c r="BQ108" s="931"/>
      <c r="BR108" s="931"/>
      <c r="BS108" s="931"/>
      <c r="BT108" s="931"/>
      <c r="BU108" s="931"/>
      <c r="BV108" s="931"/>
      <c r="BW108" s="931"/>
      <c r="BX108" s="931"/>
      <c r="BY108" s="931"/>
      <c r="BZ108" s="931"/>
      <c r="CA108" s="931"/>
      <c r="CB108" s="931"/>
      <c r="CC108" s="931"/>
      <c r="CD108" s="931"/>
      <c r="CE108" s="931"/>
      <c r="CF108" s="931"/>
      <c r="CG108" s="931"/>
      <c r="CH108" s="931"/>
      <c r="CI108" s="931"/>
      <c r="CJ108" s="931"/>
      <c r="CK108" s="931"/>
      <c r="CL108" s="931"/>
      <c r="CM108" s="931"/>
      <c r="CN108" s="931"/>
      <c r="CO108" s="931"/>
      <c r="CP108" s="931"/>
      <c r="CQ108" s="931"/>
      <c r="CR108" s="931"/>
      <c r="CS108" s="931"/>
      <c r="CT108" s="931"/>
      <c r="CU108" s="931"/>
      <c r="CV108" s="931"/>
      <c r="CW108" s="931"/>
      <c r="CX108" s="931"/>
      <c r="CY108" s="931"/>
      <c r="CZ108" s="931"/>
      <c r="DA108" s="931"/>
      <c r="DB108" s="931"/>
      <c r="DC108" s="931"/>
      <c r="DD108" s="931"/>
      <c r="DE108" s="931"/>
      <c r="DF108" s="931"/>
      <c r="DG108" s="931"/>
      <c r="DH108" s="931"/>
      <c r="DI108" s="931"/>
      <c r="DJ108" s="931"/>
      <c r="DK108" s="931"/>
      <c r="DL108" s="931"/>
      <c r="DM108" s="931"/>
      <c r="DN108" s="931"/>
      <c r="DO108" s="931"/>
      <c r="DP108" s="931"/>
      <c r="DQ108" s="931"/>
      <c r="DR108" s="931"/>
      <c r="DS108" s="931"/>
      <c r="DT108" s="931"/>
      <c r="DU108" s="931"/>
      <c r="DV108" s="931"/>
      <c r="DW108" s="931"/>
      <c r="DX108" s="931"/>
      <c r="DY108" s="931"/>
      <c r="DZ108" s="932"/>
    </row>
    <row r="109" spans="1:131" s="224" customFormat="1" ht="26.25" customHeight="1">
      <c r="A109" s="925" t="s">
        <v>407</v>
      </c>
      <c r="B109" s="906"/>
      <c r="C109" s="906"/>
      <c r="D109" s="906"/>
      <c r="E109" s="906"/>
      <c r="F109" s="906"/>
      <c r="G109" s="906"/>
      <c r="H109" s="906"/>
      <c r="I109" s="906"/>
      <c r="J109" s="906"/>
      <c r="K109" s="906"/>
      <c r="L109" s="906"/>
      <c r="M109" s="906"/>
      <c r="N109" s="906"/>
      <c r="O109" s="906"/>
      <c r="P109" s="906"/>
      <c r="Q109" s="906"/>
      <c r="R109" s="906"/>
      <c r="S109" s="906"/>
      <c r="T109" s="906"/>
      <c r="U109" s="906"/>
      <c r="V109" s="906"/>
      <c r="W109" s="906"/>
      <c r="X109" s="906"/>
      <c r="Y109" s="906"/>
      <c r="Z109" s="907"/>
      <c r="AA109" s="905" t="s">
        <v>408</v>
      </c>
      <c r="AB109" s="906"/>
      <c r="AC109" s="906"/>
      <c r="AD109" s="906"/>
      <c r="AE109" s="907"/>
      <c r="AF109" s="905" t="s">
        <v>409</v>
      </c>
      <c r="AG109" s="906"/>
      <c r="AH109" s="906"/>
      <c r="AI109" s="906"/>
      <c r="AJ109" s="907"/>
      <c r="AK109" s="905" t="s">
        <v>294</v>
      </c>
      <c r="AL109" s="906"/>
      <c r="AM109" s="906"/>
      <c r="AN109" s="906"/>
      <c r="AO109" s="907"/>
      <c r="AP109" s="905" t="s">
        <v>410</v>
      </c>
      <c r="AQ109" s="906"/>
      <c r="AR109" s="906"/>
      <c r="AS109" s="906"/>
      <c r="AT109" s="908"/>
      <c r="AU109" s="925" t="s">
        <v>407</v>
      </c>
      <c r="AV109" s="906"/>
      <c r="AW109" s="906"/>
      <c r="AX109" s="906"/>
      <c r="AY109" s="906"/>
      <c r="AZ109" s="906"/>
      <c r="BA109" s="906"/>
      <c r="BB109" s="906"/>
      <c r="BC109" s="906"/>
      <c r="BD109" s="906"/>
      <c r="BE109" s="906"/>
      <c r="BF109" s="906"/>
      <c r="BG109" s="906"/>
      <c r="BH109" s="906"/>
      <c r="BI109" s="906"/>
      <c r="BJ109" s="906"/>
      <c r="BK109" s="906"/>
      <c r="BL109" s="906"/>
      <c r="BM109" s="906"/>
      <c r="BN109" s="906"/>
      <c r="BO109" s="906"/>
      <c r="BP109" s="907"/>
      <c r="BQ109" s="905" t="s">
        <v>408</v>
      </c>
      <c r="BR109" s="906"/>
      <c r="BS109" s="906"/>
      <c r="BT109" s="906"/>
      <c r="BU109" s="907"/>
      <c r="BV109" s="905" t="s">
        <v>409</v>
      </c>
      <c r="BW109" s="906"/>
      <c r="BX109" s="906"/>
      <c r="BY109" s="906"/>
      <c r="BZ109" s="907"/>
      <c r="CA109" s="905" t="s">
        <v>294</v>
      </c>
      <c r="CB109" s="906"/>
      <c r="CC109" s="906"/>
      <c r="CD109" s="906"/>
      <c r="CE109" s="907"/>
      <c r="CF109" s="926" t="s">
        <v>410</v>
      </c>
      <c r="CG109" s="926"/>
      <c r="CH109" s="926"/>
      <c r="CI109" s="926"/>
      <c r="CJ109" s="926"/>
      <c r="CK109" s="905" t="s">
        <v>411</v>
      </c>
      <c r="CL109" s="906"/>
      <c r="CM109" s="906"/>
      <c r="CN109" s="906"/>
      <c r="CO109" s="906"/>
      <c r="CP109" s="906"/>
      <c r="CQ109" s="906"/>
      <c r="CR109" s="906"/>
      <c r="CS109" s="906"/>
      <c r="CT109" s="906"/>
      <c r="CU109" s="906"/>
      <c r="CV109" s="906"/>
      <c r="CW109" s="906"/>
      <c r="CX109" s="906"/>
      <c r="CY109" s="906"/>
      <c r="CZ109" s="906"/>
      <c r="DA109" s="906"/>
      <c r="DB109" s="906"/>
      <c r="DC109" s="906"/>
      <c r="DD109" s="906"/>
      <c r="DE109" s="906"/>
      <c r="DF109" s="907"/>
      <c r="DG109" s="905" t="s">
        <v>408</v>
      </c>
      <c r="DH109" s="906"/>
      <c r="DI109" s="906"/>
      <c r="DJ109" s="906"/>
      <c r="DK109" s="907"/>
      <c r="DL109" s="905" t="s">
        <v>409</v>
      </c>
      <c r="DM109" s="906"/>
      <c r="DN109" s="906"/>
      <c r="DO109" s="906"/>
      <c r="DP109" s="907"/>
      <c r="DQ109" s="905" t="s">
        <v>294</v>
      </c>
      <c r="DR109" s="906"/>
      <c r="DS109" s="906"/>
      <c r="DT109" s="906"/>
      <c r="DU109" s="907"/>
      <c r="DV109" s="905" t="s">
        <v>410</v>
      </c>
      <c r="DW109" s="906"/>
      <c r="DX109" s="906"/>
      <c r="DY109" s="906"/>
      <c r="DZ109" s="908"/>
    </row>
    <row r="110" spans="1:131" s="224" customFormat="1" ht="26.25" customHeight="1">
      <c r="A110" s="909" t="s">
        <v>412</v>
      </c>
      <c r="B110" s="910"/>
      <c r="C110" s="910"/>
      <c r="D110" s="910"/>
      <c r="E110" s="910"/>
      <c r="F110" s="910"/>
      <c r="G110" s="910"/>
      <c r="H110" s="910"/>
      <c r="I110" s="910"/>
      <c r="J110" s="910"/>
      <c r="K110" s="910"/>
      <c r="L110" s="910"/>
      <c r="M110" s="910"/>
      <c r="N110" s="910"/>
      <c r="O110" s="910"/>
      <c r="P110" s="910"/>
      <c r="Q110" s="910"/>
      <c r="R110" s="910"/>
      <c r="S110" s="910"/>
      <c r="T110" s="910"/>
      <c r="U110" s="910"/>
      <c r="V110" s="910"/>
      <c r="W110" s="910"/>
      <c r="X110" s="910"/>
      <c r="Y110" s="910"/>
      <c r="Z110" s="911"/>
      <c r="AA110" s="912">
        <v>1826381</v>
      </c>
      <c r="AB110" s="913"/>
      <c r="AC110" s="913"/>
      <c r="AD110" s="913"/>
      <c r="AE110" s="914"/>
      <c r="AF110" s="915">
        <v>1812567</v>
      </c>
      <c r="AG110" s="913"/>
      <c r="AH110" s="913"/>
      <c r="AI110" s="913"/>
      <c r="AJ110" s="914"/>
      <c r="AK110" s="915">
        <v>1788571</v>
      </c>
      <c r="AL110" s="913"/>
      <c r="AM110" s="913"/>
      <c r="AN110" s="913"/>
      <c r="AO110" s="914"/>
      <c r="AP110" s="916">
        <v>21.3</v>
      </c>
      <c r="AQ110" s="917"/>
      <c r="AR110" s="917"/>
      <c r="AS110" s="917"/>
      <c r="AT110" s="918"/>
      <c r="AU110" s="919" t="s">
        <v>69</v>
      </c>
      <c r="AV110" s="920"/>
      <c r="AW110" s="920"/>
      <c r="AX110" s="920"/>
      <c r="AY110" s="920"/>
      <c r="AZ110" s="942" t="s">
        <v>413</v>
      </c>
      <c r="BA110" s="910"/>
      <c r="BB110" s="910"/>
      <c r="BC110" s="910"/>
      <c r="BD110" s="910"/>
      <c r="BE110" s="910"/>
      <c r="BF110" s="910"/>
      <c r="BG110" s="910"/>
      <c r="BH110" s="910"/>
      <c r="BI110" s="910"/>
      <c r="BJ110" s="910"/>
      <c r="BK110" s="910"/>
      <c r="BL110" s="910"/>
      <c r="BM110" s="910"/>
      <c r="BN110" s="910"/>
      <c r="BO110" s="910"/>
      <c r="BP110" s="911"/>
      <c r="BQ110" s="943">
        <v>16374755</v>
      </c>
      <c r="BR110" s="944"/>
      <c r="BS110" s="944"/>
      <c r="BT110" s="944"/>
      <c r="BU110" s="944"/>
      <c r="BV110" s="944">
        <v>15672329</v>
      </c>
      <c r="BW110" s="944"/>
      <c r="BX110" s="944"/>
      <c r="BY110" s="944"/>
      <c r="BZ110" s="944"/>
      <c r="CA110" s="944">
        <v>15957622</v>
      </c>
      <c r="CB110" s="944"/>
      <c r="CC110" s="944"/>
      <c r="CD110" s="944"/>
      <c r="CE110" s="944"/>
      <c r="CF110" s="957">
        <v>190.4</v>
      </c>
      <c r="CG110" s="958"/>
      <c r="CH110" s="958"/>
      <c r="CI110" s="958"/>
      <c r="CJ110" s="958"/>
      <c r="CK110" s="959" t="s">
        <v>414</v>
      </c>
      <c r="CL110" s="960"/>
      <c r="CM110" s="942" t="s">
        <v>415</v>
      </c>
      <c r="CN110" s="910"/>
      <c r="CO110" s="910"/>
      <c r="CP110" s="910"/>
      <c r="CQ110" s="910"/>
      <c r="CR110" s="910"/>
      <c r="CS110" s="910"/>
      <c r="CT110" s="910"/>
      <c r="CU110" s="910"/>
      <c r="CV110" s="910"/>
      <c r="CW110" s="910"/>
      <c r="CX110" s="910"/>
      <c r="CY110" s="910"/>
      <c r="CZ110" s="910"/>
      <c r="DA110" s="910"/>
      <c r="DB110" s="910"/>
      <c r="DC110" s="910"/>
      <c r="DD110" s="910"/>
      <c r="DE110" s="910"/>
      <c r="DF110" s="911"/>
      <c r="DG110" s="943" t="s">
        <v>122</v>
      </c>
      <c r="DH110" s="944"/>
      <c r="DI110" s="944"/>
      <c r="DJ110" s="944"/>
      <c r="DK110" s="944"/>
      <c r="DL110" s="944" t="s">
        <v>122</v>
      </c>
      <c r="DM110" s="944"/>
      <c r="DN110" s="944"/>
      <c r="DO110" s="944"/>
      <c r="DP110" s="944"/>
      <c r="DQ110" s="944" t="s">
        <v>122</v>
      </c>
      <c r="DR110" s="944"/>
      <c r="DS110" s="944"/>
      <c r="DT110" s="944"/>
      <c r="DU110" s="944"/>
      <c r="DV110" s="945" t="s">
        <v>122</v>
      </c>
      <c r="DW110" s="945"/>
      <c r="DX110" s="945"/>
      <c r="DY110" s="945"/>
      <c r="DZ110" s="946"/>
    </row>
    <row r="111" spans="1:131" s="224" customFormat="1" ht="26.25" customHeight="1">
      <c r="A111" s="947" t="s">
        <v>416</v>
      </c>
      <c r="B111" s="948"/>
      <c r="C111" s="948"/>
      <c r="D111" s="948"/>
      <c r="E111" s="948"/>
      <c r="F111" s="948"/>
      <c r="G111" s="948"/>
      <c r="H111" s="948"/>
      <c r="I111" s="948"/>
      <c r="J111" s="948"/>
      <c r="K111" s="948"/>
      <c r="L111" s="948"/>
      <c r="M111" s="948"/>
      <c r="N111" s="948"/>
      <c r="O111" s="948"/>
      <c r="P111" s="948"/>
      <c r="Q111" s="948"/>
      <c r="R111" s="948"/>
      <c r="S111" s="948"/>
      <c r="T111" s="948"/>
      <c r="U111" s="948"/>
      <c r="V111" s="948"/>
      <c r="W111" s="948"/>
      <c r="X111" s="948"/>
      <c r="Y111" s="948"/>
      <c r="Z111" s="949"/>
      <c r="AA111" s="950" t="s">
        <v>122</v>
      </c>
      <c r="AB111" s="951"/>
      <c r="AC111" s="951"/>
      <c r="AD111" s="951"/>
      <c r="AE111" s="952"/>
      <c r="AF111" s="953" t="s">
        <v>122</v>
      </c>
      <c r="AG111" s="951"/>
      <c r="AH111" s="951"/>
      <c r="AI111" s="951"/>
      <c r="AJ111" s="952"/>
      <c r="AK111" s="953" t="s">
        <v>122</v>
      </c>
      <c r="AL111" s="951"/>
      <c r="AM111" s="951"/>
      <c r="AN111" s="951"/>
      <c r="AO111" s="952"/>
      <c r="AP111" s="954" t="s">
        <v>122</v>
      </c>
      <c r="AQ111" s="955"/>
      <c r="AR111" s="955"/>
      <c r="AS111" s="955"/>
      <c r="AT111" s="956"/>
      <c r="AU111" s="921"/>
      <c r="AV111" s="922"/>
      <c r="AW111" s="922"/>
      <c r="AX111" s="922"/>
      <c r="AY111" s="922"/>
      <c r="AZ111" s="935" t="s">
        <v>417</v>
      </c>
      <c r="BA111" s="936"/>
      <c r="BB111" s="936"/>
      <c r="BC111" s="936"/>
      <c r="BD111" s="936"/>
      <c r="BE111" s="936"/>
      <c r="BF111" s="936"/>
      <c r="BG111" s="936"/>
      <c r="BH111" s="936"/>
      <c r="BI111" s="936"/>
      <c r="BJ111" s="936"/>
      <c r="BK111" s="936"/>
      <c r="BL111" s="936"/>
      <c r="BM111" s="936"/>
      <c r="BN111" s="936"/>
      <c r="BO111" s="936"/>
      <c r="BP111" s="937"/>
      <c r="BQ111" s="938">
        <v>11632</v>
      </c>
      <c r="BR111" s="939"/>
      <c r="BS111" s="939"/>
      <c r="BT111" s="939"/>
      <c r="BU111" s="939"/>
      <c r="BV111" s="939">
        <v>9972</v>
      </c>
      <c r="BW111" s="939"/>
      <c r="BX111" s="939"/>
      <c r="BY111" s="939"/>
      <c r="BZ111" s="939"/>
      <c r="CA111" s="939">
        <v>8311</v>
      </c>
      <c r="CB111" s="939"/>
      <c r="CC111" s="939"/>
      <c r="CD111" s="939"/>
      <c r="CE111" s="939"/>
      <c r="CF111" s="933">
        <v>0.1</v>
      </c>
      <c r="CG111" s="934"/>
      <c r="CH111" s="934"/>
      <c r="CI111" s="934"/>
      <c r="CJ111" s="934"/>
      <c r="CK111" s="961"/>
      <c r="CL111" s="962"/>
      <c r="CM111" s="935" t="s">
        <v>418</v>
      </c>
      <c r="CN111" s="936"/>
      <c r="CO111" s="936"/>
      <c r="CP111" s="936"/>
      <c r="CQ111" s="936"/>
      <c r="CR111" s="936"/>
      <c r="CS111" s="936"/>
      <c r="CT111" s="936"/>
      <c r="CU111" s="936"/>
      <c r="CV111" s="936"/>
      <c r="CW111" s="936"/>
      <c r="CX111" s="936"/>
      <c r="CY111" s="936"/>
      <c r="CZ111" s="936"/>
      <c r="DA111" s="936"/>
      <c r="DB111" s="936"/>
      <c r="DC111" s="936"/>
      <c r="DD111" s="936"/>
      <c r="DE111" s="936"/>
      <c r="DF111" s="937"/>
      <c r="DG111" s="938" t="s">
        <v>122</v>
      </c>
      <c r="DH111" s="939"/>
      <c r="DI111" s="939"/>
      <c r="DJ111" s="939"/>
      <c r="DK111" s="939"/>
      <c r="DL111" s="939" t="s">
        <v>122</v>
      </c>
      <c r="DM111" s="939"/>
      <c r="DN111" s="939"/>
      <c r="DO111" s="939"/>
      <c r="DP111" s="939"/>
      <c r="DQ111" s="939" t="s">
        <v>122</v>
      </c>
      <c r="DR111" s="939"/>
      <c r="DS111" s="939"/>
      <c r="DT111" s="939"/>
      <c r="DU111" s="939"/>
      <c r="DV111" s="940" t="s">
        <v>122</v>
      </c>
      <c r="DW111" s="940"/>
      <c r="DX111" s="940"/>
      <c r="DY111" s="940"/>
      <c r="DZ111" s="941"/>
    </row>
    <row r="112" spans="1:131" s="224" customFormat="1" ht="26.25" customHeight="1">
      <c r="A112" s="965" t="s">
        <v>419</v>
      </c>
      <c r="B112" s="966"/>
      <c r="C112" s="936" t="s">
        <v>420</v>
      </c>
      <c r="D112" s="936"/>
      <c r="E112" s="936"/>
      <c r="F112" s="936"/>
      <c r="G112" s="936"/>
      <c r="H112" s="936"/>
      <c r="I112" s="936"/>
      <c r="J112" s="936"/>
      <c r="K112" s="936"/>
      <c r="L112" s="936"/>
      <c r="M112" s="936"/>
      <c r="N112" s="936"/>
      <c r="O112" s="936"/>
      <c r="P112" s="936"/>
      <c r="Q112" s="936"/>
      <c r="R112" s="936"/>
      <c r="S112" s="936"/>
      <c r="T112" s="936"/>
      <c r="U112" s="936"/>
      <c r="V112" s="936"/>
      <c r="W112" s="936"/>
      <c r="X112" s="936"/>
      <c r="Y112" s="936"/>
      <c r="Z112" s="937"/>
      <c r="AA112" s="971" t="s">
        <v>122</v>
      </c>
      <c r="AB112" s="972"/>
      <c r="AC112" s="972"/>
      <c r="AD112" s="972"/>
      <c r="AE112" s="973"/>
      <c r="AF112" s="974" t="s">
        <v>122</v>
      </c>
      <c r="AG112" s="972"/>
      <c r="AH112" s="972"/>
      <c r="AI112" s="972"/>
      <c r="AJ112" s="973"/>
      <c r="AK112" s="974" t="s">
        <v>122</v>
      </c>
      <c r="AL112" s="972"/>
      <c r="AM112" s="972"/>
      <c r="AN112" s="972"/>
      <c r="AO112" s="973"/>
      <c r="AP112" s="975" t="s">
        <v>122</v>
      </c>
      <c r="AQ112" s="976"/>
      <c r="AR112" s="976"/>
      <c r="AS112" s="976"/>
      <c r="AT112" s="977"/>
      <c r="AU112" s="921"/>
      <c r="AV112" s="922"/>
      <c r="AW112" s="922"/>
      <c r="AX112" s="922"/>
      <c r="AY112" s="922"/>
      <c r="AZ112" s="935" t="s">
        <v>421</v>
      </c>
      <c r="BA112" s="936"/>
      <c r="BB112" s="936"/>
      <c r="BC112" s="936"/>
      <c r="BD112" s="936"/>
      <c r="BE112" s="936"/>
      <c r="BF112" s="936"/>
      <c r="BG112" s="936"/>
      <c r="BH112" s="936"/>
      <c r="BI112" s="936"/>
      <c r="BJ112" s="936"/>
      <c r="BK112" s="936"/>
      <c r="BL112" s="936"/>
      <c r="BM112" s="936"/>
      <c r="BN112" s="936"/>
      <c r="BO112" s="936"/>
      <c r="BP112" s="937"/>
      <c r="BQ112" s="938">
        <v>9038230</v>
      </c>
      <c r="BR112" s="939"/>
      <c r="BS112" s="939"/>
      <c r="BT112" s="939"/>
      <c r="BU112" s="939"/>
      <c r="BV112" s="939">
        <v>9049286</v>
      </c>
      <c r="BW112" s="939"/>
      <c r="BX112" s="939"/>
      <c r="BY112" s="939"/>
      <c r="BZ112" s="939"/>
      <c r="CA112" s="939">
        <v>9083245</v>
      </c>
      <c r="CB112" s="939"/>
      <c r="CC112" s="939"/>
      <c r="CD112" s="939"/>
      <c r="CE112" s="939"/>
      <c r="CF112" s="933">
        <v>108.4</v>
      </c>
      <c r="CG112" s="934"/>
      <c r="CH112" s="934"/>
      <c r="CI112" s="934"/>
      <c r="CJ112" s="934"/>
      <c r="CK112" s="961"/>
      <c r="CL112" s="962"/>
      <c r="CM112" s="935" t="s">
        <v>422</v>
      </c>
      <c r="CN112" s="936"/>
      <c r="CO112" s="936"/>
      <c r="CP112" s="936"/>
      <c r="CQ112" s="936"/>
      <c r="CR112" s="936"/>
      <c r="CS112" s="936"/>
      <c r="CT112" s="936"/>
      <c r="CU112" s="936"/>
      <c r="CV112" s="936"/>
      <c r="CW112" s="936"/>
      <c r="CX112" s="936"/>
      <c r="CY112" s="936"/>
      <c r="CZ112" s="936"/>
      <c r="DA112" s="936"/>
      <c r="DB112" s="936"/>
      <c r="DC112" s="936"/>
      <c r="DD112" s="936"/>
      <c r="DE112" s="936"/>
      <c r="DF112" s="937"/>
      <c r="DG112" s="938" t="s">
        <v>122</v>
      </c>
      <c r="DH112" s="939"/>
      <c r="DI112" s="939"/>
      <c r="DJ112" s="939"/>
      <c r="DK112" s="939"/>
      <c r="DL112" s="939" t="s">
        <v>122</v>
      </c>
      <c r="DM112" s="939"/>
      <c r="DN112" s="939"/>
      <c r="DO112" s="939"/>
      <c r="DP112" s="939"/>
      <c r="DQ112" s="939" t="s">
        <v>122</v>
      </c>
      <c r="DR112" s="939"/>
      <c r="DS112" s="939"/>
      <c r="DT112" s="939"/>
      <c r="DU112" s="939"/>
      <c r="DV112" s="940" t="s">
        <v>122</v>
      </c>
      <c r="DW112" s="940"/>
      <c r="DX112" s="940"/>
      <c r="DY112" s="940"/>
      <c r="DZ112" s="941"/>
    </row>
    <row r="113" spans="1:130" s="224" customFormat="1" ht="26.25" customHeight="1">
      <c r="A113" s="967"/>
      <c r="B113" s="968"/>
      <c r="C113" s="936" t="s">
        <v>423</v>
      </c>
      <c r="D113" s="936"/>
      <c r="E113" s="936"/>
      <c r="F113" s="936"/>
      <c r="G113" s="936"/>
      <c r="H113" s="936"/>
      <c r="I113" s="936"/>
      <c r="J113" s="936"/>
      <c r="K113" s="936"/>
      <c r="L113" s="936"/>
      <c r="M113" s="936"/>
      <c r="N113" s="936"/>
      <c r="O113" s="936"/>
      <c r="P113" s="936"/>
      <c r="Q113" s="936"/>
      <c r="R113" s="936"/>
      <c r="S113" s="936"/>
      <c r="T113" s="936"/>
      <c r="U113" s="936"/>
      <c r="V113" s="936"/>
      <c r="W113" s="936"/>
      <c r="X113" s="936"/>
      <c r="Y113" s="936"/>
      <c r="Z113" s="937"/>
      <c r="AA113" s="950">
        <v>739005</v>
      </c>
      <c r="AB113" s="951"/>
      <c r="AC113" s="951"/>
      <c r="AD113" s="951"/>
      <c r="AE113" s="952"/>
      <c r="AF113" s="953">
        <v>776498</v>
      </c>
      <c r="AG113" s="951"/>
      <c r="AH113" s="951"/>
      <c r="AI113" s="951"/>
      <c r="AJ113" s="952"/>
      <c r="AK113" s="953">
        <v>727615</v>
      </c>
      <c r="AL113" s="951"/>
      <c r="AM113" s="951"/>
      <c r="AN113" s="951"/>
      <c r="AO113" s="952"/>
      <c r="AP113" s="954">
        <v>8.6999999999999993</v>
      </c>
      <c r="AQ113" s="955"/>
      <c r="AR113" s="955"/>
      <c r="AS113" s="955"/>
      <c r="AT113" s="956"/>
      <c r="AU113" s="921"/>
      <c r="AV113" s="922"/>
      <c r="AW113" s="922"/>
      <c r="AX113" s="922"/>
      <c r="AY113" s="922"/>
      <c r="AZ113" s="935" t="s">
        <v>424</v>
      </c>
      <c r="BA113" s="936"/>
      <c r="BB113" s="936"/>
      <c r="BC113" s="936"/>
      <c r="BD113" s="936"/>
      <c r="BE113" s="936"/>
      <c r="BF113" s="936"/>
      <c r="BG113" s="936"/>
      <c r="BH113" s="936"/>
      <c r="BI113" s="936"/>
      <c r="BJ113" s="936"/>
      <c r="BK113" s="936"/>
      <c r="BL113" s="936"/>
      <c r="BM113" s="936"/>
      <c r="BN113" s="936"/>
      <c r="BO113" s="936"/>
      <c r="BP113" s="937"/>
      <c r="BQ113" s="938">
        <v>536861</v>
      </c>
      <c r="BR113" s="939"/>
      <c r="BS113" s="939"/>
      <c r="BT113" s="939"/>
      <c r="BU113" s="939"/>
      <c r="BV113" s="939">
        <v>457070</v>
      </c>
      <c r="BW113" s="939"/>
      <c r="BX113" s="939"/>
      <c r="BY113" s="939"/>
      <c r="BZ113" s="939"/>
      <c r="CA113" s="939">
        <v>641746</v>
      </c>
      <c r="CB113" s="939"/>
      <c r="CC113" s="939"/>
      <c r="CD113" s="939"/>
      <c r="CE113" s="939"/>
      <c r="CF113" s="933">
        <v>7.7</v>
      </c>
      <c r="CG113" s="934"/>
      <c r="CH113" s="934"/>
      <c r="CI113" s="934"/>
      <c r="CJ113" s="934"/>
      <c r="CK113" s="961"/>
      <c r="CL113" s="962"/>
      <c r="CM113" s="935" t="s">
        <v>425</v>
      </c>
      <c r="CN113" s="936"/>
      <c r="CO113" s="936"/>
      <c r="CP113" s="936"/>
      <c r="CQ113" s="936"/>
      <c r="CR113" s="936"/>
      <c r="CS113" s="936"/>
      <c r="CT113" s="936"/>
      <c r="CU113" s="936"/>
      <c r="CV113" s="936"/>
      <c r="CW113" s="936"/>
      <c r="CX113" s="936"/>
      <c r="CY113" s="936"/>
      <c r="CZ113" s="936"/>
      <c r="DA113" s="936"/>
      <c r="DB113" s="936"/>
      <c r="DC113" s="936"/>
      <c r="DD113" s="936"/>
      <c r="DE113" s="936"/>
      <c r="DF113" s="937"/>
      <c r="DG113" s="971" t="s">
        <v>122</v>
      </c>
      <c r="DH113" s="972"/>
      <c r="DI113" s="972"/>
      <c r="DJ113" s="972"/>
      <c r="DK113" s="973"/>
      <c r="DL113" s="974" t="s">
        <v>122</v>
      </c>
      <c r="DM113" s="972"/>
      <c r="DN113" s="972"/>
      <c r="DO113" s="972"/>
      <c r="DP113" s="973"/>
      <c r="DQ113" s="974" t="s">
        <v>122</v>
      </c>
      <c r="DR113" s="972"/>
      <c r="DS113" s="972"/>
      <c r="DT113" s="972"/>
      <c r="DU113" s="973"/>
      <c r="DV113" s="975" t="s">
        <v>122</v>
      </c>
      <c r="DW113" s="976"/>
      <c r="DX113" s="976"/>
      <c r="DY113" s="976"/>
      <c r="DZ113" s="977"/>
    </row>
    <row r="114" spans="1:130" s="224" customFormat="1" ht="26.25" customHeight="1">
      <c r="A114" s="967"/>
      <c r="B114" s="968"/>
      <c r="C114" s="936" t="s">
        <v>426</v>
      </c>
      <c r="D114" s="936"/>
      <c r="E114" s="936"/>
      <c r="F114" s="936"/>
      <c r="G114" s="936"/>
      <c r="H114" s="936"/>
      <c r="I114" s="936"/>
      <c r="J114" s="936"/>
      <c r="K114" s="936"/>
      <c r="L114" s="936"/>
      <c r="M114" s="936"/>
      <c r="N114" s="936"/>
      <c r="O114" s="936"/>
      <c r="P114" s="936"/>
      <c r="Q114" s="936"/>
      <c r="R114" s="936"/>
      <c r="S114" s="936"/>
      <c r="T114" s="936"/>
      <c r="U114" s="936"/>
      <c r="V114" s="936"/>
      <c r="W114" s="936"/>
      <c r="X114" s="936"/>
      <c r="Y114" s="936"/>
      <c r="Z114" s="937"/>
      <c r="AA114" s="971">
        <v>85314</v>
      </c>
      <c r="AB114" s="972"/>
      <c r="AC114" s="972"/>
      <c r="AD114" s="972"/>
      <c r="AE114" s="973"/>
      <c r="AF114" s="974">
        <v>84442</v>
      </c>
      <c r="AG114" s="972"/>
      <c r="AH114" s="972"/>
      <c r="AI114" s="972"/>
      <c r="AJ114" s="973"/>
      <c r="AK114" s="974">
        <v>91313</v>
      </c>
      <c r="AL114" s="972"/>
      <c r="AM114" s="972"/>
      <c r="AN114" s="972"/>
      <c r="AO114" s="973"/>
      <c r="AP114" s="975">
        <v>1.1000000000000001</v>
      </c>
      <c r="AQ114" s="976"/>
      <c r="AR114" s="976"/>
      <c r="AS114" s="976"/>
      <c r="AT114" s="977"/>
      <c r="AU114" s="921"/>
      <c r="AV114" s="922"/>
      <c r="AW114" s="922"/>
      <c r="AX114" s="922"/>
      <c r="AY114" s="922"/>
      <c r="AZ114" s="935" t="s">
        <v>427</v>
      </c>
      <c r="BA114" s="936"/>
      <c r="BB114" s="936"/>
      <c r="BC114" s="936"/>
      <c r="BD114" s="936"/>
      <c r="BE114" s="936"/>
      <c r="BF114" s="936"/>
      <c r="BG114" s="936"/>
      <c r="BH114" s="936"/>
      <c r="BI114" s="936"/>
      <c r="BJ114" s="936"/>
      <c r="BK114" s="936"/>
      <c r="BL114" s="936"/>
      <c r="BM114" s="936"/>
      <c r="BN114" s="936"/>
      <c r="BO114" s="936"/>
      <c r="BP114" s="937"/>
      <c r="BQ114" s="938">
        <v>2499644</v>
      </c>
      <c r="BR114" s="939"/>
      <c r="BS114" s="939"/>
      <c r="BT114" s="939"/>
      <c r="BU114" s="939"/>
      <c r="BV114" s="939">
        <v>2392986</v>
      </c>
      <c r="BW114" s="939"/>
      <c r="BX114" s="939"/>
      <c r="BY114" s="939"/>
      <c r="BZ114" s="939"/>
      <c r="CA114" s="939">
        <v>2419317</v>
      </c>
      <c r="CB114" s="939"/>
      <c r="CC114" s="939"/>
      <c r="CD114" s="939"/>
      <c r="CE114" s="939"/>
      <c r="CF114" s="933">
        <v>28.9</v>
      </c>
      <c r="CG114" s="934"/>
      <c r="CH114" s="934"/>
      <c r="CI114" s="934"/>
      <c r="CJ114" s="934"/>
      <c r="CK114" s="961"/>
      <c r="CL114" s="962"/>
      <c r="CM114" s="935" t="s">
        <v>428</v>
      </c>
      <c r="CN114" s="936"/>
      <c r="CO114" s="936"/>
      <c r="CP114" s="936"/>
      <c r="CQ114" s="936"/>
      <c r="CR114" s="936"/>
      <c r="CS114" s="936"/>
      <c r="CT114" s="936"/>
      <c r="CU114" s="936"/>
      <c r="CV114" s="936"/>
      <c r="CW114" s="936"/>
      <c r="CX114" s="936"/>
      <c r="CY114" s="936"/>
      <c r="CZ114" s="936"/>
      <c r="DA114" s="936"/>
      <c r="DB114" s="936"/>
      <c r="DC114" s="936"/>
      <c r="DD114" s="936"/>
      <c r="DE114" s="936"/>
      <c r="DF114" s="937"/>
      <c r="DG114" s="971" t="s">
        <v>122</v>
      </c>
      <c r="DH114" s="972"/>
      <c r="DI114" s="972"/>
      <c r="DJ114" s="972"/>
      <c r="DK114" s="973"/>
      <c r="DL114" s="974" t="s">
        <v>122</v>
      </c>
      <c r="DM114" s="972"/>
      <c r="DN114" s="972"/>
      <c r="DO114" s="972"/>
      <c r="DP114" s="973"/>
      <c r="DQ114" s="974" t="s">
        <v>122</v>
      </c>
      <c r="DR114" s="972"/>
      <c r="DS114" s="972"/>
      <c r="DT114" s="972"/>
      <c r="DU114" s="973"/>
      <c r="DV114" s="975" t="s">
        <v>122</v>
      </c>
      <c r="DW114" s="976"/>
      <c r="DX114" s="976"/>
      <c r="DY114" s="976"/>
      <c r="DZ114" s="977"/>
    </row>
    <row r="115" spans="1:130" s="224" customFormat="1" ht="26.25" customHeight="1">
      <c r="A115" s="967"/>
      <c r="B115" s="968"/>
      <c r="C115" s="936" t="s">
        <v>429</v>
      </c>
      <c r="D115" s="936"/>
      <c r="E115" s="936"/>
      <c r="F115" s="936"/>
      <c r="G115" s="936"/>
      <c r="H115" s="936"/>
      <c r="I115" s="936"/>
      <c r="J115" s="936"/>
      <c r="K115" s="936"/>
      <c r="L115" s="936"/>
      <c r="M115" s="936"/>
      <c r="N115" s="936"/>
      <c r="O115" s="936"/>
      <c r="P115" s="936"/>
      <c r="Q115" s="936"/>
      <c r="R115" s="936"/>
      <c r="S115" s="936"/>
      <c r="T115" s="936"/>
      <c r="U115" s="936"/>
      <c r="V115" s="936"/>
      <c r="W115" s="936"/>
      <c r="X115" s="936"/>
      <c r="Y115" s="936"/>
      <c r="Z115" s="937"/>
      <c r="AA115" s="950">
        <v>2315</v>
      </c>
      <c r="AB115" s="951"/>
      <c r="AC115" s="951"/>
      <c r="AD115" s="951"/>
      <c r="AE115" s="952"/>
      <c r="AF115" s="953">
        <v>2133</v>
      </c>
      <c r="AG115" s="951"/>
      <c r="AH115" s="951"/>
      <c r="AI115" s="951"/>
      <c r="AJ115" s="952"/>
      <c r="AK115" s="953">
        <v>2206</v>
      </c>
      <c r="AL115" s="951"/>
      <c r="AM115" s="951"/>
      <c r="AN115" s="951"/>
      <c r="AO115" s="952"/>
      <c r="AP115" s="954">
        <v>0</v>
      </c>
      <c r="AQ115" s="955"/>
      <c r="AR115" s="955"/>
      <c r="AS115" s="955"/>
      <c r="AT115" s="956"/>
      <c r="AU115" s="921"/>
      <c r="AV115" s="922"/>
      <c r="AW115" s="922"/>
      <c r="AX115" s="922"/>
      <c r="AY115" s="922"/>
      <c r="AZ115" s="935" t="s">
        <v>430</v>
      </c>
      <c r="BA115" s="936"/>
      <c r="BB115" s="936"/>
      <c r="BC115" s="936"/>
      <c r="BD115" s="936"/>
      <c r="BE115" s="936"/>
      <c r="BF115" s="936"/>
      <c r="BG115" s="936"/>
      <c r="BH115" s="936"/>
      <c r="BI115" s="936"/>
      <c r="BJ115" s="936"/>
      <c r="BK115" s="936"/>
      <c r="BL115" s="936"/>
      <c r="BM115" s="936"/>
      <c r="BN115" s="936"/>
      <c r="BO115" s="936"/>
      <c r="BP115" s="937"/>
      <c r="BQ115" s="938">
        <v>38700</v>
      </c>
      <c r="BR115" s="939"/>
      <c r="BS115" s="939"/>
      <c r="BT115" s="939"/>
      <c r="BU115" s="939"/>
      <c r="BV115" s="939">
        <v>38700</v>
      </c>
      <c r="BW115" s="939"/>
      <c r="BX115" s="939"/>
      <c r="BY115" s="939"/>
      <c r="BZ115" s="939"/>
      <c r="CA115" s="939">
        <v>50400</v>
      </c>
      <c r="CB115" s="939"/>
      <c r="CC115" s="939"/>
      <c r="CD115" s="939"/>
      <c r="CE115" s="939"/>
      <c r="CF115" s="933">
        <v>0.6</v>
      </c>
      <c r="CG115" s="934"/>
      <c r="CH115" s="934"/>
      <c r="CI115" s="934"/>
      <c r="CJ115" s="934"/>
      <c r="CK115" s="961"/>
      <c r="CL115" s="962"/>
      <c r="CM115" s="935" t="s">
        <v>431</v>
      </c>
      <c r="CN115" s="936"/>
      <c r="CO115" s="936"/>
      <c r="CP115" s="936"/>
      <c r="CQ115" s="936"/>
      <c r="CR115" s="936"/>
      <c r="CS115" s="936"/>
      <c r="CT115" s="936"/>
      <c r="CU115" s="936"/>
      <c r="CV115" s="936"/>
      <c r="CW115" s="936"/>
      <c r="CX115" s="936"/>
      <c r="CY115" s="936"/>
      <c r="CZ115" s="936"/>
      <c r="DA115" s="936"/>
      <c r="DB115" s="936"/>
      <c r="DC115" s="936"/>
      <c r="DD115" s="936"/>
      <c r="DE115" s="936"/>
      <c r="DF115" s="937"/>
      <c r="DG115" s="971" t="s">
        <v>122</v>
      </c>
      <c r="DH115" s="972"/>
      <c r="DI115" s="972"/>
      <c r="DJ115" s="972"/>
      <c r="DK115" s="973"/>
      <c r="DL115" s="974" t="s">
        <v>122</v>
      </c>
      <c r="DM115" s="972"/>
      <c r="DN115" s="972"/>
      <c r="DO115" s="972"/>
      <c r="DP115" s="973"/>
      <c r="DQ115" s="974" t="s">
        <v>122</v>
      </c>
      <c r="DR115" s="972"/>
      <c r="DS115" s="972"/>
      <c r="DT115" s="972"/>
      <c r="DU115" s="973"/>
      <c r="DV115" s="975" t="s">
        <v>122</v>
      </c>
      <c r="DW115" s="976"/>
      <c r="DX115" s="976"/>
      <c r="DY115" s="976"/>
      <c r="DZ115" s="977"/>
    </row>
    <row r="116" spans="1:130" s="224" customFormat="1" ht="26.25" customHeight="1">
      <c r="A116" s="969"/>
      <c r="B116" s="970"/>
      <c r="C116" s="978" t="s">
        <v>432</v>
      </c>
      <c r="D116" s="978"/>
      <c r="E116" s="978"/>
      <c r="F116" s="978"/>
      <c r="G116" s="978"/>
      <c r="H116" s="978"/>
      <c r="I116" s="978"/>
      <c r="J116" s="978"/>
      <c r="K116" s="978"/>
      <c r="L116" s="978"/>
      <c r="M116" s="978"/>
      <c r="N116" s="978"/>
      <c r="O116" s="978"/>
      <c r="P116" s="978"/>
      <c r="Q116" s="978"/>
      <c r="R116" s="978"/>
      <c r="S116" s="978"/>
      <c r="T116" s="978"/>
      <c r="U116" s="978"/>
      <c r="V116" s="978"/>
      <c r="W116" s="978"/>
      <c r="X116" s="978"/>
      <c r="Y116" s="978"/>
      <c r="Z116" s="979"/>
      <c r="AA116" s="971" t="s">
        <v>122</v>
      </c>
      <c r="AB116" s="972"/>
      <c r="AC116" s="972"/>
      <c r="AD116" s="972"/>
      <c r="AE116" s="973"/>
      <c r="AF116" s="974" t="s">
        <v>122</v>
      </c>
      <c r="AG116" s="972"/>
      <c r="AH116" s="972"/>
      <c r="AI116" s="972"/>
      <c r="AJ116" s="973"/>
      <c r="AK116" s="974" t="s">
        <v>122</v>
      </c>
      <c r="AL116" s="972"/>
      <c r="AM116" s="972"/>
      <c r="AN116" s="972"/>
      <c r="AO116" s="973"/>
      <c r="AP116" s="975" t="s">
        <v>122</v>
      </c>
      <c r="AQ116" s="976"/>
      <c r="AR116" s="976"/>
      <c r="AS116" s="976"/>
      <c r="AT116" s="977"/>
      <c r="AU116" s="921"/>
      <c r="AV116" s="922"/>
      <c r="AW116" s="922"/>
      <c r="AX116" s="922"/>
      <c r="AY116" s="922"/>
      <c r="AZ116" s="980" t="s">
        <v>433</v>
      </c>
      <c r="BA116" s="981"/>
      <c r="BB116" s="981"/>
      <c r="BC116" s="981"/>
      <c r="BD116" s="981"/>
      <c r="BE116" s="981"/>
      <c r="BF116" s="981"/>
      <c r="BG116" s="981"/>
      <c r="BH116" s="981"/>
      <c r="BI116" s="981"/>
      <c r="BJ116" s="981"/>
      <c r="BK116" s="981"/>
      <c r="BL116" s="981"/>
      <c r="BM116" s="981"/>
      <c r="BN116" s="981"/>
      <c r="BO116" s="981"/>
      <c r="BP116" s="982"/>
      <c r="BQ116" s="938" t="s">
        <v>122</v>
      </c>
      <c r="BR116" s="939"/>
      <c r="BS116" s="939"/>
      <c r="BT116" s="939"/>
      <c r="BU116" s="939"/>
      <c r="BV116" s="939" t="s">
        <v>122</v>
      </c>
      <c r="BW116" s="939"/>
      <c r="BX116" s="939"/>
      <c r="BY116" s="939"/>
      <c r="BZ116" s="939"/>
      <c r="CA116" s="939" t="s">
        <v>122</v>
      </c>
      <c r="CB116" s="939"/>
      <c r="CC116" s="939"/>
      <c r="CD116" s="939"/>
      <c r="CE116" s="939"/>
      <c r="CF116" s="933" t="s">
        <v>122</v>
      </c>
      <c r="CG116" s="934"/>
      <c r="CH116" s="934"/>
      <c r="CI116" s="934"/>
      <c r="CJ116" s="934"/>
      <c r="CK116" s="961"/>
      <c r="CL116" s="962"/>
      <c r="CM116" s="935" t="s">
        <v>434</v>
      </c>
      <c r="CN116" s="936"/>
      <c r="CO116" s="936"/>
      <c r="CP116" s="936"/>
      <c r="CQ116" s="936"/>
      <c r="CR116" s="936"/>
      <c r="CS116" s="936"/>
      <c r="CT116" s="936"/>
      <c r="CU116" s="936"/>
      <c r="CV116" s="936"/>
      <c r="CW116" s="936"/>
      <c r="CX116" s="936"/>
      <c r="CY116" s="936"/>
      <c r="CZ116" s="936"/>
      <c r="DA116" s="936"/>
      <c r="DB116" s="936"/>
      <c r="DC116" s="936"/>
      <c r="DD116" s="936"/>
      <c r="DE116" s="936"/>
      <c r="DF116" s="937"/>
      <c r="DG116" s="971">
        <v>11632</v>
      </c>
      <c r="DH116" s="972"/>
      <c r="DI116" s="972"/>
      <c r="DJ116" s="972"/>
      <c r="DK116" s="973"/>
      <c r="DL116" s="974">
        <v>9972</v>
      </c>
      <c r="DM116" s="972"/>
      <c r="DN116" s="972"/>
      <c r="DO116" s="972"/>
      <c r="DP116" s="973"/>
      <c r="DQ116" s="974">
        <v>8311</v>
      </c>
      <c r="DR116" s="972"/>
      <c r="DS116" s="972"/>
      <c r="DT116" s="972"/>
      <c r="DU116" s="973"/>
      <c r="DV116" s="975">
        <v>0.1</v>
      </c>
      <c r="DW116" s="976"/>
      <c r="DX116" s="976"/>
      <c r="DY116" s="976"/>
      <c r="DZ116" s="977"/>
    </row>
    <row r="117" spans="1:130" s="224" customFormat="1" ht="26.25" customHeight="1">
      <c r="A117" s="925" t="s">
        <v>177</v>
      </c>
      <c r="B117" s="906"/>
      <c r="C117" s="906"/>
      <c r="D117" s="906"/>
      <c r="E117" s="906"/>
      <c r="F117" s="906"/>
      <c r="G117" s="906"/>
      <c r="H117" s="906"/>
      <c r="I117" s="906"/>
      <c r="J117" s="906"/>
      <c r="K117" s="906"/>
      <c r="L117" s="906"/>
      <c r="M117" s="906"/>
      <c r="N117" s="906"/>
      <c r="O117" s="906"/>
      <c r="P117" s="906"/>
      <c r="Q117" s="906"/>
      <c r="R117" s="906"/>
      <c r="S117" s="906"/>
      <c r="T117" s="906"/>
      <c r="U117" s="906"/>
      <c r="V117" s="906"/>
      <c r="W117" s="906"/>
      <c r="X117" s="906"/>
      <c r="Y117" s="990" t="s">
        <v>435</v>
      </c>
      <c r="Z117" s="907"/>
      <c r="AA117" s="991">
        <v>2653015</v>
      </c>
      <c r="AB117" s="992"/>
      <c r="AC117" s="992"/>
      <c r="AD117" s="992"/>
      <c r="AE117" s="993"/>
      <c r="AF117" s="994">
        <v>2675640</v>
      </c>
      <c r="AG117" s="992"/>
      <c r="AH117" s="992"/>
      <c r="AI117" s="992"/>
      <c r="AJ117" s="993"/>
      <c r="AK117" s="994">
        <v>2609705</v>
      </c>
      <c r="AL117" s="992"/>
      <c r="AM117" s="992"/>
      <c r="AN117" s="992"/>
      <c r="AO117" s="993"/>
      <c r="AP117" s="995"/>
      <c r="AQ117" s="996"/>
      <c r="AR117" s="996"/>
      <c r="AS117" s="996"/>
      <c r="AT117" s="997"/>
      <c r="AU117" s="921"/>
      <c r="AV117" s="922"/>
      <c r="AW117" s="922"/>
      <c r="AX117" s="922"/>
      <c r="AY117" s="922"/>
      <c r="AZ117" s="987" t="s">
        <v>436</v>
      </c>
      <c r="BA117" s="988"/>
      <c r="BB117" s="988"/>
      <c r="BC117" s="988"/>
      <c r="BD117" s="988"/>
      <c r="BE117" s="988"/>
      <c r="BF117" s="988"/>
      <c r="BG117" s="988"/>
      <c r="BH117" s="988"/>
      <c r="BI117" s="988"/>
      <c r="BJ117" s="988"/>
      <c r="BK117" s="988"/>
      <c r="BL117" s="988"/>
      <c r="BM117" s="988"/>
      <c r="BN117" s="988"/>
      <c r="BO117" s="988"/>
      <c r="BP117" s="989"/>
      <c r="BQ117" s="938" t="s">
        <v>122</v>
      </c>
      <c r="BR117" s="939"/>
      <c r="BS117" s="939"/>
      <c r="BT117" s="939"/>
      <c r="BU117" s="939"/>
      <c r="BV117" s="939" t="s">
        <v>122</v>
      </c>
      <c r="BW117" s="939"/>
      <c r="BX117" s="939"/>
      <c r="BY117" s="939"/>
      <c r="BZ117" s="939"/>
      <c r="CA117" s="939" t="s">
        <v>122</v>
      </c>
      <c r="CB117" s="939"/>
      <c r="CC117" s="939"/>
      <c r="CD117" s="939"/>
      <c r="CE117" s="939"/>
      <c r="CF117" s="933" t="s">
        <v>122</v>
      </c>
      <c r="CG117" s="934"/>
      <c r="CH117" s="934"/>
      <c r="CI117" s="934"/>
      <c r="CJ117" s="934"/>
      <c r="CK117" s="961"/>
      <c r="CL117" s="962"/>
      <c r="CM117" s="935" t="s">
        <v>437</v>
      </c>
      <c r="CN117" s="936"/>
      <c r="CO117" s="936"/>
      <c r="CP117" s="936"/>
      <c r="CQ117" s="936"/>
      <c r="CR117" s="936"/>
      <c r="CS117" s="936"/>
      <c r="CT117" s="936"/>
      <c r="CU117" s="936"/>
      <c r="CV117" s="936"/>
      <c r="CW117" s="936"/>
      <c r="CX117" s="936"/>
      <c r="CY117" s="936"/>
      <c r="CZ117" s="936"/>
      <c r="DA117" s="936"/>
      <c r="DB117" s="936"/>
      <c r="DC117" s="936"/>
      <c r="DD117" s="936"/>
      <c r="DE117" s="936"/>
      <c r="DF117" s="937"/>
      <c r="DG117" s="971" t="s">
        <v>122</v>
      </c>
      <c r="DH117" s="972"/>
      <c r="DI117" s="972"/>
      <c r="DJ117" s="972"/>
      <c r="DK117" s="973"/>
      <c r="DL117" s="974" t="s">
        <v>122</v>
      </c>
      <c r="DM117" s="972"/>
      <c r="DN117" s="972"/>
      <c r="DO117" s="972"/>
      <c r="DP117" s="973"/>
      <c r="DQ117" s="974" t="s">
        <v>122</v>
      </c>
      <c r="DR117" s="972"/>
      <c r="DS117" s="972"/>
      <c r="DT117" s="972"/>
      <c r="DU117" s="973"/>
      <c r="DV117" s="975" t="s">
        <v>122</v>
      </c>
      <c r="DW117" s="976"/>
      <c r="DX117" s="976"/>
      <c r="DY117" s="976"/>
      <c r="DZ117" s="977"/>
    </row>
    <row r="118" spans="1:130" s="224" customFormat="1" ht="26.25" customHeight="1">
      <c r="A118" s="925" t="s">
        <v>411</v>
      </c>
      <c r="B118" s="906"/>
      <c r="C118" s="906"/>
      <c r="D118" s="906"/>
      <c r="E118" s="906"/>
      <c r="F118" s="906"/>
      <c r="G118" s="906"/>
      <c r="H118" s="906"/>
      <c r="I118" s="906"/>
      <c r="J118" s="906"/>
      <c r="K118" s="906"/>
      <c r="L118" s="906"/>
      <c r="M118" s="906"/>
      <c r="N118" s="906"/>
      <c r="O118" s="906"/>
      <c r="P118" s="906"/>
      <c r="Q118" s="906"/>
      <c r="R118" s="906"/>
      <c r="S118" s="906"/>
      <c r="T118" s="906"/>
      <c r="U118" s="906"/>
      <c r="V118" s="906"/>
      <c r="W118" s="906"/>
      <c r="X118" s="906"/>
      <c r="Y118" s="906"/>
      <c r="Z118" s="907"/>
      <c r="AA118" s="905" t="s">
        <v>408</v>
      </c>
      <c r="AB118" s="906"/>
      <c r="AC118" s="906"/>
      <c r="AD118" s="906"/>
      <c r="AE118" s="907"/>
      <c r="AF118" s="905" t="s">
        <v>409</v>
      </c>
      <c r="AG118" s="906"/>
      <c r="AH118" s="906"/>
      <c r="AI118" s="906"/>
      <c r="AJ118" s="907"/>
      <c r="AK118" s="905" t="s">
        <v>294</v>
      </c>
      <c r="AL118" s="906"/>
      <c r="AM118" s="906"/>
      <c r="AN118" s="906"/>
      <c r="AO118" s="907"/>
      <c r="AP118" s="983" t="s">
        <v>410</v>
      </c>
      <c r="AQ118" s="984"/>
      <c r="AR118" s="984"/>
      <c r="AS118" s="984"/>
      <c r="AT118" s="985"/>
      <c r="AU118" s="921"/>
      <c r="AV118" s="922"/>
      <c r="AW118" s="922"/>
      <c r="AX118" s="922"/>
      <c r="AY118" s="922"/>
      <c r="AZ118" s="986" t="s">
        <v>438</v>
      </c>
      <c r="BA118" s="978"/>
      <c r="BB118" s="978"/>
      <c r="BC118" s="978"/>
      <c r="BD118" s="978"/>
      <c r="BE118" s="978"/>
      <c r="BF118" s="978"/>
      <c r="BG118" s="978"/>
      <c r="BH118" s="978"/>
      <c r="BI118" s="978"/>
      <c r="BJ118" s="978"/>
      <c r="BK118" s="978"/>
      <c r="BL118" s="978"/>
      <c r="BM118" s="978"/>
      <c r="BN118" s="978"/>
      <c r="BO118" s="978"/>
      <c r="BP118" s="979"/>
      <c r="BQ118" s="1012" t="s">
        <v>122</v>
      </c>
      <c r="BR118" s="1013"/>
      <c r="BS118" s="1013"/>
      <c r="BT118" s="1013"/>
      <c r="BU118" s="1013"/>
      <c r="BV118" s="1013" t="s">
        <v>122</v>
      </c>
      <c r="BW118" s="1013"/>
      <c r="BX118" s="1013"/>
      <c r="BY118" s="1013"/>
      <c r="BZ118" s="1013"/>
      <c r="CA118" s="1013" t="s">
        <v>122</v>
      </c>
      <c r="CB118" s="1013"/>
      <c r="CC118" s="1013"/>
      <c r="CD118" s="1013"/>
      <c r="CE118" s="1013"/>
      <c r="CF118" s="933" t="s">
        <v>122</v>
      </c>
      <c r="CG118" s="934"/>
      <c r="CH118" s="934"/>
      <c r="CI118" s="934"/>
      <c r="CJ118" s="934"/>
      <c r="CK118" s="961"/>
      <c r="CL118" s="962"/>
      <c r="CM118" s="935" t="s">
        <v>439</v>
      </c>
      <c r="CN118" s="936"/>
      <c r="CO118" s="936"/>
      <c r="CP118" s="936"/>
      <c r="CQ118" s="936"/>
      <c r="CR118" s="936"/>
      <c r="CS118" s="936"/>
      <c r="CT118" s="936"/>
      <c r="CU118" s="936"/>
      <c r="CV118" s="936"/>
      <c r="CW118" s="936"/>
      <c r="CX118" s="936"/>
      <c r="CY118" s="936"/>
      <c r="CZ118" s="936"/>
      <c r="DA118" s="936"/>
      <c r="DB118" s="936"/>
      <c r="DC118" s="936"/>
      <c r="DD118" s="936"/>
      <c r="DE118" s="936"/>
      <c r="DF118" s="937"/>
      <c r="DG118" s="971" t="s">
        <v>122</v>
      </c>
      <c r="DH118" s="972"/>
      <c r="DI118" s="972"/>
      <c r="DJ118" s="972"/>
      <c r="DK118" s="973"/>
      <c r="DL118" s="974" t="s">
        <v>122</v>
      </c>
      <c r="DM118" s="972"/>
      <c r="DN118" s="972"/>
      <c r="DO118" s="972"/>
      <c r="DP118" s="973"/>
      <c r="DQ118" s="974" t="s">
        <v>122</v>
      </c>
      <c r="DR118" s="972"/>
      <c r="DS118" s="972"/>
      <c r="DT118" s="972"/>
      <c r="DU118" s="973"/>
      <c r="DV118" s="975" t="s">
        <v>122</v>
      </c>
      <c r="DW118" s="976"/>
      <c r="DX118" s="976"/>
      <c r="DY118" s="976"/>
      <c r="DZ118" s="977"/>
    </row>
    <row r="119" spans="1:130" s="224" customFormat="1" ht="26.25" customHeight="1">
      <c r="A119" s="1069" t="s">
        <v>414</v>
      </c>
      <c r="B119" s="960"/>
      <c r="C119" s="942" t="s">
        <v>415</v>
      </c>
      <c r="D119" s="910"/>
      <c r="E119" s="910"/>
      <c r="F119" s="910"/>
      <c r="G119" s="910"/>
      <c r="H119" s="910"/>
      <c r="I119" s="910"/>
      <c r="J119" s="910"/>
      <c r="K119" s="910"/>
      <c r="L119" s="910"/>
      <c r="M119" s="910"/>
      <c r="N119" s="910"/>
      <c r="O119" s="910"/>
      <c r="P119" s="910"/>
      <c r="Q119" s="910"/>
      <c r="R119" s="910"/>
      <c r="S119" s="910"/>
      <c r="T119" s="910"/>
      <c r="U119" s="910"/>
      <c r="V119" s="910"/>
      <c r="W119" s="910"/>
      <c r="X119" s="910"/>
      <c r="Y119" s="910"/>
      <c r="Z119" s="911"/>
      <c r="AA119" s="912" t="s">
        <v>122</v>
      </c>
      <c r="AB119" s="913"/>
      <c r="AC119" s="913"/>
      <c r="AD119" s="913"/>
      <c r="AE119" s="914"/>
      <c r="AF119" s="915" t="s">
        <v>122</v>
      </c>
      <c r="AG119" s="913"/>
      <c r="AH119" s="913"/>
      <c r="AI119" s="913"/>
      <c r="AJ119" s="914"/>
      <c r="AK119" s="915" t="s">
        <v>122</v>
      </c>
      <c r="AL119" s="913"/>
      <c r="AM119" s="913"/>
      <c r="AN119" s="913"/>
      <c r="AO119" s="914"/>
      <c r="AP119" s="916" t="s">
        <v>122</v>
      </c>
      <c r="AQ119" s="917"/>
      <c r="AR119" s="917"/>
      <c r="AS119" s="917"/>
      <c r="AT119" s="918"/>
      <c r="AU119" s="923"/>
      <c r="AV119" s="924"/>
      <c r="AW119" s="924"/>
      <c r="AX119" s="924"/>
      <c r="AY119" s="924"/>
      <c r="AZ119" s="245" t="s">
        <v>177</v>
      </c>
      <c r="BA119" s="245"/>
      <c r="BB119" s="245"/>
      <c r="BC119" s="245"/>
      <c r="BD119" s="245"/>
      <c r="BE119" s="245"/>
      <c r="BF119" s="245"/>
      <c r="BG119" s="245"/>
      <c r="BH119" s="245"/>
      <c r="BI119" s="245"/>
      <c r="BJ119" s="245"/>
      <c r="BK119" s="245"/>
      <c r="BL119" s="245"/>
      <c r="BM119" s="245"/>
      <c r="BN119" s="245"/>
      <c r="BO119" s="990" t="s">
        <v>440</v>
      </c>
      <c r="BP119" s="1018"/>
      <c r="BQ119" s="1012">
        <v>28499822</v>
      </c>
      <c r="BR119" s="1013"/>
      <c r="BS119" s="1013"/>
      <c r="BT119" s="1013"/>
      <c r="BU119" s="1013"/>
      <c r="BV119" s="1013">
        <v>27620343</v>
      </c>
      <c r="BW119" s="1013"/>
      <c r="BX119" s="1013"/>
      <c r="BY119" s="1013"/>
      <c r="BZ119" s="1013"/>
      <c r="CA119" s="1013">
        <v>28160641</v>
      </c>
      <c r="CB119" s="1013"/>
      <c r="CC119" s="1013"/>
      <c r="CD119" s="1013"/>
      <c r="CE119" s="1013"/>
      <c r="CF119" s="1014"/>
      <c r="CG119" s="1015"/>
      <c r="CH119" s="1015"/>
      <c r="CI119" s="1015"/>
      <c r="CJ119" s="1016"/>
      <c r="CK119" s="963"/>
      <c r="CL119" s="964"/>
      <c r="CM119" s="986" t="s">
        <v>441</v>
      </c>
      <c r="CN119" s="978"/>
      <c r="CO119" s="978"/>
      <c r="CP119" s="978"/>
      <c r="CQ119" s="978"/>
      <c r="CR119" s="978"/>
      <c r="CS119" s="978"/>
      <c r="CT119" s="978"/>
      <c r="CU119" s="978"/>
      <c r="CV119" s="978"/>
      <c r="CW119" s="978"/>
      <c r="CX119" s="978"/>
      <c r="CY119" s="978"/>
      <c r="CZ119" s="978"/>
      <c r="DA119" s="978"/>
      <c r="DB119" s="978"/>
      <c r="DC119" s="978"/>
      <c r="DD119" s="978"/>
      <c r="DE119" s="978"/>
      <c r="DF119" s="979"/>
      <c r="DG119" s="1017" t="s">
        <v>122</v>
      </c>
      <c r="DH119" s="999"/>
      <c r="DI119" s="999"/>
      <c r="DJ119" s="999"/>
      <c r="DK119" s="1000"/>
      <c r="DL119" s="998" t="s">
        <v>122</v>
      </c>
      <c r="DM119" s="999"/>
      <c r="DN119" s="999"/>
      <c r="DO119" s="999"/>
      <c r="DP119" s="1000"/>
      <c r="DQ119" s="998" t="s">
        <v>122</v>
      </c>
      <c r="DR119" s="999"/>
      <c r="DS119" s="999"/>
      <c r="DT119" s="999"/>
      <c r="DU119" s="1000"/>
      <c r="DV119" s="1001" t="s">
        <v>122</v>
      </c>
      <c r="DW119" s="1002"/>
      <c r="DX119" s="1002"/>
      <c r="DY119" s="1002"/>
      <c r="DZ119" s="1003"/>
    </row>
    <row r="120" spans="1:130" s="224" customFormat="1" ht="26.25" customHeight="1">
      <c r="A120" s="1070"/>
      <c r="B120" s="962"/>
      <c r="C120" s="935" t="s">
        <v>418</v>
      </c>
      <c r="D120" s="936"/>
      <c r="E120" s="936"/>
      <c r="F120" s="936"/>
      <c r="G120" s="936"/>
      <c r="H120" s="936"/>
      <c r="I120" s="936"/>
      <c r="J120" s="936"/>
      <c r="K120" s="936"/>
      <c r="L120" s="936"/>
      <c r="M120" s="936"/>
      <c r="N120" s="936"/>
      <c r="O120" s="936"/>
      <c r="P120" s="936"/>
      <c r="Q120" s="936"/>
      <c r="R120" s="936"/>
      <c r="S120" s="936"/>
      <c r="T120" s="936"/>
      <c r="U120" s="936"/>
      <c r="V120" s="936"/>
      <c r="W120" s="936"/>
      <c r="X120" s="936"/>
      <c r="Y120" s="936"/>
      <c r="Z120" s="937"/>
      <c r="AA120" s="971" t="s">
        <v>122</v>
      </c>
      <c r="AB120" s="972"/>
      <c r="AC120" s="972"/>
      <c r="AD120" s="972"/>
      <c r="AE120" s="973"/>
      <c r="AF120" s="974" t="s">
        <v>122</v>
      </c>
      <c r="AG120" s="972"/>
      <c r="AH120" s="972"/>
      <c r="AI120" s="972"/>
      <c r="AJ120" s="973"/>
      <c r="AK120" s="974" t="s">
        <v>122</v>
      </c>
      <c r="AL120" s="972"/>
      <c r="AM120" s="972"/>
      <c r="AN120" s="972"/>
      <c r="AO120" s="973"/>
      <c r="AP120" s="975" t="s">
        <v>122</v>
      </c>
      <c r="AQ120" s="976"/>
      <c r="AR120" s="976"/>
      <c r="AS120" s="976"/>
      <c r="AT120" s="977"/>
      <c r="AU120" s="1004" t="s">
        <v>442</v>
      </c>
      <c r="AV120" s="1005"/>
      <c r="AW120" s="1005"/>
      <c r="AX120" s="1005"/>
      <c r="AY120" s="1006"/>
      <c r="AZ120" s="942" t="s">
        <v>443</v>
      </c>
      <c r="BA120" s="910"/>
      <c r="BB120" s="910"/>
      <c r="BC120" s="910"/>
      <c r="BD120" s="910"/>
      <c r="BE120" s="910"/>
      <c r="BF120" s="910"/>
      <c r="BG120" s="910"/>
      <c r="BH120" s="910"/>
      <c r="BI120" s="910"/>
      <c r="BJ120" s="910"/>
      <c r="BK120" s="910"/>
      <c r="BL120" s="910"/>
      <c r="BM120" s="910"/>
      <c r="BN120" s="910"/>
      <c r="BO120" s="910"/>
      <c r="BP120" s="911"/>
      <c r="BQ120" s="943">
        <v>5469910</v>
      </c>
      <c r="BR120" s="944"/>
      <c r="BS120" s="944"/>
      <c r="BT120" s="944"/>
      <c r="BU120" s="944"/>
      <c r="BV120" s="944">
        <v>5862056</v>
      </c>
      <c r="BW120" s="944"/>
      <c r="BX120" s="944"/>
      <c r="BY120" s="944"/>
      <c r="BZ120" s="944"/>
      <c r="CA120" s="944">
        <v>6044405</v>
      </c>
      <c r="CB120" s="944"/>
      <c r="CC120" s="944"/>
      <c r="CD120" s="944"/>
      <c r="CE120" s="944"/>
      <c r="CF120" s="957">
        <v>72.099999999999994</v>
      </c>
      <c r="CG120" s="958"/>
      <c r="CH120" s="958"/>
      <c r="CI120" s="958"/>
      <c r="CJ120" s="958"/>
      <c r="CK120" s="1019" t="s">
        <v>444</v>
      </c>
      <c r="CL120" s="1020"/>
      <c r="CM120" s="1020"/>
      <c r="CN120" s="1020"/>
      <c r="CO120" s="1021"/>
      <c r="CP120" s="1027" t="s">
        <v>393</v>
      </c>
      <c r="CQ120" s="1028"/>
      <c r="CR120" s="1028"/>
      <c r="CS120" s="1028"/>
      <c r="CT120" s="1028"/>
      <c r="CU120" s="1028"/>
      <c r="CV120" s="1028"/>
      <c r="CW120" s="1028"/>
      <c r="CX120" s="1028"/>
      <c r="CY120" s="1028"/>
      <c r="CZ120" s="1028"/>
      <c r="DA120" s="1028"/>
      <c r="DB120" s="1028"/>
      <c r="DC120" s="1028"/>
      <c r="DD120" s="1028"/>
      <c r="DE120" s="1028"/>
      <c r="DF120" s="1029"/>
      <c r="DG120" s="943">
        <v>6640325</v>
      </c>
      <c r="DH120" s="944"/>
      <c r="DI120" s="944"/>
      <c r="DJ120" s="944"/>
      <c r="DK120" s="944"/>
      <c r="DL120" s="944">
        <v>6752837</v>
      </c>
      <c r="DM120" s="944"/>
      <c r="DN120" s="944"/>
      <c r="DO120" s="944"/>
      <c r="DP120" s="944"/>
      <c r="DQ120" s="944">
        <v>6917617</v>
      </c>
      <c r="DR120" s="944"/>
      <c r="DS120" s="944"/>
      <c r="DT120" s="944"/>
      <c r="DU120" s="944"/>
      <c r="DV120" s="945">
        <v>82.5</v>
      </c>
      <c r="DW120" s="945"/>
      <c r="DX120" s="945"/>
      <c r="DY120" s="945"/>
      <c r="DZ120" s="946"/>
    </row>
    <row r="121" spans="1:130" s="224" customFormat="1" ht="26.25" customHeight="1">
      <c r="A121" s="1070"/>
      <c r="B121" s="962"/>
      <c r="C121" s="987" t="s">
        <v>445</v>
      </c>
      <c r="D121" s="988"/>
      <c r="E121" s="988"/>
      <c r="F121" s="988"/>
      <c r="G121" s="988"/>
      <c r="H121" s="988"/>
      <c r="I121" s="988"/>
      <c r="J121" s="988"/>
      <c r="K121" s="988"/>
      <c r="L121" s="988"/>
      <c r="M121" s="988"/>
      <c r="N121" s="988"/>
      <c r="O121" s="988"/>
      <c r="P121" s="988"/>
      <c r="Q121" s="988"/>
      <c r="R121" s="988"/>
      <c r="S121" s="988"/>
      <c r="T121" s="988"/>
      <c r="U121" s="988"/>
      <c r="V121" s="988"/>
      <c r="W121" s="988"/>
      <c r="X121" s="988"/>
      <c r="Y121" s="988"/>
      <c r="Z121" s="989"/>
      <c r="AA121" s="971" t="s">
        <v>122</v>
      </c>
      <c r="AB121" s="972"/>
      <c r="AC121" s="972"/>
      <c r="AD121" s="972"/>
      <c r="AE121" s="973"/>
      <c r="AF121" s="974" t="s">
        <v>122</v>
      </c>
      <c r="AG121" s="972"/>
      <c r="AH121" s="972"/>
      <c r="AI121" s="972"/>
      <c r="AJ121" s="973"/>
      <c r="AK121" s="974" t="s">
        <v>122</v>
      </c>
      <c r="AL121" s="972"/>
      <c r="AM121" s="972"/>
      <c r="AN121" s="972"/>
      <c r="AO121" s="973"/>
      <c r="AP121" s="975" t="s">
        <v>122</v>
      </c>
      <c r="AQ121" s="976"/>
      <c r="AR121" s="976"/>
      <c r="AS121" s="976"/>
      <c r="AT121" s="977"/>
      <c r="AU121" s="1007"/>
      <c r="AV121" s="1008"/>
      <c r="AW121" s="1008"/>
      <c r="AX121" s="1008"/>
      <c r="AY121" s="1009"/>
      <c r="AZ121" s="935" t="s">
        <v>446</v>
      </c>
      <c r="BA121" s="936"/>
      <c r="BB121" s="936"/>
      <c r="BC121" s="936"/>
      <c r="BD121" s="936"/>
      <c r="BE121" s="936"/>
      <c r="BF121" s="936"/>
      <c r="BG121" s="936"/>
      <c r="BH121" s="936"/>
      <c r="BI121" s="936"/>
      <c r="BJ121" s="936"/>
      <c r="BK121" s="936"/>
      <c r="BL121" s="936"/>
      <c r="BM121" s="936"/>
      <c r="BN121" s="936"/>
      <c r="BO121" s="936"/>
      <c r="BP121" s="937"/>
      <c r="BQ121" s="938">
        <v>2359888</v>
      </c>
      <c r="BR121" s="939"/>
      <c r="BS121" s="939"/>
      <c r="BT121" s="939"/>
      <c r="BU121" s="939"/>
      <c r="BV121" s="939">
        <v>2182975</v>
      </c>
      <c r="BW121" s="939"/>
      <c r="BX121" s="939"/>
      <c r="BY121" s="939"/>
      <c r="BZ121" s="939"/>
      <c r="CA121" s="939">
        <v>2317301</v>
      </c>
      <c r="CB121" s="939"/>
      <c r="CC121" s="939"/>
      <c r="CD121" s="939"/>
      <c r="CE121" s="939"/>
      <c r="CF121" s="933">
        <v>27.6</v>
      </c>
      <c r="CG121" s="934"/>
      <c r="CH121" s="934"/>
      <c r="CI121" s="934"/>
      <c r="CJ121" s="934"/>
      <c r="CK121" s="1022"/>
      <c r="CL121" s="1023"/>
      <c r="CM121" s="1023"/>
      <c r="CN121" s="1023"/>
      <c r="CO121" s="1024"/>
      <c r="CP121" s="1032" t="s">
        <v>392</v>
      </c>
      <c r="CQ121" s="1033"/>
      <c r="CR121" s="1033"/>
      <c r="CS121" s="1033"/>
      <c r="CT121" s="1033"/>
      <c r="CU121" s="1033"/>
      <c r="CV121" s="1033"/>
      <c r="CW121" s="1033"/>
      <c r="CX121" s="1033"/>
      <c r="CY121" s="1033"/>
      <c r="CZ121" s="1033"/>
      <c r="DA121" s="1033"/>
      <c r="DB121" s="1033"/>
      <c r="DC121" s="1033"/>
      <c r="DD121" s="1033"/>
      <c r="DE121" s="1033"/>
      <c r="DF121" s="1034"/>
      <c r="DG121" s="938">
        <v>2397905</v>
      </c>
      <c r="DH121" s="939"/>
      <c r="DI121" s="939"/>
      <c r="DJ121" s="939"/>
      <c r="DK121" s="939"/>
      <c r="DL121" s="939">
        <v>2296449</v>
      </c>
      <c r="DM121" s="939"/>
      <c r="DN121" s="939"/>
      <c r="DO121" s="939"/>
      <c r="DP121" s="939"/>
      <c r="DQ121" s="939">
        <v>2165628</v>
      </c>
      <c r="DR121" s="939"/>
      <c r="DS121" s="939"/>
      <c r="DT121" s="939"/>
      <c r="DU121" s="939"/>
      <c r="DV121" s="940">
        <v>25.8</v>
      </c>
      <c r="DW121" s="940"/>
      <c r="DX121" s="940"/>
      <c r="DY121" s="940"/>
      <c r="DZ121" s="941"/>
    </row>
    <row r="122" spans="1:130" s="224" customFormat="1" ht="26.25" customHeight="1">
      <c r="A122" s="1070"/>
      <c r="B122" s="962"/>
      <c r="C122" s="935" t="s">
        <v>428</v>
      </c>
      <c r="D122" s="936"/>
      <c r="E122" s="936"/>
      <c r="F122" s="936"/>
      <c r="G122" s="936"/>
      <c r="H122" s="936"/>
      <c r="I122" s="936"/>
      <c r="J122" s="936"/>
      <c r="K122" s="936"/>
      <c r="L122" s="936"/>
      <c r="M122" s="936"/>
      <c r="N122" s="936"/>
      <c r="O122" s="936"/>
      <c r="P122" s="936"/>
      <c r="Q122" s="936"/>
      <c r="R122" s="936"/>
      <c r="S122" s="936"/>
      <c r="T122" s="936"/>
      <c r="U122" s="936"/>
      <c r="V122" s="936"/>
      <c r="W122" s="936"/>
      <c r="X122" s="936"/>
      <c r="Y122" s="936"/>
      <c r="Z122" s="937"/>
      <c r="AA122" s="971" t="s">
        <v>122</v>
      </c>
      <c r="AB122" s="972"/>
      <c r="AC122" s="972"/>
      <c r="AD122" s="972"/>
      <c r="AE122" s="973"/>
      <c r="AF122" s="974" t="s">
        <v>122</v>
      </c>
      <c r="AG122" s="972"/>
      <c r="AH122" s="972"/>
      <c r="AI122" s="972"/>
      <c r="AJ122" s="973"/>
      <c r="AK122" s="974" t="s">
        <v>122</v>
      </c>
      <c r="AL122" s="972"/>
      <c r="AM122" s="972"/>
      <c r="AN122" s="972"/>
      <c r="AO122" s="973"/>
      <c r="AP122" s="975" t="s">
        <v>122</v>
      </c>
      <c r="AQ122" s="976"/>
      <c r="AR122" s="976"/>
      <c r="AS122" s="976"/>
      <c r="AT122" s="977"/>
      <c r="AU122" s="1007"/>
      <c r="AV122" s="1008"/>
      <c r="AW122" s="1008"/>
      <c r="AX122" s="1008"/>
      <c r="AY122" s="1009"/>
      <c r="AZ122" s="986" t="s">
        <v>447</v>
      </c>
      <c r="BA122" s="978"/>
      <c r="BB122" s="978"/>
      <c r="BC122" s="978"/>
      <c r="BD122" s="978"/>
      <c r="BE122" s="978"/>
      <c r="BF122" s="978"/>
      <c r="BG122" s="978"/>
      <c r="BH122" s="978"/>
      <c r="BI122" s="978"/>
      <c r="BJ122" s="978"/>
      <c r="BK122" s="978"/>
      <c r="BL122" s="978"/>
      <c r="BM122" s="978"/>
      <c r="BN122" s="978"/>
      <c r="BO122" s="978"/>
      <c r="BP122" s="979"/>
      <c r="BQ122" s="1012">
        <v>16571024</v>
      </c>
      <c r="BR122" s="1013"/>
      <c r="BS122" s="1013"/>
      <c r="BT122" s="1013"/>
      <c r="BU122" s="1013"/>
      <c r="BV122" s="1013">
        <v>15875262</v>
      </c>
      <c r="BW122" s="1013"/>
      <c r="BX122" s="1013"/>
      <c r="BY122" s="1013"/>
      <c r="BZ122" s="1013"/>
      <c r="CA122" s="1013">
        <v>16503341</v>
      </c>
      <c r="CB122" s="1013"/>
      <c r="CC122" s="1013"/>
      <c r="CD122" s="1013"/>
      <c r="CE122" s="1013"/>
      <c r="CF122" s="1030">
        <v>196.9</v>
      </c>
      <c r="CG122" s="1031"/>
      <c r="CH122" s="1031"/>
      <c r="CI122" s="1031"/>
      <c r="CJ122" s="1031"/>
      <c r="CK122" s="1022"/>
      <c r="CL122" s="1023"/>
      <c r="CM122" s="1023"/>
      <c r="CN122" s="1023"/>
      <c r="CO122" s="1024"/>
      <c r="CP122" s="1032" t="s">
        <v>390</v>
      </c>
      <c r="CQ122" s="1033"/>
      <c r="CR122" s="1033"/>
      <c r="CS122" s="1033"/>
      <c r="CT122" s="1033"/>
      <c r="CU122" s="1033"/>
      <c r="CV122" s="1033"/>
      <c r="CW122" s="1033"/>
      <c r="CX122" s="1033"/>
      <c r="CY122" s="1033"/>
      <c r="CZ122" s="1033"/>
      <c r="DA122" s="1033"/>
      <c r="DB122" s="1033"/>
      <c r="DC122" s="1033"/>
      <c r="DD122" s="1033"/>
      <c r="DE122" s="1033"/>
      <c r="DF122" s="1034"/>
      <c r="DG122" s="938" t="s">
        <v>122</v>
      </c>
      <c r="DH122" s="939"/>
      <c r="DI122" s="939"/>
      <c r="DJ122" s="939"/>
      <c r="DK122" s="939"/>
      <c r="DL122" s="939" t="s">
        <v>122</v>
      </c>
      <c r="DM122" s="939"/>
      <c r="DN122" s="939"/>
      <c r="DO122" s="939"/>
      <c r="DP122" s="939"/>
      <c r="DQ122" s="939" t="s">
        <v>122</v>
      </c>
      <c r="DR122" s="939"/>
      <c r="DS122" s="939"/>
      <c r="DT122" s="939"/>
      <c r="DU122" s="939"/>
      <c r="DV122" s="940" t="s">
        <v>122</v>
      </c>
      <c r="DW122" s="940"/>
      <c r="DX122" s="940"/>
      <c r="DY122" s="940"/>
      <c r="DZ122" s="941"/>
    </row>
    <row r="123" spans="1:130" s="224" customFormat="1" ht="26.25" customHeight="1">
      <c r="A123" s="1070"/>
      <c r="B123" s="962"/>
      <c r="C123" s="935" t="s">
        <v>434</v>
      </c>
      <c r="D123" s="936"/>
      <c r="E123" s="936"/>
      <c r="F123" s="936"/>
      <c r="G123" s="936"/>
      <c r="H123" s="936"/>
      <c r="I123" s="936"/>
      <c r="J123" s="936"/>
      <c r="K123" s="936"/>
      <c r="L123" s="936"/>
      <c r="M123" s="936"/>
      <c r="N123" s="936"/>
      <c r="O123" s="936"/>
      <c r="P123" s="936"/>
      <c r="Q123" s="936"/>
      <c r="R123" s="936"/>
      <c r="S123" s="936"/>
      <c r="T123" s="936"/>
      <c r="U123" s="936"/>
      <c r="V123" s="936"/>
      <c r="W123" s="936"/>
      <c r="X123" s="936"/>
      <c r="Y123" s="936"/>
      <c r="Z123" s="937"/>
      <c r="AA123" s="971">
        <v>1897</v>
      </c>
      <c r="AB123" s="972"/>
      <c r="AC123" s="972"/>
      <c r="AD123" s="972"/>
      <c r="AE123" s="973"/>
      <c r="AF123" s="974">
        <v>1849</v>
      </c>
      <c r="AG123" s="972"/>
      <c r="AH123" s="972"/>
      <c r="AI123" s="972"/>
      <c r="AJ123" s="973"/>
      <c r="AK123" s="974">
        <v>2053</v>
      </c>
      <c r="AL123" s="972"/>
      <c r="AM123" s="972"/>
      <c r="AN123" s="972"/>
      <c r="AO123" s="973"/>
      <c r="AP123" s="975">
        <v>0</v>
      </c>
      <c r="AQ123" s="976"/>
      <c r="AR123" s="976"/>
      <c r="AS123" s="976"/>
      <c r="AT123" s="977"/>
      <c r="AU123" s="1010"/>
      <c r="AV123" s="1011"/>
      <c r="AW123" s="1011"/>
      <c r="AX123" s="1011"/>
      <c r="AY123" s="1011"/>
      <c r="AZ123" s="245" t="s">
        <v>177</v>
      </c>
      <c r="BA123" s="245"/>
      <c r="BB123" s="245"/>
      <c r="BC123" s="245"/>
      <c r="BD123" s="245"/>
      <c r="BE123" s="245"/>
      <c r="BF123" s="245"/>
      <c r="BG123" s="245"/>
      <c r="BH123" s="245"/>
      <c r="BI123" s="245"/>
      <c r="BJ123" s="245"/>
      <c r="BK123" s="245"/>
      <c r="BL123" s="245"/>
      <c r="BM123" s="245"/>
      <c r="BN123" s="245"/>
      <c r="BO123" s="990" t="s">
        <v>448</v>
      </c>
      <c r="BP123" s="1018"/>
      <c r="BQ123" s="1076">
        <v>24400822</v>
      </c>
      <c r="BR123" s="1077"/>
      <c r="BS123" s="1077"/>
      <c r="BT123" s="1077"/>
      <c r="BU123" s="1077"/>
      <c r="BV123" s="1077">
        <v>23920293</v>
      </c>
      <c r="BW123" s="1077"/>
      <c r="BX123" s="1077"/>
      <c r="BY123" s="1077"/>
      <c r="BZ123" s="1077"/>
      <c r="CA123" s="1077">
        <v>24865047</v>
      </c>
      <c r="CB123" s="1077"/>
      <c r="CC123" s="1077"/>
      <c r="CD123" s="1077"/>
      <c r="CE123" s="1077"/>
      <c r="CF123" s="1014"/>
      <c r="CG123" s="1015"/>
      <c r="CH123" s="1015"/>
      <c r="CI123" s="1015"/>
      <c r="CJ123" s="1016"/>
      <c r="CK123" s="1022"/>
      <c r="CL123" s="1023"/>
      <c r="CM123" s="1023"/>
      <c r="CN123" s="1023"/>
      <c r="CO123" s="1024"/>
      <c r="CP123" s="1032" t="s">
        <v>391</v>
      </c>
      <c r="CQ123" s="1033"/>
      <c r="CR123" s="1033"/>
      <c r="CS123" s="1033"/>
      <c r="CT123" s="1033"/>
      <c r="CU123" s="1033"/>
      <c r="CV123" s="1033"/>
      <c r="CW123" s="1033"/>
      <c r="CX123" s="1033"/>
      <c r="CY123" s="1033"/>
      <c r="CZ123" s="1033"/>
      <c r="DA123" s="1033"/>
      <c r="DB123" s="1033"/>
      <c r="DC123" s="1033"/>
      <c r="DD123" s="1033"/>
      <c r="DE123" s="1033"/>
      <c r="DF123" s="1034"/>
      <c r="DG123" s="971" t="s">
        <v>122</v>
      </c>
      <c r="DH123" s="972"/>
      <c r="DI123" s="972"/>
      <c r="DJ123" s="972"/>
      <c r="DK123" s="973"/>
      <c r="DL123" s="974" t="s">
        <v>122</v>
      </c>
      <c r="DM123" s="972"/>
      <c r="DN123" s="972"/>
      <c r="DO123" s="972"/>
      <c r="DP123" s="973"/>
      <c r="DQ123" s="974" t="s">
        <v>122</v>
      </c>
      <c r="DR123" s="972"/>
      <c r="DS123" s="972"/>
      <c r="DT123" s="972"/>
      <c r="DU123" s="973"/>
      <c r="DV123" s="975" t="s">
        <v>122</v>
      </c>
      <c r="DW123" s="976"/>
      <c r="DX123" s="976"/>
      <c r="DY123" s="976"/>
      <c r="DZ123" s="977"/>
    </row>
    <row r="124" spans="1:130" s="224" customFormat="1" ht="26.25" customHeight="1" thickBot="1">
      <c r="A124" s="1070"/>
      <c r="B124" s="962"/>
      <c r="C124" s="935" t="s">
        <v>437</v>
      </c>
      <c r="D124" s="936"/>
      <c r="E124" s="936"/>
      <c r="F124" s="936"/>
      <c r="G124" s="936"/>
      <c r="H124" s="936"/>
      <c r="I124" s="936"/>
      <c r="J124" s="936"/>
      <c r="K124" s="936"/>
      <c r="L124" s="936"/>
      <c r="M124" s="936"/>
      <c r="N124" s="936"/>
      <c r="O124" s="936"/>
      <c r="P124" s="936"/>
      <c r="Q124" s="936"/>
      <c r="R124" s="936"/>
      <c r="S124" s="936"/>
      <c r="T124" s="936"/>
      <c r="U124" s="936"/>
      <c r="V124" s="936"/>
      <c r="W124" s="936"/>
      <c r="X124" s="936"/>
      <c r="Y124" s="936"/>
      <c r="Z124" s="937"/>
      <c r="AA124" s="971" t="s">
        <v>122</v>
      </c>
      <c r="AB124" s="972"/>
      <c r="AC124" s="972"/>
      <c r="AD124" s="972"/>
      <c r="AE124" s="973"/>
      <c r="AF124" s="974" t="s">
        <v>122</v>
      </c>
      <c r="AG124" s="972"/>
      <c r="AH124" s="972"/>
      <c r="AI124" s="972"/>
      <c r="AJ124" s="973"/>
      <c r="AK124" s="974" t="s">
        <v>122</v>
      </c>
      <c r="AL124" s="972"/>
      <c r="AM124" s="972"/>
      <c r="AN124" s="972"/>
      <c r="AO124" s="973"/>
      <c r="AP124" s="975" t="s">
        <v>122</v>
      </c>
      <c r="AQ124" s="976"/>
      <c r="AR124" s="976"/>
      <c r="AS124" s="976"/>
      <c r="AT124" s="977"/>
      <c r="AU124" s="1072" t="s">
        <v>449</v>
      </c>
      <c r="AV124" s="1073"/>
      <c r="AW124" s="1073"/>
      <c r="AX124" s="1073"/>
      <c r="AY124" s="1073"/>
      <c r="AZ124" s="1073"/>
      <c r="BA124" s="1073"/>
      <c r="BB124" s="1073"/>
      <c r="BC124" s="1073"/>
      <c r="BD124" s="1073"/>
      <c r="BE124" s="1073"/>
      <c r="BF124" s="1073"/>
      <c r="BG124" s="1073"/>
      <c r="BH124" s="1073"/>
      <c r="BI124" s="1073"/>
      <c r="BJ124" s="1073"/>
      <c r="BK124" s="1073"/>
      <c r="BL124" s="1073"/>
      <c r="BM124" s="1073"/>
      <c r="BN124" s="1073"/>
      <c r="BO124" s="1073"/>
      <c r="BP124" s="1074"/>
      <c r="BQ124" s="1075">
        <v>47.8</v>
      </c>
      <c r="BR124" s="1040"/>
      <c r="BS124" s="1040"/>
      <c r="BT124" s="1040"/>
      <c r="BU124" s="1040"/>
      <c r="BV124" s="1040">
        <v>44.4</v>
      </c>
      <c r="BW124" s="1040"/>
      <c r="BX124" s="1040"/>
      <c r="BY124" s="1040"/>
      <c r="BZ124" s="1040"/>
      <c r="CA124" s="1040">
        <v>39.299999999999997</v>
      </c>
      <c r="CB124" s="1040"/>
      <c r="CC124" s="1040"/>
      <c r="CD124" s="1040"/>
      <c r="CE124" s="1040"/>
      <c r="CF124" s="1041"/>
      <c r="CG124" s="1042"/>
      <c r="CH124" s="1042"/>
      <c r="CI124" s="1042"/>
      <c r="CJ124" s="1043"/>
      <c r="CK124" s="1025"/>
      <c r="CL124" s="1025"/>
      <c r="CM124" s="1025"/>
      <c r="CN124" s="1025"/>
      <c r="CO124" s="1026"/>
      <c r="CP124" s="1032" t="s">
        <v>450</v>
      </c>
      <c r="CQ124" s="1033"/>
      <c r="CR124" s="1033"/>
      <c r="CS124" s="1033"/>
      <c r="CT124" s="1033"/>
      <c r="CU124" s="1033"/>
      <c r="CV124" s="1033"/>
      <c r="CW124" s="1033"/>
      <c r="CX124" s="1033"/>
      <c r="CY124" s="1033"/>
      <c r="CZ124" s="1033"/>
      <c r="DA124" s="1033"/>
      <c r="DB124" s="1033"/>
      <c r="DC124" s="1033"/>
      <c r="DD124" s="1033"/>
      <c r="DE124" s="1033"/>
      <c r="DF124" s="1034"/>
      <c r="DG124" s="1017" t="s">
        <v>122</v>
      </c>
      <c r="DH124" s="999"/>
      <c r="DI124" s="999"/>
      <c r="DJ124" s="999"/>
      <c r="DK124" s="1000"/>
      <c r="DL124" s="998" t="s">
        <v>122</v>
      </c>
      <c r="DM124" s="999"/>
      <c r="DN124" s="999"/>
      <c r="DO124" s="999"/>
      <c r="DP124" s="1000"/>
      <c r="DQ124" s="998" t="s">
        <v>122</v>
      </c>
      <c r="DR124" s="999"/>
      <c r="DS124" s="999"/>
      <c r="DT124" s="999"/>
      <c r="DU124" s="1000"/>
      <c r="DV124" s="1001" t="s">
        <v>122</v>
      </c>
      <c r="DW124" s="1002"/>
      <c r="DX124" s="1002"/>
      <c r="DY124" s="1002"/>
      <c r="DZ124" s="1003"/>
    </row>
    <row r="125" spans="1:130" s="224" customFormat="1" ht="26.25" customHeight="1">
      <c r="A125" s="1070"/>
      <c r="B125" s="962"/>
      <c r="C125" s="935" t="s">
        <v>439</v>
      </c>
      <c r="D125" s="936"/>
      <c r="E125" s="936"/>
      <c r="F125" s="936"/>
      <c r="G125" s="936"/>
      <c r="H125" s="936"/>
      <c r="I125" s="936"/>
      <c r="J125" s="936"/>
      <c r="K125" s="936"/>
      <c r="L125" s="936"/>
      <c r="M125" s="936"/>
      <c r="N125" s="936"/>
      <c r="O125" s="936"/>
      <c r="P125" s="936"/>
      <c r="Q125" s="936"/>
      <c r="R125" s="936"/>
      <c r="S125" s="936"/>
      <c r="T125" s="936"/>
      <c r="U125" s="936"/>
      <c r="V125" s="936"/>
      <c r="W125" s="936"/>
      <c r="X125" s="936"/>
      <c r="Y125" s="936"/>
      <c r="Z125" s="937"/>
      <c r="AA125" s="971" t="s">
        <v>122</v>
      </c>
      <c r="AB125" s="972"/>
      <c r="AC125" s="972"/>
      <c r="AD125" s="972"/>
      <c r="AE125" s="973"/>
      <c r="AF125" s="974" t="s">
        <v>122</v>
      </c>
      <c r="AG125" s="972"/>
      <c r="AH125" s="972"/>
      <c r="AI125" s="972"/>
      <c r="AJ125" s="973"/>
      <c r="AK125" s="974" t="s">
        <v>122</v>
      </c>
      <c r="AL125" s="972"/>
      <c r="AM125" s="972"/>
      <c r="AN125" s="972"/>
      <c r="AO125" s="973"/>
      <c r="AP125" s="975" t="s">
        <v>122</v>
      </c>
      <c r="AQ125" s="976"/>
      <c r="AR125" s="976"/>
      <c r="AS125" s="976"/>
      <c r="AT125" s="977"/>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35" t="s">
        <v>451</v>
      </c>
      <c r="CL125" s="1020"/>
      <c r="CM125" s="1020"/>
      <c r="CN125" s="1020"/>
      <c r="CO125" s="1021"/>
      <c r="CP125" s="942" t="s">
        <v>452</v>
      </c>
      <c r="CQ125" s="910"/>
      <c r="CR125" s="910"/>
      <c r="CS125" s="910"/>
      <c r="CT125" s="910"/>
      <c r="CU125" s="910"/>
      <c r="CV125" s="910"/>
      <c r="CW125" s="910"/>
      <c r="CX125" s="910"/>
      <c r="CY125" s="910"/>
      <c r="CZ125" s="910"/>
      <c r="DA125" s="910"/>
      <c r="DB125" s="910"/>
      <c r="DC125" s="910"/>
      <c r="DD125" s="910"/>
      <c r="DE125" s="910"/>
      <c r="DF125" s="911"/>
      <c r="DG125" s="943" t="s">
        <v>122</v>
      </c>
      <c r="DH125" s="944"/>
      <c r="DI125" s="944"/>
      <c r="DJ125" s="944"/>
      <c r="DK125" s="944"/>
      <c r="DL125" s="944" t="s">
        <v>122</v>
      </c>
      <c r="DM125" s="944"/>
      <c r="DN125" s="944"/>
      <c r="DO125" s="944"/>
      <c r="DP125" s="944"/>
      <c r="DQ125" s="944" t="s">
        <v>122</v>
      </c>
      <c r="DR125" s="944"/>
      <c r="DS125" s="944"/>
      <c r="DT125" s="944"/>
      <c r="DU125" s="944"/>
      <c r="DV125" s="945" t="s">
        <v>122</v>
      </c>
      <c r="DW125" s="945"/>
      <c r="DX125" s="945"/>
      <c r="DY125" s="945"/>
      <c r="DZ125" s="946"/>
    </row>
    <row r="126" spans="1:130" s="224" customFormat="1" ht="26.25" customHeight="1" thickBot="1">
      <c r="A126" s="1070"/>
      <c r="B126" s="962"/>
      <c r="C126" s="935" t="s">
        <v>441</v>
      </c>
      <c r="D126" s="936"/>
      <c r="E126" s="936"/>
      <c r="F126" s="936"/>
      <c r="G126" s="936"/>
      <c r="H126" s="936"/>
      <c r="I126" s="936"/>
      <c r="J126" s="936"/>
      <c r="K126" s="936"/>
      <c r="L126" s="936"/>
      <c r="M126" s="936"/>
      <c r="N126" s="936"/>
      <c r="O126" s="936"/>
      <c r="P126" s="936"/>
      <c r="Q126" s="936"/>
      <c r="R126" s="936"/>
      <c r="S126" s="936"/>
      <c r="T126" s="936"/>
      <c r="U126" s="936"/>
      <c r="V126" s="936"/>
      <c r="W126" s="936"/>
      <c r="X126" s="936"/>
      <c r="Y126" s="936"/>
      <c r="Z126" s="937"/>
      <c r="AA126" s="971" t="s">
        <v>122</v>
      </c>
      <c r="AB126" s="972"/>
      <c r="AC126" s="972"/>
      <c r="AD126" s="972"/>
      <c r="AE126" s="973"/>
      <c r="AF126" s="974" t="s">
        <v>122</v>
      </c>
      <c r="AG126" s="972"/>
      <c r="AH126" s="972"/>
      <c r="AI126" s="972"/>
      <c r="AJ126" s="973"/>
      <c r="AK126" s="974" t="s">
        <v>122</v>
      </c>
      <c r="AL126" s="972"/>
      <c r="AM126" s="972"/>
      <c r="AN126" s="972"/>
      <c r="AO126" s="973"/>
      <c r="AP126" s="975" t="s">
        <v>122</v>
      </c>
      <c r="AQ126" s="976"/>
      <c r="AR126" s="976"/>
      <c r="AS126" s="976"/>
      <c r="AT126" s="977"/>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36"/>
      <c r="CL126" s="1023"/>
      <c r="CM126" s="1023"/>
      <c r="CN126" s="1023"/>
      <c r="CO126" s="1024"/>
      <c r="CP126" s="935" t="s">
        <v>453</v>
      </c>
      <c r="CQ126" s="936"/>
      <c r="CR126" s="936"/>
      <c r="CS126" s="936"/>
      <c r="CT126" s="936"/>
      <c r="CU126" s="936"/>
      <c r="CV126" s="936"/>
      <c r="CW126" s="936"/>
      <c r="CX126" s="936"/>
      <c r="CY126" s="936"/>
      <c r="CZ126" s="936"/>
      <c r="DA126" s="936"/>
      <c r="DB126" s="936"/>
      <c r="DC126" s="936"/>
      <c r="DD126" s="936"/>
      <c r="DE126" s="936"/>
      <c r="DF126" s="937"/>
      <c r="DG126" s="938" t="s">
        <v>122</v>
      </c>
      <c r="DH126" s="939"/>
      <c r="DI126" s="939"/>
      <c r="DJ126" s="939"/>
      <c r="DK126" s="939"/>
      <c r="DL126" s="939" t="s">
        <v>122</v>
      </c>
      <c r="DM126" s="939"/>
      <c r="DN126" s="939"/>
      <c r="DO126" s="939"/>
      <c r="DP126" s="939"/>
      <c r="DQ126" s="939" t="s">
        <v>122</v>
      </c>
      <c r="DR126" s="939"/>
      <c r="DS126" s="939"/>
      <c r="DT126" s="939"/>
      <c r="DU126" s="939"/>
      <c r="DV126" s="940" t="s">
        <v>122</v>
      </c>
      <c r="DW126" s="940"/>
      <c r="DX126" s="940"/>
      <c r="DY126" s="940"/>
      <c r="DZ126" s="941"/>
    </row>
    <row r="127" spans="1:130" s="224" customFormat="1" ht="26.25" customHeight="1">
      <c r="A127" s="1071"/>
      <c r="B127" s="964"/>
      <c r="C127" s="986" t="s">
        <v>454</v>
      </c>
      <c r="D127" s="978"/>
      <c r="E127" s="978"/>
      <c r="F127" s="978"/>
      <c r="G127" s="978"/>
      <c r="H127" s="978"/>
      <c r="I127" s="978"/>
      <c r="J127" s="978"/>
      <c r="K127" s="978"/>
      <c r="L127" s="978"/>
      <c r="M127" s="978"/>
      <c r="N127" s="978"/>
      <c r="O127" s="978"/>
      <c r="P127" s="978"/>
      <c r="Q127" s="978"/>
      <c r="R127" s="978"/>
      <c r="S127" s="978"/>
      <c r="T127" s="978"/>
      <c r="U127" s="978"/>
      <c r="V127" s="978"/>
      <c r="W127" s="978"/>
      <c r="X127" s="978"/>
      <c r="Y127" s="978"/>
      <c r="Z127" s="979"/>
      <c r="AA127" s="971">
        <v>418</v>
      </c>
      <c r="AB127" s="972"/>
      <c r="AC127" s="972"/>
      <c r="AD127" s="972"/>
      <c r="AE127" s="973"/>
      <c r="AF127" s="974">
        <v>284</v>
      </c>
      <c r="AG127" s="972"/>
      <c r="AH127" s="972"/>
      <c r="AI127" s="972"/>
      <c r="AJ127" s="973"/>
      <c r="AK127" s="974">
        <v>153</v>
      </c>
      <c r="AL127" s="972"/>
      <c r="AM127" s="972"/>
      <c r="AN127" s="972"/>
      <c r="AO127" s="973"/>
      <c r="AP127" s="975">
        <v>0</v>
      </c>
      <c r="AQ127" s="976"/>
      <c r="AR127" s="976"/>
      <c r="AS127" s="976"/>
      <c r="AT127" s="977"/>
      <c r="AU127" s="226"/>
      <c r="AV127" s="226"/>
      <c r="AW127" s="226"/>
      <c r="AX127" s="1044" t="s">
        <v>455</v>
      </c>
      <c r="AY127" s="1045"/>
      <c r="AZ127" s="1045"/>
      <c r="BA127" s="1045"/>
      <c r="BB127" s="1045"/>
      <c r="BC127" s="1045"/>
      <c r="BD127" s="1045"/>
      <c r="BE127" s="1046"/>
      <c r="BF127" s="1047" t="s">
        <v>456</v>
      </c>
      <c r="BG127" s="1045"/>
      <c r="BH127" s="1045"/>
      <c r="BI127" s="1045"/>
      <c r="BJ127" s="1045"/>
      <c r="BK127" s="1045"/>
      <c r="BL127" s="1046"/>
      <c r="BM127" s="1047" t="s">
        <v>457</v>
      </c>
      <c r="BN127" s="1045"/>
      <c r="BO127" s="1045"/>
      <c r="BP127" s="1045"/>
      <c r="BQ127" s="1045"/>
      <c r="BR127" s="1045"/>
      <c r="BS127" s="1046"/>
      <c r="BT127" s="1047" t="s">
        <v>458</v>
      </c>
      <c r="BU127" s="1045"/>
      <c r="BV127" s="1045"/>
      <c r="BW127" s="1045"/>
      <c r="BX127" s="1045"/>
      <c r="BY127" s="1045"/>
      <c r="BZ127" s="1068"/>
      <c r="CA127" s="226"/>
      <c r="CB127" s="226"/>
      <c r="CC127" s="226"/>
      <c r="CD127" s="249"/>
      <c r="CE127" s="249"/>
      <c r="CF127" s="249"/>
      <c r="CG127" s="226"/>
      <c r="CH127" s="226"/>
      <c r="CI127" s="226"/>
      <c r="CJ127" s="248"/>
      <c r="CK127" s="1036"/>
      <c r="CL127" s="1023"/>
      <c r="CM127" s="1023"/>
      <c r="CN127" s="1023"/>
      <c r="CO127" s="1024"/>
      <c r="CP127" s="935" t="s">
        <v>459</v>
      </c>
      <c r="CQ127" s="936"/>
      <c r="CR127" s="936"/>
      <c r="CS127" s="936"/>
      <c r="CT127" s="936"/>
      <c r="CU127" s="936"/>
      <c r="CV127" s="936"/>
      <c r="CW127" s="936"/>
      <c r="CX127" s="936"/>
      <c r="CY127" s="936"/>
      <c r="CZ127" s="936"/>
      <c r="DA127" s="936"/>
      <c r="DB127" s="936"/>
      <c r="DC127" s="936"/>
      <c r="DD127" s="936"/>
      <c r="DE127" s="936"/>
      <c r="DF127" s="937"/>
      <c r="DG127" s="938" t="s">
        <v>122</v>
      </c>
      <c r="DH127" s="939"/>
      <c r="DI127" s="939"/>
      <c r="DJ127" s="939"/>
      <c r="DK127" s="939"/>
      <c r="DL127" s="939" t="s">
        <v>122</v>
      </c>
      <c r="DM127" s="939"/>
      <c r="DN127" s="939"/>
      <c r="DO127" s="939"/>
      <c r="DP127" s="939"/>
      <c r="DQ127" s="939" t="s">
        <v>122</v>
      </c>
      <c r="DR127" s="939"/>
      <c r="DS127" s="939"/>
      <c r="DT127" s="939"/>
      <c r="DU127" s="939"/>
      <c r="DV127" s="940" t="s">
        <v>122</v>
      </c>
      <c r="DW127" s="940"/>
      <c r="DX127" s="940"/>
      <c r="DY127" s="940"/>
      <c r="DZ127" s="941"/>
    </row>
    <row r="128" spans="1:130" s="224" customFormat="1" ht="26.25" customHeight="1" thickBot="1">
      <c r="A128" s="1054" t="s">
        <v>460</v>
      </c>
      <c r="B128" s="1055"/>
      <c r="C128" s="1055"/>
      <c r="D128" s="1055"/>
      <c r="E128" s="1055"/>
      <c r="F128" s="1055"/>
      <c r="G128" s="1055"/>
      <c r="H128" s="1055"/>
      <c r="I128" s="1055"/>
      <c r="J128" s="1055"/>
      <c r="K128" s="1055"/>
      <c r="L128" s="1055"/>
      <c r="M128" s="1055"/>
      <c r="N128" s="1055"/>
      <c r="O128" s="1055"/>
      <c r="P128" s="1055"/>
      <c r="Q128" s="1055"/>
      <c r="R128" s="1055"/>
      <c r="S128" s="1055"/>
      <c r="T128" s="1055"/>
      <c r="U128" s="1055"/>
      <c r="V128" s="1055"/>
      <c r="W128" s="1056" t="s">
        <v>461</v>
      </c>
      <c r="X128" s="1056"/>
      <c r="Y128" s="1056"/>
      <c r="Z128" s="1057"/>
      <c r="AA128" s="1058">
        <v>292598</v>
      </c>
      <c r="AB128" s="1059"/>
      <c r="AC128" s="1059"/>
      <c r="AD128" s="1059"/>
      <c r="AE128" s="1060"/>
      <c r="AF128" s="1061">
        <v>259157</v>
      </c>
      <c r="AG128" s="1059"/>
      <c r="AH128" s="1059"/>
      <c r="AI128" s="1059"/>
      <c r="AJ128" s="1060"/>
      <c r="AK128" s="1061">
        <v>245796</v>
      </c>
      <c r="AL128" s="1059"/>
      <c r="AM128" s="1059"/>
      <c r="AN128" s="1059"/>
      <c r="AO128" s="1060"/>
      <c r="AP128" s="1062"/>
      <c r="AQ128" s="1063"/>
      <c r="AR128" s="1063"/>
      <c r="AS128" s="1063"/>
      <c r="AT128" s="1064"/>
      <c r="AU128" s="226"/>
      <c r="AV128" s="226"/>
      <c r="AW128" s="226"/>
      <c r="AX128" s="909" t="s">
        <v>462</v>
      </c>
      <c r="AY128" s="910"/>
      <c r="AZ128" s="910"/>
      <c r="BA128" s="910"/>
      <c r="BB128" s="910"/>
      <c r="BC128" s="910"/>
      <c r="BD128" s="910"/>
      <c r="BE128" s="911"/>
      <c r="BF128" s="1065" t="s">
        <v>122</v>
      </c>
      <c r="BG128" s="1066"/>
      <c r="BH128" s="1066"/>
      <c r="BI128" s="1066"/>
      <c r="BJ128" s="1066"/>
      <c r="BK128" s="1066"/>
      <c r="BL128" s="1067"/>
      <c r="BM128" s="1065">
        <v>13.33</v>
      </c>
      <c r="BN128" s="1066"/>
      <c r="BO128" s="1066"/>
      <c r="BP128" s="1066"/>
      <c r="BQ128" s="1066"/>
      <c r="BR128" s="1066"/>
      <c r="BS128" s="1067"/>
      <c r="BT128" s="1065">
        <v>20</v>
      </c>
      <c r="BU128" s="1066"/>
      <c r="BV128" s="1066"/>
      <c r="BW128" s="1066"/>
      <c r="BX128" s="1066"/>
      <c r="BY128" s="1066"/>
      <c r="BZ128" s="1089"/>
      <c r="CA128" s="249"/>
      <c r="CB128" s="249"/>
      <c r="CC128" s="249"/>
      <c r="CD128" s="249"/>
      <c r="CE128" s="249"/>
      <c r="CF128" s="249"/>
      <c r="CG128" s="226"/>
      <c r="CH128" s="226"/>
      <c r="CI128" s="226"/>
      <c r="CJ128" s="248"/>
      <c r="CK128" s="1037"/>
      <c r="CL128" s="1038"/>
      <c r="CM128" s="1038"/>
      <c r="CN128" s="1038"/>
      <c r="CO128" s="1039"/>
      <c r="CP128" s="1048" t="s">
        <v>463</v>
      </c>
      <c r="CQ128" s="739"/>
      <c r="CR128" s="739"/>
      <c r="CS128" s="739"/>
      <c r="CT128" s="739"/>
      <c r="CU128" s="739"/>
      <c r="CV128" s="739"/>
      <c r="CW128" s="739"/>
      <c r="CX128" s="739"/>
      <c r="CY128" s="739"/>
      <c r="CZ128" s="739"/>
      <c r="DA128" s="739"/>
      <c r="DB128" s="739"/>
      <c r="DC128" s="739"/>
      <c r="DD128" s="739"/>
      <c r="DE128" s="739"/>
      <c r="DF128" s="1049"/>
      <c r="DG128" s="1050">
        <v>38700</v>
      </c>
      <c r="DH128" s="1051"/>
      <c r="DI128" s="1051"/>
      <c r="DJ128" s="1051"/>
      <c r="DK128" s="1051"/>
      <c r="DL128" s="1051">
        <v>38700</v>
      </c>
      <c r="DM128" s="1051"/>
      <c r="DN128" s="1051"/>
      <c r="DO128" s="1051"/>
      <c r="DP128" s="1051"/>
      <c r="DQ128" s="1051">
        <v>50400</v>
      </c>
      <c r="DR128" s="1051"/>
      <c r="DS128" s="1051"/>
      <c r="DT128" s="1051"/>
      <c r="DU128" s="1051"/>
      <c r="DV128" s="1052">
        <v>0.6</v>
      </c>
      <c r="DW128" s="1052"/>
      <c r="DX128" s="1052"/>
      <c r="DY128" s="1052"/>
      <c r="DZ128" s="1053"/>
    </row>
    <row r="129" spans="1:131" s="224" customFormat="1" ht="26.25" customHeight="1">
      <c r="A129" s="947" t="s">
        <v>102</v>
      </c>
      <c r="B129" s="948"/>
      <c r="C129" s="948"/>
      <c r="D129" s="948"/>
      <c r="E129" s="948"/>
      <c r="F129" s="948"/>
      <c r="G129" s="948"/>
      <c r="H129" s="948"/>
      <c r="I129" s="948"/>
      <c r="J129" s="948"/>
      <c r="K129" s="948"/>
      <c r="L129" s="948"/>
      <c r="M129" s="948"/>
      <c r="N129" s="948"/>
      <c r="O129" s="948"/>
      <c r="P129" s="948"/>
      <c r="Q129" s="948"/>
      <c r="R129" s="948"/>
      <c r="S129" s="948"/>
      <c r="T129" s="948"/>
      <c r="U129" s="948"/>
      <c r="V129" s="948"/>
      <c r="W129" s="1083" t="s">
        <v>464</v>
      </c>
      <c r="X129" s="1084"/>
      <c r="Y129" s="1084"/>
      <c r="Z129" s="1085"/>
      <c r="AA129" s="971">
        <v>10240227</v>
      </c>
      <c r="AB129" s="972"/>
      <c r="AC129" s="972"/>
      <c r="AD129" s="972"/>
      <c r="AE129" s="973"/>
      <c r="AF129" s="974">
        <v>10011698</v>
      </c>
      <c r="AG129" s="972"/>
      <c r="AH129" s="972"/>
      <c r="AI129" s="972"/>
      <c r="AJ129" s="973"/>
      <c r="AK129" s="974">
        <v>10011524</v>
      </c>
      <c r="AL129" s="972"/>
      <c r="AM129" s="972"/>
      <c r="AN129" s="972"/>
      <c r="AO129" s="973"/>
      <c r="AP129" s="1086"/>
      <c r="AQ129" s="1087"/>
      <c r="AR129" s="1087"/>
      <c r="AS129" s="1087"/>
      <c r="AT129" s="1088"/>
      <c r="AU129" s="227"/>
      <c r="AV129" s="227"/>
      <c r="AW129" s="227"/>
      <c r="AX129" s="1078" t="s">
        <v>465</v>
      </c>
      <c r="AY129" s="936"/>
      <c r="AZ129" s="936"/>
      <c r="BA129" s="936"/>
      <c r="BB129" s="936"/>
      <c r="BC129" s="936"/>
      <c r="BD129" s="936"/>
      <c r="BE129" s="937"/>
      <c r="BF129" s="1079" t="s">
        <v>122</v>
      </c>
      <c r="BG129" s="1080"/>
      <c r="BH129" s="1080"/>
      <c r="BI129" s="1080"/>
      <c r="BJ129" s="1080"/>
      <c r="BK129" s="1080"/>
      <c r="BL129" s="1081"/>
      <c r="BM129" s="1079">
        <v>18.329999999999998</v>
      </c>
      <c r="BN129" s="1080"/>
      <c r="BO129" s="1080"/>
      <c r="BP129" s="1080"/>
      <c r="BQ129" s="1080"/>
      <c r="BR129" s="1080"/>
      <c r="BS129" s="1081"/>
      <c r="BT129" s="1079">
        <v>30</v>
      </c>
      <c r="BU129" s="1080"/>
      <c r="BV129" s="1080"/>
      <c r="BW129" s="1080"/>
      <c r="BX129" s="1080"/>
      <c r="BY129" s="1080"/>
      <c r="BZ129" s="1082"/>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c r="A130" s="947" t="s">
        <v>466</v>
      </c>
      <c r="B130" s="948"/>
      <c r="C130" s="948"/>
      <c r="D130" s="948"/>
      <c r="E130" s="948"/>
      <c r="F130" s="948"/>
      <c r="G130" s="948"/>
      <c r="H130" s="948"/>
      <c r="I130" s="948"/>
      <c r="J130" s="948"/>
      <c r="K130" s="948"/>
      <c r="L130" s="948"/>
      <c r="M130" s="948"/>
      <c r="N130" s="948"/>
      <c r="O130" s="948"/>
      <c r="P130" s="948"/>
      <c r="Q130" s="948"/>
      <c r="R130" s="948"/>
      <c r="S130" s="948"/>
      <c r="T130" s="948"/>
      <c r="U130" s="948"/>
      <c r="V130" s="948"/>
      <c r="W130" s="1083" t="s">
        <v>467</v>
      </c>
      <c r="X130" s="1084"/>
      <c r="Y130" s="1084"/>
      <c r="Z130" s="1085"/>
      <c r="AA130" s="971">
        <v>1680790</v>
      </c>
      <c r="AB130" s="972"/>
      <c r="AC130" s="972"/>
      <c r="AD130" s="972"/>
      <c r="AE130" s="973"/>
      <c r="AF130" s="974">
        <v>1684024</v>
      </c>
      <c r="AG130" s="972"/>
      <c r="AH130" s="972"/>
      <c r="AI130" s="972"/>
      <c r="AJ130" s="973"/>
      <c r="AK130" s="974">
        <v>1629006</v>
      </c>
      <c r="AL130" s="972"/>
      <c r="AM130" s="972"/>
      <c r="AN130" s="972"/>
      <c r="AO130" s="973"/>
      <c r="AP130" s="1086"/>
      <c r="AQ130" s="1087"/>
      <c r="AR130" s="1087"/>
      <c r="AS130" s="1087"/>
      <c r="AT130" s="1088"/>
      <c r="AU130" s="227"/>
      <c r="AV130" s="227"/>
      <c r="AW130" s="227"/>
      <c r="AX130" s="1078" t="s">
        <v>468</v>
      </c>
      <c r="AY130" s="936"/>
      <c r="AZ130" s="936"/>
      <c r="BA130" s="936"/>
      <c r="BB130" s="936"/>
      <c r="BC130" s="936"/>
      <c r="BD130" s="936"/>
      <c r="BE130" s="937"/>
      <c r="BF130" s="1114">
        <v>8.5</v>
      </c>
      <c r="BG130" s="1115"/>
      <c r="BH130" s="1115"/>
      <c r="BI130" s="1115"/>
      <c r="BJ130" s="1115"/>
      <c r="BK130" s="1115"/>
      <c r="BL130" s="1116"/>
      <c r="BM130" s="1114">
        <v>25</v>
      </c>
      <c r="BN130" s="1115"/>
      <c r="BO130" s="1115"/>
      <c r="BP130" s="1115"/>
      <c r="BQ130" s="1115"/>
      <c r="BR130" s="1115"/>
      <c r="BS130" s="1116"/>
      <c r="BT130" s="1114">
        <v>35</v>
      </c>
      <c r="BU130" s="1115"/>
      <c r="BV130" s="1115"/>
      <c r="BW130" s="1115"/>
      <c r="BX130" s="1115"/>
      <c r="BY130" s="1115"/>
      <c r="BZ130" s="1117"/>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c r="A131" s="1118"/>
      <c r="B131" s="1119"/>
      <c r="C131" s="1119"/>
      <c r="D131" s="1119"/>
      <c r="E131" s="1119"/>
      <c r="F131" s="1119"/>
      <c r="G131" s="1119"/>
      <c r="H131" s="1119"/>
      <c r="I131" s="1119"/>
      <c r="J131" s="1119"/>
      <c r="K131" s="1119"/>
      <c r="L131" s="1119"/>
      <c r="M131" s="1119"/>
      <c r="N131" s="1119"/>
      <c r="O131" s="1119"/>
      <c r="P131" s="1119"/>
      <c r="Q131" s="1119"/>
      <c r="R131" s="1119"/>
      <c r="S131" s="1119"/>
      <c r="T131" s="1119"/>
      <c r="U131" s="1119"/>
      <c r="V131" s="1119"/>
      <c r="W131" s="1120" t="s">
        <v>469</v>
      </c>
      <c r="X131" s="1121"/>
      <c r="Y131" s="1121"/>
      <c r="Z131" s="1122"/>
      <c r="AA131" s="1017">
        <v>8559437</v>
      </c>
      <c r="AB131" s="999"/>
      <c r="AC131" s="999"/>
      <c r="AD131" s="999"/>
      <c r="AE131" s="1000"/>
      <c r="AF131" s="998">
        <v>8327674</v>
      </c>
      <c r="AG131" s="999"/>
      <c r="AH131" s="999"/>
      <c r="AI131" s="999"/>
      <c r="AJ131" s="1000"/>
      <c r="AK131" s="998">
        <v>8382518</v>
      </c>
      <c r="AL131" s="999"/>
      <c r="AM131" s="999"/>
      <c r="AN131" s="999"/>
      <c r="AO131" s="1000"/>
      <c r="AP131" s="1123"/>
      <c r="AQ131" s="1124"/>
      <c r="AR131" s="1124"/>
      <c r="AS131" s="1124"/>
      <c r="AT131" s="1125"/>
      <c r="AU131" s="227"/>
      <c r="AV131" s="227"/>
      <c r="AW131" s="227"/>
      <c r="AX131" s="1096" t="s">
        <v>470</v>
      </c>
      <c r="AY131" s="739"/>
      <c r="AZ131" s="739"/>
      <c r="BA131" s="739"/>
      <c r="BB131" s="739"/>
      <c r="BC131" s="739"/>
      <c r="BD131" s="739"/>
      <c r="BE131" s="1049"/>
      <c r="BF131" s="1097">
        <v>39.299999999999997</v>
      </c>
      <c r="BG131" s="1098"/>
      <c r="BH131" s="1098"/>
      <c r="BI131" s="1098"/>
      <c r="BJ131" s="1098"/>
      <c r="BK131" s="1098"/>
      <c r="BL131" s="1099"/>
      <c r="BM131" s="1097">
        <v>350</v>
      </c>
      <c r="BN131" s="1098"/>
      <c r="BO131" s="1098"/>
      <c r="BP131" s="1098"/>
      <c r="BQ131" s="1098"/>
      <c r="BR131" s="1098"/>
      <c r="BS131" s="1099"/>
      <c r="BT131" s="1100"/>
      <c r="BU131" s="1101"/>
      <c r="BV131" s="1101"/>
      <c r="BW131" s="1101"/>
      <c r="BX131" s="1101"/>
      <c r="BY131" s="1101"/>
      <c r="BZ131" s="1102"/>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c r="A132" s="1103" t="s">
        <v>471</v>
      </c>
      <c r="B132" s="1104"/>
      <c r="C132" s="1104"/>
      <c r="D132" s="1104"/>
      <c r="E132" s="1104"/>
      <c r="F132" s="1104"/>
      <c r="G132" s="1104"/>
      <c r="H132" s="1104"/>
      <c r="I132" s="1104"/>
      <c r="J132" s="1104"/>
      <c r="K132" s="1104"/>
      <c r="L132" s="1104"/>
      <c r="M132" s="1104"/>
      <c r="N132" s="1104"/>
      <c r="O132" s="1104"/>
      <c r="P132" s="1104"/>
      <c r="Q132" s="1104"/>
      <c r="R132" s="1104"/>
      <c r="S132" s="1104"/>
      <c r="T132" s="1104"/>
      <c r="U132" s="1104"/>
      <c r="V132" s="1107" t="s">
        <v>472</v>
      </c>
      <c r="W132" s="1107"/>
      <c r="X132" s="1107"/>
      <c r="Y132" s="1107"/>
      <c r="Z132" s="1108"/>
      <c r="AA132" s="1109">
        <v>7.9400899850000002</v>
      </c>
      <c r="AB132" s="1110"/>
      <c r="AC132" s="1110"/>
      <c r="AD132" s="1110"/>
      <c r="AE132" s="1111"/>
      <c r="AF132" s="1112">
        <v>8.795481187</v>
      </c>
      <c r="AG132" s="1110"/>
      <c r="AH132" s="1110"/>
      <c r="AI132" s="1110"/>
      <c r="AJ132" s="1111"/>
      <c r="AK132" s="1112">
        <v>8.7670912249999997</v>
      </c>
      <c r="AL132" s="1110"/>
      <c r="AM132" s="1110"/>
      <c r="AN132" s="1110"/>
      <c r="AO132" s="1111"/>
      <c r="AP132" s="1014"/>
      <c r="AQ132" s="1015"/>
      <c r="AR132" s="1015"/>
      <c r="AS132" s="1015"/>
      <c r="AT132" s="1113"/>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c r="A133" s="1105"/>
      <c r="B133" s="1106"/>
      <c r="C133" s="1106"/>
      <c r="D133" s="1106"/>
      <c r="E133" s="1106"/>
      <c r="F133" s="1106"/>
      <c r="G133" s="1106"/>
      <c r="H133" s="1106"/>
      <c r="I133" s="1106"/>
      <c r="J133" s="1106"/>
      <c r="K133" s="1106"/>
      <c r="L133" s="1106"/>
      <c r="M133" s="1106"/>
      <c r="N133" s="1106"/>
      <c r="O133" s="1106"/>
      <c r="P133" s="1106"/>
      <c r="Q133" s="1106"/>
      <c r="R133" s="1106"/>
      <c r="S133" s="1106"/>
      <c r="T133" s="1106"/>
      <c r="U133" s="1106"/>
      <c r="V133" s="1090" t="s">
        <v>473</v>
      </c>
      <c r="W133" s="1090"/>
      <c r="X133" s="1090"/>
      <c r="Y133" s="1090"/>
      <c r="Z133" s="1091"/>
      <c r="AA133" s="1092">
        <v>9.1999999999999993</v>
      </c>
      <c r="AB133" s="1093"/>
      <c r="AC133" s="1093"/>
      <c r="AD133" s="1093"/>
      <c r="AE133" s="1094"/>
      <c r="AF133" s="1092">
        <v>8.6999999999999993</v>
      </c>
      <c r="AG133" s="1093"/>
      <c r="AH133" s="1093"/>
      <c r="AI133" s="1093"/>
      <c r="AJ133" s="1094"/>
      <c r="AK133" s="1092">
        <v>8.5</v>
      </c>
      <c r="AL133" s="1093"/>
      <c r="AM133" s="1093"/>
      <c r="AN133" s="1093"/>
      <c r="AO133" s="1094"/>
      <c r="AP133" s="1041"/>
      <c r="AQ133" s="1042"/>
      <c r="AR133" s="1042"/>
      <c r="AS133" s="1042"/>
      <c r="AT133" s="109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4PAgsUQxS38goJfXmDuaOGEeEB4cFa/sMMDHFBHuBL9yvx+7X7NpY3I8obYTeqpQS2N6A8YT5fqKwnVcAqzKg==" saltValue="Td6iG6ShT8UW4BdK4gzWo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5" style="254" customWidth="1"/>
    <col min="121" max="121" width="0" style="253" hidden="1" customWidth="1"/>
    <col min="122" max="16384" width="9" style="253" hidden="1"/>
  </cols>
  <sheetData>
    <row r="1" spans="1:120">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row r="3" spans="1:120"/>
    <row r="4" spans="1:120"/>
    <row r="5" spans="1:120"/>
    <row r="6" spans="1:120"/>
    <row r="7" spans="1:120"/>
    <row r="8" spans="1:120"/>
    <row r="9" spans="1:120"/>
    <row r="10" spans="1:120"/>
    <row r="11" spans="1:120"/>
    <row r="12" spans="1:120"/>
    <row r="13" spans="1:120"/>
    <row r="14" spans="1:120"/>
    <row r="15" spans="1:120"/>
    <row r="16" spans="1:120">
      <c r="DP16" s="253"/>
    </row>
    <row r="17" spans="119:120">
      <c r="DP17" s="253"/>
    </row>
    <row r="18" spans="119:120"/>
    <row r="19" spans="119:120"/>
    <row r="20" spans="119:120">
      <c r="DO20" s="253"/>
      <c r="DP20" s="253"/>
    </row>
    <row r="21" spans="119:120">
      <c r="DP21" s="253"/>
    </row>
    <row r="22" spans="119:120"/>
    <row r="23" spans="119:120">
      <c r="DO23" s="253"/>
      <c r="DP23" s="253"/>
    </row>
    <row r="24" spans="119:120">
      <c r="DP24" s="253"/>
    </row>
    <row r="25" spans="119:120">
      <c r="DP25" s="253"/>
    </row>
    <row r="26" spans="119:120">
      <c r="DO26" s="253"/>
      <c r="DP26" s="253"/>
    </row>
    <row r="27" spans="119:120"/>
    <row r="28" spans="119:120">
      <c r="DO28" s="253"/>
      <c r="DP28" s="253"/>
    </row>
    <row r="29" spans="119:120">
      <c r="DP29" s="253"/>
    </row>
    <row r="30" spans="119:120"/>
    <row r="31" spans="119:120">
      <c r="DO31" s="253"/>
      <c r="DP31" s="253"/>
    </row>
    <row r="32" spans="119:120"/>
    <row r="33" spans="98:120">
      <c r="DO33" s="253"/>
      <c r="DP33" s="253"/>
    </row>
    <row r="34" spans="98:120">
      <c r="DM34" s="253"/>
    </row>
    <row r="35" spans="98:120">
      <c r="CT35" s="253"/>
      <c r="CU35" s="253"/>
      <c r="CV35" s="253"/>
      <c r="CY35" s="253"/>
      <c r="CZ35" s="253"/>
      <c r="DA35" s="253"/>
      <c r="DD35" s="253"/>
      <c r="DE35" s="253"/>
      <c r="DF35" s="253"/>
      <c r="DI35" s="253"/>
      <c r="DJ35" s="253"/>
      <c r="DK35" s="253"/>
      <c r="DM35" s="253"/>
      <c r="DN35" s="253"/>
      <c r="DO35" s="253"/>
      <c r="DP35" s="253"/>
    </row>
    <row r="36" spans="98:120"/>
    <row r="37" spans="98:120">
      <c r="CW37" s="253"/>
      <c r="DB37" s="253"/>
      <c r="DG37" s="253"/>
      <c r="DL37" s="253"/>
      <c r="DP37" s="253"/>
    </row>
    <row r="38" spans="98:120">
      <c r="CT38" s="253"/>
      <c r="CU38" s="253"/>
      <c r="CV38" s="253"/>
      <c r="CW38" s="253"/>
      <c r="CY38" s="253"/>
      <c r="CZ38" s="253"/>
      <c r="DA38" s="253"/>
      <c r="DB38" s="253"/>
      <c r="DD38" s="253"/>
      <c r="DE38" s="253"/>
      <c r="DF38" s="253"/>
      <c r="DG38" s="253"/>
      <c r="DI38" s="253"/>
      <c r="DJ38" s="253"/>
      <c r="DK38" s="253"/>
      <c r="DL38" s="253"/>
      <c r="DN38" s="253"/>
      <c r="DO38" s="253"/>
      <c r="DP38" s="253"/>
    </row>
    <row r="39" spans="98:120"/>
    <row r="40" spans="98:120"/>
    <row r="41" spans="98:120"/>
    <row r="42" spans="98:120"/>
    <row r="43" spans="98:120"/>
    <row r="44" spans="98:120"/>
    <row r="45" spans="98:120"/>
    <row r="46" spans="98:120"/>
    <row r="47" spans="98:120"/>
    <row r="48" spans="98:120"/>
    <row r="49" spans="22:120">
      <c r="DN49" s="253"/>
      <c r="DO49" s="253"/>
      <c r="DP49" s="253"/>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53"/>
      <c r="CS63" s="253"/>
      <c r="CX63" s="253"/>
      <c r="DC63" s="253"/>
      <c r="DH63" s="253"/>
    </row>
    <row r="64" spans="22:120">
      <c r="V64" s="253"/>
    </row>
    <row r="65" spans="15:120">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c r="Q66" s="253"/>
      <c r="S66" s="253"/>
      <c r="U66" s="253"/>
      <c r="DM66" s="253"/>
    </row>
    <row r="67" spans="15:120">
      <c r="O67" s="253"/>
      <c r="P67" s="253"/>
      <c r="R67" s="253"/>
      <c r="T67" s="253"/>
      <c r="Y67" s="253"/>
      <c r="CT67" s="253"/>
      <c r="CV67" s="253"/>
      <c r="CW67" s="253"/>
      <c r="CY67" s="253"/>
      <c r="DA67" s="253"/>
      <c r="DB67" s="253"/>
      <c r="DD67" s="253"/>
      <c r="DF67" s="253"/>
      <c r="DG67" s="253"/>
      <c r="DI67" s="253"/>
      <c r="DK67" s="253"/>
      <c r="DL67" s="253"/>
      <c r="DN67" s="253"/>
      <c r="DO67" s="253"/>
      <c r="DP67" s="253"/>
    </row>
    <row r="68" spans="15:120"/>
    <row r="69" spans="15:120"/>
    <row r="70" spans="15:120"/>
    <row r="71" spans="15:120"/>
    <row r="72" spans="15:120">
      <c r="DP72" s="253"/>
    </row>
    <row r="73" spans="15:120">
      <c r="DP73" s="253"/>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53"/>
      <c r="CX96" s="253"/>
      <c r="DC96" s="253"/>
      <c r="DH96" s="253"/>
    </row>
    <row r="97" spans="24:120">
      <c r="CS97" s="253"/>
      <c r="CX97" s="253"/>
      <c r="DC97" s="253"/>
      <c r="DH97" s="253"/>
      <c r="DP97" s="254" t="s">
        <v>474</v>
      </c>
    </row>
    <row r="98" spans="24:120" hidden="1">
      <c r="CS98" s="253"/>
      <c r="CX98" s="253"/>
      <c r="DC98" s="253"/>
      <c r="DH98" s="253"/>
    </row>
    <row r="99" spans="24:120" hidden="1">
      <c r="CS99" s="253"/>
      <c r="CX99" s="253"/>
      <c r="DC99" s="253"/>
      <c r="DH99" s="253"/>
    </row>
    <row r="101" spans="24:120" ht="12" hidden="1" customHeight="1">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c r="CU102" s="253"/>
      <c r="CZ102" s="253"/>
      <c r="DE102" s="253"/>
      <c r="DJ102" s="253"/>
      <c r="DM102" s="253"/>
    </row>
    <row r="103" spans="24:120" hidden="1">
      <c r="CT103" s="253"/>
      <c r="CV103" s="253"/>
      <c r="CW103" s="253"/>
      <c r="CY103" s="253"/>
      <c r="DA103" s="253"/>
      <c r="DB103" s="253"/>
      <c r="DD103" s="253"/>
      <c r="DF103" s="253"/>
      <c r="DG103" s="253"/>
      <c r="DI103" s="253"/>
      <c r="DK103" s="253"/>
      <c r="DL103" s="253"/>
      <c r="DM103" s="253"/>
      <c r="DN103" s="253"/>
      <c r="DO103" s="253"/>
      <c r="DP103" s="253"/>
    </row>
    <row r="104" spans="24:120" hidden="1">
      <c r="CV104" s="253"/>
      <c r="CW104" s="253"/>
      <c r="DA104" s="253"/>
      <c r="DB104" s="253"/>
      <c r="DF104" s="253"/>
      <c r="DG104" s="253"/>
      <c r="DK104" s="253"/>
      <c r="DL104" s="253"/>
      <c r="DN104" s="253"/>
      <c r="DO104" s="253"/>
      <c r="DP104" s="253"/>
    </row>
    <row r="105" spans="24:120" ht="12.75" hidden="1" customHeight="1"/>
  </sheetData>
  <sheetProtection algorithmName="SHA-512" hashValue="oUIRQxmeple3bzrUW8pwnSknxp/vQn9gbjuSeo9uf8Rvl0yyZGkeVCsPxXfuXa58CuLcgrtx6KQtoNRJmMramA==" saltValue="fwaLMZihHxmf+A3q/YXsDQ=="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54" customWidth="1"/>
    <col min="117" max="16384" width="9" style="253" hidden="1"/>
  </cols>
  <sheetData>
    <row r="1" spans="2:116">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row r="3" spans="2:116"/>
    <row r="4" spans="2:116">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row r="7" spans="2:116"/>
    <row r="8" spans="2:116"/>
    <row r="9" spans="2:116"/>
    <row r="10" spans="2:116"/>
    <row r="11" spans="2:116"/>
    <row r="12" spans="2:116"/>
    <row r="13" spans="2:116"/>
    <row r="14" spans="2:116"/>
    <row r="15" spans="2:116"/>
    <row r="16" spans="2:116"/>
    <row r="17" spans="9:116"/>
    <row r="18" spans="9:116">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row r="20" spans="9:116"/>
    <row r="21" spans="9:116">
      <c r="DL21" s="253"/>
    </row>
    <row r="22" spans="9:116">
      <c r="DI22" s="253"/>
      <c r="DJ22" s="253"/>
      <c r="DK22" s="253"/>
      <c r="DL22" s="253"/>
    </row>
    <row r="23" spans="9:116">
      <c r="CY23" s="253"/>
      <c r="CZ23" s="253"/>
      <c r="DA23" s="253"/>
      <c r="DB23" s="253"/>
      <c r="DC23" s="253"/>
      <c r="DD23" s="253"/>
      <c r="DE23" s="253"/>
      <c r="DF23" s="253"/>
      <c r="DG23" s="253"/>
      <c r="DH23" s="253"/>
      <c r="DI23" s="253"/>
      <c r="DJ23" s="253"/>
      <c r="DK23" s="253"/>
      <c r="DL23" s="253"/>
    </row>
    <row r="24" spans="9:116"/>
    <row r="25" spans="9:116"/>
    <row r="26" spans="9:116"/>
    <row r="27" spans="9:116"/>
    <row r="28" spans="9:116"/>
    <row r="29" spans="9:116"/>
    <row r="30" spans="9:116"/>
    <row r="31" spans="9:116"/>
    <row r="32" spans="9:116"/>
    <row r="33" spans="15:116"/>
    <row r="34" spans="15:116"/>
    <row r="35" spans="15:116">
      <c r="CZ35" s="253"/>
      <c r="DA35" s="253"/>
      <c r="DB35" s="253"/>
      <c r="DC35" s="253"/>
      <c r="DD35" s="253"/>
      <c r="DE35" s="253"/>
      <c r="DF35" s="253"/>
      <c r="DG35" s="253"/>
      <c r="DH35" s="253"/>
      <c r="DI35" s="253"/>
      <c r="DJ35" s="253"/>
      <c r="DK35" s="253"/>
      <c r="DL35" s="253"/>
    </row>
    <row r="36" spans="15:116"/>
    <row r="37" spans="15:116">
      <c r="DL37" s="253"/>
    </row>
    <row r="38" spans="15:116">
      <c r="DI38" s="253"/>
      <c r="DJ38" s="253"/>
      <c r="DK38" s="253"/>
      <c r="DL38" s="253"/>
    </row>
    <row r="39" spans="15:116"/>
    <row r="40" spans="15:116"/>
    <row r="41" spans="15:116"/>
    <row r="42" spans="15:116"/>
    <row r="43" spans="15:116">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c r="DL44" s="253"/>
    </row>
    <row r="45" spans="15:116"/>
    <row r="46" spans="15:116">
      <c r="DA46" s="253"/>
      <c r="DB46" s="253"/>
      <c r="DC46" s="253"/>
      <c r="DD46" s="253"/>
      <c r="DE46" s="253"/>
      <c r="DF46" s="253"/>
      <c r="DG46" s="253"/>
      <c r="DH46" s="253"/>
      <c r="DI46" s="253"/>
      <c r="DJ46" s="253"/>
      <c r="DK46" s="253"/>
      <c r="DL46" s="253"/>
    </row>
    <row r="47" spans="15:116"/>
    <row r="48" spans="15:116"/>
    <row r="49" spans="104:116"/>
    <row r="50" spans="104:116">
      <c r="CZ50" s="253"/>
      <c r="DA50" s="253"/>
      <c r="DB50" s="253"/>
      <c r="DC50" s="253"/>
      <c r="DD50" s="253"/>
      <c r="DE50" s="253"/>
      <c r="DF50" s="253"/>
      <c r="DG50" s="253"/>
      <c r="DH50" s="253"/>
      <c r="DI50" s="253"/>
      <c r="DJ50" s="253"/>
      <c r="DK50" s="253"/>
      <c r="DL50" s="253"/>
    </row>
    <row r="51" spans="104:116"/>
    <row r="52" spans="104:116"/>
    <row r="53" spans="104:116">
      <c r="DL53" s="253"/>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53"/>
      <c r="DD67" s="253"/>
      <c r="DE67" s="253"/>
      <c r="DF67" s="253"/>
      <c r="DG67" s="253"/>
      <c r="DH67" s="253"/>
      <c r="DI67" s="253"/>
      <c r="DJ67" s="253"/>
      <c r="DK67" s="253"/>
      <c r="DL67" s="253"/>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iy0By9uAKEpBTfYx3S5f6RT0cnlLsQeaBuEUkD3363bRdFENbocYDUwi1w+jGoB12p4eK3aNJXjqKMdD039wIA==" saltValue="S6l9gUdVkBBUYdd7ZBSQBw==" spinCount="100000" sheet="1" objects="1" scenarios="1"/>
  <dataConsolidate/>
  <phoneticPr fontId="2"/>
  <printOptions horizontalCentered="1" verticalCentered="1"/>
  <pageMargins left="0" right="0" top="0" bottom="0" header="0" footer="0"/>
  <pageSetup paperSize="8" scale="6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c r="AS1" s="255"/>
      <c r="AT1" s="255"/>
    </row>
    <row r="2" spans="1:46">
      <c r="AS2" s="255"/>
      <c r="AT2" s="255"/>
    </row>
    <row r="3" spans="1:46">
      <c r="AS3" s="255"/>
      <c r="AT3" s="255"/>
    </row>
    <row r="4" spans="1:46">
      <c r="AS4" s="255"/>
      <c r="AT4" s="255"/>
    </row>
    <row r="5" spans="1:46" ht="17.25">
      <c r="A5" s="256" t="s">
        <v>475</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c r="A6" s="259"/>
      <c r="AK6" s="260" t="s">
        <v>476</v>
      </c>
      <c r="AL6" s="260"/>
      <c r="AM6" s="260"/>
      <c r="AN6" s="260"/>
    </row>
    <row r="7" spans="1:46" ht="13.5" customHeight="1">
      <c r="A7" s="259"/>
      <c r="AK7" s="262"/>
      <c r="AL7" s="263"/>
      <c r="AM7" s="263"/>
      <c r="AN7" s="264"/>
      <c r="AO7" s="1127" t="s">
        <v>477</v>
      </c>
      <c r="AP7" s="265"/>
      <c r="AQ7" s="266" t="s">
        <v>478</v>
      </c>
      <c r="AR7" s="267"/>
    </row>
    <row r="8" spans="1:46">
      <c r="A8" s="259"/>
      <c r="AK8" s="268"/>
      <c r="AL8" s="269"/>
      <c r="AM8" s="269"/>
      <c r="AN8" s="270"/>
      <c r="AO8" s="1128"/>
      <c r="AP8" s="271" t="s">
        <v>479</v>
      </c>
      <c r="AQ8" s="272" t="s">
        <v>480</v>
      </c>
      <c r="AR8" s="273" t="s">
        <v>481</v>
      </c>
    </row>
    <row r="9" spans="1:46">
      <c r="A9" s="259"/>
      <c r="AK9" s="1129" t="s">
        <v>482</v>
      </c>
      <c r="AL9" s="1130"/>
      <c r="AM9" s="1130"/>
      <c r="AN9" s="1131"/>
      <c r="AO9" s="274">
        <v>2524396</v>
      </c>
      <c r="AP9" s="274">
        <v>85045</v>
      </c>
      <c r="AQ9" s="275">
        <v>90724</v>
      </c>
      <c r="AR9" s="276">
        <v>-6.3</v>
      </c>
    </row>
    <row r="10" spans="1:46" ht="13.5" customHeight="1">
      <c r="A10" s="259"/>
      <c r="AK10" s="1129" t="s">
        <v>483</v>
      </c>
      <c r="AL10" s="1130"/>
      <c r="AM10" s="1130"/>
      <c r="AN10" s="1131"/>
      <c r="AO10" s="277">
        <v>547936</v>
      </c>
      <c r="AP10" s="277">
        <v>18460</v>
      </c>
      <c r="AQ10" s="278">
        <v>11342</v>
      </c>
      <c r="AR10" s="279">
        <v>62.8</v>
      </c>
    </row>
    <row r="11" spans="1:46" ht="13.5" customHeight="1">
      <c r="A11" s="259"/>
      <c r="AK11" s="1129" t="s">
        <v>484</v>
      </c>
      <c r="AL11" s="1130"/>
      <c r="AM11" s="1130"/>
      <c r="AN11" s="1131"/>
      <c r="AO11" s="277" t="s">
        <v>485</v>
      </c>
      <c r="AP11" s="277" t="s">
        <v>485</v>
      </c>
      <c r="AQ11" s="278">
        <v>1033</v>
      </c>
      <c r="AR11" s="279" t="s">
        <v>485</v>
      </c>
    </row>
    <row r="12" spans="1:46" ht="13.5" customHeight="1">
      <c r="A12" s="259"/>
      <c r="AK12" s="1129" t="s">
        <v>486</v>
      </c>
      <c r="AL12" s="1130"/>
      <c r="AM12" s="1130"/>
      <c r="AN12" s="1131"/>
      <c r="AO12" s="277" t="s">
        <v>485</v>
      </c>
      <c r="AP12" s="277" t="s">
        <v>485</v>
      </c>
      <c r="AQ12" s="278">
        <v>16</v>
      </c>
      <c r="AR12" s="279" t="s">
        <v>485</v>
      </c>
    </row>
    <row r="13" spans="1:46" ht="13.5" customHeight="1">
      <c r="A13" s="259"/>
      <c r="AK13" s="1129" t="s">
        <v>487</v>
      </c>
      <c r="AL13" s="1130"/>
      <c r="AM13" s="1130"/>
      <c r="AN13" s="1131"/>
      <c r="AO13" s="277">
        <v>114463</v>
      </c>
      <c r="AP13" s="277">
        <v>3856</v>
      </c>
      <c r="AQ13" s="278">
        <v>3647</v>
      </c>
      <c r="AR13" s="279">
        <v>5.7</v>
      </c>
    </row>
    <row r="14" spans="1:46" ht="13.5" customHeight="1">
      <c r="A14" s="259"/>
      <c r="AK14" s="1129" t="s">
        <v>488</v>
      </c>
      <c r="AL14" s="1130"/>
      <c r="AM14" s="1130"/>
      <c r="AN14" s="1131"/>
      <c r="AO14" s="277">
        <v>120841</v>
      </c>
      <c r="AP14" s="277">
        <v>4071</v>
      </c>
      <c r="AQ14" s="278">
        <v>1693</v>
      </c>
      <c r="AR14" s="279">
        <v>140.5</v>
      </c>
    </row>
    <row r="15" spans="1:46" ht="13.5" customHeight="1">
      <c r="A15" s="259"/>
      <c r="AK15" s="1132" t="s">
        <v>489</v>
      </c>
      <c r="AL15" s="1133"/>
      <c r="AM15" s="1133"/>
      <c r="AN15" s="1134"/>
      <c r="AO15" s="277">
        <v>-159875</v>
      </c>
      <c r="AP15" s="277">
        <v>-5386</v>
      </c>
      <c r="AQ15" s="278">
        <v>-4922</v>
      </c>
      <c r="AR15" s="279">
        <v>9.4</v>
      </c>
    </row>
    <row r="16" spans="1:46">
      <c r="A16" s="259"/>
      <c r="AK16" s="1132" t="s">
        <v>177</v>
      </c>
      <c r="AL16" s="1133"/>
      <c r="AM16" s="1133"/>
      <c r="AN16" s="1134"/>
      <c r="AO16" s="277">
        <v>3147761</v>
      </c>
      <c r="AP16" s="277">
        <v>106046</v>
      </c>
      <c r="AQ16" s="278">
        <v>103533</v>
      </c>
      <c r="AR16" s="279">
        <v>2.4</v>
      </c>
    </row>
    <row r="17" spans="1:46">
      <c r="A17" s="259"/>
    </row>
    <row r="18" spans="1:46">
      <c r="A18" s="259"/>
      <c r="AQ18" s="280"/>
      <c r="AR18" s="280"/>
    </row>
    <row r="19" spans="1:46">
      <c r="A19" s="259"/>
      <c r="AK19" s="255" t="s">
        <v>490</v>
      </c>
    </row>
    <row r="20" spans="1:46">
      <c r="A20" s="259"/>
      <c r="AK20" s="281"/>
      <c r="AL20" s="282"/>
      <c r="AM20" s="282"/>
      <c r="AN20" s="283"/>
      <c r="AO20" s="284" t="s">
        <v>491</v>
      </c>
      <c r="AP20" s="285" t="s">
        <v>492</v>
      </c>
      <c r="AQ20" s="286" t="s">
        <v>493</v>
      </c>
      <c r="AR20" s="287"/>
    </row>
    <row r="21" spans="1:46" s="260" customFormat="1">
      <c r="A21" s="288"/>
      <c r="AK21" s="1135" t="s">
        <v>494</v>
      </c>
      <c r="AL21" s="1136"/>
      <c r="AM21" s="1136"/>
      <c r="AN21" s="1137"/>
      <c r="AO21" s="289">
        <v>9.43</v>
      </c>
      <c r="AP21" s="290">
        <v>9.17</v>
      </c>
      <c r="AQ21" s="291">
        <v>0.26</v>
      </c>
      <c r="AS21" s="292"/>
      <c r="AT21" s="288"/>
    </row>
    <row r="22" spans="1:46" s="260" customFormat="1">
      <c r="A22" s="288"/>
      <c r="AK22" s="1135" t="s">
        <v>495</v>
      </c>
      <c r="AL22" s="1136"/>
      <c r="AM22" s="1136"/>
      <c r="AN22" s="1137"/>
      <c r="AO22" s="293">
        <v>97.2</v>
      </c>
      <c r="AP22" s="294">
        <v>97.2</v>
      </c>
      <c r="AQ22" s="295">
        <v>0</v>
      </c>
      <c r="AR22" s="280"/>
      <c r="AS22" s="292"/>
      <c r="AT22" s="288"/>
    </row>
    <row r="23" spans="1:46" s="260" customFormat="1">
      <c r="A23" s="288"/>
      <c r="AP23" s="280"/>
      <c r="AQ23" s="280"/>
      <c r="AR23" s="280"/>
      <c r="AS23" s="292"/>
      <c r="AT23" s="288"/>
    </row>
    <row r="24" spans="1:46" s="260" customFormat="1">
      <c r="A24" s="288"/>
      <c r="AP24" s="280"/>
      <c r="AQ24" s="280"/>
      <c r="AR24" s="280"/>
      <c r="AS24" s="292"/>
      <c r="AT24" s="288"/>
    </row>
    <row r="25" spans="1:46" s="260" customFormat="1">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c r="A26" s="1126" t="s">
        <v>496</v>
      </c>
      <c r="B26" s="1126"/>
      <c r="C26" s="1126"/>
      <c r="D26" s="1126"/>
      <c r="E26" s="1126"/>
      <c r="F26" s="1126"/>
      <c r="G26" s="1126"/>
      <c r="H26" s="1126"/>
      <c r="I26" s="1126"/>
      <c r="J26" s="1126"/>
      <c r="K26" s="1126"/>
      <c r="L26" s="1126"/>
      <c r="M26" s="1126"/>
      <c r="N26" s="1126"/>
      <c r="O26" s="1126"/>
      <c r="P26" s="1126"/>
      <c r="Q26" s="1126"/>
      <c r="R26" s="1126"/>
      <c r="S26" s="1126"/>
      <c r="T26" s="1126"/>
      <c r="U26" s="1126"/>
      <c r="V26" s="1126"/>
      <c r="W26" s="1126"/>
      <c r="X26" s="1126"/>
      <c r="Y26" s="1126"/>
      <c r="Z26" s="1126"/>
      <c r="AA26" s="1126"/>
      <c r="AB26" s="1126"/>
      <c r="AC26" s="1126"/>
      <c r="AD26" s="1126"/>
      <c r="AE26" s="1126"/>
      <c r="AF26" s="1126"/>
      <c r="AG26" s="1126"/>
      <c r="AH26" s="1126"/>
      <c r="AI26" s="1126"/>
      <c r="AJ26" s="1126"/>
      <c r="AK26" s="1126"/>
      <c r="AL26" s="1126"/>
      <c r="AM26" s="1126"/>
      <c r="AN26" s="1126"/>
      <c r="AO26" s="1126"/>
      <c r="AP26" s="1126"/>
      <c r="AQ26" s="1126"/>
      <c r="AR26" s="1126"/>
      <c r="AS26" s="1126"/>
    </row>
    <row r="27" spans="1:46">
      <c r="A27" s="300"/>
      <c r="AS27" s="255"/>
      <c r="AT27" s="255"/>
    </row>
    <row r="28" spans="1:46" ht="17.25">
      <c r="A28" s="256" t="s">
        <v>497</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c r="A29" s="259"/>
      <c r="AK29" s="260" t="s">
        <v>498</v>
      </c>
      <c r="AL29" s="260"/>
      <c r="AM29" s="260"/>
      <c r="AN29" s="260"/>
      <c r="AS29" s="302"/>
    </row>
    <row r="30" spans="1:46" ht="13.5" customHeight="1">
      <c r="A30" s="259"/>
      <c r="AK30" s="262"/>
      <c r="AL30" s="263"/>
      <c r="AM30" s="263"/>
      <c r="AN30" s="264"/>
      <c r="AO30" s="1127" t="s">
        <v>477</v>
      </c>
      <c r="AP30" s="265"/>
      <c r="AQ30" s="266" t="s">
        <v>478</v>
      </c>
      <c r="AR30" s="267"/>
    </row>
    <row r="31" spans="1:46">
      <c r="A31" s="259"/>
      <c r="AK31" s="268"/>
      <c r="AL31" s="269"/>
      <c r="AM31" s="269"/>
      <c r="AN31" s="270"/>
      <c r="AO31" s="1128"/>
      <c r="AP31" s="271" t="s">
        <v>479</v>
      </c>
      <c r="AQ31" s="272" t="s">
        <v>480</v>
      </c>
      <c r="AR31" s="273" t="s">
        <v>481</v>
      </c>
    </row>
    <row r="32" spans="1:46" ht="27" customHeight="1">
      <c r="A32" s="259"/>
      <c r="AK32" s="1143" t="s">
        <v>499</v>
      </c>
      <c r="AL32" s="1144"/>
      <c r="AM32" s="1144"/>
      <c r="AN32" s="1145"/>
      <c r="AO32" s="303">
        <v>1788571</v>
      </c>
      <c r="AP32" s="303">
        <v>60256</v>
      </c>
      <c r="AQ32" s="304">
        <v>59793</v>
      </c>
      <c r="AR32" s="305">
        <v>0.8</v>
      </c>
    </row>
    <row r="33" spans="1:46" ht="13.5" customHeight="1">
      <c r="A33" s="259"/>
      <c r="AK33" s="1143" t="s">
        <v>500</v>
      </c>
      <c r="AL33" s="1144"/>
      <c r="AM33" s="1144"/>
      <c r="AN33" s="1145"/>
      <c r="AO33" s="303" t="s">
        <v>485</v>
      </c>
      <c r="AP33" s="303" t="s">
        <v>485</v>
      </c>
      <c r="AQ33" s="304" t="s">
        <v>485</v>
      </c>
      <c r="AR33" s="305" t="s">
        <v>485</v>
      </c>
    </row>
    <row r="34" spans="1:46" ht="27" customHeight="1">
      <c r="A34" s="259"/>
      <c r="AK34" s="1143" t="s">
        <v>501</v>
      </c>
      <c r="AL34" s="1144"/>
      <c r="AM34" s="1144"/>
      <c r="AN34" s="1145"/>
      <c r="AO34" s="303" t="s">
        <v>485</v>
      </c>
      <c r="AP34" s="303" t="s">
        <v>485</v>
      </c>
      <c r="AQ34" s="304" t="s">
        <v>485</v>
      </c>
      <c r="AR34" s="305" t="s">
        <v>485</v>
      </c>
    </row>
    <row r="35" spans="1:46" ht="27" customHeight="1">
      <c r="A35" s="259"/>
      <c r="AK35" s="1143" t="s">
        <v>502</v>
      </c>
      <c r="AL35" s="1144"/>
      <c r="AM35" s="1144"/>
      <c r="AN35" s="1145"/>
      <c r="AO35" s="303">
        <v>727615</v>
      </c>
      <c r="AP35" s="303">
        <v>24513</v>
      </c>
      <c r="AQ35" s="304">
        <v>14599</v>
      </c>
      <c r="AR35" s="305">
        <v>67.900000000000006</v>
      </c>
    </row>
    <row r="36" spans="1:46" ht="27" customHeight="1">
      <c r="A36" s="259"/>
      <c r="AK36" s="1143" t="s">
        <v>503</v>
      </c>
      <c r="AL36" s="1144"/>
      <c r="AM36" s="1144"/>
      <c r="AN36" s="1145"/>
      <c r="AO36" s="303">
        <v>91313</v>
      </c>
      <c r="AP36" s="303">
        <v>3076</v>
      </c>
      <c r="AQ36" s="304">
        <v>2530</v>
      </c>
      <c r="AR36" s="305">
        <v>21.6</v>
      </c>
    </row>
    <row r="37" spans="1:46" ht="13.5" customHeight="1">
      <c r="A37" s="259"/>
      <c r="AK37" s="1143" t="s">
        <v>504</v>
      </c>
      <c r="AL37" s="1144"/>
      <c r="AM37" s="1144"/>
      <c r="AN37" s="1145"/>
      <c r="AO37" s="303">
        <v>2206</v>
      </c>
      <c r="AP37" s="303">
        <v>74</v>
      </c>
      <c r="AQ37" s="304">
        <v>188</v>
      </c>
      <c r="AR37" s="305">
        <v>-60.6</v>
      </c>
    </row>
    <row r="38" spans="1:46" ht="27" customHeight="1">
      <c r="A38" s="259"/>
      <c r="AK38" s="1146" t="s">
        <v>505</v>
      </c>
      <c r="AL38" s="1147"/>
      <c r="AM38" s="1147"/>
      <c r="AN38" s="1148"/>
      <c r="AO38" s="306" t="s">
        <v>485</v>
      </c>
      <c r="AP38" s="306" t="s">
        <v>485</v>
      </c>
      <c r="AQ38" s="307">
        <v>2</v>
      </c>
      <c r="AR38" s="295" t="s">
        <v>485</v>
      </c>
      <c r="AS38" s="302"/>
    </row>
    <row r="39" spans="1:46">
      <c r="A39" s="259"/>
      <c r="AK39" s="1146" t="s">
        <v>506</v>
      </c>
      <c r="AL39" s="1147"/>
      <c r="AM39" s="1147"/>
      <c r="AN39" s="1148"/>
      <c r="AO39" s="303">
        <v>-245796</v>
      </c>
      <c r="AP39" s="303">
        <v>-8281</v>
      </c>
      <c r="AQ39" s="304">
        <v>-4866</v>
      </c>
      <c r="AR39" s="305">
        <v>70.2</v>
      </c>
      <c r="AS39" s="302"/>
    </row>
    <row r="40" spans="1:46" ht="27" customHeight="1">
      <c r="A40" s="259"/>
      <c r="AK40" s="1143" t="s">
        <v>507</v>
      </c>
      <c r="AL40" s="1144"/>
      <c r="AM40" s="1144"/>
      <c r="AN40" s="1145"/>
      <c r="AO40" s="303">
        <v>-1629006</v>
      </c>
      <c r="AP40" s="303">
        <v>-54880</v>
      </c>
      <c r="AQ40" s="304">
        <v>-49341</v>
      </c>
      <c r="AR40" s="305">
        <v>11.2</v>
      </c>
      <c r="AS40" s="302"/>
    </row>
    <row r="41" spans="1:46">
      <c r="A41" s="259"/>
      <c r="AK41" s="1149" t="s">
        <v>287</v>
      </c>
      <c r="AL41" s="1150"/>
      <c r="AM41" s="1150"/>
      <c r="AN41" s="1151"/>
      <c r="AO41" s="303">
        <v>734903</v>
      </c>
      <c r="AP41" s="303">
        <v>24758</v>
      </c>
      <c r="AQ41" s="304">
        <v>22906</v>
      </c>
      <c r="AR41" s="305">
        <v>8.1</v>
      </c>
      <c r="AS41" s="302"/>
    </row>
    <row r="42" spans="1:46">
      <c r="A42" s="259"/>
      <c r="AK42" s="308"/>
      <c r="AQ42" s="280"/>
      <c r="AR42" s="280"/>
      <c r="AS42" s="302"/>
    </row>
    <row r="43" spans="1:46">
      <c r="A43" s="259"/>
      <c r="AP43" s="309"/>
      <c r="AQ43" s="280"/>
      <c r="AS43" s="302"/>
    </row>
    <row r="44" spans="1:46">
      <c r="A44" s="259"/>
      <c r="AQ44" s="280"/>
    </row>
    <row r="45" spans="1:46">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c r="A47" s="312" t="s">
        <v>508</v>
      </c>
    </row>
    <row r="48" spans="1:46">
      <c r="A48" s="259"/>
      <c r="AK48" s="313" t="s">
        <v>509</v>
      </c>
      <c r="AL48" s="313"/>
      <c r="AM48" s="313"/>
      <c r="AN48" s="313"/>
      <c r="AO48" s="313"/>
      <c r="AP48" s="313"/>
      <c r="AQ48" s="314"/>
      <c r="AR48" s="313"/>
    </row>
    <row r="49" spans="1:44" ht="13.5" customHeight="1">
      <c r="A49" s="259"/>
      <c r="AK49" s="315"/>
      <c r="AL49" s="316"/>
      <c r="AM49" s="1138" t="s">
        <v>477</v>
      </c>
      <c r="AN49" s="1140" t="s">
        <v>510</v>
      </c>
      <c r="AO49" s="1141"/>
      <c r="AP49" s="1141"/>
      <c r="AQ49" s="1141"/>
      <c r="AR49" s="1142"/>
    </row>
    <row r="50" spans="1:44">
      <c r="A50" s="259"/>
      <c r="AK50" s="317"/>
      <c r="AL50" s="318"/>
      <c r="AM50" s="1139"/>
      <c r="AN50" s="319" t="s">
        <v>511</v>
      </c>
      <c r="AO50" s="320" t="s">
        <v>512</v>
      </c>
      <c r="AP50" s="321" t="s">
        <v>513</v>
      </c>
      <c r="AQ50" s="322" t="s">
        <v>514</v>
      </c>
      <c r="AR50" s="323" t="s">
        <v>515</v>
      </c>
    </row>
    <row r="51" spans="1:44">
      <c r="A51" s="259"/>
      <c r="AK51" s="315" t="s">
        <v>516</v>
      </c>
      <c r="AL51" s="316"/>
      <c r="AM51" s="324">
        <v>1764930</v>
      </c>
      <c r="AN51" s="325">
        <v>55790</v>
      </c>
      <c r="AO51" s="326">
        <v>38.299999999999997</v>
      </c>
      <c r="AP51" s="327">
        <v>79288</v>
      </c>
      <c r="AQ51" s="328">
        <v>21.8</v>
      </c>
      <c r="AR51" s="329">
        <v>16.5</v>
      </c>
    </row>
    <row r="52" spans="1:44">
      <c r="A52" s="259"/>
      <c r="AK52" s="330"/>
      <c r="AL52" s="331" t="s">
        <v>517</v>
      </c>
      <c r="AM52" s="332">
        <v>761970</v>
      </c>
      <c r="AN52" s="333">
        <v>24086</v>
      </c>
      <c r="AO52" s="334">
        <v>34.200000000000003</v>
      </c>
      <c r="AP52" s="335">
        <v>41870</v>
      </c>
      <c r="AQ52" s="336">
        <v>9.6</v>
      </c>
      <c r="AR52" s="337">
        <v>24.6</v>
      </c>
    </row>
    <row r="53" spans="1:44">
      <c r="A53" s="259"/>
      <c r="AK53" s="315" t="s">
        <v>518</v>
      </c>
      <c r="AL53" s="316"/>
      <c r="AM53" s="324">
        <v>1986143</v>
      </c>
      <c r="AN53" s="325">
        <v>63890</v>
      </c>
      <c r="AO53" s="326">
        <v>14.5</v>
      </c>
      <c r="AP53" s="327">
        <v>84962</v>
      </c>
      <c r="AQ53" s="328">
        <v>7.2</v>
      </c>
      <c r="AR53" s="329">
        <v>7.3</v>
      </c>
    </row>
    <row r="54" spans="1:44">
      <c r="A54" s="259"/>
      <c r="AK54" s="330"/>
      <c r="AL54" s="331" t="s">
        <v>517</v>
      </c>
      <c r="AM54" s="332">
        <v>832881</v>
      </c>
      <c r="AN54" s="333">
        <v>26792</v>
      </c>
      <c r="AO54" s="334">
        <v>11.2</v>
      </c>
      <c r="AP54" s="335">
        <v>42793</v>
      </c>
      <c r="AQ54" s="336">
        <v>2.2000000000000002</v>
      </c>
      <c r="AR54" s="337">
        <v>9</v>
      </c>
    </row>
    <row r="55" spans="1:44">
      <c r="A55" s="259"/>
      <c r="AK55" s="315" t="s">
        <v>519</v>
      </c>
      <c r="AL55" s="316"/>
      <c r="AM55" s="324">
        <v>1404663</v>
      </c>
      <c r="AN55" s="325">
        <v>45979</v>
      </c>
      <c r="AO55" s="326">
        <v>-28</v>
      </c>
      <c r="AP55" s="327">
        <v>71279</v>
      </c>
      <c r="AQ55" s="328">
        <v>-16.100000000000001</v>
      </c>
      <c r="AR55" s="329">
        <v>-11.9</v>
      </c>
    </row>
    <row r="56" spans="1:44">
      <c r="A56" s="259"/>
      <c r="AK56" s="330"/>
      <c r="AL56" s="331" t="s">
        <v>517</v>
      </c>
      <c r="AM56" s="332">
        <v>462052</v>
      </c>
      <c r="AN56" s="333">
        <v>15124</v>
      </c>
      <c r="AO56" s="334">
        <v>-43.6</v>
      </c>
      <c r="AP56" s="335">
        <v>36731</v>
      </c>
      <c r="AQ56" s="336">
        <v>-14.2</v>
      </c>
      <c r="AR56" s="337">
        <v>-29.4</v>
      </c>
    </row>
    <row r="57" spans="1:44">
      <c r="A57" s="259"/>
      <c r="AK57" s="315" t="s">
        <v>520</v>
      </c>
      <c r="AL57" s="316"/>
      <c r="AM57" s="324">
        <v>2206739</v>
      </c>
      <c r="AN57" s="325">
        <v>73068</v>
      </c>
      <c r="AO57" s="326">
        <v>58.9</v>
      </c>
      <c r="AP57" s="327">
        <v>74994</v>
      </c>
      <c r="AQ57" s="328">
        <v>5.2</v>
      </c>
      <c r="AR57" s="329">
        <v>53.7</v>
      </c>
    </row>
    <row r="58" spans="1:44">
      <c r="A58" s="259"/>
      <c r="AK58" s="330"/>
      <c r="AL58" s="331" t="s">
        <v>517</v>
      </c>
      <c r="AM58" s="332">
        <v>635267</v>
      </c>
      <c r="AN58" s="333">
        <v>21035</v>
      </c>
      <c r="AO58" s="334">
        <v>39.1</v>
      </c>
      <c r="AP58" s="335">
        <v>36188</v>
      </c>
      <c r="AQ58" s="336">
        <v>-1.5</v>
      </c>
      <c r="AR58" s="337">
        <v>40.6</v>
      </c>
    </row>
    <row r="59" spans="1:44">
      <c r="A59" s="259"/>
      <c r="AK59" s="315" t="s">
        <v>521</v>
      </c>
      <c r="AL59" s="316"/>
      <c r="AM59" s="324">
        <v>3389742</v>
      </c>
      <c r="AN59" s="325">
        <v>114198</v>
      </c>
      <c r="AO59" s="326">
        <v>56.3</v>
      </c>
      <c r="AP59" s="327">
        <v>71849</v>
      </c>
      <c r="AQ59" s="328">
        <v>-4.2</v>
      </c>
      <c r="AR59" s="329">
        <v>60.5</v>
      </c>
    </row>
    <row r="60" spans="1:44">
      <c r="A60" s="259"/>
      <c r="AK60" s="330"/>
      <c r="AL60" s="331" t="s">
        <v>517</v>
      </c>
      <c r="AM60" s="332">
        <v>962210</v>
      </c>
      <c r="AN60" s="333">
        <v>32416</v>
      </c>
      <c r="AO60" s="334">
        <v>54.1</v>
      </c>
      <c r="AP60" s="335">
        <v>36144</v>
      </c>
      <c r="AQ60" s="336">
        <v>-0.1</v>
      </c>
      <c r="AR60" s="337">
        <v>54.2</v>
      </c>
    </row>
    <row r="61" spans="1:44">
      <c r="A61" s="259"/>
      <c r="AK61" s="315" t="s">
        <v>522</v>
      </c>
      <c r="AL61" s="338"/>
      <c r="AM61" s="324">
        <v>2150443</v>
      </c>
      <c r="AN61" s="325">
        <v>70585</v>
      </c>
      <c r="AO61" s="326">
        <v>28</v>
      </c>
      <c r="AP61" s="327">
        <v>76474</v>
      </c>
      <c r="AQ61" s="339">
        <v>2.8</v>
      </c>
      <c r="AR61" s="329">
        <v>25.2</v>
      </c>
    </row>
    <row r="62" spans="1:44">
      <c r="A62" s="259"/>
      <c r="AK62" s="330"/>
      <c r="AL62" s="331" t="s">
        <v>517</v>
      </c>
      <c r="AM62" s="332">
        <v>730876</v>
      </c>
      <c r="AN62" s="333">
        <v>23891</v>
      </c>
      <c r="AO62" s="334">
        <v>19</v>
      </c>
      <c r="AP62" s="335">
        <v>38745</v>
      </c>
      <c r="AQ62" s="336">
        <v>-0.8</v>
      </c>
      <c r="AR62" s="337">
        <v>19.8</v>
      </c>
    </row>
    <row r="63" spans="1:44">
      <c r="A63" s="259"/>
    </row>
    <row r="64" spans="1:44">
      <c r="A64" s="259"/>
    </row>
    <row r="65" spans="1:46">
      <c r="A65" s="259"/>
    </row>
    <row r="66" spans="1:46">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c r="AS67" s="255"/>
      <c r="AT67" s="255"/>
    </row>
    <row r="70" spans="1:46" hidden="1"/>
    <row r="71" spans="1:46" hidden="1"/>
    <row r="72" spans="1:46" hidden="1"/>
    <row r="73" spans="1:46" hidden="1"/>
  </sheetData>
  <sheetProtection algorithmName="SHA-512" hashValue="fVrhCZ5yCG0ZYnikUFnbsrvpxTPf9JRY9/slfdM1NPqF9fdU/eNFj4Kkwa6Dqd1wJClT395/NUUTcwhgkGAkkA==" saltValue="OHKWg9ZHvxjXiSI4sdS+5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254" customWidth="1"/>
    <col min="126" max="16384" width="9" style="253" hidden="1"/>
  </cols>
  <sheetData>
    <row r="1" spans="2:125" ht="13.5" customHeight="1">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c r="B2" s="253"/>
      <c r="DG2" s="253"/>
    </row>
    <row r="3" spans="2:12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row r="5" spans="2:125"/>
    <row r="6" spans="2:125"/>
    <row r="7" spans="2:125"/>
    <row r="8" spans="2:125"/>
    <row r="9" spans="2:125">
      <c r="DU9" s="253"/>
    </row>
    <row r="10" spans="2:125"/>
    <row r="11" spans="2:125"/>
    <row r="12" spans="2:125"/>
    <row r="13" spans="2:125"/>
    <row r="14" spans="2:125"/>
    <row r="15" spans="2:125"/>
    <row r="16" spans="2:125"/>
    <row r="17" spans="125:125">
      <c r="DU17" s="253"/>
    </row>
    <row r="18" spans="125:125"/>
    <row r="19" spans="125:125"/>
    <row r="20" spans="125:125">
      <c r="DU20" s="253"/>
    </row>
    <row r="21" spans="125:125">
      <c r="DU21" s="253"/>
    </row>
    <row r="22" spans="125:125"/>
    <row r="23" spans="125:125"/>
    <row r="24" spans="125:125"/>
    <row r="25" spans="125:125"/>
    <row r="26" spans="125:125"/>
    <row r="27" spans="125:125"/>
    <row r="28" spans="125:125">
      <c r="DU28" s="253"/>
    </row>
    <row r="29" spans="125:125"/>
    <row r="30" spans="125:125"/>
    <row r="31" spans="125:125"/>
    <row r="32" spans="125:125"/>
    <row r="33" spans="2:125">
      <c r="B33" s="253"/>
      <c r="G33" s="253"/>
      <c r="I33" s="253"/>
    </row>
    <row r="34" spans="2:125">
      <c r="C34" s="253"/>
      <c r="P34" s="253"/>
      <c r="DE34" s="253"/>
      <c r="DH34" s="253"/>
    </row>
    <row r="35" spans="2:125">
      <c r="D35" s="253"/>
      <c r="E35" s="253"/>
      <c r="DG35" s="253"/>
      <c r="DJ35" s="253"/>
      <c r="DP35" s="253"/>
      <c r="DQ35" s="253"/>
      <c r="DR35" s="253"/>
      <c r="DS35" s="253"/>
      <c r="DT35" s="253"/>
      <c r="DU35" s="253"/>
    </row>
    <row r="36" spans="2:12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c r="DU37" s="253"/>
    </row>
    <row r="38" spans="2:125">
      <c r="DT38" s="253"/>
      <c r="DU38" s="253"/>
    </row>
    <row r="39" spans="2:125"/>
    <row r="40" spans="2:125">
      <c r="DH40" s="253"/>
    </row>
    <row r="41" spans="2:125">
      <c r="DE41" s="253"/>
    </row>
    <row r="42" spans="2:125">
      <c r="DG42" s="253"/>
      <c r="DJ42" s="253"/>
    </row>
    <row r="43" spans="2:12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c r="DU44" s="253"/>
    </row>
    <row r="45" spans="2:125"/>
    <row r="46" spans="2:125"/>
    <row r="47" spans="2:125"/>
    <row r="48" spans="2:125">
      <c r="DT48" s="253"/>
      <c r="DU48" s="253"/>
    </row>
    <row r="49" spans="120:125">
      <c r="DU49" s="253"/>
    </row>
    <row r="50" spans="120:125">
      <c r="DU50" s="253"/>
    </row>
    <row r="51" spans="120:125">
      <c r="DP51" s="253"/>
      <c r="DQ51" s="253"/>
      <c r="DR51" s="253"/>
      <c r="DS51" s="253"/>
      <c r="DT51" s="253"/>
      <c r="DU51" s="253"/>
    </row>
    <row r="52" spans="120:125"/>
    <row r="53" spans="120:125"/>
    <row r="54" spans="120:125">
      <c r="DU54" s="253"/>
    </row>
    <row r="55" spans="120:125"/>
    <row r="56" spans="120:125"/>
    <row r="57" spans="120:125"/>
    <row r="58" spans="120:125">
      <c r="DU58" s="253"/>
    </row>
    <row r="59" spans="120:125"/>
    <row r="60" spans="120:125"/>
    <row r="61" spans="120:125"/>
    <row r="62" spans="120:125"/>
    <row r="63" spans="120:125">
      <c r="DU63" s="253"/>
    </row>
    <row r="64" spans="120:125">
      <c r="DT64" s="253"/>
      <c r="DU64" s="253"/>
    </row>
    <row r="65" spans="123:125"/>
    <row r="66" spans="123:125"/>
    <row r="67" spans="123:125"/>
    <row r="68" spans="123:125"/>
    <row r="69" spans="123:125">
      <c r="DS69" s="253"/>
      <c r="DT69" s="253"/>
      <c r="DU69" s="253"/>
    </row>
    <row r="70" spans="123:125"/>
    <row r="71" spans="123:125"/>
    <row r="72" spans="123:125"/>
    <row r="73" spans="123:125"/>
    <row r="74" spans="123:125"/>
    <row r="75" spans="123:125"/>
    <row r="76" spans="123:125"/>
    <row r="77" spans="123:125"/>
    <row r="78" spans="123:125"/>
    <row r="79" spans="123:125"/>
    <row r="80" spans="123:125"/>
    <row r="81" spans="116:125"/>
    <row r="82" spans="116:125">
      <c r="DL82" s="253"/>
    </row>
    <row r="83" spans="116:125">
      <c r="DM83" s="253"/>
      <c r="DN83" s="253"/>
      <c r="DO83" s="253"/>
      <c r="DP83" s="253"/>
      <c r="DQ83" s="253"/>
      <c r="DR83" s="253"/>
      <c r="DS83" s="253"/>
      <c r="DT83" s="253"/>
      <c r="DU83" s="253"/>
    </row>
    <row r="84" spans="116:125"/>
    <row r="85" spans="116:125"/>
    <row r="86" spans="116:125"/>
    <row r="87" spans="116:125"/>
    <row r="88" spans="116:125">
      <c r="DU88" s="253"/>
    </row>
    <row r="89" spans="116:125"/>
    <row r="90" spans="116:125"/>
    <row r="91" spans="116:125"/>
    <row r="92" spans="116:125" ht="13.5" customHeight="1"/>
    <row r="93" spans="116:125" ht="13.5" customHeight="1"/>
    <row r="94" spans="116:125" ht="13.5" customHeight="1">
      <c r="DS94" s="253"/>
      <c r="DT94" s="253"/>
      <c r="DU94" s="253"/>
    </row>
    <row r="95" spans="116:125" ht="13.5" customHeight="1">
      <c r="DU95" s="253"/>
    </row>
    <row r="96" spans="116:125" ht="13.5" customHeight="1"/>
    <row r="97" spans="124:125" ht="13.5" customHeight="1"/>
    <row r="98" spans="124:125" ht="13.5" customHeight="1"/>
    <row r="99" spans="124:125" ht="13.5" customHeight="1"/>
    <row r="100" spans="124:125" ht="13.5" customHeight="1"/>
    <row r="101" spans="124:125" ht="13.5" customHeight="1">
      <c r="DU101" s="253"/>
    </row>
    <row r="102" spans="124:125" ht="13.5" customHeight="1"/>
    <row r="103" spans="124:125" ht="13.5" customHeight="1"/>
    <row r="104" spans="124:125" ht="13.5" customHeight="1">
      <c r="DT104" s="253"/>
      <c r="DU104" s="253"/>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53" t="s">
        <v>474</v>
      </c>
    </row>
    <row r="121" spans="125:125" ht="13.5" hidden="1" customHeight="1">
      <c r="DU121" s="253"/>
    </row>
  </sheetData>
  <sheetProtection algorithmName="SHA-512" hashValue="qqvIaXJ13KX6LrWZ0SziyiPne1FaDZyEv2nr65QJyHXlxZO6U6joO2OGsFj9HiI0AgCFxyFRcRrtjslNIa46Ww==" saltValue="t/Ruy5otdJIH1D0v8mwNpQ=="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254" customWidth="1"/>
    <col min="126" max="142" width="0" style="253" hidden="1" customWidth="1"/>
    <col min="143" max="16384" width="9" style="253" hidden="1"/>
  </cols>
  <sheetData>
    <row r="1" spans="1:125" ht="13.5" customHeight="1">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c r="B2" s="253"/>
      <c r="T2" s="253"/>
    </row>
    <row r="3" spans="1:12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53"/>
      <c r="G33" s="253"/>
      <c r="I33" s="253"/>
    </row>
    <row r="34" spans="2:125">
      <c r="C34" s="253"/>
      <c r="P34" s="253"/>
      <c r="R34" s="253"/>
      <c r="U34" s="253"/>
    </row>
    <row r="35" spans="2:12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c r="F36" s="253"/>
      <c r="H36" s="253"/>
      <c r="J36" s="253"/>
      <c r="K36" s="253"/>
      <c r="L36" s="253"/>
      <c r="M36" s="253"/>
      <c r="N36" s="253"/>
      <c r="O36" s="253"/>
      <c r="Q36" s="253"/>
      <c r="S36" s="253"/>
      <c r="V36" s="253"/>
    </row>
    <row r="37" spans="2:125"/>
    <row r="38" spans="2:125"/>
    <row r="39" spans="2:125"/>
    <row r="40" spans="2:125">
      <c r="U40" s="253"/>
    </row>
    <row r="41" spans="2:125">
      <c r="R41" s="253"/>
    </row>
    <row r="42" spans="2:12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c r="Q43" s="253"/>
      <c r="S43" s="253"/>
      <c r="V43" s="253"/>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54" t="s">
        <v>474</v>
      </c>
    </row>
  </sheetData>
  <sheetProtection algorithmName="SHA-512" hashValue="kI1YK2GgU+08EsnmVb1CBb0I0f3t3GxL72fwf/X4SLsHWeRRVYbm8PrnbQccjEV17b0x9hOlFCQJfQkS33aI8g==" saltValue="RR+v5lWidiF8uz1TkhM/Fw=="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524</v>
      </c>
      <c r="G46" s="8" t="s">
        <v>525</v>
      </c>
      <c r="H46" s="8" t="s">
        <v>526</v>
      </c>
      <c r="I46" s="8" t="s">
        <v>527</v>
      </c>
      <c r="J46" s="9" t="s">
        <v>528</v>
      </c>
    </row>
    <row r="47" spans="2:10" ht="57.75" customHeight="1">
      <c r="B47" s="10"/>
      <c r="C47" s="1152" t="s">
        <v>3</v>
      </c>
      <c r="D47" s="1152"/>
      <c r="E47" s="1153"/>
      <c r="F47" s="11">
        <v>23.59</v>
      </c>
      <c r="G47" s="12">
        <v>22.9</v>
      </c>
      <c r="H47" s="12">
        <v>24.11</v>
      </c>
      <c r="I47" s="12">
        <v>27.82</v>
      </c>
      <c r="J47" s="13">
        <v>29.2</v>
      </c>
    </row>
    <row r="48" spans="2:10" ht="57.75" customHeight="1">
      <c r="B48" s="14"/>
      <c r="C48" s="1154" t="s">
        <v>4</v>
      </c>
      <c r="D48" s="1154"/>
      <c r="E48" s="1155"/>
      <c r="F48" s="15">
        <v>2.17</v>
      </c>
      <c r="G48" s="16">
        <v>2.33</v>
      </c>
      <c r="H48" s="16">
        <v>6.14</v>
      </c>
      <c r="I48" s="16">
        <v>3.72</v>
      </c>
      <c r="J48" s="17">
        <v>2.5499999999999998</v>
      </c>
    </row>
    <row r="49" spans="2:10" ht="57.75" customHeight="1" thickBot="1">
      <c r="B49" s="18"/>
      <c r="C49" s="1156" t="s">
        <v>5</v>
      </c>
      <c r="D49" s="1156"/>
      <c r="E49" s="1157"/>
      <c r="F49" s="19" t="s">
        <v>529</v>
      </c>
      <c r="G49" s="20">
        <v>0.06</v>
      </c>
      <c r="H49" s="20">
        <v>6.02</v>
      </c>
      <c r="I49" s="20">
        <v>0.59</v>
      </c>
      <c r="J49" s="21">
        <v>0.21</v>
      </c>
    </row>
    <row r="50" spans="2:10"/>
  </sheetData>
  <sheetProtection algorithmName="SHA-512" hashValue="MmQWrk9+SLFtS3otlcDiwvQZC1F5Y9PWyYaobypRKaJfpp0/kXvh3D49Q/DJFwG90A0y+9mpsD/AYrHS4e8hng==" saltValue="gNRskPXlWADWoAlm7PXnR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524</v>
      </c>
      <c r="G33" s="29" t="s">
        <v>525</v>
      </c>
      <c r="H33" s="29" t="s">
        <v>526</v>
      </c>
      <c r="I33" s="29" t="s">
        <v>527</v>
      </c>
      <c r="J33" s="30" t="s">
        <v>528</v>
      </c>
      <c r="K33" s="22"/>
      <c r="L33" s="22"/>
      <c r="M33" s="22"/>
      <c r="N33" s="22"/>
      <c r="O33" s="22"/>
      <c r="P33" s="22"/>
    </row>
    <row r="34" spans="1:16" ht="39" customHeight="1">
      <c r="A34" s="22"/>
      <c r="B34" s="31"/>
      <c r="C34" s="1162" t="s">
        <v>530</v>
      </c>
      <c r="D34" s="1162"/>
      <c r="E34" s="1163"/>
      <c r="F34" s="32">
        <v>13.26</v>
      </c>
      <c r="G34" s="33">
        <v>13.95</v>
      </c>
      <c r="H34" s="33">
        <v>14.1</v>
      </c>
      <c r="I34" s="33">
        <v>14.97</v>
      </c>
      <c r="J34" s="34">
        <v>15.52</v>
      </c>
      <c r="K34" s="22"/>
      <c r="L34" s="22"/>
      <c r="M34" s="22"/>
      <c r="N34" s="22"/>
      <c r="O34" s="22"/>
      <c r="P34" s="22"/>
    </row>
    <row r="35" spans="1:16" ht="39" customHeight="1">
      <c r="A35" s="22"/>
      <c r="B35" s="35"/>
      <c r="C35" s="1158" t="s">
        <v>531</v>
      </c>
      <c r="D35" s="1158"/>
      <c r="E35" s="1159"/>
      <c r="F35" s="36" t="s">
        <v>485</v>
      </c>
      <c r="G35" s="37">
        <v>1.01</v>
      </c>
      <c r="H35" s="37">
        <v>1.35</v>
      </c>
      <c r="I35" s="37">
        <v>1.69</v>
      </c>
      <c r="J35" s="38">
        <v>2.87</v>
      </c>
      <c r="K35" s="22"/>
      <c r="L35" s="22"/>
      <c r="M35" s="22"/>
      <c r="N35" s="22"/>
      <c r="O35" s="22"/>
      <c r="P35" s="22"/>
    </row>
    <row r="36" spans="1:16" ht="39" customHeight="1">
      <c r="A36" s="22"/>
      <c r="B36" s="35"/>
      <c r="C36" s="1158" t="s">
        <v>532</v>
      </c>
      <c r="D36" s="1158"/>
      <c r="E36" s="1159"/>
      <c r="F36" s="36">
        <v>2.16</v>
      </c>
      <c r="G36" s="37">
        <v>2.33</v>
      </c>
      <c r="H36" s="37">
        <v>6.14</v>
      </c>
      <c r="I36" s="37">
        <v>3.71</v>
      </c>
      <c r="J36" s="38">
        <v>2.5499999999999998</v>
      </c>
      <c r="K36" s="22"/>
      <c r="L36" s="22"/>
      <c r="M36" s="22"/>
      <c r="N36" s="22"/>
      <c r="O36" s="22"/>
      <c r="P36" s="22"/>
    </row>
    <row r="37" spans="1:16" ht="39" customHeight="1">
      <c r="A37" s="22"/>
      <c r="B37" s="35"/>
      <c r="C37" s="1158" t="s">
        <v>533</v>
      </c>
      <c r="D37" s="1158"/>
      <c r="E37" s="1159"/>
      <c r="F37" s="36">
        <v>0.37</v>
      </c>
      <c r="G37" s="37">
        <v>1.1599999999999999</v>
      </c>
      <c r="H37" s="37">
        <v>0.89</v>
      </c>
      <c r="I37" s="37">
        <v>1.1000000000000001</v>
      </c>
      <c r="J37" s="38">
        <v>1.37</v>
      </c>
      <c r="K37" s="22"/>
      <c r="L37" s="22"/>
      <c r="M37" s="22"/>
      <c r="N37" s="22"/>
      <c r="O37" s="22"/>
      <c r="P37" s="22"/>
    </row>
    <row r="38" spans="1:16" ht="39" customHeight="1">
      <c r="A38" s="22"/>
      <c r="B38" s="35"/>
      <c r="C38" s="1158" t="s">
        <v>534</v>
      </c>
      <c r="D38" s="1158"/>
      <c r="E38" s="1159"/>
      <c r="F38" s="36">
        <v>1.04</v>
      </c>
      <c r="G38" s="37">
        <v>0.85</v>
      </c>
      <c r="H38" s="37">
        <v>0.74</v>
      </c>
      <c r="I38" s="37">
        <v>0.66</v>
      </c>
      <c r="J38" s="38">
        <v>0.2</v>
      </c>
      <c r="K38" s="22"/>
      <c r="L38" s="22"/>
      <c r="M38" s="22"/>
      <c r="N38" s="22"/>
      <c r="O38" s="22"/>
      <c r="P38" s="22"/>
    </row>
    <row r="39" spans="1:16" ht="39" customHeight="1">
      <c r="A39" s="22"/>
      <c r="B39" s="35"/>
      <c r="C39" s="1158" t="s">
        <v>535</v>
      </c>
      <c r="D39" s="1158"/>
      <c r="E39" s="1159"/>
      <c r="F39" s="36">
        <v>0</v>
      </c>
      <c r="G39" s="37">
        <v>0</v>
      </c>
      <c r="H39" s="37">
        <v>0</v>
      </c>
      <c r="I39" s="37">
        <v>0</v>
      </c>
      <c r="J39" s="38">
        <v>0</v>
      </c>
      <c r="K39" s="22"/>
      <c r="L39" s="22"/>
      <c r="M39" s="22"/>
      <c r="N39" s="22"/>
      <c r="O39" s="22"/>
      <c r="P39" s="22"/>
    </row>
    <row r="40" spans="1:16" ht="39" customHeight="1">
      <c r="A40" s="22"/>
      <c r="B40" s="35"/>
      <c r="C40" s="1158" t="s">
        <v>536</v>
      </c>
      <c r="D40" s="1158"/>
      <c r="E40" s="1159"/>
      <c r="F40" s="36">
        <v>0</v>
      </c>
      <c r="G40" s="37">
        <v>0</v>
      </c>
      <c r="H40" s="37">
        <v>0</v>
      </c>
      <c r="I40" s="37">
        <v>0</v>
      </c>
      <c r="J40" s="38">
        <v>0</v>
      </c>
      <c r="K40" s="22"/>
      <c r="L40" s="22"/>
      <c r="M40" s="22"/>
      <c r="N40" s="22"/>
      <c r="O40" s="22"/>
      <c r="P40" s="22"/>
    </row>
    <row r="41" spans="1:16" ht="39" customHeight="1">
      <c r="A41" s="22"/>
      <c r="B41" s="35"/>
      <c r="C41" s="1158"/>
      <c r="D41" s="1158"/>
      <c r="E41" s="1159"/>
      <c r="F41" s="36"/>
      <c r="G41" s="37"/>
      <c r="H41" s="37"/>
      <c r="I41" s="37"/>
      <c r="J41" s="38"/>
      <c r="K41" s="22"/>
      <c r="L41" s="22"/>
      <c r="M41" s="22"/>
      <c r="N41" s="22"/>
      <c r="O41" s="22"/>
      <c r="P41" s="22"/>
    </row>
    <row r="42" spans="1:16" ht="39" customHeight="1">
      <c r="A42" s="22"/>
      <c r="B42" s="39"/>
      <c r="C42" s="1158" t="s">
        <v>537</v>
      </c>
      <c r="D42" s="1158"/>
      <c r="E42" s="1159"/>
      <c r="F42" s="36" t="s">
        <v>485</v>
      </c>
      <c r="G42" s="37" t="s">
        <v>485</v>
      </c>
      <c r="H42" s="37" t="s">
        <v>485</v>
      </c>
      <c r="I42" s="37" t="s">
        <v>485</v>
      </c>
      <c r="J42" s="38" t="s">
        <v>485</v>
      </c>
      <c r="K42" s="22"/>
      <c r="L42" s="22"/>
      <c r="M42" s="22"/>
      <c r="N42" s="22"/>
      <c r="O42" s="22"/>
      <c r="P42" s="22"/>
    </row>
    <row r="43" spans="1:16" ht="39" customHeight="1" thickBot="1">
      <c r="A43" s="22"/>
      <c r="B43" s="40"/>
      <c r="C43" s="1160" t="s">
        <v>538</v>
      </c>
      <c r="D43" s="1160"/>
      <c r="E43" s="1161"/>
      <c r="F43" s="41">
        <v>0</v>
      </c>
      <c r="G43" s="42">
        <v>0</v>
      </c>
      <c r="H43" s="42">
        <v>0</v>
      </c>
      <c r="I43" s="42" t="s">
        <v>485</v>
      </c>
      <c r="J43" s="43" t="s">
        <v>485</v>
      </c>
      <c r="K43" s="22"/>
      <c r="L43" s="22"/>
      <c r="M43" s="22"/>
      <c r="N43" s="22"/>
      <c r="O43" s="22"/>
      <c r="P43" s="22"/>
    </row>
    <row r="44" spans="1:16" ht="39" customHeight="1">
      <c r="A44" s="22"/>
      <c r="B44" s="44"/>
      <c r="C44" s="45"/>
      <c r="D44" s="45"/>
      <c r="E44" s="45"/>
      <c r="F44" s="22"/>
      <c r="G44" s="22"/>
      <c r="H44" s="22"/>
      <c r="I44" s="22"/>
      <c r="J44" s="22"/>
      <c r="K44" s="22"/>
      <c r="L44" s="22"/>
      <c r="M44" s="22"/>
      <c r="N44" s="22"/>
      <c r="O44" s="22"/>
      <c r="P44" s="22"/>
    </row>
    <row r="45" spans="1:16" ht="17.25">
      <c r="A45" s="22"/>
      <c r="B45" s="22"/>
      <c r="C45" s="22"/>
      <c r="D45" s="22"/>
      <c r="E45" s="22"/>
      <c r="F45" s="22"/>
      <c r="G45" s="22"/>
      <c r="H45" s="22"/>
      <c r="I45" s="22"/>
      <c r="J45" s="22"/>
      <c r="K45" s="22"/>
      <c r="L45" s="22"/>
      <c r="M45" s="22"/>
      <c r="N45" s="22"/>
      <c r="O45" s="22"/>
      <c r="P45" s="22"/>
    </row>
  </sheetData>
  <sheetProtection algorithmName="SHA-512" hashValue="reQLdgEOxoTNJ+h+1KHCZBVOwVdv0gIHvgUIO1SyzOm4LS/Uznn7mWZyQCki2DXoJX3J/mYIPgZn+ctUVm/rXg==" saltValue="G7Kix7d5qz5xq1h2QfNIh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Normal="100" zoomScaleSheetLayoutView="55" workbookViewId="0"/>
  </sheetViews>
  <sheetFormatPr defaultColWidth="0" defaultRowHeight="12.6" customHeight="1" zeroHeight="1"/>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c r="A1" s="46"/>
      <c r="B1" s="46"/>
      <c r="C1" s="46"/>
      <c r="D1" s="46"/>
      <c r="E1" s="46"/>
      <c r="F1" s="46"/>
      <c r="G1" s="46"/>
      <c r="H1" s="46"/>
      <c r="I1" s="46"/>
      <c r="J1" s="46"/>
      <c r="K1" s="46"/>
      <c r="L1" s="46"/>
      <c r="M1" s="46"/>
      <c r="N1" s="46"/>
      <c r="O1" s="46"/>
      <c r="P1" s="46"/>
      <c r="Q1" s="46"/>
      <c r="R1" s="46"/>
      <c r="S1" s="46"/>
      <c r="T1" s="46"/>
      <c r="U1" s="46"/>
    </row>
    <row r="2" spans="1:21" ht="13.5" customHeight="1">
      <c r="A2" s="46"/>
      <c r="B2" s="46"/>
      <c r="C2" s="46"/>
      <c r="D2" s="46"/>
      <c r="E2" s="46"/>
      <c r="F2" s="46"/>
      <c r="G2" s="46"/>
      <c r="H2" s="46"/>
      <c r="I2" s="46"/>
      <c r="J2" s="46"/>
      <c r="K2" s="46"/>
      <c r="L2" s="46"/>
      <c r="M2" s="46"/>
      <c r="N2" s="46"/>
      <c r="O2" s="46"/>
      <c r="P2" s="46"/>
      <c r="Q2" s="46"/>
      <c r="R2" s="46"/>
      <c r="S2" s="46"/>
      <c r="T2" s="46"/>
      <c r="U2" s="46"/>
    </row>
    <row r="3" spans="1:21" ht="13.5" customHeight="1">
      <c r="A3" s="46"/>
      <c r="B3" s="46"/>
      <c r="C3" s="46"/>
      <c r="D3" s="46"/>
      <c r="E3" s="46"/>
      <c r="F3" s="46"/>
      <c r="G3" s="46"/>
      <c r="H3" s="46"/>
      <c r="I3" s="46"/>
      <c r="J3" s="46"/>
      <c r="K3" s="46"/>
      <c r="L3" s="46"/>
      <c r="M3" s="46"/>
      <c r="N3" s="46"/>
      <c r="O3" s="46"/>
      <c r="P3" s="46"/>
      <c r="Q3" s="46"/>
      <c r="R3" s="46"/>
      <c r="S3" s="46"/>
      <c r="T3" s="46"/>
      <c r="U3" s="46"/>
    </row>
    <row r="4" spans="1:21" ht="13.5" customHeight="1">
      <c r="A4" s="46"/>
      <c r="B4" s="46"/>
      <c r="C4" s="46"/>
      <c r="D4" s="46"/>
      <c r="E4" s="46"/>
      <c r="F4" s="46"/>
      <c r="G4" s="46"/>
      <c r="H4" s="46"/>
      <c r="I4" s="46"/>
      <c r="J4" s="46"/>
      <c r="K4" s="46"/>
      <c r="L4" s="46"/>
      <c r="M4" s="46"/>
      <c r="N4" s="46"/>
      <c r="O4" s="46"/>
      <c r="P4" s="46"/>
      <c r="Q4" s="46"/>
      <c r="R4" s="46"/>
      <c r="S4" s="46"/>
      <c r="T4" s="46"/>
      <c r="U4" s="46"/>
    </row>
    <row r="5" spans="1:21" ht="13.5" customHeight="1">
      <c r="A5" s="46"/>
      <c r="B5" s="46"/>
      <c r="C5" s="46"/>
      <c r="D5" s="46"/>
      <c r="E5" s="46"/>
      <c r="F5" s="46"/>
      <c r="G5" s="46"/>
      <c r="H5" s="46"/>
      <c r="I5" s="46"/>
      <c r="J5" s="46"/>
      <c r="K5" s="46"/>
      <c r="L5" s="46"/>
      <c r="M5" s="46"/>
      <c r="N5" s="46"/>
      <c r="O5" s="46"/>
      <c r="P5" s="46"/>
      <c r="Q5" s="46"/>
      <c r="R5" s="46"/>
      <c r="S5" s="46"/>
      <c r="T5" s="46"/>
      <c r="U5" s="46"/>
    </row>
    <row r="6" spans="1:21" ht="13.5" customHeight="1">
      <c r="A6" s="46"/>
      <c r="B6" s="46"/>
      <c r="C6" s="46"/>
      <c r="D6" s="46"/>
      <c r="E6" s="46"/>
      <c r="F6" s="46"/>
      <c r="G6" s="46"/>
      <c r="H6" s="46"/>
      <c r="I6" s="46"/>
      <c r="J6" s="46"/>
      <c r="K6" s="46"/>
      <c r="L6" s="46"/>
      <c r="M6" s="46"/>
      <c r="N6" s="46"/>
      <c r="O6" s="46"/>
      <c r="P6" s="46"/>
      <c r="Q6" s="46"/>
      <c r="R6" s="46"/>
      <c r="S6" s="46"/>
      <c r="T6" s="46"/>
      <c r="U6" s="46"/>
    </row>
    <row r="7" spans="1:21" ht="13.5" customHeight="1">
      <c r="A7" s="46"/>
      <c r="B7" s="46"/>
      <c r="C7" s="46"/>
      <c r="D7" s="46"/>
      <c r="E7" s="46"/>
      <c r="F7" s="46"/>
      <c r="G7" s="46"/>
      <c r="H7" s="46"/>
      <c r="I7" s="46"/>
      <c r="J7" s="46"/>
      <c r="K7" s="46"/>
      <c r="L7" s="46"/>
      <c r="M7" s="46"/>
      <c r="N7" s="46"/>
      <c r="O7" s="46"/>
      <c r="P7" s="46"/>
      <c r="Q7" s="46"/>
      <c r="R7" s="46"/>
      <c r="S7" s="46"/>
      <c r="T7" s="46"/>
      <c r="U7" s="46"/>
    </row>
    <row r="8" spans="1:21" ht="13.5" customHeight="1">
      <c r="A8" s="46"/>
      <c r="B8" s="46"/>
      <c r="C8" s="46"/>
      <c r="D8" s="46"/>
      <c r="E8" s="46"/>
      <c r="F8" s="46"/>
      <c r="G8" s="46"/>
      <c r="H8" s="46"/>
      <c r="I8" s="46"/>
      <c r="J8" s="46"/>
      <c r="K8" s="46"/>
      <c r="L8" s="46"/>
      <c r="M8" s="46"/>
      <c r="N8" s="46"/>
      <c r="O8" s="46"/>
      <c r="P8" s="46"/>
      <c r="Q8" s="46"/>
      <c r="R8" s="46"/>
      <c r="S8" s="46"/>
      <c r="T8" s="46"/>
      <c r="U8" s="46"/>
    </row>
    <row r="9" spans="1:21" ht="13.5" customHeight="1">
      <c r="A9" s="46"/>
      <c r="B9" s="46"/>
      <c r="C9" s="46"/>
      <c r="D9" s="46"/>
      <c r="E9" s="46"/>
      <c r="F9" s="46"/>
      <c r="G9" s="46"/>
      <c r="H9" s="46"/>
      <c r="I9" s="46"/>
      <c r="J9" s="46"/>
      <c r="K9" s="46"/>
      <c r="L9" s="46"/>
      <c r="M9" s="46"/>
      <c r="N9" s="46"/>
      <c r="O9" s="46"/>
      <c r="P9" s="46"/>
      <c r="Q9" s="46"/>
      <c r="R9" s="46"/>
      <c r="S9" s="46"/>
      <c r="T9" s="46"/>
      <c r="U9" s="46"/>
    </row>
    <row r="10" spans="1:21" ht="13.5" customHeight="1">
      <c r="A10" s="46"/>
      <c r="B10" s="46"/>
      <c r="C10" s="46"/>
      <c r="D10" s="46"/>
      <c r="E10" s="46"/>
      <c r="F10" s="46"/>
      <c r="G10" s="46"/>
      <c r="H10" s="46"/>
      <c r="I10" s="46"/>
      <c r="J10" s="46"/>
      <c r="K10" s="46"/>
      <c r="L10" s="46"/>
      <c r="M10" s="46"/>
      <c r="N10" s="46"/>
      <c r="O10" s="46"/>
      <c r="P10" s="46"/>
      <c r="Q10" s="46"/>
      <c r="R10" s="46"/>
      <c r="S10" s="46"/>
      <c r="T10" s="46"/>
      <c r="U10" s="46"/>
    </row>
    <row r="11" spans="1:21" ht="13.5" customHeight="1">
      <c r="A11" s="46"/>
      <c r="B11" s="46"/>
      <c r="C11" s="46"/>
      <c r="D11" s="46"/>
      <c r="E11" s="46"/>
      <c r="F11" s="46"/>
      <c r="G11" s="46"/>
      <c r="H11" s="46"/>
      <c r="I11" s="46"/>
      <c r="J11" s="46"/>
      <c r="K11" s="46"/>
      <c r="L11" s="46"/>
      <c r="M11" s="46"/>
      <c r="N11" s="46"/>
      <c r="O11" s="46"/>
      <c r="P11" s="46"/>
      <c r="Q11" s="46"/>
      <c r="R11" s="46"/>
      <c r="S11" s="46"/>
      <c r="T11" s="46"/>
      <c r="U11" s="46"/>
    </row>
    <row r="12" spans="1:21" ht="13.5" customHeight="1">
      <c r="A12" s="46"/>
      <c r="B12" s="46"/>
      <c r="C12" s="46"/>
      <c r="D12" s="46"/>
      <c r="E12" s="46"/>
      <c r="F12" s="46"/>
      <c r="G12" s="46"/>
      <c r="H12" s="46"/>
      <c r="I12" s="46"/>
      <c r="J12" s="46"/>
      <c r="K12" s="46"/>
      <c r="L12" s="46"/>
      <c r="M12" s="46"/>
      <c r="N12" s="46"/>
      <c r="O12" s="46"/>
      <c r="P12" s="46"/>
      <c r="Q12" s="46"/>
      <c r="R12" s="46"/>
      <c r="S12" s="46"/>
      <c r="T12" s="46"/>
      <c r="U12" s="46"/>
    </row>
    <row r="13" spans="1:21" ht="13.5" customHeight="1">
      <c r="A13" s="46"/>
      <c r="B13" s="46"/>
      <c r="C13" s="46"/>
      <c r="D13" s="46"/>
      <c r="E13" s="46"/>
      <c r="F13" s="46"/>
      <c r="G13" s="46"/>
      <c r="H13" s="46"/>
      <c r="I13" s="46"/>
      <c r="J13" s="46"/>
      <c r="K13" s="46"/>
      <c r="L13" s="46"/>
      <c r="M13" s="46"/>
      <c r="N13" s="46"/>
      <c r="O13" s="46"/>
      <c r="P13" s="46"/>
      <c r="Q13" s="46"/>
      <c r="R13" s="46"/>
      <c r="S13" s="46"/>
      <c r="T13" s="46"/>
      <c r="U13" s="46"/>
    </row>
    <row r="14" spans="1:21" ht="13.5" customHeight="1">
      <c r="A14" s="46"/>
      <c r="B14" s="46"/>
      <c r="C14" s="46"/>
      <c r="D14" s="46"/>
      <c r="E14" s="46"/>
      <c r="F14" s="46"/>
      <c r="G14" s="46"/>
      <c r="H14" s="46"/>
      <c r="I14" s="46"/>
      <c r="J14" s="46"/>
      <c r="K14" s="46"/>
      <c r="L14" s="46"/>
      <c r="M14" s="46"/>
      <c r="N14" s="46"/>
      <c r="O14" s="46"/>
      <c r="P14" s="46"/>
      <c r="Q14" s="46"/>
      <c r="R14" s="46"/>
      <c r="S14" s="46"/>
      <c r="T14" s="46"/>
      <c r="U14" s="46"/>
    </row>
    <row r="15" spans="1:21" ht="13.5" customHeight="1">
      <c r="A15" s="46"/>
      <c r="B15" s="46"/>
      <c r="C15" s="46"/>
      <c r="D15" s="46"/>
      <c r="E15" s="46"/>
      <c r="F15" s="46"/>
      <c r="G15" s="46"/>
      <c r="H15" s="46"/>
      <c r="I15" s="46"/>
      <c r="J15" s="46"/>
      <c r="K15" s="46"/>
      <c r="L15" s="46"/>
      <c r="M15" s="46"/>
      <c r="N15" s="46"/>
      <c r="O15" s="46"/>
      <c r="P15" s="46"/>
      <c r="Q15" s="46"/>
      <c r="R15" s="46"/>
      <c r="S15" s="46"/>
      <c r="T15" s="46"/>
      <c r="U15" s="46"/>
    </row>
    <row r="16" spans="1:21" ht="13.5" customHeight="1">
      <c r="A16" s="46"/>
      <c r="B16" s="46"/>
      <c r="C16" s="46"/>
      <c r="D16" s="46"/>
      <c r="E16" s="46"/>
      <c r="F16" s="46"/>
      <c r="G16" s="46"/>
      <c r="H16" s="46"/>
      <c r="I16" s="46"/>
      <c r="J16" s="46"/>
      <c r="K16" s="46"/>
      <c r="L16" s="46"/>
      <c r="M16" s="46"/>
      <c r="N16" s="46"/>
      <c r="O16" s="46"/>
      <c r="P16" s="46"/>
      <c r="Q16" s="46"/>
      <c r="R16" s="46"/>
      <c r="S16" s="46"/>
      <c r="T16" s="46"/>
      <c r="U16" s="46"/>
    </row>
    <row r="17" spans="1:21" ht="13.5" customHeight="1">
      <c r="A17" s="46"/>
      <c r="B17" s="46"/>
      <c r="C17" s="46"/>
      <c r="D17" s="46"/>
      <c r="E17" s="46"/>
      <c r="F17" s="46"/>
      <c r="G17" s="46"/>
      <c r="H17" s="46"/>
      <c r="I17" s="46"/>
      <c r="J17" s="46"/>
      <c r="K17" s="46"/>
      <c r="L17" s="46"/>
      <c r="M17" s="46"/>
      <c r="N17" s="46"/>
      <c r="O17" s="46"/>
      <c r="P17" s="46"/>
      <c r="Q17" s="46"/>
      <c r="R17" s="46"/>
      <c r="S17" s="46"/>
      <c r="T17" s="46"/>
      <c r="U17" s="46"/>
    </row>
    <row r="18" spans="1:21" ht="13.5" customHeight="1">
      <c r="A18" s="46"/>
      <c r="B18" s="46"/>
      <c r="C18" s="46"/>
      <c r="D18" s="46"/>
      <c r="E18" s="46"/>
      <c r="F18" s="46"/>
      <c r="G18" s="46"/>
      <c r="H18" s="46"/>
      <c r="I18" s="46"/>
      <c r="J18" s="46"/>
      <c r="K18" s="46"/>
      <c r="L18" s="46"/>
      <c r="M18" s="46"/>
      <c r="N18" s="46"/>
      <c r="O18" s="46"/>
      <c r="P18" s="46"/>
      <c r="Q18" s="46"/>
      <c r="R18" s="46"/>
      <c r="S18" s="46"/>
      <c r="T18" s="46"/>
      <c r="U18" s="46"/>
    </row>
    <row r="19" spans="1:21" ht="13.5" customHeight="1">
      <c r="A19" s="46"/>
      <c r="B19" s="46"/>
      <c r="C19" s="46"/>
      <c r="D19" s="46"/>
      <c r="E19" s="46"/>
      <c r="F19" s="46"/>
      <c r="G19" s="46"/>
      <c r="H19" s="46"/>
      <c r="I19" s="46"/>
      <c r="J19" s="46"/>
      <c r="K19" s="46"/>
      <c r="L19" s="46"/>
      <c r="M19" s="46"/>
      <c r="N19" s="46"/>
      <c r="O19" s="46"/>
      <c r="P19" s="46"/>
      <c r="Q19" s="46"/>
      <c r="R19" s="46"/>
      <c r="S19" s="46"/>
      <c r="T19" s="46"/>
      <c r="U19" s="46"/>
    </row>
    <row r="20" spans="1:21" ht="13.5" customHeight="1">
      <c r="A20" s="46"/>
      <c r="B20" s="46"/>
      <c r="C20" s="46"/>
      <c r="D20" s="46"/>
      <c r="E20" s="46"/>
      <c r="F20" s="46"/>
      <c r="G20" s="46"/>
      <c r="H20" s="46"/>
      <c r="I20" s="46"/>
      <c r="J20" s="46"/>
      <c r="K20" s="46"/>
      <c r="L20" s="46"/>
      <c r="M20" s="46"/>
      <c r="N20" s="46"/>
      <c r="O20" s="46"/>
      <c r="P20" s="46"/>
      <c r="Q20" s="46"/>
      <c r="R20" s="46"/>
      <c r="S20" s="46"/>
      <c r="T20" s="46"/>
      <c r="U20" s="46"/>
    </row>
    <row r="21" spans="1:21" ht="13.5" customHeight="1">
      <c r="A21" s="46"/>
      <c r="B21" s="46"/>
      <c r="C21" s="46"/>
      <c r="D21" s="46"/>
      <c r="E21" s="46"/>
      <c r="F21" s="46"/>
      <c r="G21" s="46"/>
      <c r="H21" s="46"/>
      <c r="I21" s="46"/>
      <c r="J21" s="46"/>
      <c r="K21" s="46"/>
      <c r="L21" s="46"/>
      <c r="M21" s="46"/>
      <c r="N21" s="46"/>
      <c r="O21" s="46"/>
      <c r="P21" s="46"/>
      <c r="Q21" s="46"/>
      <c r="R21" s="46"/>
      <c r="S21" s="46"/>
      <c r="T21" s="46"/>
      <c r="U21" s="46"/>
    </row>
    <row r="22" spans="1:21" ht="13.5" customHeight="1">
      <c r="A22" s="46"/>
      <c r="B22" s="46"/>
      <c r="C22" s="46"/>
      <c r="D22" s="46"/>
      <c r="E22" s="46"/>
      <c r="F22" s="46"/>
      <c r="G22" s="46"/>
      <c r="H22" s="46"/>
      <c r="I22" s="46"/>
      <c r="J22" s="46"/>
      <c r="K22" s="46"/>
      <c r="L22" s="46"/>
      <c r="M22" s="46"/>
      <c r="N22" s="46"/>
      <c r="O22" s="46"/>
      <c r="P22" s="46"/>
      <c r="Q22" s="46"/>
      <c r="R22" s="46"/>
      <c r="S22" s="46"/>
      <c r="T22" s="46"/>
      <c r="U22" s="46"/>
    </row>
    <row r="23" spans="1:21" ht="13.5" customHeight="1">
      <c r="A23" s="46"/>
      <c r="B23" s="46"/>
      <c r="C23" s="46"/>
      <c r="D23" s="46"/>
      <c r="E23" s="46"/>
      <c r="F23" s="46"/>
      <c r="G23" s="46"/>
      <c r="H23" s="46"/>
      <c r="I23" s="46"/>
      <c r="J23" s="46"/>
      <c r="K23" s="46"/>
      <c r="L23" s="46"/>
      <c r="M23" s="46"/>
      <c r="N23" s="46"/>
      <c r="O23" s="46"/>
      <c r="P23" s="46"/>
      <c r="Q23" s="46"/>
      <c r="R23" s="46"/>
      <c r="S23" s="46"/>
      <c r="T23" s="46"/>
      <c r="U23" s="46"/>
    </row>
    <row r="24" spans="1:21" ht="13.5" customHeight="1">
      <c r="A24" s="46"/>
      <c r="B24" s="46"/>
      <c r="C24" s="46"/>
      <c r="D24" s="46"/>
      <c r="E24" s="46"/>
      <c r="F24" s="46"/>
      <c r="G24" s="46"/>
      <c r="H24" s="46"/>
      <c r="I24" s="46"/>
      <c r="J24" s="46"/>
      <c r="K24" s="46"/>
      <c r="L24" s="46"/>
      <c r="M24" s="46"/>
      <c r="N24" s="46"/>
      <c r="O24" s="46"/>
      <c r="P24" s="46"/>
      <c r="Q24" s="46"/>
      <c r="R24" s="46"/>
      <c r="S24" s="46"/>
      <c r="T24" s="46"/>
      <c r="U24" s="46"/>
    </row>
    <row r="25" spans="1:21" ht="13.5" customHeight="1">
      <c r="A25" s="46"/>
      <c r="B25" s="46"/>
      <c r="C25" s="46"/>
      <c r="D25" s="46"/>
      <c r="E25" s="46"/>
      <c r="F25" s="46"/>
      <c r="G25" s="46"/>
      <c r="H25" s="46"/>
      <c r="I25" s="46"/>
      <c r="J25" s="46"/>
      <c r="K25" s="46"/>
      <c r="L25" s="46"/>
      <c r="M25" s="46"/>
      <c r="N25" s="46"/>
      <c r="O25" s="46"/>
      <c r="P25" s="46"/>
      <c r="Q25" s="46"/>
      <c r="R25" s="46"/>
      <c r="S25" s="46"/>
      <c r="T25" s="46"/>
      <c r="U25" s="46"/>
    </row>
    <row r="26" spans="1:21" ht="13.5" customHeight="1">
      <c r="A26" s="46"/>
      <c r="B26" s="46"/>
      <c r="C26" s="46"/>
      <c r="D26" s="46"/>
      <c r="E26" s="46"/>
      <c r="F26" s="46"/>
      <c r="G26" s="46"/>
      <c r="H26" s="46"/>
      <c r="I26" s="46"/>
      <c r="J26" s="46"/>
      <c r="K26" s="46"/>
      <c r="L26" s="46"/>
      <c r="M26" s="46"/>
      <c r="N26" s="46"/>
      <c r="O26" s="46"/>
      <c r="P26" s="46"/>
      <c r="Q26" s="46"/>
      <c r="R26" s="46"/>
      <c r="S26" s="46"/>
      <c r="T26" s="46"/>
      <c r="U26" s="46"/>
    </row>
    <row r="27" spans="1:21" ht="13.5" customHeight="1">
      <c r="A27" s="46"/>
      <c r="B27" s="46"/>
      <c r="C27" s="46"/>
      <c r="D27" s="46"/>
      <c r="E27" s="46"/>
      <c r="F27" s="46"/>
      <c r="G27" s="46"/>
      <c r="H27" s="46"/>
      <c r="I27" s="46"/>
      <c r="J27" s="46"/>
      <c r="K27" s="46"/>
      <c r="L27" s="46"/>
      <c r="M27" s="46"/>
      <c r="N27" s="46"/>
      <c r="O27" s="46"/>
      <c r="P27" s="46"/>
      <c r="Q27" s="46"/>
      <c r="R27" s="46"/>
      <c r="S27" s="46"/>
      <c r="T27" s="46"/>
      <c r="U27" s="46"/>
    </row>
    <row r="28" spans="1:21" ht="13.5" customHeight="1">
      <c r="A28" s="46"/>
      <c r="B28" s="46"/>
      <c r="C28" s="46"/>
      <c r="D28" s="46"/>
      <c r="E28" s="46"/>
      <c r="F28" s="46"/>
      <c r="G28" s="46"/>
      <c r="H28" s="46"/>
      <c r="I28" s="46"/>
      <c r="J28" s="46"/>
      <c r="K28" s="46"/>
      <c r="L28" s="46"/>
      <c r="M28" s="46"/>
      <c r="N28" s="46"/>
      <c r="O28" s="46"/>
      <c r="P28" s="46"/>
      <c r="Q28" s="46"/>
      <c r="R28" s="46"/>
      <c r="S28" s="46"/>
      <c r="T28" s="46"/>
      <c r="U28" s="46"/>
    </row>
    <row r="29" spans="1:21" ht="13.5" customHeight="1">
      <c r="A29" s="46"/>
      <c r="B29" s="46"/>
      <c r="C29" s="46"/>
      <c r="D29" s="46"/>
      <c r="E29" s="46"/>
      <c r="F29" s="46"/>
      <c r="G29" s="46"/>
      <c r="H29" s="46"/>
      <c r="I29" s="46"/>
      <c r="J29" s="46"/>
      <c r="K29" s="46"/>
      <c r="L29" s="46"/>
      <c r="M29" s="46"/>
      <c r="N29" s="46"/>
      <c r="O29" s="46"/>
      <c r="P29" s="46"/>
      <c r="Q29" s="46"/>
      <c r="R29" s="46"/>
      <c r="S29" s="46"/>
      <c r="T29" s="46"/>
      <c r="U29" s="46"/>
    </row>
    <row r="30" spans="1:21" ht="13.5" customHeight="1">
      <c r="A30" s="46"/>
      <c r="B30" s="46"/>
      <c r="C30" s="46"/>
      <c r="D30" s="46"/>
      <c r="E30" s="46"/>
      <c r="F30" s="46"/>
      <c r="G30" s="46"/>
      <c r="H30" s="46"/>
      <c r="I30" s="46"/>
      <c r="J30" s="46"/>
      <c r="K30" s="46"/>
      <c r="L30" s="46"/>
      <c r="M30" s="46"/>
      <c r="N30" s="46"/>
      <c r="O30" s="46"/>
      <c r="P30" s="46"/>
      <c r="Q30" s="46"/>
      <c r="R30" s="46"/>
      <c r="S30" s="46"/>
      <c r="T30" s="46"/>
      <c r="U30" s="46"/>
    </row>
    <row r="31" spans="1:21" ht="13.5" customHeight="1">
      <c r="A31" s="46"/>
      <c r="B31" s="46"/>
      <c r="C31" s="46"/>
      <c r="D31" s="46"/>
      <c r="E31" s="46"/>
      <c r="F31" s="46"/>
      <c r="G31" s="46"/>
      <c r="H31" s="46"/>
      <c r="I31" s="46"/>
      <c r="J31" s="46"/>
      <c r="K31" s="46"/>
      <c r="L31" s="46"/>
      <c r="M31" s="46"/>
      <c r="N31" s="46"/>
      <c r="O31" s="46"/>
      <c r="P31" s="46"/>
      <c r="Q31" s="46"/>
      <c r="R31" s="46"/>
      <c r="S31" s="46"/>
      <c r="T31" s="46"/>
      <c r="U31" s="46"/>
    </row>
    <row r="32" spans="1:21" ht="13.5" customHeight="1">
      <c r="A32" s="46"/>
      <c r="B32" s="46"/>
      <c r="C32" s="46"/>
      <c r="D32" s="46"/>
      <c r="E32" s="46"/>
      <c r="F32" s="46"/>
      <c r="G32" s="46"/>
      <c r="H32" s="46"/>
      <c r="I32" s="46"/>
      <c r="J32" s="46"/>
      <c r="K32" s="46"/>
      <c r="L32" s="46"/>
      <c r="M32" s="46"/>
      <c r="N32" s="46"/>
      <c r="O32" s="46"/>
      <c r="P32" s="46"/>
      <c r="Q32" s="46"/>
      <c r="R32" s="46"/>
      <c r="S32" s="46"/>
      <c r="T32" s="46"/>
      <c r="U32" s="46"/>
    </row>
    <row r="33" spans="1:21" ht="13.5" customHeight="1">
      <c r="A33" s="46"/>
      <c r="B33" s="46"/>
      <c r="C33" s="46"/>
      <c r="D33" s="46"/>
      <c r="E33" s="46"/>
      <c r="F33" s="46"/>
      <c r="G33" s="46"/>
      <c r="H33" s="46"/>
      <c r="I33" s="46"/>
      <c r="J33" s="46"/>
      <c r="K33" s="46"/>
      <c r="L33" s="46"/>
      <c r="M33" s="46"/>
      <c r="N33" s="46"/>
      <c r="O33" s="46"/>
      <c r="P33" s="46"/>
      <c r="Q33" s="46"/>
      <c r="R33" s="46"/>
      <c r="S33" s="46"/>
      <c r="T33" s="46"/>
      <c r="U33" s="46"/>
    </row>
    <row r="34" spans="1:21" ht="13.5" customHeight="1">
      <c r="A34" s="46"/>
      <c r="B34" s="46"/>
      <c r="C34" s="46"/>
      <c r="D34" s="46"/>
      <c r="E34" s="46"/>
      <c r="F34" s="46"/>
      <c r="G34" s="46"/>
      <c r="H34" s="46"/>
      <c r="I34" s="46"/>
      <c r="J34" s="46"/>
      <c r="K34" s="46"/>
      <c r="L34" s="46"/>
      <c r="M34" s="46"/>
      <c r="N34" s="46"/>
      <c r="O34" s="46"/>
      <c r="P34" s="46"/>
      <c r="Q34" s="46"/>
      <c r="R34" s="46"/>
      <c r="S34" s="46"/>
      <c r="T34" s="46"/>
      <c r="U34" s="46"/>
    </row>
    <row r="35" spans="1:21" ht="13.5" customHeight="1">
      <c r="A35" s="46"/>
      <c r="B35" s="46"/>
      <c r="C35" s="46"/>
      <c r="D35" s="46"/>
      <c r="E35" s="46"/>
      <c r="F35" s="46"/>
      <c r="G35" s="46"/>
      <c r="H35" s="46"/>
      <c r="I35" s="46"/>
      <c r="J35" s="46"/>
      <c r="K35" s="46"/>
      <c r="L35" s="46"/>
      <c r="M35" s="46"/>
      <c r="N35" s="46"/>
      <c r="O35" s="46"/>
      <c r="P35" s="46"/>
      <c r="Q35" s="46"/>
      <c r="R35" s="46"/>
      <c r="S35" s="46"/>
      <c r="T35" s="46"/>
      <c r="U35" s="46"/>
    </row>
    <row r="36" spans="1:21" ht="13.5" customHeight="1">
      <c r="A36" s="46"/>
      <c r="B36" s="46"/>
      <c r="C36" s="46"/>
      <c r="D36" s="46"/>
      <c r="E36" s="46"/>
      <c r="F36" s="46"/>
      <c r="G36" s="46"/>
      <c r="H36" s="46"/>
      <c r="I36" s="46"/>
      <c r="J36" s="46"/>
      <c r="K36" s="46"/>
      <c r="L36" s="46"/>
      <c r="M36" s="46"/>
      <c r="N36" s="46"/>
      <c r="O36" s="46"/>
      <c r="P36" s="46"/>
      <c r="Q36" s="46"/>
      <c r="R36" s="46"/>
      <c r="S36" s="46"/>
      <c r="T36" s="46"/>
      <c r="U36" s="46"/>
    </row>
    <row r="37" spans="1:21" ht="13.5" customHeight="1">
      <c r="A37" s="46"/>
      <c r="B37" s="46"/>
      <c r="C37" s="46"/>
      <c r="D37" s="46"/>
      <c r="E37" s="46"/>
      <c r="F37" s="46"/>
      <c r="G37" s="46"/>
      <c r="H37" s="46"/>
      <c r="I37" s="46"/>
      <c r="J37" s="46"/>
      <c r="K37" s="46"/>
      <c r="L37" s="46"/>
      <c r="M37" s="46"/>
      <c r="N37" s="46"/>
      <c r="O37" s="46"/>
      <c r="P37" s="46"/>
      <c r="Q37" s="46"/>
      <c r="R37" s="46"/>
      <c r="S37" s="46"/>
      <c r="T37" s="46"/>
      <c r="U37" s="46"/>
    </row>
    <row r="38" spans="1:21" ht="13.5" customHeight="1">
      <c r="A38" s="46"/>
      <c r="B38" s="46"/>
      <c r="C38" s="46"/>
      <c r="D38" s="46"/>
      <c r="E38" s="46"/>
      <c r="F38" s="46"/>
      <c r="G38" s="46"/>
      <c r="H38" s="46"/>
      <c r="I38" s="46"/>
      <c r="J38" s="46"/>
      <c r="K38" s="46"/>
      <c r="L38" s="46"/>
      <c r="M38" s="46"/>
      <c r="N38" s="46"/>
      <c r="O38" s="46"/>
      <c r="P38" s="46"/>
      <c r="Q38" s="46"/>
      <c r="R38" s="46"/>
      <c r="S38" s="46"/>
      <c r="T38" s="46"/>
      <c r="U38" s="46"/>
    </row>
    <row r="39" spans="1:21" ht="13.5" customHeight="1">
      <c r="A39" s="46"/>
      <c r="B39" s="46"/>
      <c r="C39" s="46"/>
      <c r="D39" s="46"/>
      <c r="E39" s="46"/>
      <c r="F39" s="46"/>
      <c r="G39" s="46"/>
      <c r="H39" s="46"/>
      <c r="I39" s="46"/>
      <c r="J39" s="46"/>
      <c r="K39" s="46"/>
      <c r="L39" s="46"/>
      <c r="M39" s="46"/>
      <c r="N39" s="46"/>
      <c r="O39" s="46"/>
      <c r="P39" s="46"/>
      <c r="Q39" s="46"/>
      <c r="R39" s="46"/>
      <c r="S39" s="46"/>
      <c r="T39" s="46"/>
      <c r="U39" s="46"/>
    </row>
    <row r="40" spans="1:21" ht="13.5" customHeight="1">
      <c r="A40" s="46"/>
      <c r="B40" s="46"/>
      <c r="C40" s="46"/>
      <c r="D40" s="46"/>
      <c r="E40" s="46"/>
      <c r="F40" s="46"/>
      <c r="G40" s="46"/>
      <c r="H40" s="46"/>
      <c r="I40" s="46"/>
      <c r="J40" s="46"/>
      <c r="K40" s="46"/>
      <c r="L40" s="46"/>
      <c r="M40" s="46"/>
      <c r="N40" s="46"/>
      <c r="O40" s="46"/>
      <c r="P40" s="46"/>
      <c r="Q40" s="46"/>
      <c r="R40" s="46"/>
      <c r="S40" s="46"/>
      <c r="T40" s="46"/>
      <c r="U40" s="46"/>
    </row>
    <row r="41" spans="1:21" ht="13.5" customHeight="1">
      <c r="A41" s="46"/>
      <c r="B41" s="46"/>
      <c r="C41" s="46"/>
      <c r="D41" s="46"/>
      <c r="E41" s="46"/>
      <c r="F41" s="46"/>
      <c r="G41" s="46"/>
      <c r="H41" s="46"/>
      <c r="I41" s="46"/>
      <c r="J41" s="46"/>
      <c r="K41" s="46"/>
      <c r="L41" s="46"/>
      <c r="M41" s="46"/>
      <c r="N41" s="46"/>
      <c r="O41" s="46"/>
      <c r="P41" s="46"/>
      <c r="Q41" s="46"/>
      <c r="R41" s="46"/>
      <c r="S41" s="46"/>
      <c r="T41" s="46"/>
      <c r="U41" s="46"/>
    </row>
    <row r="42" spans="1:21" ht="13.5" customHeight="1">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c r="A44" s="46"/>
      <c r="B44" s="49" t="s">
        <v>8</v>
      </c>
      <c r="C44" s="50"/>
      <c r="D44" s="50"/>
      <c r="E44" s="51"/>
      <c r="F44" s="51"/>
      <c r="G44" s="51"/>
      <c r="H44" s="51"/>
      <c r="I44" s="51"/>
      <c r="J44" s="52" t="s">
        <v>2</v>
      </c>
      <c r="K44" s="53" t="s">
        <v>524</v>
      </c>
      <c r="L44" s="54" t="s">
        <v>525</v>
      </c>
      <c r="M44" s="54" t="s">
        <v>526</v>
      </c>
      <c r="N44" s="54" t="s">
        <v>527</v>
      </c>
      <c r="O44" s="55" t="s">
        <v>528</v>
      </c>
      <c r="P44" s="46"/>
      <c r="Q44" s="46"/>
      <c r="R44" s="46"/>
      <c r="S44" s="46"/>
      <c r="T44" s="46"/>
      <c r="U44" s="46"/>
    </row>
    <row r="45" spans="1:21" ht="30.75" customHeight="1">
      <c r="A45" s="46"/>
      <c r="B45" s="1164" t="s">
        <v>9</v>
      </c>
      <c r="C45" s="1165"/>
      <c r="D45" s="56"/>
      <c r="E45" s="1170" t="s">
        <v>10</v>
      </c>
      <c r="F45" s="1170"/>
      <c r="G45" s="1170"/>
      <c r="H45" s="1170"/>
      <c r="I45" s="1170"/>
      <c r="J45" s="1171"/>
      <c r="K45" s="57">
        <v>1894</v>
      </c>
      <c r="L45" s="58">
        <v>1867</v>
      </c>
      <c r="M45" s="58">
        <v>1826</v>
      </c>
      <c r="N45" s="58">
        <v>1813</v>
      </c>
      <c r="O45" s="59">
        <v>1789</v>
      </c>
      <c r="P45" s="46"/>
      <c r="Q45" s="46"/>
      <c r="R45" s="46"/>
      <c r="S45" s="46"/>
      <c r="T45" s="46"/>
      <c r="U45" s="46"/>
    </row>
    <row r="46" spans="1:21" ht="30.75" customHeight="1">
      <c r="A46" s="46"/>
      <c r="B46" s="1166"/>
      <c r="C46" s="1167"/>
      <c r="D46" s="60"/>
      <c r="E46" s="1172" t="s">
        <v>11</v>
      </c>
      <c r="F46" s="1172"/>
      <c r="G46" s="1172"/>
      <c r="H46" s="1172"/>
      <c r="I46" s="1172"/>
      <c r="J46" s="1173"/>
      <c r="K46" s="61" t="s">
        <v>485</v>
      </c>
      <c r="L46" s="62" t="s">
        <v>485</v>
      </c>
      <c r="M46" s="62" t="s">
        <v>485</v>
      </c>
      <c r="N46" s="62" t="s">
        <v>485</v>
      </c>
      <c r="O46" s="63" t="s">
        <v>485</v>
      </c>
      <c r="P46" s="46"/>
      <c r="Q46" s="46"/>
      <c r="R46" s="46"/>
      <c r="S46" s="46"/>
      <c r="T46" s="46"/>
      <c r="U46" s="46"/>
    </row>
    <row r="47" spans="1:21" ht="30.75" customHeight="1">
      <c r="A47" s="46"/>
      <c r="B47" s="1166"/>
      <c r="C47" s="1167"/>
      <c r="D47" s="60"/>
      <c r="E47" s="1172" t="s">
        <v>12</v>
      </c>
      <c r="F47" s="1172"/>
      <c r="G47" s="1172"/>
      <c r="H47" s="1172"/>
      <c r="I47" s="1172"/>
      <c r="J47" s="1173"/>
      <c r="K47" s="61" t="s">
        <v>485</v>
      </c>
      <c r="L47" s="62" t="s">
        <v>485</v>
      </c>
      <c r="M47" s="62" t="s">
        <v>485</v>
      </c>
      <c r="N47" s="62" t="s">
        <v>485</v>
      </c>
      <c r="O47" s="63" t="s">
        <v>485</v>
      </c>
      <c r="P47" s="46"/>
      <c r="Q47" s="46"/>
      <c r="R47" s="46"/>
      <c r="S47" s="46"/>
      <c r="T47" s="46"/>
      <c r="U47" s="46"/>
    </row>
    <row r="48" spans="1:21" ht="30.75" customHeight="1">
      <c r="A48" s="46"/>
      <c r="B48" s="1166"/>
      <c r="C48" s="1167"/>
      <c r="D48" s="60"/>
      <c r="E48" s="1172" t="s">
        <v>13</v>
      </c>
      <c r="F48" s="1172"/>
      <c r="G48" s="1172"/>
      <c r="H48" s="1172"/>
      <c r="I48" s="1172"/>
      <c r="J48" s="1173"/>
      <c r="K48" s="61">
        <v>903</v>
      </c>
      <c r="L48" s="62">
        <v>806</v>
      </c>
      <c r="M48" s="62">
        <v>739</v>
      </c>
      <c r="N48" s="62">
        <v>776</v>
      </c>
      <c r="O48" s="63">
        <v>728</v>
      </c>
      <c r="P48" s="46"/>
      <c r="Q48" s="46"/>
      <c r="R48" s="46"/>
      <c r="S48" s="46"/>
      <c r="T48" s="46"/>
      <c r="U48" s="46"/>
    </row>
    <row r="49" spans="1:21" ht="30.75" customHeight="1">
      <c r="A49" s="46"/>
      <c r="B49" s="1166"/>
      <c r="C49" s="1167"/>
      <c r="D49" s="60"/>
      <c r="E49" s="1172" t="s">
        <v>14</v>
      </c>
      <c r="F49" s="1172"/>
      <c r="G49" s="1172"/>
      <c r="H49" s="1172"/>
      <c r="I49" s="1172"/>
      <c r="J49" s="1173"/>
      <c r="K49" s="61">
        <v>95</v>
      </c>
      <c r="L49" s="62">
        <v>84</v>
      </c>
      <c r="M49" s="62">
        <v>85</v>
      </c>
      <c r="N49" s="62">
        <v>84</v>
      </c>
      <c r="O49" s="63">
        <v>91</v>
      </c>
      <c r="P49" s="46"/>
      <c r="Q49" s="46"/>
      <c r="R49" s="46"/>
      <c r="S49" s="46"/>
      <c r="T49" s="46"/>
      <c r="U49" s="46"/>
    </row>
    <row r="50" spans="1:21" ht="30.75" customHeight="1">
      <c r="A50" s="46"/>
      <c r="B50" s="1166"/>
      <c r="C50" s="1167"/>
      <c r="D50" s="60"/>
      <c r="E50" s="1172" t="s">
        <v>15</v>
      </c>
      <c r="F50" s="1172"/>
      <c r="G50" s="1172"/>
      <c r="H50" s="1172"/>
      <c r="I50" s="1172"/>
      <c r="J50" s="1173"/>
      <c r="K50" s="61">
        <v>3</v>
      </c>
      <c r="L50" s="62">
        <v>3</v>
      </c>
      <c r="M50" s="62">
        <v>2</v>
      </c>
      <c r="N50" s="62">
        <v>2</v>
      </c>
      <c r="O50" s="63">
        <v>2</v>
      </c>
      <c r="P50" s="46"/>
      <c r="Q50" s="46"/>
      <c r="R50" s="46"/>
      <c r="S50" s="46"/>
      <c r="T50" s="46"/>
      <c r="U50" s="46"/>
    </row>
    <row r="51" spans="1:21" ht="30.75" customHeight="1">
      <c r="A51" s="46"/>
      <c r="B51" s="1168"/>
      <c r="C51" s="1169"/>
      <c r="D51" s="64"/>
      <c r="E51" s="1172" t="s">
        <v>16</v>
      </c>
      <c r="F51" s="1172"/>
      <c r="G51" s="1172"/>
      <c r="H51" s="1172"/>
      <c r="I51" s="1172"/>
      <c r="J51" s="1173"/>
      <c r="K51" s="61">
        <v>0</v>
      </c>
      <c r="L51" s="62" t="s">
        <v>485</v>
      </c>
      <c r="M51" s="62" t="s">
        <v>485</v>
      </c>
      <c r="N51" s="62" t="s">
        <v>485</v>
      </c>
      <c r="O51" s="63" t="s">
        <v>485</v>
      </c>
      <c r="P51" s="46"/>
      <c r="Q51" s="46"/>
      <c r="R51" s="46"/>
      <c r="S51" s="46"/>
      <c r="T51" s="46"/>
      <c r="U51" s="46"/>
    </row>
    <row r="52" spans="1:21" ht="30.75" customHeight="1">
      <c r="A52" s="46"/>
      <c r="B52" s="1174" t="s">
        <v>17</v>
      </c>
      <c r="C52" s="1175"/>
      <c r="D52" s="64"/>
      <c r="E52" s="1172" t="s">
        <v>18</v>
      </c>
      <c r="F52" s="1172"/>
      <c r="G52" s="1172"/>
      <c r="H52" s="1172"/>
      <c r="I52" s="1172"/>
      <c r="J52" s="1173"/>
      <c r="K52" s="61">
        <v>2077</v>
      </c>
      <c r="L52" s="62">
        <v>1997</v>
      </c>
      <c r="M52" s="62">
        <v>1974</v>
      </c>
      <c r="N52" s="62">
        <v>1944</v>
      </c>
      <c r="O52" s="63">
        <v>1875</v>
      </c>
      <c r="P52" s="46"/>
      <c r="Q52" s="46"/>
      <c r="R52" s="46"/>
      <c r="S52" s="46"/>
      <c r="T52" s="46"/>
      <c r="U52" s="46"/>
    </row>
    <row r="53" spans="1:21" ht="30.75" customHeight="1" thickBot="1">
      <c r="A53" s="46"/>
      <c r="B53" s="1176" t="s">
        <v>19</v>
      </c>
      <c r="C53" s="1177"/>
      <c r="D53" s="65"/>
      <c r="E53" s="1178" t="s">
        <v>20</v>
      </c>
      <c r="F53" s="1178"/>
      <c r="G53" s="1178"/>
      <c r="H53" s="1178"/>
      <c r="I53" s="1178"/>
      <c r="J53" s="1179"/>
      <c r="K53" s="66">
        <v>818</v>
      </c>
      <c r="L53" s="67">
        <v>763</v>
      </c>
      <c r="M53" s="67">
        <v>678</v>
      </c>
      <c r="N53" s="67">
        <v>731</v>
      </c>
      <c r="O53" s="68">
        <v>735</v>
      </c>
      <c r="P53" s="46"/>
      <c r="Q53" s="46"/>
      <c r="R53" s="46"/>
      <c r="S53" s="46"/>
      <c r="T53" s="46"/>
      <c r="U53" s="46"/>
    </row>
    <row r="54" spans="1:21" ht="24" customHeight="1">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c r="A57" s="46"/>
      <c r="B57" s="74"/>
      <c r="C57" s="75"/>
      <c r="D57" s="75"/>
      <c r="E57" s="76"/>
      <c r="F57" s="76"/>
      <c r="G57" s="76"/>
      <c r="H57" s="76"/>
      <c r="I57" s="76"/>
      <c r="J57" s="77" t="s">
        <v>2</v>
      </c>
      <c r="K57" s="78" t="s">
        <v>539</v>
      </c>
      <c r="L57" s="79" t="s">
        <v>540</v>
      </c>
      <c r="M57" s="79" t="s">
        <v>541</v>
      </c>
      <c r="N57" s="79" t="s">
        <v>542</v>
      </c>
      <c r="O57" s="80" t="s">
        <v>543</v>
      </c>
      <c r="P57" s="46"/>
      <c r="Q57" s="46"/>
      <c r="R57" s="46"/>
      <c r="S57" s="46"/>
      <c r="T57" s="46"/>
      <c r="U57" s="46"/>
    </row>
    <row r="58" spans="1:21" ht="31.5" customHeight="1">
      <c r="B58" s="1180" t="s">
        <v>24</v>
      </c>
      <c r="C58" s="1181"/>
      <c r="D58" s="1186" t="s">
        <v>25</v>
      </c>
      <c r="E58" s="1187"/>
      <c r="F58" s="1187"/>
      <c r="G58" s="1187"/>
      <c r="H58" s="1187"/>
      <c r="I58" s="1187"/>
      <c r="J58" s="1188"/>
      <c r="K58" s="81"/>
      <c r="L58" s="82"/>
      <c r="M58" s="82"/>
      <c r="N58" s="82"/>
      <c r="O58" s="83"/>
    </row>
    <row r="59" spans="1:21" ht="31.5" customHeight="1">
      <c r="B59" s="1182"/>
      <c r="C59" s="1183"/>
      <c r="D59" s="1189" t="s">
        <v>26</v>
      </c>
      <c r="E59" s="1190"/>
      <c r="F59" s="1190"/>
      <c r="G59" s="1190"/>
      <c r="H59" s="1190"/>
      <c r="I59" s="1190"/>
      <c r="J59" s="1191"/>
      <c r="K59" s="84"/>
      <c r="L59" s="85"/>
      <c r="M59" s="85"/>
      <c r="N59" s="85"/>
      <c r="O59" s="86"/>
    </row>
    <row r="60" spans="1:21" ht="31.5" customHeight="1" thickBot="1">
      <c r="B60" s="1184"/>
      <c r="C60" s="1185"/>
      <c r="D60" s="1192" t="s">
        <v>27</v>
      </c>
      <c r="E60" s="1193"/>
      <c r="F60" s="1193"/>
      <c r="G60" s="1193"/>
      <c r="H60" s="1193"/>
      <c r="I60" s="1193"/>
      <c r="J60" s="1194"/>
      <c r="K60" s="87"/>
      <c r="L60" s="88"/>
      <c r="M60" s="88"/>
      <c r="N60" s="88"/>
      <c r="O60" s="89"/>
    </row>
    <row r="61" spans="1:21" ht="24" customHeight="1">
      <c r="B61" s="90"/>
      <c r="C61" s="90"/>
      <c r="D61" s="91" t="s">
        <v>28</v>
      </c>
      <c r="E61" s="92"/>
      <c r="F61" s="92"/>
      <c r="G61" s="92"/>
      <c r="H61" s="92"/>
      <c r="I61" s="92"/>
      <c r="J61" s="92"/>
      <c r="K61" s="92"/>
      <c r="L61" s="92"/>
      <c r="M61" s="92"/>
      <c r="N61" s="92"/>
      <c r="O61" s="92"/>
    </row>
    <row r="62" spans="1:21" ht="24" customHeight="1">
      <c r="B62" s="93"/>
      <c r="C62" s="93"/>
      <c r="D62" s="91" t="s">
        <v>29</v>
      </c>
      <c r="E62" s="92"/>
      <c r="F62" s="92"/>
      <c r="G62" s="92"/>
      <c r="H62" s="92"/>
      <c r="I62" s="92"/>
      <c r="J62" s="92"/>
      <c r="K62" s="92"/>
      <c r="L62" s="92"/>
      <c r="M62" s="92"/>
      <c r="N62" s="92"/>
      <c r="O62" s="92"/>
    </row>
    <row r="63" spans="1:21" ht="24" customHeight="1">
      <c r="A63" s="46"/>
      <c r="B63" s="69"/>
      <c r="C63" s="46"/>
      <c r="D63" s="46"/>
      <c r="E63" s="46"/>
      <c r="F63" s="46"/>
      <c r="G63" s="46"/>
      <c r="H63" s="46"/>
      <c r="I63" s="46"/>
      <c r="J63" s="46"/>
      <c r="K63" s="46"/>
      <c r="L63" s="46"/>
      <c r="M63" s="46"/>
      <c r="N63" s="46"/>
      <c r="O63" s="46"/>
      <c r="P63" s="46"/>
      <c r="Q63" s="46"/>
      <c r="R63" s="46"/>
      <c r="S63" s="46"/>
      <c r="T63" s="46"/>
      <c r="U63" s="46"/>
    </row>
    <row r="64" spans="1:21" ht="24" customHeight="1">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bPOrWrBdIHP5HDqAqzk0sg6i2DH+hWApkLEIZ8wupsAs9Nh03KZybZPBPivZti0cA776SgcxUv3cj8Bk0OStBA==" saltValue="v2fdzUicGQOWvp0s4i+rL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5" t="s">
        <v>7</v>
      </c>
    </row>
    <row r="40" spans="2:13" ht="27.75" customHeight="1" thickBot="1">
      <c r="B40" s="96" t="s">
        <v>8</v>
      </c>
      <c r="C40" s="97"/>
      <c r="D40" s="97"/>
      <c r="E40" s="98"/>
      <c r="F40" s="98"/>
      <c r="G40" s="98"/>
      <c r="H40" s="99" t="s">
        <v>2</v>
      </c>
      <c r="I40" s="100" t="s">
        <v>524</v>
      </c>
      <c r="J40" s="101" t="s">
        <v>525</v>
      </c>
      <c r="K40" s="101" t="s">
        <v>526</v>
      </c>
      <c r="L40" s="101" t="s">
        <v>527</v>
      </c>
      <c r="M40" s="102" t="s">
        <v>528</v>
      </c>
    </row>
    <row r="41" spans="2:13" ht="27.75" customHeight="1">
      <c r="B41" s="1195" t="s">
        <v>30</v>
      </c>
      <c r="C41" s="1196"/>
      <c r="D41" s="103"/>
      <c r="E41" s="1201" t="s">
        <v>31</v>
      </c>
      <c r="F41" s="1201"/>
      <c r="G41" s="1201"/>
      <c r="H41" s="1202"/>
      <c r="I41" s="342">
        <v>17330</v>
      </c>
      <c r="J41" s="343">
        <v>17123</v>
      </c>
      <c r="K41" s="343">
        <v>16375</v>
      </c>
      <c r="L41" s="343">
        <v>15672</v>
      </c>
      <c r="M41" s="344">
        <v>15958</v>
      </c>
    </row>
    <row r="42" spans="2:13" ht="27.75" customHeight="1">
      <c r="B42" s="1197"/>
      <c r="C42" s="1198"/>
      <c r="D42" s="104"/>
      <c r="E42" s="1203" t="s">
        <v>32</v>
      </c>
      <c r="F42" s="1203"/>
      <c r="G42" s="1203"/>
      <c r="H42" s="1204"/>
      <c r="I42" s="345">
        <v>15</v>
      </c>
      <c r="J42" s="346">
        <v>13</v>
      </c>
      <c r="K42" s="346">
        <v>12</v>
      </c>
      <c r="L42" s="346">
        <v>10</v>
      </c>
      <c r="M42" s="347">
        <v>8</v>
      </c>
    </row>
    <row r="43" spans="2:13" ht="27.75" customHeight="1">
      <c r="B43" s="1197"/>
      <c r="C43" s="1198"/>
      <c r="D43" s="104"/>
      <c r="E43" s="1203" t="s">
        <v>33</v>
      </c>
      <c r="F43" s="1203"/>
      <c r="G43" s="1203"/>
      <c r="H43" s="1204"/>
      <c r="I43" s="345">
        <v>9201</v>
      </c>
      <c r="J43" s="346">
        <v>8897</v>
      </c>
      <c r="K43" s="346">
        <v>9038</v>
      </c>
      <c r="L43" s="346">
        <v>9049</v>
      </c>
      <c r="M43" s="347">
        <v>9083</v>
      </c>
    </row>
    <row r="44" spans="2:13" ht="27.75" customHeight="1">
      <c r="B44" s="1197"/>
      <c r="C44" s="1198"/>
      <c r="D44" s="104"/>
      <c r="E44" s="1203" t="s">
        <v>34</v>
      </c>
      <c r="F44" s="1203"/>
      <c r="G44" s="1203"/>
      <c r="H44" s="1204"/>
      <c r="I44" s="345">
        <v>715</v>
      </c>
      <c r="J44" s="346">
        <v>598</v>
      </c>
      <c r="K44" s="346">
        <v>537</v>
      </c>
      <c r="L44" s="346">
        <v>457</v>
      </c>
      <c r="M44" s="347">
        <v>642</v>
      </c>
    </row>
    <row r="45" spans="2:13" ht="27.75" customHeight="1">
      <c r="B45" s="1197"/>
      <c r="C45" s="1198"/>
      <c r="D45" s="104"/>
      <c r="E45" s="1203" t="s">
        <v>35</v>
      </c>
      <c r="F45" s="1203"/>
      <c r="G45" s="1203"/>
      <c r="H45" s="1204"/>
      <c r="I45" s="345">
        <v>2673</v>
      </c>
      <c r="J45" s="346">
        <v>2643</v>
      </c>
      <c r="K45" s="346">
        <v>2500</v>
      </c>
      <c r="L45" s="346">
        <v>2393</v>
      </c>
      <c r="M45" s="347">
        <v>2419</v>
      </c>
    </row>
    <row r="46" spans="2:13" ht="27.75" customHeight="1">
      <c r="B46" s="1197"/>
      <c r="C46" s="1198"/>
      <c r="D46" s="105"/>
      <c r="E46" s="1203" t="s">
        <v>36</v>
      </c>
      <c r="F46" s="1203"/>
      <c r="G46" s="1203"/>
      <c r="H46" s="1204"/>
      <c r="I46" s="345">
        <v>32</v>
      </c>
      <c r="J46" s="346">
        <v>29</v>
      </c>
      <c r="K46" s="346">
        <v>39</v>
      </c>
      <c r="L46" s="346">
        <v>39</v>
      </c>
      <c r="M46" s="347">
        <v>50</v>
      </c>
    </row>
    <row r="47" spans="2:13" ht="27.75" customHeight="1">
      <c r="B47" s="1197"/>
      <c r="C47" s="1198"/>
      <c r="D47" s="106"/>
      <c r="E47" s="1205" t="s">
        <v>37</v>
      </c>
      <c r="F47" s="1206"/>
      <c r="G47" s="1206"/>
      <c r="H47" s="1207"/>
      <c r="I47" s="345" t="s">
        <v>485</v>
      </c>
      <c r="J47" s="346" t="s">
        <v>485</v>
      </c>
      <c r="K47" s="346" t="s">
        <v>485</v>
      </c>
      <c r="L47" s="346" t="s">
        <v>485</v>
      </c>
      <c r="M47" s="347" t="s">
        <v>485</v>
      </c>
    </row>
    <row r="48" spans="2:13" ht="27.75" customHeight="1">
      <c r="B48" s="1197"/>
      <c r="C48" s="1198"/>
      <c r="D48" s="104"/>
      <c r="E48" s="1203" t="s">
        <v>38</v>
      </c>
      <c r="F48" s="1203"/>
      <c r="G48" s="1203"/>
      <c r="H48" s="1204"/>
      <c r="I48" s="345" t="s">
        <v>485</v>
      </c>
      <c r="J48" s="346" t="s">
        <v>485</v>
      </c>
      <c r="K48" s="346" t="s">
        <v>485</v>
      </c>
      <c r="L48" s="346" t="s">
        <v>485</v>
      </c>
      <c r="M48" s="347" t="s">
        <v>485</v>
      </c>
    </row>
    <row r="49" spans="2:13" ht="27.75" customHeight="1">
      <c r="B49" s="1199"/>
      <c r="C49" s="1200"/>
      <c r="D49" s="104"/>
      <c r="E49" s="1203" t="s">
        <v>39</v>
      </c>
      <c r="F49" s="1203"/>
      <c r="G49" s="1203"/>
      <c r="H49" s="1204"/>
      <c r="I49" s="345" t="s">
        <v>485</v>
      </c>
      <c r="J49" s="346" t="s">
        <v>485</v>
      </c>
      <c r="K49" s="346" t="s">
        <v>485</v>
      </c>
      <c r="L49" s="346" t="s">
        <v>485</v>
      </c>
      <c r="M49" s="347" t="s">
        <v>485</v>
      </c>
    </row>
    <row r="50" spans="2:13" ht="27.75" customHeight="1">
      <c r="B50" s="1208" t="s">
        <v>40</v>
      </c>
      <c r="C50" s="1209"/>
      <c r="D50" s="107"/>
      <c r="E50" s="1203" t="s">
        <v>41</v>
      </c>
      <c r="F50" s="1203"/>
      <c r="G50" s="1203"/>
      <c r="H50" s="1204"/>
      <c r="I50" s="345">
        <v>4852</v>
      </c>
      <c r="J50" s="346">
        <v>4946</v>
      </c>
      <c r="K50" s="346">
        <v>5470</v>
      </c>
      <c r="L50" s="346">
        <v>5862</v>
      </c>
      <c r="M50" s="347">
        <v>6044</v>
      </c>
    </row>
    <row r="51" spans="2:13" ht="27.75" customHeight="1">
      <c r="B51" s="1197"/>
      <c r="C51" s="1198"/>
      <c r="D51" s="104"/>
      <c r="E51" s="1203" t="s">
        <v>42</v>
      </c>
      <c r="F51" s="1203"/>
      <c r="G51" s="1203"/>
      <c r="H51" s="1204"/>
      <c r="I51" s="345">
        <v>2772</v>
      </c>
      <c r="J51" s="346">
        <v>2487</v>
      </c>
      <c r="K51" s="346">
        <v>2360</v>
      </c>
      <c r="L51" s="346">
        <v>2183</v>
      </c>
      <c r="M51" s="347">
        <v>2317</v>
      </c>
    </row>
    <row r="52" spans="2:13" ht="27.75" customHeight="1">
      <c r="B52" s="1199"/>
      <c r="C52" s="1200"/>
      <c r="D52" s="104"/>
      <c r="E52" s="1203" t="s">
        <v>43</v>
      </c>
      <c r="F52" s="1203"/>
      <c r="G52" s="1203"/>
      <c r="H52" s="1204"/>
      <c r="I52" s="345">
        <v>17692</v>
      </c>
      <c r="J52" s="346">
        <v>17260</v>
      </c>
      <c r="K52" s="346">
        <v>16571</v>
      </c>
      <c r="L52" s="346">
        <v>15875</v>
      </c>
      <c r="M52" s="347">
        <v>16503</v>
      </c>
    </row>
    <row r="53" spans="2:13" ht="27.75" customHeight="1" thickBot="1">
      <c r="B53" s="1210" t="s">
        <v>19</v>
      </c>
      <c r="C53" s="1211"/>
      <c r="D53" s="108"/>
      <c r="E53" s="1212" t="s">
        <v>44</v>
      </c>
      <c r="F53" s="1212"/>
      <c r="G53" s="1212"/>
      <c r="H53" s="1213"/>
      <c r="I53" s="348">
        <v>4649</v>
      </c>
      <c r="J53" s="349">
        <v>4611</v>
      </c>
      <c r="K53" s="349">
        <v>4099</v>
      </c>
      <c r="L53" s="349">
        <v>3700</v>
      </c>
      <c r="M53" s="350">
        <v>3296</v>
      </c>
    </row>
    <row r="54" spans="2:13" ht="27.75" customHeight="1">
      <c r="B54" s="109"/>
      <c r="C54" s="110"/>
      <c r="D54" s="110"/>
      <c r="E54" s="111"/>
      <c r="F54" s="111"/>
      <c r="G54" s="111"/>
      <c r="H54" s="111"/>
      <c r="I54" s="112"/>
      <c r="J54" s="112"/>
      <c r="K54" s="112"/>
      <c r="L54" s="112"/>
      <c r="M54" s="112"/>
    </row>
    <row r="55" spans="2:13"/>
  </sheetData>
  <sheetProtection algorithmName="SHA-512" hashValue="5suXvb1MYdocMZvoTmoN6qv6a7GZ+31tZ7hEQNer/B1R8SkMoSvBwIb8AwesDzT+3pCHARwHdSrJVtAg5dNNBA==" saltValue="YccmIc/IFNs2YIeD89IwH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3" t="s">
        <v>45</v>
      </c>
    </row>
    <row r="54" spans="2:8" ht="29.25" customHeight="1" thickBot="1">
      <c r="B54" s="114" t="s">
        <v>1</v>
      </c>
      <c r="C54" s="115"/>
      <c r="D54" s="115"/>
      <c r="E54" s="116" t="s">
        <v>2</v>
      </c>
      <c r="F54" s="117" t="s">
        <v>526</v>
      </c>
      <c r="G54" s="117" t="s">
        <v>527</v>
      </c>
      <c r="H54" s="118" t="s">
        <v>528</v>
      </c>
    </row>
    <row r="55" spans="2:8" ht="52.5" customHeight="1">
      <c r="B55" s="119"/>
      <c r="C55" s="1222" t="s">
        <v>46</v>
      </c>
      <c r="D55" s="1222"/>
      <c r="E55" s="1223"/>
      <c r="F55" s="120">
        <v>2469</v>
      </c>
      <c r="G55" s="120">
        <v>2785</v>
      </c>
      <c r="H55" s="121">
        <v>2923</v>
      </c>
    </row>
    <row r="56" spans="2:8" ht="52.5" customHeight="1">
      <c r="B56" s="122"/>
      <c r="C56" s="1224" t="s">
        <v>47</v>
      </c>
      <c r="D56" s="1224"/>
      <c r="E56" s="1225"/>
      <c r="F56" s="123">
        <v>277</v>
      </c>
      <c r="G56" s="123">
        <v>287</v>
      </c>
      <c r="H56" s="124">
        <v>344</v>
      </c>
    </row>
    <row r="57" spans="2:8" ht="53.25" customHeight="1">
      <c r="B57" s="122"/>
      <c r="C57" s="1226" t="s">
        <v>48</v>
      </c>
      <c r="D57" s="1226"/>
      <c r="E57" s="1227"/>
      <c r="F57" s="125">
        <v>3154</v>
      </c>
      <c r="G57" s="125">
        <v>3191</v>
      </c>
      <c r="H57" s="126">
        <v>3209</v>
      </c>
    </row>
    <row r="58" spans="2:8" ht="45.75" customHeight="1">
      <c r="B58" s="127"/>
      <c r="C58" s="1214" t="s">
        <v>559</v>
      </c>
      <c r="D58" s="1215" t="s">
        <v>559</v>
      </c>
      <c r="E58" s="1216" t="s">
        <v>559</v>
      </c>
      <c r="F58" s="128">
        <v>1237</v>
      </c>
      <c r="G58" s="128">
        <v>1238</v>
      </c>
      <c r="H58" s="129">
        <v>1238</v>
      </c>
    </row>
    <row r="59" spans="2:8" ht="45.75" customHeight="1">
      <c r="B59" s="127"/>
      <c r="C59" s="1214" t="s">
        <v>560</v>
      </c>
      <c r="D59" s="1215" t="s">
        <v>560</v>
      </c>
      <c r="E59" s="1216" t="s">
        <v>560</v>
      </c>
      <c r="F59" s="128">
        <v>985</v>
      </c>
      <c r="G59" s="128">
        <v>985</v>
      </c>
      <c r="H59" s="129">
        <v>983</v>
      </c>
    </row>
    <row r="60" spans="2:8" ht="45.75" customHeight="1">
      <c r="B60" s="127"/>
      <c r="C60" s="1214" t="s">
        <v>561</v>
      </c>
      <c r="D60" s="1215" t="s">
        <v>561</v>
      </c>
      <c r="E60" s="1216" t="s">
        <v>561</v>
      </c>
      <c r="F60" s="128">
        <v>366</v>
      </c>
      <c r="G60" s="128">
        <v>367</v>
      </c>
      <c r="H60" s="129">
        <v>347</v>
      </c>
    </row>
    <row r="61" spans="2:8" ht="45.75" customHeight="1">
      <c r="B61" s="127"/>
      <c r="C61" s="1214" t="s">
        <v>562</v>
      </c>
      <c r="D61" s="1215" t="s">
        <v>563</v>
      </c>
      <c r="E61" s="1216" t="s">
        <v>563</v>
      </c>
      <c r="F61" s="128">
        <v>217</v>
      </c>
      <c r="G61" s="128">
        <v>233</v>
      </c>
      <c r="H61" s="129">
        <v>250</v>
      </c>
    </row>
    <row r="62" spans="2:8" ht="45.75" customHeight="1" thickBot="1">
      <c r="B62" s="130"/>
      <c r="C62" s="1217" t="s">
        <v>563</v>
      </c>
      <c r="D62" s="1218" t="s">
        <v>563</v>
      </c>
      <c r="E62" s="1219" t="s">
        <v>563</v>
      </c>
      <c r="F62" s="131">
        <v>112</v>
      </c>
      <c r="G62" s="131">
        <v>130</v>
      </c>
      <c r="H62" s="132">
        <v>143</v>
      </c>
    </row>
    <row r="63" spans="2:8" ht="52.5" customHeight="1" thickBot="1">
      <c r="B63" s="133"/>
      <c r="C63" s="1220" t="s">
        <v>49</v>
      </c>
      <c r="D63" s="1220"/>
      <c r="E63" s="1221"/>
      <c r="F63" s="134">
        <v>5900</v>
      </c>
      <c r="G63" s="134">
        <v>6264</v>
      </c>
      <c r="H63" s="135">
        <v>6476</v>
      </c>
    </row>
    <row r="64" spans="2:8"/>
  </sheetData>
  <sheetProtection algorithmName="SHA-512" hashValue="k9/QP1iTZHE0TH0UCO0RL1mDo/Esb5uv91cGxSZ2fa00QT6pJmmMHIZ7QAhwDRVi7ePUGNhNAxUtVdwqVtbq/g==" saltValue="ZHyMbpVXmPtc2DLmWvrJD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BE3FEC-C01E-43C1-BE72-D831E43077A0}">
  <sheetPr>
    <pageSetUpPr fitToPage="1"/>
  </sheetPr>
  <dimension ref="A1:DE85"/>
  <sheetViews>
    <sheetView showGridLines="0" zoomScaleNormal="100" zoomScaleSheetLayoutView="55" workbookViewId="0"/>
  </sheetViews>
  <sheetFormatPr defaultColWidth="0" defaultRowHeight="0" customHeight="1" zeroHeight="1"/>
  <cols>
    <col min="1" max="1" width="6.375" style="255" customWidth="1"/>
    <col min="2" max="107" width="2.5" style="255" customWidth="1"/>
    <col min="108" max="108" width="6.125" style="261" customWidth="1"/>
    <col min="109" max="109" width="5.875" style="259" customWidth="1"/>
    <col min="110" max="16384" width="8.625" style="255" hidden="1"/>
  </cols>
  <sheetData>
    <row r="1" spans="1:109" ht="42.75" customHeight="1">
      <c r="A1" s="376"/>
      <c r="B1" s="375"/>
      <c r="DD1" s="255"/>
      <c r="DE1" s="255"/>
    </row>
    <row r="2" spans="1:109" ht="25.5" customHeight="1">
      <c r="A2" s="374"/>
      <c r="C2" s="374"/>
      <c r="O2" s="374"/>
      <c r="P2" s="374"/>
      <c r="Q2" s="374"/>
      <c r="R2" s="374"/>
      <c r="S2" s="374"/>
      <c r="T2" s="374"/>
      <c r="U2" s="374"/>
      <c r="V2" s="374"/>
      <c r="W2" s="374"/>
      <c r="X2" s="374"/>
      <c r="Y2" s="374"/>
      <c r="Z2" s="374"/>
      <c r="AA2" s="374"/>
      <c r="AB2" s="374"/>
      <c r="AC2" s="374"/>
      <c r="AD2" s="374"/>
      <c r="AE2" s="374"/>
      <c r="AF2" s="374"/>
      <c r="AG2" s="374"/>
      <c r="AH2" s="374"/>
      <c r="AI2" s="374"/>
      <c r="AU2" s="374"/>
      <c r="BG2" s="374"/>
      <c r="BS2" s="374"/>
      <c r="CE2" s="374"/>
      <c r="CQ2" s="374"/>
      <c r="DD2" s="255"/>
      <c r="DE2" s="255"/>
    </row>
    <row r="3" spans="1:109" ht="25.5" customHeight="1">
      <c r="A3" s="374"/>
      <c r="C3" s="374"/>
      <c r="O3" s="374"/>
      <c r="P3" s="374"/>
      <c r="Q3" s="374"/>
      <c r="R3" s="374"/>
      <c r="S3" s="374"/>
      <c r="T3" s="374"/>
      <c r="U3" s="374"/>
      <c r="V3" s="374"/>
      <c r="W3" s="374"/>
      <c r="X3" s="374"/>
      <c r="Y3" s="374"/>
      <c r="Z3" s="374"/>
      <c r="AA3" s="374"/>
      <c r="AB3" s="374"/>
      <c r="AC3" s="374"/>
      <c r="AD3" s="374"/>
      <c r="AE3" s="374"/>
      <c r="AF3" s="374"/>
      <c r="AG3" s="374"/>
      <c r="AH3" s="374"/>
      <c r="AI3" s="374"/>
      <c r="AU3" s="374"/>
      <c r="BG3" s="374"/>
      <c r="BS3" s="374"/>
      <c r="CE3" s="374"/>
      <c r="CQ3" s="374"/>
      <c r="DD3" s="255"/>
      <c r="DE3" s="255"/>
    </row>
    <row r="4" spans="1:109" s="253" customFormat="1" ht="13.5">
      <c r="A4" s="374"/>
      <c r="B4" s="374"/>
      <c r="C4" s="374"/>
      <c r="D4" s="374"/>
      <c r="E4" s="374"/>
      <c r="F4" s="374"/>
      <c r="G4" s="374"/>
      <c r="H4" s="374"/>
      <c r="I4" s="374"/>
      <c r="J4" s="374"/>
      <c r="K4" s="374"/>
      <c r="L4" s="374"/>
      <c r="M4" s="374"/>
      <c r="N4" s="374"/>
      <c r="O4" s="374"/>
      <c r="P4" s="374"/>
      <c r="Q4" s="374"/>
      <c r="R4" s="374"/>
      <c r="S4" s="374"/>
      <c r="T4" s="374"/>
      <c r="U4" s="374"/>
      <c r="V4" s="374"/>
      <c r="W4" s="374"/>
      <c r="X4" s="374"/>
      <c r="Y4" s="374"/>
      <c r="Z4" s="374"/>
      <c r="AA4" s="374"/>
      <c r="AB4" s="374"/>
      <c r="AC4" s="374"/>
      <c r="AD4" s="374"/>
      <c r="AE4" s="374"/>
      <c r="AF4" s="374"/>
      <c r="AG4" s="374"/>
      <c r="AH4" s="374"/>
      <c r="AI4" s="374"/>
      <c r="AJ4" s="374"/>
      <c r="AK4" s="374"/>
      <c r="AL4" s="374"/>
      <c r="AM4" s="374"/>
      <c r="AN4" s="374"/>
      <c r="AO4" s="374"/>
      <c r="AP4" s="374"/>
      <c r="AQ4" s="374"/>
      <c r="AR4" s="374"/>
      <c r="AS4" s="374"/>
      <c r="AT4" s="374"/>
      <c r="AU4" s="374"/>
      <c r="AV4" s="374"/>
      <c r="AW4" s="374"/>
      <c r="AX4" s="374"/>
      <c r="AY4" s="374"/>
      <c r="AZ4" s="374"/>
      <c r="BA4" s="374"/>
      <c r="BB4" s="374"/>
      <c r="BC4" s="374"/>
      <c r="BD4" s="374"/>
      <c r="BE4" s="374"/>
      <c r="BF4" s="374"/>
      <c r="BG4" s="374"/>
      <c r="BH4" s="374"/>
      <c r="BI4" s="374"/>
      <c r="BJ4" s="374"/>
      <c r="BK4" s="374"/>
      <c r="BL4" s="374"/>
      <c r="BM4" s="374"/>
      <c r="BN4" s="374"/>
      <c r="BO4" s="374"/>
      <c r="BP4" s="374"/>
      <c r="BQ4" s="374"/>
      <c r="BR4" s="374"/>
      <c r="BS4" s="374"/>
      <c r="BT4" s="374"/>
      <c r="BU4" s="374"/>
      <c r="BV4" s="374"/>
      <c r="BW4" s="374"/>
      <c r="BX4" s="374"/>
      <c r="BY4" s="374"/>
      <c r="BZ4" s="374"/>
      <c r="CA4" s="374"/>
      <c r="CB4" s="374"/>
      <c r="CC4" s="374"/>
      <c r="CD4" s="374"/>
      <c r="CE4" s="374"/>
      <c r="CF4" s="374"/>
      <c r="CG4" s="374"/>
      <c r="CH4" s="374"/>
      <c r="CI4" s="374"/>
      <c r="CJ4" s="374"/>
      <c r="CK4" s="374"/>
      <c r="CL4" s="374"/>
      <c r="CM4" s="374"/>
      <c r="CN4" s="374"/>
      <c r="CO4" s="374"/>
      <c r="CP4" s="374"/>
      <c r="CQ4" s="374"/>
      <c r="CR4" s="374"/>
      <c r="CS4" s="374"/>
      <c r="CT4" s="374"/>
      <c r="CU4" s="374"/>
      <c r="CV4" s="374"/>
      <c r="CW4" s="374"/>
      <c r="CX4" s="374"/>
      <c r="CY4" s="374"/>
      <c r="CZ4" s="374"/>
      <c r="DA4" s="374"/>
      <c r="DB4" s="374"/>
      <c r="DC4" s="374"/>
      <c r="DD4" s="374"/>
      <c r="DE4" s="374"/>
    </row>
    <row r="5" spans="1:109" s="253" customFormat="1" ht="13.5">
      <c r="A5" s="374"/>
      <c r="B5" s="374"/>
      <c r="C5" s="374"/>
      <c r="D5" s="374"/>
      <c r="E5" s="374"/>
      <c r="F5" s="374"/>
      <c r="G5" s="374"/>
      <c r="H5" s="374"/>
      <c r="I5" s="374"/>
      <c r="J5" s="374"/>
      <c r="K5" s="374"/>
      <c r="L5" s="374"/>
      <c r="M5" s="374"/>
      <c r="N5" s="374"/>
      <c r="O5" s="374"/>
      <c r="P5" s="374"/>
      <c r="Q5" s="374"/>
      <c r="R5" s="374"/>
      <c r="S5" s="374"/>
      <c r="T5" s="374"/>
      <c r="U5" s="374"/>
      <c r="V5" s="374"/>
      <c r="W5" s="374"/>
      <c r="X5" s="374"/>
      <c r="Y5" s="374"/>
      <c r="Z5" s="374"/>
      <c r="AA5" s="374"/>
      <c r="AB5" s="374"/>
      <c r="AC5" s="374"/>
      <c r="AD5" s="374"/>
      <c r="AE5" s="374"/>
      <c r="AF5" s="374"/>
      <c r="AG5" s="374"/>
      <c r="AH5" s="374"/>
      <c r="AI5" s="374"/>
      <c r="AJ5" s="374"/>
      <c r="AK5" s="374"/>
      <c r="AL5" s="374"/>
      <c r="AM5" s="374"/>
      <c r="AN5" s="374"/>
      <c r="AO5" s="374"/>
      <c r="AP5" s="374"/>
      <c r="AQ5" s="374"/>
      <c r="AR5" s="374"/>
      <c r="AS5" s="374"/>
      <c r="AT5" s="374"/>
      <c r="AU5" s="374"/>
      <c r="AV5" s="374"/>
      <c r="AW5" s="374"/>
      <c r="AX5" s="374"/>
      <c r="AY5" s="374"/>
      <c r="AZ5" s="374"/>
      <c r="BA5" s="374"/>
      <c r="BB5" s="374"/>
      <c r="BC5" s="374"/>
      <c r="BD5" s="374"/>
      <c r="BE5" s="374"/>
      <c r="BF5" s="374"/>
      <c r="BG5" s="374"/>
      <c r="BH5" s="374"/>
      <c r="BI5" s="374"/>
      <c r="BJ5" s="374"/>
      <c r="BK5" s="374"/>
      <c r="BL5" s="374"/>
      <c r="BM5" s="374"/>
      <c r="BN5" s="374"/>
      <c r="BO5" s="374"/>
      <c r="BP5" s="374"/>
      <c r="BQ5" s="374"/>
      <c r="BR5" s="374"/>
      <c r="BS5" s="374"/>
      <c r="BT5" s="374"/>
      <c r="BU5" s="374"/>
      <c r="BV5" s="374"/>
      <c r="BW5" s="374"/>
      <c r="BX5" s="374"/>
      <c r="BY5" s="374"/>
      <c r="BZ5" s="374"/>
      <c r="CA5" s="374"/>
      <c r="CB5" s="374"/>
      <c r="CC5" s="374"/>
      <c r="CD5" s="374"/>
      <c r="CE5" s="374"/>
      <c r="CF5" s="374"/>
      <c r="CG5" s="374"/>
      <c r="CH5" s="374"/>
      <c r="CI5" s="374"/>
      <c r="CJ5" s="374"/>
      <c r="CK5" s="374"/>
      <c r="CL5" s="374"/>
      <c r="CM5" s="374"/>
      <c r="CN5" s="374"/>
      <c r="CO5" s="374"/>
      <c r="CP5" s="374"/>
      <c r="CQ5" s="374"/>
      <c r="CR5" s="374"/>
      <c r="CS5" s="374"/>
      <c r="CT5" s="374"/>
      <c r="CU5" s="374"/>
      <c r="CV5" s="374"/>
      <c r="CW5" s="374"/>
      <c r="CX5" s="374"/>
      <c r="CY5" s="374"/>
      <c r="CZ5" s="374"/>
      <c r="DA5" s="374"/>
      <c r="DB5" s="374"/>
      <c r="DC5" s="374"/>
      <c r="DD5" s="374"/>
      <c r="DE5" s="374"/>
    </row>
    <row r="6" spans="1:109" s="253" customFormat="1" ht="13.5">
      <c r="A6" s="374"/>
      <c r="B6" s="374"/>
      <c r="C6" s="374"/>
      <c r="D6" s="374"/>
      <c r="E6" s="374"/>
      <c r="F6" s="374"/>
      <c r="G6" s="374"/>
      <c r="H6" s="374"/>
      <c r="I6" s="374"/>
      <c r="J6" s="374"/>
      <c r="K6" s="374"/>
      <c r="L6" s="374"/>
      <c r="M6" s="374"/>
      <c r="N6" s="374"/>
      <c r="O6" s="374"/>
      <c r="P6" s="374"/>
      <c r="Q6" s="374"/>
      <c r="R6" s="374"/>
      <c r="S6" s="374"/>
      <c r="T6" s="374"/>
      <c r="U6" s="374"/>
      <c r="V6" s="374"/>
      <c r="W6" s="374"/>
      <c r="X6" s="374"/>
      <c r="Y6" s="374"/>
      <c r="Z6" s="374"/>
      <c r="AA6" s="374"/>
      <c r="AB6" s="374"/>
      <c r="AC6" s="374"/>
      <c r="AD6" s="374"/>
      <c r="AE6" s="374"/>
      <c r="AF6" s="374"/>
      <c r="AG6" s="374"/>
      <c r="AH6" s="374"/>
      <c r="AI6" s="374"/>
      <c r="AJ6" s="374"/>
      <c r="AK6" s="374"/>
      <c r="AL6" s="374"/>
      <c r="AM6" s="374"/>
      <c r="AN6" s="374"/>
      <c r="AO6" s="374"/>
      <c r="AP6" s="374"/>
      <c r="AQ6" s="374"/>
      <c r="AR6" s="374"/>
      <c r="AS6" s="374"/>
      <c r="AT6" s="374"/>
      <c r="AU6" s="374"/>
      <c r="AV6" s="374"/>
      <c r="AW6" s="374"/>
      <c r="AX6" s="374"/>
      <c r="AY6" s="374"/>
      <c r="AZ6" s="374"/>
      <c r="BA6" s="374"/>
      <c r="BB6" s="374"/>
      <c r="BC6" s="374"/>
      <c r="BD6" s="374"/>
      <c r="BE6" s="374"/>
      <c r="BF6" s="374"/>
      <c r="BG6" s="374"/>
      <c r="BH6" s="374"/>
      <c r="BI6" s="374"/>
      <c r="BJ6" s="374"/>
      <c r="BK6" s="374"/>
      <c r="BL6" s="374"/>
      <c r="BM6" s="374"/>
      <c r="BN6" s="374"/>
      <c r="BO6" s="374"/>
      <c r="BP6" s="374"/>
      <c r="BQ6" s="374"/>
      <c r="BR6" s="374"/>
      <c r="BS6" s="374"/>
      <c r="BT6" s="374"/>
      <c r="BU6" s="374"/>
      <c r="BV6" s="374"/>
      <c r="BW6" s="374"/>
      <c r="BX6" s="374"/>
      <c r="BY6" s="374"/>
      <c r="BZ6" s="374"/>
      <c r="CA6" s="374"/>
      <c r="CB6" s="374"/>
      <c r="CC6" s="374"/>
      <c r="CD6" s="374"/>
      <c r="CE6" s="374"/>
      <c r="CF6" s="374"/>
      <c r="CG6" s="374"/>
      <c r="CH6" s="374"/>
      <c r="CI6" s="374"/>
      <c r="CJ6" s="374"/>
      <c r="CK6" s="374"/>
      <c r="CL6" s="374"/>
      <c r="CM6" s="374"/>
      <c r="CN6" s="374"/>
      <c r="CO6" s="374"/>
      <c r="CP6" s="374"/>
      <c r="CQ6" s="374"/>
      <c r="CR6" s="374"/>
      <c r="CS6" s="374"/>
      <c r="CT6" s="374"/>
      <c r="CU6" s="374"/>
      <c r="CV6" s="374"/>
      <c r="CW6" s="374"/>
      <c r="CX6" s="374"/>
      <c r="CY6" s="374"/>
      <c r="CZ6" s="374"/>
      <c r="DA6" s="374"/>
      <c r="DB6" s="374"/>
      <c r="DC6" s="374"/>
      <c r="DD6" s="374"/>
      <c r="DE6" s="374"/>
    </row>
    <row r="7" spans="1:109" s="253" customFormat="1" ht="13.5">
      <c r="A7" s="374"/>
      <c r="B7" s="374"/>
      <c r="C7" s="374"/>
      <c r="D7" s="374"/>
      <c r="E7" s="374"/>
      <c r="F7" s="374"/>
      <c r="G7" s="374"/>
      <c r="H7" s="374"/>
      <c r="I7" s="374"/>
      <c r="J7" s="374"/>
      <c r="K7" s="374"/>
      <c r="L7" s="374"/>
      <c r="M7" s="374"/>
      <c r="N7" s="374"/>
      <c r="O7" s="374"/>
      <c r="P7" s="374"/>
      <c r="Q7" s="374"/>
      <c r="R7" s="374"/>
      <c r="S7" s="374"/>
      <c r="T7" s="374"/>
      <c r="U7" s="374"/>
      <c r="V7" s="374"/>
      <c r="W7" s="374"/>
      <c r="X7" s="374"/>
      <c r="Y7" s="374"/>
      <c r="Z7" s="374"/>
      <c r="AA7" s="374"/>
      <c r="AB7" s="374"/>
      <c r="AC7" s="374"/>
      <c r="AD7" s="374"/>
      <c r="AE7" s="374"/>
      <c r="AF7" s="374"/>
      <c r="AG7" s="374"/>
      <c r="AH7" s="374"/>
      <c r="AI7" s="374"/>
      <c r="AJ7" s="374"/>
      <c r="AK7" s="374"/>
      <c r="AL7" s="374"/>
      <c r="AM7" s="374"/>
      <c r="AN7" s="374"/>
      <c r="AO7" s="374"/>
      <c r="AP7" s="374"/>
      <c r="AQ7" s="374"/>
      <c r="AR7" s="374"/>
      <c r="AS7" s="374"/>
      <c r="AT7" s="374"/>
      <c r="AU7" s="374"/>
      <c r="AV7" s="374"/>
      <c r="AW7" s="374"/>
      <c r="AX7" s="374"/>
      <c r="AY7" s="374"/>
      <c r="AZ7" s="374"/>
      <c r="BA7" s="374"/>
      <c r="BB7" s="374"/>
      <c r="BC7" s="374"/>
      <c r="BD7" s="374"/>
      <c r="BE7" s="374"/>
      <c r="BF7" s="374"/>
      <c r="BG7" s="374"/>
      <c r="BH7" s="374"/>
      <c r="BI7" s="374"/>
      <c r="BJ7" s="374"/>
      <c r="BK7" s="374"/>
      <c r="BL7" s="374"/>
      <c r="BM7" s="374"/>
      <c r="BN7" s="374"/>
      <c r="BO7" s="374"/>
      <c r="BP7" s="374"/>
      <c r="BQ7" s="374"/>
      <c r="BR7" s="374"/>
      <c r="BS7" s="374"/>
      <c r="BT7" s="374"/>
      <c r="BU7" s="374"/>
      <c r="BV7" s="374"/>
      <c r="BW7" s="374"/>
      <c r="BX7" s="374"/>
      <c r="BY7" s="374"/>
      <c r="BZ7" s="374"/>
      <c r="CA7" s="374"/>
      <c r="CB7" s="374"/>
      <c r="CC7" s="374"/>
      <c r="CD7" s="374"/>
      <c r="CE7" s="374"/>
      <c r="CF7" s="374"/>
      <c r="CG7" s="374"/>
      <c r="CH7" s="374"/>
      <c r="CI7" s="374"/>
      <c r="CJ7" s="374"/>
      <c r="CK7" s="374"/>
      <c r="CL7" s="374"/>
      <c r="CM7" s="374"/>
      <c r="CN7" s="374"/>
      <c r="CO7" s="374"/>
      <c r="CP7" s="374"/>
      <c r="CQ7" s="374"/>
      <c r="CR7" s="374"/>
      <c r="CS7" s="374"/>
      <c r="CT7" s="374"/>
      <c r="CU7" s="374"/>
      <c r="CV7" s="374"/>
      <c r="CW7" s="374"/>
      <c r="CX7" s="374"/>
      <c r="CY7" s="374"/>
      <c r="CZ7" s="374"/>
      <c r="DA7" s="374"/>
      <c r="DB7" s="374"/>
      <c r="DC7" s="374"/>
      <c r="DD7" s="374"/>
      <c r="DE7" s="374"/>
    </row>
    <row r="8" spans="1:109" s="253" customFormat="1" ht="13.5">
      <c r="A8" s="374"/>
      <c r="B8" s="374"/>
      <c r="C8" s="374"/>
      <c r="D8" s="374"/>
      <c r="E8" s="374"/>
      <c r="F8" s="374"/>
      <c r="G8" s="374"/>
      <c r="H8" s="374"/>
      <c r="I8" s="374"/>
      <c r="J8" s="374"/>
      <c r="K8" s="374"/>
      <c r="L8" s="374"/>
      <c r="M8" s="374"/>
      <c r="N8" s="374"/>
      <c r="O8" s="374"/>
      <c r="P8" s="374"/>
      <c r="Q8" s="374"/>
      <c r="R8" s="374"/>
      <c r="S8" s="374"/>
      <c r="T8" s="374"/>
      <c r="U8" s="374"/>
      <c r="V8" s="374"/>
      <c r="W8" s="374"/>
      <c r="X8" s="374"/>
      <c r="Y8" s="374"/>
      <c r="Z8" s="374"/>
      <c r="AA8" s="374"/>
      <c r="AB8" s="374"/>
      <c r="AC8" s="374"/>
      <c r="AD8" s="374"/>
      <c r="AE8" s="374"/>
      <c r="AF8" s="374"/>
      <c r="AG8" s="374"/>
      <c r="AH8" s="374"/>
      <c r="AI8" s="374"/>
      <c r="AJ8" s="374"/>
      <c r="AK8" s="374"/>
      <c r="AL8" s="374"/>
      <c r="AM8" s="374"/>
      <c r="AN8" s="374"/>
      <c r="AO8" s="374"/>
      <c r="AP8" s="374"/>
      <c r="AQ8" s="374"/>
      <c r="AR8" s="374"/>
      <c r="AS8" s="374"/>
      <c r="AT8" s="374"/>
      <c r="AU8" s="374"/>
      <c r="AV8" s="374"/>
      <c r="AW8" s="374"/>
      <c r="AX8" s="374"/>
      <c r="AY8" s="374"/>
      <c r="AZ8" s="374"/>
      <c r="BA8" s="374"/>
      <c r="BB8" s="374"/>
      <c r="BC8" s="374"/>
      <c r="BD8" s="374"/>
      <c r="BE8" s="374"/>
      <c r="BF8" s="374"/>
      <c r="BG8" s="374"/>
      <c r="BH8" s="374"/>
      <c r="BI8" s="374"/>
      <c r="BJ8" s="374"/>
      <c r="BK8" s="374"/>
      <c r="BL8" s="374"/>
      <c r="BM8" s="374"/>
      <c r="BN8" s="374"/>
      <c r="BO8" s="374"/>
      <c r="BP8" s="374"/>
      <c r="BQ8" s="374"/>
      <c r="BR8" s="374"/>
      <c r="BS8" s="374"/>
      <c r="BT8" s="374"/>
      <c r="BU8" s="374"/>
      <c r="BV8" s="374"/>
      <c r="BW8" s="374"/>
      <c r="BX8" s="374"/>
      <c r="BY8" s="374"/>
      <c r="BZ8" s="374"/>
      <c r="CA8" s="374"/>
      <c r="CB8" s="374"/>
      <c r="CC8" s="374"/>
      <c r="CD8" s="374"/>
      <c r="CE8" s="374"/>
      <c r="CF8" s="374"/>
      <c r="CG8" s="374"/>
      <c r="CH8" s="374"/>
      <c r="CI8" s="374"/>
      <c r="CJ8" s="374"/>
      <c r="CK8" s="374"/>
      <c r="CL8" s="374"/>
      <c r="CM8" s="374"/>
      <c r="CN8" s="374"/>
      <c r="CO8" s="374"/>
      <c r="CP8" s="374"/>
      <c r="CQ8" s="374"/>
      <c r="CR8" s="374"/>
      <c r="CS8" s="374"/>
      <c r="CT8" s="374"/>
      <c r="CU8" s="374"/>
      <c r="CV8" s="374"/>
      <c r="CW8" s="374"/>
      <c r="CX8" s="374"/>
      <c r="CY8" s="374"/>
      <c r="CZ8" s="374"/>
      <c r="DA8" s="374"/>
      <c r="DB8" s="374"/>
      <c r="DC8" s="374"/>
      <c r="DD8" s="374"/>
      <c r="DE8" s="374"/>
    </row>
    <row r="9" spans="1:109" s="253" customFormat="1" ht="13.5">
      <c r="A9" s="374"/>
      <c r="B9" s="374"/>
      <c r="C9" s="374"/>
      <c r="D9" s="374"/>
      <c r="E9" s="374"/>
      <c r="F9" s="374"/>
      <c r="G9" s="374"/>
      <c r="H9" s="374"/>
      <c r="I9" s="374"/>
      <c r="J9" s="374"/>
      <c r="K9" s="374"/>
      <c r="L9" s="374"/>
      <c r="M9" s="374"/>
      <c r="N9" s="374"/>
      <c r="O9" s="374"/>
      <c r="P9" s="374"/>
      <c r="Q9" s="374"/>
      <c r="R9" s="374"/>
      <c r="S9" s="374"/>
      <c r="T9" s="374"/>
      <c r="U9" s="374"/>
      <c r="V9" s="374"/>
      <c r="W9" s="374"/>
      <c r="X9" s="374"/>
      <c r="Y9" s="374"/>
      <c r="Z9" s="374"/>
      <c r="AA9" s="374"/>
      <c r="AB9" s="374"/>
      <c r="AC9" s="374"/>
      <c r="AD9" s="374"/>
      <c r="AE9" s="374"/>
      <c r="AF9" s="374"/>
      <c r="AG9" s="374"/>
      <c r="AH9" s="374"/>
      <c r="AI9" s="374"/>
      <c r="AJ9" s="374"/>
      <c r="AK9" s="374"/>
      <c r="AL9" s="374"/>
      <c r="AM9" s="374"/>
      <c r="AN9" s="374"/>
      <c r="AO9" s="374"/>
      <c r="AP9" s="374"/>
      <c r="AQ9" s="374"/>
      <c r="AR9" s="374"/>
      <c r="AS9" s="374"/>
      <c r="AT9" s="374"/>
      <c r="AU9" s="374"/>
      <c r="AV9" s="374"/>
      <c r="AW9" s="374"/>
      <c r="AX9" s="374"/>
      <c r="AY9" s="374"/>
      <c r="AZ9" s="374"/>
      <c r="BA9" s="374"/>
      <c r="BB9" s="374"/>
      <c r="BC9" s="374"/>
      <c r="BD9" s="374"/>
      <c r="BE9" s="374"/>
      <c r="BF9" s="374"/>
      <c r="BG9" s="374"/>
      <c r="BH9" s="374"/>
      <c r="BI9" s="374"/>
      <c r="BJ9" s="374"/>
      <c r="BK9" s="374"/>
      <c r="BL9" s="374"/>
      <c r="BM9" s="374"/>
      <c r="BN9" s="374"/>
      <c r="BO9" s="374"/>
      <c r="BP9" s="374"/>
      <c r="BQ9" s="374"/>
      <c r="BR9" s="374"/>
      <c r="BS9" s="374"/>
      <c r="BT9" s="374"/>
      <c r="BU9" s="374"/>
      <c r="BV9" s="374"/>
      <c r="BW9" s="374"/>
      <c r="BX9" s="374"/>
      <c r="BY9" s="374"/>
      <c r="BZ9" s="374"/>
      <c r="CA9" s="374"/>
      <c r="CB9" s="374"/>
      <c r="CC9" s="374"/>
      <c r="CD9" s="374"/>
      <c r="CE9" s="374"/>
      <c r="CF9" s="374"/>
      <c r="CG9" s="374"/>
      <c r="CH9" s="374"/>
      <c r="CI9" s="374"/>
      <c r="CJ9" s="374"/>
      <c r="CK9" s="374"/>
      <c r="CL9" s="374"/>
      <c r="CM9" s="374"/>
      <c r="CN9" s="374"/>
      <c r="CO9" s="374"/>
      <c r="CP9" s="374"/>
      <c r="CQ9" s="374"/>
      <c r="CR9" s="374"/>
      <c r="CS9" s="374"/>
      <c r="CT9" s="374"/>
      <c r="CU9" s="374"/>
      <c r="CV9" s="374"/>
      <c r="CW9" s="374"/>
      <c r="CX9" s="374"/>
      <c r="CY9" s="374"/>
      <c r="CZ9" s="374"/>
      <c r="DA9" s="374"/>
      <c r="DB9" s="374"/>
      <c r="DC9" s="374"/>
      <c r="DD9" s="374"/>
      <c r="DE9" s="374"/>
    </row>
    <row r="10" spans="1:109" s="253" customFormat="1" ht="13.5">
      <c r="A10" s="374"/>
      <c r="B10" s="374"/>
      <c r="C10" s="374"/>
      <c r="D10" s="374"/>
      <c r="E10" s="374"/>
      <c r="F10" s="374"/>
      <c r="G10" s="374"/>
      <c r="H10" s="374"/>
      <c r="I10" s="374"/>
      <c r="J10" s="374"/>
      <c r="K10" s="374"/>
      <c r="L10" s="374"/>
      <c r="M10" s="374"/>
      <c r="N10" s="374"/>
      <c r="O10" s="374"/>
      <c r="P10" s="374"/>
      <c r="Q10" s="374"/>
      <c r="R10" s="374"/>
      <c r="S10" s="374"/>
      <c r="T10" s="374"/>
      <c r="U10" s="374"/>
      <c r="V10" s="374"/>
      <c r="W10" s="374"/>
      <c r="X10" s="374"/>
      <c r="Y10" s="374"/>
      <c r="Z10" s="374"/>
      <c r="AA10" s="374"/>
      <c r="AB10" s="374"/>
      <c r="AC10" s="374"/>
      <c r="AD10" s="374"/>
      <c r="AE10" s="374"/>
      <c r="AF10" s="374"/>
      <c r="AG10" s="374"/>
      <c r="AH10" s="374"/>
      <c r="AI10" s="374"/>
      <c r="AJ10" s="374"/>
      <c r="AK10" s="374"/>
      <c r="AL10" s="374"/>
      <c r="AM10" s="374"/>
      <c r="AN10" s="374"/>
      <c r="AO10" s="374"/>
      <c r="AP10" s="374"/>
      <c r="AQ10" s="374"/>
      <c r="AR10" s="374"/>
      <c r="AS10" s="374"/>
      <c r="AT10" s="374"/>
      <c r="AU10" s="374"/>
      <c r="AV10" s="374"/>
      <c r="AW10" s="374"/>
      <c r="AX10" s="374"/>
      <c r="AY10" s="374"/>
      <c r="AZ10" s="374"/>
      <c r="BA10" s="374"/>
      <c r="BB10" s="374"/>
      <c r="BC10" s="374"/>
      <c r="BD10" s="374"/>
      <c r="BE10" s="374"/>
      <c r="BF10" s="374"/>
      <c r="BG10" s="374"/>
      <c r="BH10" s="374"/>
      <c r="BI10" s="374"/>
      <c r="BJ10" s="374"/>
      <c r="BK10" s="374"/>
      <c r="BL10" s="374"/>
      <c r="BM10" s="374"/>
      <c r="BN10" s="374"/>
      <c r="BO10" s="374"/>
      <c r="BP10" s="374"/>
      <c r="BQ10" s="374"/>
      <c r="BR10" s="374"/>
      <c r="BS10" s="374"/>
      <c r="BT10" s="374"/>
      <c r="BU10" s="374"/>
      <c r="BV10" s="374"/>
      <c r="BW10" s="374"/>
      <c r="BX10" s="374"/>
      <c r="BY10" s="374"/>
      <c r="BZ10" s="374"/>
      <c r="CA10" s="374"/>
      <c r="CB10" s="374"/>
      <c r="CC10" s="374"/>
      <c r="CD10" s="374"/>
      <c r="CE10" s="374"/>
      <c r="CF10" s="374"/>
      <c r="CG10" s="374"/>
      <c r="CH10" s="374"/>
      <c r="CI10" s="374"/>
      <c r="CJ10" s="374"/>
      <c r="CK10" s="374"/>
      <c r="CL10" s="374"/>
      <c r="CM10" s="374"/>
      <c r="CN10" s="374"/>
      <c r="CO10" s="374"/>
      <c r="CP10" s="374"/>
      <c r="CQ10" s="374"/>
      <c r="CR10" s="374"/>
      <c r="CS10" s="374"/>
      <c r="CT10" s="374"/>
      <c r="CU10" s="374"/>
      <c r="CV10" s="374"/>
      <c r="CW10" s="374"/>
      <c r="CX10" s="374"/>
      <c r="CY10" s="374"/>
      <c r="CZ10" s="374"/>
      <c r="DA10" s="374"/>
      <c r="DB10" s="374"/>
      <c r="DC10" s="374"/>
      <c r="DD10" s="374"/>
      <c r="DE10" s="374"/>
    </row>
    <row r="11" spans="1:109" s="253" customFormat="1" ht="13.5">
      <c r="A11" s="374"/>
      <c r="B11" s="374"/>
      <c r="C11" s="374"/>
      <c r="D11" s="374"/>
      <c r="E11" s="374"/>
      <c r="F11" s="374"/>
      <c r="G11" s="374"/>
      <c r="H11" s="374"/>
      <c r="I11" s="374"/>
      <c r="J11" s="374"/>
      <c r="K11" s="374"/>
      <c r="L11" s="374"/>
      <c r="M11" s="374"/>
      <c r="N11" s="374"/>
      <c r="O11" s="374"/>
      <c r="P11" s="374"/>
      <c r="Q11" s="374"/>
      <c r="R11" s="374"/>
      <c r="S11" s="374"/>
      <c r="T11" s="374"/>
      <c r="U11" s="374"/>
      <c r="V11" s="374"/>
      <c r="W11" s="374"/>
      <c r="X11" s="374"/>
      <c r="Y11" s="374"/>
      <c r="Z11" s="374"/>
      <c r="AA11" s="374"/>
      <c r="AB11" s="374"/>
      <c r="AC11" s="374"/>
      <c r="AD11" s="374"/>
      <c r="AE11" s="374"/>
      <c r="AF11" s="374"/>
      <c r="AG11" s="374"/>
      <c r="AH11" s="374"/>
      <c r="AI11" s="374"/>
      <c r="AJ11" s="374"/>
      <c r="AK11" s="374"/>
      <c r="AL11" s="374"/>
      <c r="AM11" s="374"/>
      <c r="AN11" s="374"/>
      <c r="AO11" s="374"/>
      <c r="AP11" s="374"/>
      <c r="AQ11" s="374"/>
      <c r="AR11" s="374"/>
      <c r="AS11" s="374"/>
      <c r="AT11" s="374"/>
      <c r="AU11" s="374"/>
      <c r="AV11" s="374"/>
      <c r="AW11" s="374"/>
      <c r="AX11" s="374"/>
      <c r="AY11" s="374"/>
      <c r="AZ11" s="374"/>
      <c r="BA11" s="374"/>
      <c r="BB11" s="374"/>
      <c r="BC11" s="374"/>
      <c r="BD11" s="374"/>
      <c r="BE11" s="374"/>
      <c r="BF11" s="374"/>
      <c r="BG11" s="374"/>
      <c r="BH11" s="374"/>
      <c r="BI11" s="374"/>
      <c r="BJ11" s="374"/>
      <c r="BK11" s="374"/>
      <c r="BL11" s="374"/>
      <c r="BM11" s="374"/>
      <c r="BN11" s="374"/>
      <c r="BO11" s="374"/>
      <c r="BP11" s="374"/>
      <c r="BQ11" s="374"/>
      <c r="BR11" s="374"/>
      <c r="BS11" s="374"/>
      <c r="BT11" s="374"/>
      <c r="BU11" s="374"/>
      <c r="BV11" s="374"/>
      <c r="BW11" s="374"/>
      <c r="BX11" s="374"/>
      <c r="BY11" s="374"/>
      <c r="BZ11" s="374"/>
      <c r="CA11" s="374"/>
      <c r="CB11" s="374"/>
      <c r="CC11" s="374"/>
      <c r="CD11" s="374"/>
      <c r="CE11" s="374"/>
      <c r="CF11" s="374"/>
      <c r="CG11" s="374"/>
      <c r="CH11" s="374"/>
      <c r="CI11" s="374"/>
      <c r="CJ11" s="374"/>
      <c r="CK11" s="374"/>
      <c r="CL11" s="374"/>
      <c r="CM11" s="374"/>
      <c r="CN11" s="374"/>
      <c r="CO11" s="374"/>
      <c r="CP11" s="374"/>
      <c r="CQ11" s="374"/>
      <c r="CR11" s="374"/>
      <c r="CS11" s="374"/>
      <c r="CT11" s="374"/>
      <c r="CU11" s="374"/>
      <c r="CV11" s="374"/>
      <c r="CW11" s="374"/>
      <c r="CX11" s="374"/>
      <c r="CY11" s="374"/>
      <c r="CZ11" s="374"/>
      <c r="DA11" s="374"/>
      <c r="DB11" s="374"/>
      <c r="DC11" s="374"/>
      <c r="DD11" s="374"/>
      <c r="DE11" s="374"/>
    </row>
    <row r="12" spans="1:109" s="253" customFormat="1" ht="13.5">
      <c r="A12" s="374"/>
      <c r="B12" s="374"/>
      <c r="C12" s="374"/>
      <c r="D12" s="374"/>
      <c r="E12" s="374"/>
      <c r="F12" s="374"/>
      <c r="G12" s="374"/>
      <c r="H12" s="374"/>
      <c r="I12" s="374"/>
      <c r="J12" s="374"/>
      <c r="K12" s="374"/>
      <c r="L12" s="374"/>
      <c r="M12" s="374"/>
      <c r="N12" s="374"/>
      <c r="O12" s="374"/>
      <c r="P12" s="374"/>
      <c r="Q12" s="374"/>
      <c r="R12" s="374"/>
      <c r="S12" s="374"/>
      <c r="T12" s="374"/>
      <c r="U12" s="374"/>
      <c r="V12" s="374"/>
      <c r="W12" s="374"/>
      <c r="X12" s="374"/>
      <c r="Y12" s="374"/>
      <c r="Z12" s="374"/>
      <c r="AA12" s="374"/>
      <c r="AB12" s="374"/>
      <c r="AC12" s="374"/>
      <c r="AD12" s="374"/>
      <c r="AE12" s="374"/>
      <c r="AF12" s="374"/>
      <c r="AG12" s="374"/>
      <c r="AH12" s="374"/>
      <c r="AI12" s="374"/>
      <c r="AJ12" s="374"/>
      <c r="AK12" s="374"/>
      <c r="AL12" s="374"/>
      <c r="AM12" s="374"/>
      <c r="AN12" s="374"/>
      <c r="AO12" s="374"/>
      <c r="AP12" s="374"/>
      <c r="AQ12" s="374"/>
      <c r="AR12" s="374"/>
      <c r="AS12" s="374"/>
      <c r="AT12" s="374"/>
      <c r="AU12" s="374"/>
      <c r="AV12" s="374"/>
      <c r="AW12" s="374"/>
      <c r="AX12" s="374"/>
      <c r="AY12" s="374"/>
      <c r="AZ12" s="374"/>
      <c r="BA12" s="374"/>
      <c r="BB12" s="374"/>
      <c r="BC12" s="374"/>
      <c r="BD12" s="374"/>
      <c r="BE12" s="374"/>
      <c r="BF12" s="374"/>
      <c r="BG12" s="374"/>
      <c r="BH12" s="374"/>
      <c r="BI12" s="374"/>
      <c r="BJ12" s="374"/>
      <c r="BK12" s="374"/>
      <c r="BL12" s="374"/>
      <c r="BM12" s="374"/>
      <c r="BN12" s="374"/>
      <c r="BO12" s="374"/>
      <c r="BP12" s="374"/>
      <c r="BQ12" s="374"/>
      <c r="BR12" s="374"/>
      <c r="BS12" s="374"/>
      <c r="BT12" s="374"/>
      <c r="BU12" s="374"/>
      <c r="BV12" s="374"/>
      <c r="BW12" s="374"/>
      <c r="BX12" s="374"/>
      <c r="BY12" s="374"/>
      <c r="BZ12" s="374"/>
      <c r="CA12" s="374"/>
      <c r="CB12" s="374"/>
      <c r="CC12" s="374"/>
      <c r="CD12" s="374"/>
      <c r="CE12" s="374"/>
      <c r="CF12" s="374"/>
      <c r="CG12" s="374"/>
      <c r="CH12" s="374"/>
      <c r="CI12" s="374"/>
      <c r="CJ12" s="374"/>
      <c r="CK12" s="374"/>
      <c r="CL12" s="374"/>
      <c r="CM12" s="374"/>
      <c r="CN12" s="374"/>
      <c r="CO12" s="374"/>
      <c r="CP12" s="374"/>
      <c r="CQ12" s="374"/>
      <c r="CR12" s="374"/>
      <c r="CS12" s="374"/>
      <c r="CT12" s="374"/>
      <c r="CU12" s="374"/>
      <c r="CV12" s="374"/>
      <c r="CW12" s="374"/>
      <c r="CX12" s="374"/>
      <c r="CY12" s="374"/>
      <c r="CZ12" s="374"/>
      <c r="DA12" s="374"/>
      <c r="DB12" s="374"/>
      <c r="DC12" s="374"/>
      <c r="DD12" s="374"/>
      <c r="DE12" s="374"/>
    </row>
    <row r="13" spans="1:109" s="253" customFormat="1" ht="13.5">
      <c r="A13" s="374"/>
      <c r="B13" s="374"/>
      <c r="C13" s="374"/>
      <c r="D13" s="374"/>
      <c r="E13" s="374"/>
      <c r="F13" s="374"/>
      <c r="G13" s="374"/>
      <c r="H13" s="374"/>
      <c r="I13" s="374"/>
      <c r="J13" s="374"/>
      <c r="K13" s="374"/>
      <c r="L13" s="374"/>
      <c r="M13" s="374"/>
      <c r="N13" s="374"/>
      <c r="O13" s="374"/>
      <c r="P13" s="374"/>
      <c r="Q13" s="374"/>
      <c r="R13" s="374"/>
      <c r="S13" s="374"/>
      <c r="T13" s="374"/>
      <c r="U13" s="374"/>
      <c r="V13" s="374"/>
      <c r="W13" s="374"/>
      <c r="X13" s="374"/>
      <c r="Y13" s="374"/>
      <c r="Z13" s="374"/>
      <c r="AA13" s="374"/>
      <c r="AB13" s="374"/>
      <c r="AC13" s="374"/>
      <c r="AD13" s="374"/>
      <c r="AE13" s="374"/>
      <c r="AF13" s="374"/>
      <c r="AG13" s="374"/>
      <c r="AH13" s="374"/>
      <c r="AI13" s="374"/>
      <c r="AJ13" s="374"/>
      <c r="AK13" s="374"/>
      <c r="AL13" s="374"/>
      <c r="AM13" s="374"/>
      <c r="AN13" s="374"/>
      <c r="AO13" s="374"/>
      <c r="AP13" s="374"/>
      <c r="AQ13" s="374"/>
      <c r="AR13" s="374"/>
      <c r="AS13" s="374"/>
      <c r="AT13" s="374"/>
      <c r="AU13" s="374"/>
      <c r="AV13" s="374"/>
      <c r="AW13" s="374"/>
      <c r="AX13" s="374"/>
      <c r="AY13" s="374"/>
      <c r="AZ13" s="374"/>
      <c r="BA13" s="374"/>
      <c r="BB13" s="374"/>
      <c r="BC13" s="374"/>
      <c r="BD13" s="374"/>
      <c r="BE13" s="374"/>
      <c r="BF13" s="374"/>
      <c r="BG13" s="374"/>
      <c r="BH13" s="374"/>
      <c r="BI13" s="374"/>
      <c r="BJ13" s="374"/>
      <c r="BK13" s="374"/>
      <c r="BL13" s="374"/>
      <c r="BM13" s="374"/>
      <c r="BN13" s="374"/>
      <c r="BO13" s="374"/>
      <c r="BP13" s="374"/>
      <c r="BQ13" s="374"/>
      <c r="BR13" s="374"/>
      <c r="BS13" s="374"/>
      <c r="BT13" s="374"/>
      <c r="BU13" s="374"/>
      <c r="BV13" s="374"/>
      <c r="BW13" s="374"/>
      <c r="BX13" s="374"/>
      <c r="BY13" s="374"/>
      <c r="BZ13" s="374"/>
      <c r="CA13" s="374"/>
      <c r="CB13" s="374"/>
      <c r="CC13" s="374"/>
      <c r="CD13" s="374"/>
      <c r="CE13" s="374"/>
      <c r="CF13" s="374"/>
      <c r="CG13" s="374"/>
      <c r="CH13" s="374"/>
      <c r="CI13" s="374"/>
      <c r="CJ13" s="374"/>
      <c r="CK13" s="374"/>
      <c r="CL13" s="374"/>
      <c r="CM13" s="374"/>
      <c r="CN13" s="374"/>
      <c r="CO13" s="374"/>
      <c r="CP13" s="374"/>
      <c r="CQ13" s="374"/>
      <c r="CR13" s="374"/>
      <c r="CS13" s="374"/>
      <c r="CT13" s="374"/>
      <c r="CU13" s="374"/>
      <c r="CV13" s="374"/>
      <c r="CW13" s="374"/>
      <c r="CX13" s="374"/>
      <c r="CY13" s="374"/>
      <c r="CZ13" s="374"/>
      <c r="DA13" s="374"/>
      <c r="DB13" s="374"/>
      <c r="DC13" s="374"/>
      <c r="DD13" s="374"/>
      <c r="DE13" s="374"/>
    </row>
    <row r="14" spans="1:109" s="253" customFormat="1" ht="13.5">
      <c r="A14" s="374"/>
      <c r="B14" s="374"/>
      <c r="C14" s="374"/>
      <c r="D14" s="374"/>
      <c r="E14" s="374"/>
      <c r="F14" s="374"/>
      <c r="G14" s="374"/>
      <c r="H14" s="374"/>
      <c r="I14" s="374"/>
      <c r="J14" s="374"/>
      <c r="K14" s="374"/>
      <c r="L14" s="374"/>
      <c r="M14" s="374"/>
      <c r="N14" s="374"/>
      <c r="O14" s="374"/>
      <c r="P14" s="374"/>
      <c r="Q14" s="374"/>
      <c r="R14" s="374"/>
      <c r="S14" s="374"/>
      <c r="T14" s="374"/>
      <c r="U14" s="374"/>
      <c r="V14" s="374"/>
      <c r="W14" s="374"/>
      <c r="X14" s="374"/>
      <c r="Y14" s="374"/>
      <c r="Z14" s="374"/>
      <c r="AA14" s="374"/>
      <c r="AB14" s="374"/>
      <c r="AC14" s="374"/>
      <c r="AD14" s="374"/>
      <c r="AE14" s="374"/>
      <c r="AF14" s="374"/>
      <c r="AG14" s="374"/>
      <c r="AH14" s="374"/>
      <c r="AI14" s="374"/>
      <c r="AJ14" s="374"/>
      <c r="AK14" s="374"/>
      <c r="AL14" s="374"/>
      <c r="AM14" s="374"/>
      <c r="AN14" s="374"/>
      <c r="AO14" s="374"/>
      <c r="AP14" s="374"/>
      <c r="AQ14" s="374"/>
      <c r="AR14" s="374"/>
      <c r="AS14" s="374"/>
      <c r="AT14" s="374"/>
      <c r="AU14" s="374"/>
      <c r="AV14" s="374"/>
      <c r="AW14" s="374"/>
      <c r="AX14" s="374"/>
      <c r="AY14" s="374"/>
      <c r="AZ14" s="374"/>
      <c r="BA14" s="374"/>
      <c r="BB14" s="374"/>
      <c r="BC14" s="374"/>
      <c r="BD14" s="374"/>
      <c r="BE14" s="374"/>
      <c r="BF14" s="374"/>
      <c r="BG14" s="374"/>
      <c r="BH14" s="374"/>
      <c r="BI14" s="374"/>
      <c r="BJ14" s="374"/>
      <c r="BK14" s="374"/>
      <c r="BL14" s="374"/>
      <c r="BM14" s="374"/>
      <c r="BN14" s="374"/>
      <c r="BO14" s="374"/>
      <c r="BP14" s="374"/>
      <c r="BQ14" s="374"/>
      <c r="BR14" s="374"/>
      <c r="BS14" s="374"/>
      <c r="BT14" s="374"/>
      <c r="BU14" s="374"/>
      <c r="BV14" s="374"/>
      <c r="BW14" s="374"/>
      <c r="BX14" s="374"/>
      <c r="BY14" s="374"/>
      <c r="BZ14" s="374"/>
      <c r="CA14" s="374"/>
      <c r="CB14" s="374"/>
      <c r="CC14" s="374"/>
      <c r="CD14" s="374"/>
      <c r="CE14" s="374"/>
      <c r="CF14" s="374"/>
      <c r="CG14" s="374"/>
      <c r="CH14" s="374"/>
      <c r="CI14" s="374"/>
      <c r="CJ14" s="374"/>
      <c r="CK14" s="374"/>
      <c r="CL14" s="374"/>
      <c r="CM14" s="374"/>
      <c r="CN14" s="374"/>
      <c r="CO14" s="374"/>
      <c r="CP14" s="374"/>
      <c r="CQ14" s="374"/>
      <c r="CR14" s="374"/>
      <c r="CS14" s="374"/>
      <c r="CT14" s="374"/>
      <c r="CU14" s="374"/>
      <c r="CV14" s="374"/>
      <c r="CW14" s="374"/>
      <c r="CX14" s="374"/>
      <c r="CY14" s="374"/>
      <c r="CZ14" s="374"/>
      <c r="DA14" s="374"/>
      <c r="DB14" s="374"/>
      <c r="DC14" s="374"/>
      <c r="DD14" s="374"/>
      <c r="DE14" s="374"/>
    </row>
    <row r="15" spans="1:109" s="253" customFormat="1" ht="13.5">
      <c r="A15" s="255"/>
      <c r="B15" s="374"/>
      <c r="C15" s="374"/>
      <c r="D15" s="374"/>
      <c r="E15" s="374"/>
      <c r="F15" s="374"/>
      <c r="G15" s="374"/>
      <c r="H15" s="374"/>
      <c r="I15" s="374"/>
      <c r="J15" s="374"/>
      <c r="K15" s="374"/>
      <c r="L15" s="374"/>
      <c r="M15" s="374"/>
      <c r="N15" s="374"/>
      <c r="O15" s="374"/>
      <c r="P15" s="374"/>
      <c r="Q15" s="374"/>
      <c r="R15" s="374"/>
      <c r="S15" s="374"/>
      <c r="T15" s="374"/>
      <c r="U15" s="374"/>
      <c r="V15" s="374"/>
      <c r="W15" s="374"/>
      <c r="X15" s="374"/>
      <c r="Y15" s="374"/>
      <c r="Z15" s="374"/>
      <c r="AA15" s="374"/>
      <c r="AB15" s="374"/>
      <c r="AC15" s="374"/>
      <c r="AD15" s="374"/>
      <c r="AE15" s="374"/>
      <c r="AF15" s="374"/>
      <c r="AG15" s="374"/>
      <c r="AH15" s="374"/>
      <c r="AI15" s="374"/>
      <c r="AJ15" s="374"/>
      <c r="AK15" s="374"/>
      <c r="AL15" s="374"/>
      <c r="AM15" s="374"/>
      <c r="AN15" s="374"/>
      <c r="AO15" s="374"/>
      <c r="AP15" s="374"/>
      <c r="AQ15" s="374"/>
      <c r="AR15" s="374"/>
      <c r="AS15" s="374"/>
      <c r="AT15" s="374"/>
      <c r="AU15" s="374"/>
      <c r="AV15" s="374"/>
      <c r="AW15" s="374"/>
      <c r="AX15" s="374"/>
      <c r="AY15" s="374"/>
      <c r="AZ15" s="374"/>
      <c r="BA15" s="374"/>
      <c r="BB15" s="374"/>
      <c r="BC15" s="374"/>
      <c r="BD15" s="374"/>
      <c r="BE15" s="374"/>
      <c r="BF15" s="374"/>
      <c r="BG15" s="374"/>
      <c r="BH15" s="374"/>
      <c r="BI15" s="374"/>
      <c r="BJ15" s="374"/>
      <c r="BK15" s="374"/>
      <c r="BL15" s="374"/>
      <c r="BM15" s="374"/>
      <c r="BN15" s="374"/>
      <c r="BO15" s="374"/>
      <c r="BP15" s="374"/>
      <c r="BQ15" s="374"/>
      <c r="BR15" s="374"/>
      <c r="BS15" s="374"/>
      <c r="BT15" s="374"/>
      <c r="BU15" s="374"/>
      <c r="BV15" s="374"/>
      <c r="BW15" s="374"/>
      <c r="BX15" s="374"/>
      <c r="BY15" s="374"/>
      <c r="BZ15" s="374"/>
      <c r="CA15" s="374"/>
      <c r="CB15" s="374"/>
      <c r="CC15" s="374"/>
      <c r="CD15" s="374"/>
      <c r="CE15" s="374"/>
      <c r="CF15" s="374"/>
      <c r="CG15" s="374"/>
      <c r="CH15" s="374"/>
      <c r="CI15" s="374"/>
      <c r="CJ15" s="374"/>
      <c r="CK15" s="374"/>
      <c r="CL15" s="374"/>
      <c r="CM15" s="374"/>
      <c r="CN15" s="374"/>
      <c r="CO15" s="374"/>
      <c r="CP15" s="374"/>
      <c r="CQ15" s="374"/>
      <c r="CR15" s="374"/>
      <c r="CS15" s="374"/>
      <c r="CT15" s="374"/>
      <c r="CU15" s="374"/>
      <c r="CV15" s="374"/>
      <c r="CW15" s="374"/>
      <c r="CX15" s="374"/>
      <c r="CY15" s="374"/>
      <c r="CZ15" s="374"/>
      <c r="DA15" s="374"/>
      <c r="DB15" s="374"/>
      <c r="DC15" s="374"/>
      <c r="DD15" s="374"/>
      <c r="DE15" s="374"/>
    </row>
    <row r="16" spans="1:109" s="253" customFormat="1" ht="13.5">
      <c r="A16" s="255"/>
      <c r="B16" s="374"/>
      <c r="C16" s="374"/>
      <c r="D16" s="374"/>
      <c r="E16" s="374"/>
      <c r="F16" s="374"/>
      <c r="G16" s="374"/>
      <c r="H16" s="374"/>
      <c r="I16" s="374"/>
      <c r="J16" s="374"/>
      <c r="K16" s="374"/>
      <c r="L16" s="374"/>
      <c r="M16" s="374"/>
      <c r="N16" s="374"/>
      <c r="O16" s="374"/>
      <c r="P16" s="374"/>
      <c r="Q16" s="374"/>
      <c r="R16" s="374"/>
      <c r="S16" s="374"/>
      <c r="T16" s="374"/>
      <c r="U16" s="374"/>
      <c r="V16" s="374"/>
      <c r="W16" s="374"/>
      <c r="X16" s="374"/>
      <c r="Y16" s="374"/>
      <c r="Z16" s="374"/>
      <c r="AA16" s="374"/>
      <c r="AB16" s="374"/>
      <c r="AC16" s="374"/>
      <c r="AD16" s="374"/>
      <c r="AE16" s="374"/>
      <c r="AF16" s="374"/>
      <c r="AG16" s="374"/>
      <c r="AH16" s="374"/>
      <c r="AI16" s="374"/>
      <c r="AJ16" s="374"/>
      <c r="AK16" s="374"/>
      <c r="AL16" s="374"/>
      <c r="AM16" s="374"/>
      <c r="AN16" s="374"/>
      <c r="AO16" s="374"/>
      <c r="AP16" s="374"/>
      <c r="AQ16" s="374"/>
      <c r="AR16" s="374"/>
      <c r="AS16" s="374"/>
      <c r="AT16" s="374"/>
      <c r="AU16" s="374"/>
      <c r="AV16" s="374"/>
      <c r="AW16" s="374"/>
      <c r="AX16" s="374"/>
      <c r="AY16" s="374"/>
      <c r="AZ16" s="374"/>
      <c r="BA16" s="374"/>
      <c r="BB16" s="374"/>
      <c r="BC16" s="374"/>
      <c r="BD16" s="374"/>
      <c r="BE16" s="374"/>
      <c r="BF16" s="374"/>
      <c r="BG16" s="374"/>
      <c r="BH16" s="374"/>
      <c r="BI16" s="374"/>
      <c r="BJ16" s="374"/>
      <c r="BK16" s="374"/>
      <c r="BL16" s="374"/>
      <c r="BM16" s="374"/>
      <c r="BN16" s="374"/>
      <c r="BO16" s="374"/>
      <c r="BP16" s="374"/>
      <c r="BQ16" s="374"/>
      <c r="BR16" s="374"/>
      <c r="BS16" s="374"/>
      <c r="BT16" s="374"/>
      <c r="BU16" s="374"/>
      <c r="BV16" s="374"/>
      <c r="BW16" s="374"/>
      <c r="BX16" s="374"/>
      <c r="BY16" s="374"/>
      <c r="BZ16" s="374"/>
      <c r="CA16" s="374"/>
      <c r="CB16" s="374"/>
      <c r="CC16" s="374"/>
      <c r="CD16" s="374"/>
      <c r="CE16" s="374"/>
      <c r="CF16" s="374"/>
      <c r="CG16" s="374"/>
      <c r="CH16" s="374"/>
      <c r="CI16" s="374"/>
      <c r="CJ16" s="374"/>
      <c r="CK16" s="374"/>
      <c r="CL16" s="374"/>
      <c r="CM16" s="374"/>
      <c r="CN16" s="374"/>
      <c r="CO16" s="374"/>
      <c r="CP16" s="374"/>
      <c r="CQ16" s="374"/>
      <c r="CR16" s="374"/>
      <c r="CS16" s="374"/>
      <c r="CT16" s="374"/>
      <c r="CU16" s="374"/>
      <c r="CV16" s="374"/>
      <c r="CW16" s="374"/>
      <c r="CX16" s="374"/>
      <c r="CY16" s="374"/>
      <c r="CZ16" s="374"/>
      <c r="DA16" s="374"/>
      <c r="DB16" s="374"/>
      <c r="DC16" s="374"/>
      <c r="DD16" s="374"/>
      <c r="DE16" s="374"/>
    </row>
    <row r="17" spans="1:109" s="253" customFormat="1" ht="13.5">
      <c r="A17" s="255"/>
      <c r="B17" s="374"/>
      <c r="C17" s="374"/>
      <c r="D17" s="374"/>
      <c r="E17" s="374"/>
      <c r="F17" s="374"/>
      <c r="G17" s="374"/>
      <c r="H17" s="374"/>
      <c r="I17" s="374"/>
      <c r="J17" s="374"/>
      <c r="K17" s="374"/>
      <c r="L17" s="374"/>
      <c r="M17" s="374"/>
      <c r="N17" s="374"/>
      <c r="O17" s="374"/>
      <c r="P17" s="374"/>
      <c r="Q17" s="374"/>
      <c r="R17" s="374"/>
      <c r="S17" s="374"/>
      <c r="T17" s="374"/>
      <c r="U17" s="374"/>
      <c r="V17" s="374"/>
      <c r="W17" s="374"/>
      <c r="X17" s="374"/>
      <c r="Y17" s="374"/>
      <c r="Z17" s="374"/>
      <c r="AA17" s="374"/>
      <c r="AB17" s="374"/>
      <c r="AC17" s="374"/>
      <c r="AD17" s="374"/>
      <c r="AE17" s="374"/>
      <c r="AF17" s="374"/>
      <c r="AG17" s="374"/>
      <c r="AH17" s="374"/>
      <c r="AI17" s="374"/>
      <c r="AJ17" s="374"/>
      <c r="AK17" s="374"/>
      <c r="AL17" s="374"/>
      <c r="AM17" s="374"/>
      <c r="AN17" s="374"/>
      <c r="AO17" s="374"/>
      <c r="AP17" s="374"/>
      <c r="AQ17" s="374"/>
      <c r="AR17" s="374"/>
      <c r="AS17" s="374"/>
      <c r="AT17" s="374"/>
      <c r="AU17" s="374"/>
      <c r="AV17" s="374"/>
      <c r="AW17" s="374"/>
      <c r="AX17" s="374"/>
      <c r="AY17" s="374"/>
      <c r="AZ17" s="374"/>
      <c r="BA17" s="374"/>
      <c r="BB17" s="374"/>
      <c r="BC17" s="374"/>
      <c r="BD17" s="374"/>
      <c r="BE17" s="374"/>
      <c r="BF17" s="374"/>
      <c r="BG17" s="374"/>
      <c r="BH17" s="374"/>
      <c r="BI17" s="374"/>
      <c r="BJ17" s="374"/>
      <c r="BK17" s="374"/>
      <c r="BL17" s="374"/>
      <c r="BM17" s="374"/>
      <c r="BN17" s="374"/>
      <c r="BO17" s="374"/>
      <c r="BP17" s="374"/>
      <c r="BQ17" s="374"/>
      <c r="BR17" s="374"/>
      <c r="BS17" s="374"/>
      <c r="BT17" s="374"/>
      <c r="BU17" s="374"/>
      <c r="BV17" s="374"/>
      <c r="BW17" s="374"/>
      <c r="BX17" s="374"/>
      <c r="BY17" s="374"/>
      <c r="BZ17" s="374"/>
      <c r="CA17" s="374"/>
      <c r="CB17" s="374"/>
      <c r="CC17" s="374"/>
      <c r="CD17" s="374"/>
      <c r="CE17" s="374"/>
      <c r="CF17" s="374"/>
      <c r="CG17" s="374"/>
      <c r="CH17" s="374"/>
      <c r="CI17" s="374"/>
      <c r="CJ17" s="374"/>
      <c r="CK17" s="374"/>
      <c r="CL17" s="374"/>
      <c r="CM17" s="374"/>
      <c r="CN17" s="374"/>
      <c r="CO17" s="374"/>
      <c r="CP17" s="374"/>
      <c r="CQ17" s="374"/>
      <c r="CR17" s="374"/>
      <c r="CS17" s="374"/>
      <c r="CT17" s="374"/>
      <c r="CU17" s="374"/>
      <c r="CV17" s="374"/>
      <c r="CW17" s="374"/>
      <c r="CX17" s="374"/>
      <c r="CY17" s="374"/>
      <c r="CZ17" s="374"/>
      <c r="DA17" s="374"/>
      <c r="DB17" s="374"/>
      <c r="DC17" s="374"/>
      <c r="DD17" s="374"/>
      <c r="DE17" s="374"/>
    </row>
    <row r="18" spans="1:109" s="253" customFormat="1" ht="13.5">
      <c r="A18" s="255"/>
      <c r="B18" s="374"/>
      <c r="C18" s="374"/>
      <c r="D18" s="374"/>
      <c r="E18" s="374"/>
      <c r="F18" s="374"/>
      <c r="G18" s="374"/>
      <c r="H18" s="374"/>
      <c r="I18" s="374"/>
      <c r="J18" s="374"/>
      <c r="K18" s="374"/>
      <c r="L18" s="374"/>
      <c r="M18" s="374"/>
      <c r="N18" s="374"/>
      <c r="O18" s="374"/>
      <c r="P18" s="374"/>
      <c r="Q18" s="374"/>
      <c r="R18" s="374"/>
      <c r="S18" s="374"/>
      <c r="T18" s="374"/>
      <c r="U18" s="374"/>
      <c r="V18" s="374"/>
      <c r="W18" s="374"/>
      <c r="X18" s="374"/>
      <c r="Y18" s="374"/>
      <c r="Z18" s="374"/>
      <c r="AA18" s="374"/>
      <c r="AB18" s="374"/>
      <c r="AC18" s="374"/>
      <c r="AD18" s="374"/>
      <c r="AE18" s="374"/>
      <c r="AF18" s="374"/>
      <c r="AG18" s="374"/>
      <c r="AH18" s="374"/>
      <c r="AI18" s="374"/>
      <c r="AJ18" s="374"/>
      <c r="AK18" s="374"/>
      <c r="AL18" s="374"/>
      <c r="AM18" s="374"/>
      <c r="AN18" s="374"/>
      <c r="AO18" s="374"/>
      <c r="AP18" s="374"/>
      <c r="AQ18" s="374"/>
      <c r="AR18" s="374"/>
      <c r="AS18" s="374"/>
      <c r="AT18" s="374"/>
      <c r="AU18" s="374"/>
      <c r="AV18" s="374"/>
      <c r="AW18" s="374"/>
      <c r="AX18" s="374"/>
      <c r="AY18" s="374"/>
      <c r="AZ18" s="374"/>
      <c r="BA18" s="374"/>
      <c r="BB18" s="374"/>
      <c r="BC18" s="374"/>
      <c r="BD18" s="374"/>
      <c r="BE18" s="374"/>
      <c r="BF18" s="374"/>
      <c r="BG18" s="374"/>
      <c r="BH18" s="374"/>
      <c r="BI18" s="374"/>
      <c r="BJ18" s="374"/>
      <c r="BK18" s="374"/>
      <c r="BL18" s="374"/>
      <c r="BM18" s="374"/>
      <c r="BN18" s="374"/>
      <c r="BO18" s="374"/>
      <c r="BP18" s="374"/>
      <c r="BQ18" s="374"/>
      <c r="BR18" s="374"/>
      <c r="BS18" s="374"/>
      <c r="BT18" s="374"/>
      <c r="BU18" s="374"/>
      <c r="BV18" s="374"/>
      <c r="BW18" s="374"/>
      <c r="BX18" s="374"/>
      <c r="BY18" s="374"/>
      <c r="BZ18" s="374"/>
      <c r="CA18" s="374"/>
      <c r="CB18" s="374"/>
      <c r="CC18" s="374"/>
      <c r="CD18" s="374"/>
      <c r="CE18" s="374"/>
      <c r="CF18" s="374"/>
      <c r="CG18" s="374"/>
      <c r="CH18" s="374"/>
      <c r="CI18" s="374"/>
      <c r="CJ18" s="374"/>
      <c r="CK18" s="374"/>
      <c r="CL18" s="374"/>
      <c r="CM18" s="374"/>
      <c r="CN18" s="374"/>
      <c r="CO18" s="374"/>
      <c r="CP18" s="374"/>
      <c r="CQ18" s="374"/>
      <c r="CR18" s="374"/>
      <c r="CS18" s="374"/>
      <c r="CT18" s="374"/>
      <c r="CU18" s="374"/>
      <c r="CV18" s="374"/>
      <c r="CW18" s="374"/>
      <c r="CX18" s="374"/>
      <c r="CY18" s="374"/>
      <c r="CZ18" s="374"/>
      <c r="DA18" s="374"/>
      <c r="DB18" s="374"/>
      <c r="DC18" s="374"/>
      <c r="DD18" s="374"/>
      <c r="DE18" s="374"/>
    </row>
    <row r="19" spans="1:109" ht="13.5">
      <c r="DD19" s="255"/>
      <c r="DE19" s="255"/>
    </row>
    <row r="20" spans="1:109" ht="13.5">
      <c r="DD20" s="255"/>
      <c r="DE20" s="255"/>
    </row>
    <row r="21" spans="1:109" ht="17.25" customHeight="1">
      <c r="B21" s="373"/>
      <c r="C21" s="257"/>
      <c r="D21" s="257"/>
      <c r="E21" s="257"/>
      <c r="F21" s="257"/>
      <c r="G21" s="257"/>
      <c r="H21" s="257"/>
      <c r="I21" s="257"/>
      <c r="J21" s="257"/>
      <c r="K21" s="257"/>
      <c r="L21" s="257"/>
      <c r="M21" s="257"/>
      <c r="N21" s="372"/>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372"/>
      <c r="AU21" s="257"/>
      <c r="AV21" s="257"/>
      <c r="AW21" s="257"/>
      <c r="AX21" s="257"/>
      <c r="AY21" s="257"/>
      <c r="AZ21" s="257"/>
      <c r="BA21" s="257"/>
      <c r="BB21" s="257"/>
      <c r="BC21" s="257"/>
      <c r="BD21" s="257"/>
      <c r="BE21" s="257"/>
      <c r="BF21" s="372"/>
      <c r="BG21" s="257"/>
      <c r="BH21" s="257"/>
      <c r="BI21" s="257"/>
      <c r="BJ21" s="257"/>
      <c r="BK21" s="257"/>
      <c r="BL21" s="257"/>
      <c r="BM21" s="257"/>
      <c r="BN21" s="257"/>
      <c r="BO21" s="257"/>
      <c r="BP21" s="257"/>
      <c r="BQ21" s="257"/>
      <c r="BR21" s="372"/>
      <c r="BS21" s="257"/>
      <c r="BT21" s="257"/>
      <c r="BU21" s="257"/>
      <c r="BV21" s="257"/>
      <c r="BW21" s="257"/>
      <c r="BX21" s="257"/>
      <c r="BY21" s="257"/>
      <c r="BZ21" s="257"/>
      <c r="CA21" s="257"/>
      <c r="CB21" s="257"/>
      <c r="CC21" s="257"/>
      <c r="CD21" s="372"/>
      <c r="CE21" s="257"/>
      <c r="CF21" s="257"/>
      <c r="CG21" s="257"/>
      <c r="CH21" s="257"/>
      <c r="CI21" s="257"/>
      <c r="CJ21" s="257"/>
      <c r="CK21" s="257"/>
      <c r="CL21" s="257"/>
      <c r="CM21" s="257"/>
      <c r="CN21" s="257"/>
      <c r="CO21" s="257"/>
      <c r="CP21" s="372"/>
      <c r="CQ21" s="257"/>
      <c r="CR21" s="257"/>
      <c r="CS21" s="257"/>
      <c r="CT21" s="257"/>
      <c r="CU21" s="257"/>
      <c r="CV21" s="257"/>
      <c r="CW21" s="257"/>
      <c r="CX21" s="257"/>
      <c r="CY21" s="257"/>
      <c r="CZ21" s="257"/>
      <c r="DA21" s="257"/>
      <c r="DB21" s="372"/>
      <c r="DC21" s="257"/>
      <c r="DD21" s="258"/>
      <c r="DE21" s="255"/>
    </row>
    <row r="22" spans="1:109" ht="17.25" customHeight="1">
      <c r="B22" s="259"/>
    </row>
    <row r="23" spans="1:109" ht="13.5">
      <c r="B23" s="259"/>
    </row>
    <row r="24" spans="1:109" ht="13.5">
      <c r="B24" s="259"/>
    </row>
    <row r="25" spans="1:109" ht="13.5">
      <c r="B25" s="259"/>
    </row>
    <row r="26" spans="1:109" ht="13.5">
      <c r="B26" s="259"/>
    </row>
    <row r="27" spans="1:109" ht="13.5">
      <c r="B27" s="259"/>
    </row>
    <row r="28" spans="1:109" ht="13.5">
      <c r="B28" s="259"/>
    </row>
    <row r="29" spans="1:109" ht="13.5">
      <c r="B29" s="259"/>
    </row>
    <row r="30" spans="1:109" ht="13.5">
      <c r="B30" s="259"/>
    </row>
    <row r="31" spans="1:109" ht="13.5">
      <c r="B31" s="259"/>
    </row>
    <row r="32" spans="1:109" ht="13.5">
      <c r="B32" s="259"/>
    </row>
    <row r="33" spans="2:109" ht="13.5">
      <c r="B33" s="259"/>
    </row>
    <row r="34" spans="2:109" ht="13.5">
      <c r="B34" s="259"/>
    </row>
    <row r="35" spans="2:109" ht="13.5">
      <c r="B35" s="259"/>
    </row>
    <row r="36" spans="2:109" ht="13.5">
      <c r="B36" s="259"/>
    </row>
    <row r="37" spans="2:109" ht="13.5">
      <c r="B37" s="259"/>
    </row>
    <row r="38" spans="2:109" ht="13.5">
      <c r="B38" s="259"/>
    </row>
    <row r="39" spans="2:109" ht="13.5">
      <c r="B39" s="340"/>
      <c r="C39" s="311"/>
      <c r="D39" s="311"/>
      <c r="E39" s="311"/>
      <c r="F39" s="311"/>
      <c r="G39" s="311"/>
      <c r="H39" s="311"/>
      <c r="I39" s="311"/>
      <c r="J39" s="311"/>
      <c r="K39" s="311"/>
      <c r="L39" s="311"/>
      <c r="M39" s="311"/>
      <c r="N39" s="311"/>
      <c r="O39" s="311"/>
      <c r="P39" s="311"/>
      <c r="Q39" s="311"/>
      <c r="R39" s="311"/>
      <c r="S39" s="311"/>
      <c r="T39" s="311"/>
      <c r="U39" s="311"/>
      <c r="V39" s="311"/>
      <c r="W39" s="311"/>
      <c r="X39" s="311"/>
      <c r="Y39" s="311"/>
      <c r="Z39" s="311"/>
      <c r="AA39" s="311"/>
      <c r="AB39" s="311"/>
      <c r="AC39" s="311"/>
      <c r="AD39" s="311"/>
      <c r="AE39" s="311"/>
      <c r="AF39" s="311"/>
      <c r="AG39" s="311"/>
      <c r="AH39" s="311"/>
      <c r="AI39" s="311"/>
      <c r="AJ39" s="311"/>
      <c r="AK39" s="311"/>
      <c r="AL39" s="311"/>
      <c r="AM39" s="311"/>
      <c r="AN39" s="311"/>
      <c r="AO39" s="311"/>
      <c r="AP39" s="311"/>
      <c r="AQ39" s="311"/>
      <c r="AR39" s="311"/>
      <c r="AS39" s="311"/>
      <c r="AT39" s="311"/>
      <c r="AU39" s="311"/>
      <c r="AV39" s="311"/>
      <c r="AW39" s="311"/>
      <c r="AX39" s="311"/>
      <c r="AY39" s="311"/>
      <c r="AZ39" s="311"/>
      <c r="BA39" s="311"/>
      <c r="BB39" s="311"/>
      <c r="BC39" s="311"/>
      <c r="BD39" s="311"/>
      <c r="BE39" s="311"/>
      <c r="BF39" s="311"/>
      <c r="BG39" s="311"/>
      <c r="BH39" s="311"/>
      <c r="BI39" s="311"/>
      <c r="BJ39" s="311"/>
      <c r="BK39" s="311"/>
      <c r="BL39" s="311"/>
      <c r="BM39" s="311"/>
      <c r="BN39" s="311"/>
      <c r="BO39" s="311"/>
      <c r="BP39" s="311"/>
      <c r="BQ39" s="311"/>
      <c r="BR39" s="311"/>
      <c r="BS39" s="311"/>
      <c r="BT39" s="311"/>
      <c r="BU39" s="311"/>
      <c r="BV39" s="311"/>
      <c r="BW39" s="311"/>
      <c r="BX39" s="311"/>
      <c r="BY39" s="311"/>
      <c r="BZ39" s="311"/>
      <c r="CA39" s="311"/>
      <c r="CB39" s="311"/>
      <c r="CC39" s="311"/>
      <c r="CD39" s="311"/>
      <c r="CE39" s="311"/>
      <c r="CF39" s="311"/>
      <c r="CG39" s="311"/>
      <c r="CH39" s="311"/>
      <c r="CI39" s="311"/>
      <c r="CJ39" s="311"/>
      <c r="CK39" s="311"/>
      <c r="CL39" s="311"/>
      <c r="CM39" s="311"/>
      <c r="CN39" s="311"/>
      <c r="CO39" s="311"/>
      <c r="CP39" s="311"/>
      <c r="CQ39" s="311"/>
      <c r="CR39" s="311"/>
      <c r="CS39" s="311"/>
      <c r="CT39" s="311"/>
      <c r="CU39" s="311"/>
      <c r="CV39" s="311"/>
      <c r="CW39" s="311"/>
      <c r="CX39" s="311"/>
      <c r="CY39" s="311"/>
      <c r="CZ39" s="311"/>
      <c r="DA39" s="311"/>
      <c r="DB39" s="311"/>
      <c r="DC39" s="311"/>
      <c r="DD39" s="341"/>
    </row>
    <row r="40" spans="2:109" ht="13.5">
      <c r="B40" s="364"/>
      <c r="DD40" s="364"/>
      <c r="DE40" s="255"/>
    </row>
    <row r="41" spans="2:109" ht="17.25">
      <c r="B41" s="256" t="s">
        <v>573</v>
      </c>
      <c r="C41" s="257"/>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c r="BB41" s="257"/>
      <c r="BC41" s="257"/>
      <c r="BD41" s="257"/>
      <c r="BE41" s="257"/>
      <c r="BF41" s="257"/>
      <c r="BG41" s="257"/>
      <c r="BH41" s="257"/>
      <c r="BI41" s="257"/>
      <c r="BJ41" s="257"/>
      <c r="BK41" s="257"/>
      <c r="BL41" s="257"/>
      <c r="BM41" s="257"/>
      <c r="BN41" s="257"/>
      <c r="BO41" s="257"/>
      <c r="BP41" s="257"/>
      <c r="BQ41" s="257"/>
      <c r="BR41" s="257"/>
      <c r="BS41" s="257"/>
      <c r="BT41" s="257"/>
      <c r="BU41" s="257"/>
      <c r="BV41" s="257"/>
      <c r="BW41" s="257"/>
      <c r="BX41" s="257"/>
      <c r="BY41" s="257"/>
      <c r="BZ41" s="257"/>
      <c r="CA41" s="257"/>
      <c r="CB41" s="257"/>
      <c r="CC41" s="257"/>
      <c r="CD41" s="257"/>
      <c r="CE41" s="257"/>
      <c r="CF41" s="257"/>
      <c r="CG41" s="257"/>
      <c r="CH41" s="257"/>
      <c r="CI41" s="257"/>
      <c r="CJ41" s="257"/>
      <c r="CK41" s="257"/>
      <c r="CL41" s="257"/>
      <c r="CM41" s="257"/>
      <c r="CN41" s="257"/>
      <c r="CO41" s="257"/>
      <c r="CP41" s="257"/>
      <c r="CQ41" s="257"/>
      <c r="CR41" s="257"/>
      <c r="CS41" s="257"/>
      <c r="CT41" s="257"/>
      <c r="CU41" s="257"/>
      <c r="CV41" s="257"/>
      <c r="CW41" s="257"/>
      <c r="CX41" s="257"/>
      <c r="CY41" s="257"/>
      <c r="CZ41" s="257"/>
      <c r="DA41" s="257"/>
      <c r="DB41" s="257"/>
      <c r="DC41" s="257"/>
      <c r="DD41" s="258"/>
    </row>
    <row r="42" spans="2:109" ht="13.5">
      <c r="B42" s="259"/>
      <c r="G42" s="361"/>
      <c r="I42" s="360"/>
      <c r="J42" s="360"/>
      <c r="K42" s="360"/>
      <c r="AM42" s="361"/>
      <c r="AN42" s="361" t="s">
        <v>569</v>
      </c>
      <c r="AP42" s="360"/>
      <c r="AQ42" s="360"/>
      <c r="AR42" s="360"/>
      <c r="AY42" s="361"/>
      <c r="BA42" s="360"/>
      <c r="BB42" s="360"/>
      <c r="BC42" s="360"/>
      <c r="BK42" s="361"/>
      <c r="BM42" s="360"/>
      <c r="BN42" s="360"/>
      <c r="BO42" s="360"/>
      <c r="BW42" s="361"/>
      <c r="BY42" s="360"/>
      <c r="BZ42" s="360"/>
      <c r="CA42" s="360"/>
      <c r="CI42" s="361"/>
      <c r="CK42" s="360"/>
      <c r="CL42" s="360"/>
      <c r="CM42" s="360"/>
      <c r="CU42" s="361"/>
      <c r="CW42" s="360"/>
      <c r="CX42" s="360"/>
      <c r="CY42" s="360"/>
    </row>
    <row r="43" spans="2:109" ht="13.5" customHeight="1">
      <c r="B43" s="259"/>
      <c r="AN43" s="1240" t="s">
        <v>572</v>
      </c>
      <c r="AO43" s="1241"/>
      <c r="AP43" s="1241"/>
      <c r="AQ43" s="1241"/>
      <c r="AR43" s="1241"/>
      <c r="AS43" s="1241"/>
      <c r="AT43" s="1241"/>
      <c r="AU43" s="1241"/>
      <c r="AV43" s="1241"/>
      <c r="AW43" s="1241"/>
      <c r="AX43" s="1241"/>
      <c r="AY43" s="1241"/>
      <c r="AZ43" s="1241"/>
      <c r="BA43" s="1241"/>
      <c r="BB43" s="1241"/>
      <c r="BC43" s="1241"/>
      <c r="BD43" s="1241"/>
      <c r="BE43" s="1241"/>
      <c r="BF43" s="1241"/>
      <c r="BG43" s="1241"/>
      <c r="BH43" s="1241"/>
      <c r="BI43" s="1241"/>
      <c r="BJ43" s="1241"/>
      <c r="BK43" s="1241"/>
      <c r="BL43" s="1241"/>
      <c r="BM43" s="1241"/>
      <c r="BN43" s="1241"/>
      <c r="BO43" s="1241"/>
      <c r="BP43" s="1241"/>
      <c r="BQ43" s="1241"/>
      <c r="BR43" s="1241"/>
      <c r="BS43" s="1241"/>
      <c r="BT43" s="1241"/>
      <c r="BU43" s="1241"/>
      <c r="BV43" s="1241"/>
      <c r="BW43" s="1241"/>
      <c r="BX43" s="1241"/>
      <c r="BY43" s="1241"/>
      <c r="BZ43" s="1241"/>
      <c r="CA43" s="1241"/>
      <c r="CB43" s="1241"/>
      <c r="CC43" s="1241"/>
      <c r="CD43" s="1241"/>
      <c r="CE43" s="1241"/>
      <c r="CF43" s="1241"/>
      <c r="CG43" s="1241"/>
      <c r="CH43" s="1241"/>
      <c r="CI43" s="1241"/>
      <c r="CJ43" s="1241"/>
      <c r="CK43" s="1241"/>
      <c r="CL43" s="1241"/>
      <c r="CM43" s="1241"/>
      <c r="CN43" s="1241"/>
      <c r="CO43" s="1241"/>
      <c r="CP43" s="1241"/>
      <c r="CQ43" s="1241"/>
      <c r="CR43" s="1241"/>
      <c r="CS43" s="1241"/>
      <c r="CT43" s="1241"/>
      <c r="CU43" s="1241"/>
      <c r="CV43" s="1241"/>
      <c r="CW43" s="1241"/>
      <c r="CX43" s="1241"/>
      <c r="CY43" s="1241"/>
      <c r="CZ43" s="1241"/>
      <c r="DA43" s="1241"/>
      <c r="DB43" s="1241"/>
      <c r="DC43" s="1242"/>
    </row>
    <row r="44" spans="2:109" ht="13.5">
      <c r="B44" s="259"/>
      <c r="AN44" s="1243"/>
      <c r="AO44" s="1244"/>
      <c r="AP44" s="1244"/>
      <c r="AQ44" s="1244"/>
      <c r="AR44" s="1244"/>
      <c r="AS44" s="1244"/>
      <c r="AT44" s="1244"/>
      <c r="AU44" s="1244"/>
      <c r="AV44" s="1244"/>
      <c r="AW44" s="1244"/>
      <c r="AX44" s="1244"/>
      <c r="AY44" s="1244"/>
      <c r="AZ44" s="1244"/>
      <c r="BA44" s="1244"/>
      <c r="BB44" s="1244"/>
      <c r="BC44" s="1244"/>
      <c r="BD44" s="1244"/>
      <c r="BE44" s="1244"/>
      <c r="BF44" s="1244"/>
      <c r="BG44" s="1244"/>
      <c r="BH44" s="1244"/>
      <c r="BI44" s="1244"/>
      <c r="BJ44" s="1244"/>
      <c r="BK44" s="1244"/>
      <c r="BL44" s="1244"/>
      <c r="BM44" s="1244"/>
      <c r="BN44" s="1244"/>
      <c r="BO44" s="1244"/>
      <c r="BP44" s="1244"/>
      <c r="BQ44" s="1244"/>
      <c r="BR44" s="1244"/>
      <c r="BS44" s="1244"/>
      <c r="BT44" s="1244"/>
      <c r="BU44" s="1244"/>
      <c r="BV44" s="1244"/>
      <c r="BW44" s="1244"/>
      <c r="BX44" s="1244"/>
      <c r="BY44" s="1244"/>
      <c r="BZ44" s="1244"/>
      <c r="CA44" s="1244"/>
      <c r="CB44" s="1244"/>
      <c r="CC44" s="1244"/>
      <c r="CD44" s="1244"/>
      <c r="CE44" s="1244"/>
      <c r="CF44" s="1244"/>
      <c r="CG44" s="1244"/>
      <c r="CH44" s="1244"/>
      <c r="CI44" s="1244"/>
      <c r="CJ44" s="1244"/>
      <c r="CK44" s="1244"/>
      <c r="CL44" s="1244"/>
      <c r="CM44" s="1244"/>
      <c r="CN44" s="1244"/>
      <c r="CO44" s="1244"/>
      <c r="CP44" s="1244"/>
      <c r="CQ44" s="1244"/>
      <c r="CR44" s="1244"/>
      <c r="CS44" s="1244"/>
      <c r="CT44" s="1244"/>
      <c r="CU44" s="1244"/>
      <c r="CV44" s="1244"/>
      <c r="CW44" s="1244"/>
      <c r="CX44" s="1244"/>
      <c r="CY44" s="1244"/>
      <c r="CZ44" s="1244"/>
      <c r="DA44" s="1244"/>
      <c r="DB44" s="1244"/>
      <c r="DC44" s="1245"/>
    </row>
    <row r="45" spans="2:109" ht="13.5">
      <c r="B45" s="259"/>
      <c r="AN45" s="1243"/>
      <c r="AO45" s="1244"/>
      <c r="AP45" s="1244"/>
      <c r="AQ45" s="1244"/>
      <c r="AR45" s="1244"/>
      <c r="AS45" s="1244"/>
      <c r="AT45" s="1244"/>
      <c r="AU45" s="1244"/>
      <c r="AV45" s="1244"/>
      <c r="AW45" s="1244"/>
      <c r="AX45" s="1244"/>
      <c r="AY45" s="1244"/>
      <c r="AZ45" s="1244"/>
      <c r="BA45" s="1244"/>
      <c r="BB45" s="1244"/>
      <c r="BC45" s="1244"/>
      <c r="BD45" s="1244"/>
      <c r="BE45" s="1244"/>
      <c r="BF45" s="1244"/>
      <c r="BG45" s="1244"/>
      <c r="BH45" s="1244"/>
      <c r="BI45" s="1244"/>
      <c r="BJ45" s="1244"/>
      <c r="BK45" s="1244"/>
      <c r="BL45" s="1244"/>
      <c r="BM45" s="1244"/>
      <c r="BN45" s="1244"/>
      <c r="BO45" s="1244"/>
      <c r="BP45" s="1244"/>
      <c r="BQ45" s="1244"/>
      <c r="BR45" s="1244"/>
      <c r="BS45" s="1244"/>
      <c r="BT45" s="1244"/>
      <c r="BU45" s="1244"/>
      <c r="BV45" s="1244"/>
      <c r="BW45" s="1244"/>
      <c r="BX45" s="1244"/>
      <c r="BY45" s="1244"/>
      <c r="BZ45" s="1244"/>
      <c r="CA45" s="1244"/>
      <c r="CB45" s="1244"/>
      <c r="CC45" s="1244"/>
      <c r="CD45" s="1244"/>
      <c r="CE45" s="1244"/>
      <c r="CF45" s="1244"/>
      <c r="CG45" s="1244"/>
      <c r="CH45" s="1244"/>
      <c r="CI45" s="1244"/>
      <c r="CJ45" s="1244"/>
      <c r="CK45" s="1244"/>
      <c r="CL45" s="1244"/>
      <c r="CM45" s="1244"/>
      <c r="CN45" s="1244"/>
      <c r="CO45" s="1244"/>
      <c r="CP45" s="1244"/>
      <c r="CQ45" s="1244"/>
      <c r="CR45" s="1244"/>
      <c r="CS45" s="1244"/>
      <c r="CT45" s="1244"/>
      <c r="CU45" s="1244"/>
      <c r="CV45" s="1244"/>
      <c r="CW45" s="1244"/>
      <c r="CX45" s="1244"/>
      <c r="CY45" s="1244"/>
      <c r="CZ45" s="1244"/>
      <c r="DA45" s="1244"/>
      <c r="DB45" s="1244"/>
      <c r="DC45" s="1245"/>
    </row>
    <row r="46" spans="2:109" ht="13.5">
      <c r="B46" s="259"/>
      <c r="AN46" s="1243"/>
      <c r="AO46" s="1244"/>
      <c r="AP46" s="1244"/>
      <c r="AQ46" s="1244"/>
      <c r="AR46" s="1244"/>
      <c r="AS46" s="1244"/>
      <c r="AT46" s="1244"/>
      <c r="AU46" s="1244"/>
      <c r="AV46" s="1244"/>
      <c r="AW46" s="1244"/>
      <c r="AX46" s="1244"/>
      <c r="AY46" s="1244"/>
      <c r="AZ46" s="1244"/>
      <c r="BA46" s="1244"/>
      <c r="BB46" s="1244"/>
      <c r="BC46" s="1244"/>
      <c r="BD46" s="1244"/>
      <c r="BE46" s="1244"/>
      <c r="BF46" s="1244"/>
      <c r="BG46" s="1244"/>
      <c r="BH46" s="1244"/>
      <c r="BI46" s="1244"/>
      <c r="BJ46" s="1244"/>
      <c r="BK46" s="1244"/>
      <c r="BL46" s="1244"/>
      <c r="BM46" s="1244"/>
      <c r="BN46" s="1244"/>
      <c r="BO46" s="1244"/>
      <c r="BP46" s="1244"/>
      <c r="BQ46" s="1244"/>
      <c r="BR46" s="1244"/>
      <c r="BS46" s="1244"/>
      <c r="BT46" s="1244"/>
      <c r="BU46" s="1244"/>
      <c r="BV46" s="1244"/>
      <c r="BW46" s="1244"/>
      <c r="BX46" s="1244"/>
      <c r="BY46" s="1244"/>
      <c r="BZ46" s="1244"/>
      <c r="CA46" s="1244"/>
      <c r="CB46" s="1244"/>
      <c r="CC46" s="1244"/>
      <c r="CD46" s="1244"/>
      <c r="CE46" s="1244"/>
      <c r="CF46" s="1244"/>
      <c r="CG46" s="1244"/>
      <c r="CH46" s="1244"/>
      <c r="CI46" s="1244"/>
      <c r="CJ46" s="1244"/>
      <c r="CK46" s="1244"/>
      <c r="CL46" s="1244"/>
      <c r="CM46" s="1244"/>
      <c r="CN46" s="1244"/>
      <c r="CO46" s="1244"/>
      <c r="CP46" s="1244"/>
      <c r="CQ46" s="1244"/>
      <c r="CR46" s="1244"/>
      <c r="CS46" s="1244"/>
      <c r="CT46" s="1244"/>
      <c r="CU46" s="1244"/>
      <c r="CV46" s="1244"/>
      <c r="CW46" s="1244"/>
      <c r="CX46" s="1244"/>
      <c r="CY46" s="1244"/>
      <c r="CZ46" s="1244"/>
      <c r="DA46" s="1244"/>
      <c r="DB46" s="1244"/>
      <c r="DC46" s="1245"/>
    </row>
    <row r="47" spans="2:109" ht="13.5">
      <c r="B47" s="259"/>
      <c r="AN47" s="1246"/>
      <c r="AO47" s="1247"/>
      <c r="AP47" s="1247"/>
      <c r="AQ47" s="1247"/>
      <c r="AR47" s="1247"/>
      <c r="AS47" s="1247"/>
      <c r="AT47" s="1247"/>
      <c r="AU47" s="1247"/>
      <c r="AV47" s="1247"/>
      <c r="AW47" s="1247"/>
      <c r="AX47" s="1247"/>
      <c r="AY47" s="1247"/>
      <c r="AZ47" s="1247"/>
      <c r="BA47" s="1247"/>
      <c r="BB47" s="1247"/>
      <c r="BC47" s="1247"/>
      <c r="BD47" s="1247"/>
      <c r="BE47" s="1247"/>
      <c r="BF47" s="1247"/>
      <c r="BG47" s="1247"/>
      <c r="BH47" s="1247"/>
      <c r="BI47" s="1247"/>
      <c r="BJ47" s="1247"/>
      <c r="BK47" s="1247"/>
      <c r="BL47" s="1247"/>
      <c r="BM47" s="1247"/>
      <c r="BN47" s="1247"/>
      <c r="BO47" s="1247"/>
      <c r="BP47" s="1247"/>
      <c r="BQ47" s="1247"/>
      <c r="BR47" s="1247"/>
      <c r="BS47" s="1247"/>
      <c r="BT47" s="1247"/>
      <c r="BU47" s="1247"/>
      <c r="BV47" s="1247"/>
      <c r="BW47" s="1247"/>
      <c r="BX47" s="1247"/>
      <c r="BY47" s="1247"/>
      <c r="BZ47" s="1247"/>
      <c r="CA47" s="1247"/>
      <c r="CB47" s="1247"/>
      <c r="CC47" s="1247"/>
      <c r="CD47" s="1247"/>
      <c r="CE47" s="1247"/>
      <c r="CF47" s="1247"/>
      <c r="CG47" s="1247"/>
      <c r="CH47" s="1247"/>
      <c r="CI47" s="1247"/>
      <c r="CJ47" s="1247"/>
      <c r="CK47" s="1247"/>
      <c r="CL47" s="1247"/>
      <c r="CM47" s="1247"/>
      <c r="CN47" s="1247"/>
      <c r="CO47" s="1247"/>
      <c r="CP47" s="1247"/>
      <c r="CQ47" s="1247"/>
      <c r="CR47" s="1247"/>
      <c r="CS47" s="1247"/>
      <c r="CT47" s="1247"/>
      <c r="CU47" s="1247"/>
      <c r="CV47" s="1247"/>
      <c r="CW47" s="1247"/>
      <c r="CX47" s="1247"/>
      <c r="CY47" s="1247"/>
      <c r="CZ47" s="1247"/>
      <c r="DA47" s="1247"/>
      <c r="DB47" s="1247"/>
      <c r="DC47" s="1248"/>
    </row>
    <row r="48" spans="2:109" ht="13.5">
      <c r="B48" s="259"/>
      <c r="H48" s="352"/>
      <c r="I48" s="352"/>
      <c r="J48" s="352"/>
      <c r="AN48" s="352"/>
      <c r="AO48" s="352"/>
      <c r="AP48" s="352"/>
      <c r="AZ48" s="352"/>
      <c r="BA48" s="352"/>
      <c r="BB48" s="352"/>
      <c r="BL48" s="352"/>
      <c r="BM48" s="352"/>
      <c r="BN48" s="352"/>
      <c r="BX48" s="352"/>
      <c r="BY48" s="352"/>
      <c r="BZ48" s="352"/>
      <c r="CJ48" s="352"/>
      <c r="CK48" s="352"/>
      <c r="CL48" s="352"/>
      <c r="CV48" s="352"/>
      <c r="CW48" s="352"/>
      <c r="CX48" s="352"/>
    </row>
    <row r="49" spans="1:109" ht="13.5">
      <c r="B49" s="259"/>
      <c r="AN49" s="255" t="s">
        <v>568</v>
      </c>
    </row>
    <row r="50" spans="1:109" ht="13.5">
      <c r="B50" s="259"/>
      <c r="G50" s="1228"/>
      <c r="H50" s="1228"/>
      <c r="I50" s="1228"/>
      <c r="J50" s="1228"/>
      <c r="K50" s="354"/>
      <c r="L50" s="354"/>
      <c r="M50" s="353"/>
      <c r="N50" s="353"/>
      <c r="AN50" s="1236"/>
      <c r="AO50" s="1237"/>
      <c r="AP50" s="1237"/>
      <c r="AQ50" s="1237"/>
      <c r="AR50" s="1237"/>
      <c r="AS50" s="1237"/>
      <c r="AT50" s="1237"/>
      <c r="AU50" s="1237"/>
      <c r="AV50" s="1237"/>
      <c r="AW50" s="1237"/>
      <c r="AX50" s="1237"/>
      <c r="AY50" s="1237"/>
      <c r="AZ50" s="1237"/>
      <c r="BA50" s="1237"/>
      <c r="BB50" s="1237"/>
      <c r="BC50" s="1237"/>
      <c r="BD50" s="1237"/>
      <c r="BE50" s="1237"/>
      <c r="BF50" s="1237"/>
      <c r="BG50" s="1237"/>
      <c r="BH50" s="1237"/>
      <c r="BI50" s="1237"/>
      <c r="BJ50" s="1237"/>
      <c r="BK50" s="1237"/>
      <c r="BL50" s="1237"/>
      <c r="BM50" s="1237"/>
      <c r="BN50" s="1237"/>
      <c r="BO50" s="1238"/>
      <c r="BP50" s="1231" t="s">
        <v>524</v>
      </c>
      <c r="BQ50" s="1231"/>
      <c r="BR50" s="1231"/>
      <c r="BS50" s="1231"/>
      <c r="BT50" s="1231"/>
      <c r="BU50" s="1231"/>
      <c r="BV50" s="1231"/>
      <c r="BW50" s="1231"/>
      <c r="BX50" s="1231" t="s">
        <v>525</v>
      </c>
      <c r="BY50" s="1231"/>
      <c r="BZ50" s="1231"/>
      <c r="CA50" s="1231"/>
      <c r="CB50" s="1231"/>
      <c r="CC50" s="1231"/>
      <c r="CD50" s="1231"/>
      <c r="CE50" s="1231"/>
      <c r="CF50" s="1231" t="s">
        <v>526</v>
      </c>
      <c r="CG50" s="1231"/>
      <c r="CH50" s="1231"/>
      <c r="CI50" s="1231"/>
      <c r="CJ50" s="1231"/>
      <c r="CK50" s="1231"/>
      <c r="CL50" s="1231"/>
      <c r="CM50" s="1231"/>
      <c r="CN50" s="1231" t="s">
        <v>527</v>
      </c>
      <c r="CO50" s="1231"/>
      <c r="CP50" s="1231"/>
      <c r="CQ50" s="1231"/>
      <c r="CR50" s="1231"/>
      <c r="CS50" s="1231"/>
      <c r="CT50" s="1231"/>
      <c r="CU50" s="1231"/>
      <c r="CV50" s="1231" t="s">
        <v>528</v>
      </c>
      <c r="CW50" s="1231"/>
      <c r="CX50" s="1231"/>
      <c r="CY50" s="1231"/>
      <c r="CZ50" s="1231"/>
      <c r="DA50" s="1231"/>
      <c r="DB50" s="1231"/>
      <c r="DC50" s="1231"/>
    </row>
    <row r="51" spans="1:109" ht="13.5" customHeight="1">
      <c r="B51" s="259"/>
      <c r="G51" s="1239"/>
      <c r="H51" s="1239"/>
      <c r="I51" s="1249"/>
      <c r="J51" s="1249"/>
      <c r="K51" s="1233"/>
      <c r="L51" s="1233"/>
      <c r="M51" s="1233"/>
      <c r="N51" s="1233"/>
      <c r="AM51" s="352"/>
      <c r="AN51" s="1232" t="s">
        <v>567</v>
      </c>
      <c r="AO51" s="1232"/>
      <c r="AP51" s="1232"/>
      <c r="AQ51" s="1232"/>
      <c r="AR51" s="1232"/>
      <c r="AS51" s="1232"/>
      <c r="AT51" s="1232"/>
      <c r="AU51" s="1232"/>
      <c r="AV51" s="1232"/>
      <c r="AW51" s="1232"/>
      <c r="AX51" s="1232"/>
      <c r="AY51" s="1232"/>
      <c r="AZ51" s="1232"/>
      <c r="BA51" s="1232"/>
      <c r="BB51" s="1232" t="s">
        <v>565</v>
      </c>
      <c r="BC51" s="1232"/>
      <c r="BD51" s="1232"/>
      <c r="BE51" s="1232"/>
      <c r="BF51" s="1232"/>
      <c r="BG51" s="1232"/>
      <c r="BH51" s="1232"/>
      <c r="BI51" s="1232"/>
      <c r="BJ51" s="1232"/>
      <c r="BK51" s="1232"/>
      <c r="BL51" s="1232"/>
      <c r="BM51" s="1232"/>
      <c r="BN51" s="1232"/>
      <c r="BO51" s="1232"/>
      <c r="BP51" s="1230">
        <v>59</v>
      </c>
      <c r="BQ51" s="1230"/>
      <c r="BR51" s="1230"/>
      <c r="BS51" s="1230"/>
      <c r="BT51" s="1230"/>
      <c r="BU51" s="1230"/>
      <c r="BV51" s="1230"/>
      <c r="BW51" s="1230"/>
      <c r="BX51" s="1230">
        <v>56.8</v>
      </c>
      <c r="BY51" s="1230"/>
      <c r="BZ51" s="1230"/>
      <c r="CA51" s="1230"/>
      <c r="CB51" s="1230"/>
      <c r="CC51" s="1230"/>
      <c r="CD51" s="1230"/>
      <c r="CE51" s="1230"/>
      <c r="CF51" s="1230">
        <v>47.8</v>
      </c>
      <c r="CG51" s="1230"/>
      <c r="CH51" s="1230"/>
      <c r="CI51" s="1230"/>
      <c r="CJ51" s="1230"/>
      <c r="CK51" s="1230"/>
      <c r="CL51" s="1230"/>
      <c r="CM51" s="1230"/>
      <c r="CN51" s="1230">
        <v>44.4</v>
      </c>
      <c r="CO51" s="1230"/>
      <c r="CP51" s="1230"/>
      <c r="CQ51" s="1230"/>
      <c r="CR51" s="1230"/>
      <c r="CS51" s="1230"/>
      <c r="CT51" s="1230"/>
      <c r="CU51" s="1230"/>
      <c r="CV51" s="1230">
        <v>39.299999999999997</v>
      </c>
      <c r="CW51" s="1230"/>
      <c r="CX51" s="1230"/>
      <c r="CY51" s="1230"/>
      <c r="CZ51" s="1230"/>
      <c r="DA51" s="1230"/>
      <c r="DB51" s="1230"/>
      <c r="DC51" s="1230"/>
    </row>
    <row r="52" spans="1:109" ht="13.5">
      <c r="B52" s="259"/>
      <c r="G52" s="1239"/>
      <c r="H52" s="1239"/>
      <c r="I52" s="1249"/>
      <c r="J52" s="1249"/>
      <c r="K52" s="1233"/>
      <c r="L52" s="1233"/>
      <c r="M52" s="1233"/>
      <c r="N52" s="1233"/>
      <c r="AM52" s="352"/>
      <c r="AN52" s="1232"/>
      <c r="AO52" s="1232"/>
      <c r="AP52" s="1232"/>
      <c r="AQ52" s="1232"/>
      <c r="AR52" s="1232"/>
      <c r="AS52" s="1232"/>
      <c r="AT52" s="1232"/>
      <c r="AU52" s="1232"/>
      <c r="AV52" s="1232"/>
      <c r="AW52" s="1232"/>
      <c r="AX52" s="1232"/>
      <c r="AY52" s="1232"/>
      <c r="AZ52" s="1232"/>
      <c r="BA52" s="1232"/>
      <c r="BB52" s="1232"/>
      <c r="BC52" s="1232"/>
      <c r="BD52" s="1232"/>
      <c r="BE52" s="1232"/>
      <c r="BF52" s="1232"/>
      <c r="BG52" s="1232"/>
      <c r="BH52" s="1232"/>
      <c r="BI52" s="1232"/>
      <c r="BJ52" s="1232"/>
      <c r="BK52" s="1232"/>
      <c r="BL52" s="1232"/>
      <c r="BM52" s="1232"/>
      <c r="BN52" s="1232"/>
      <c r="BO52" s="1232"/>
      <c r="BP52" s="1230"/>
      <c r="BQ52" s="1230"/>
      <c r="BR52" s="1230"/>
      <c r="BS52" s="1230"/>
      <c r="BT52" s="1230"/>
      <c r="BU52" s="1230"/>
      <c r="BV52" s="1230"/>
      <c r="BW52" s="1230"/>
      <c r="BX52" s="1230"/>
      <c r="BY52" s="1230"/>
      <c r="BZ52" s="1230"/>
      <c r="CA52" s="1230"/>
      <c r="CB52" s="1230"/>
      <c r="CC52" s="1230"/>
      <c r="CD52" s="1230"/>
      <c r="CE52" s="1230"/>
      <c r="CF52" s="1230"/>
      <c r="CG52" s="1230"/>
      <c r="CH52" s="1230"/>
      <c r="CI52" s="1230"/>
      <c r="CJ52" s="1230"/>
      <c r="CK52" s="1230"/>
      <c r="CL52" s="1230"/>
      <c r="CM52" s="1230"/>
      <c r="CN52" s="1230"/>
      <c r="CO52" s="1230"/>
      <c r="CP52" s="1230"/>
      <c r="CQ52" s="1230"/>
      <c r="CR52" s="1230"/>
      <c r="CS52" s="1230"/>
      <c r="CT52" s="1230"/>
      <c r="CU52" s="1230"/>
      <c r="CV52" s="1230"/>
      <c r="CW52" s="1230"/>
      <c r="CX52" s="1230"/>
      <c r="CY52" s="1230"/>
      <c r="CZ52" s="1230"/>
      <c r="DA52" s="1230"/>
      <c r="DB52" s="1230"/>
      <c r="DC52" s="1230"/>
    </row>
    <row r="53" spans="1:109" ht="13.5">
      <c r="A53" s="360"/>
      <c r="B53" s="259"/>
      <c r="G53" s="1239"/>
      <c r="H53" s="1239"/>
      <c r="I53" s="1228"/>
      <c r="J53" s="1228"/>
      <c r="K53" s="1233"/>
      <c r="L53" s="1233"/>
      <c r="M53" s="1233"/>
      <c r="N53" s="1233"/>
      <c r="AM53" s="352"/>
      <c r="AN53" s="1232"/>
      <c r="AO53" s="1232"/>
      <c r="AP53" s="1232"/>
      <c r="AQ53" s="1232"/>
      <c r="AR53" s="1232"/>
      <c r="AS53" s="1232"/>
      <c r="AT53" s="1232"/>
      <c r="AU53" s="1232"/>
      <c r="AV53" s="1232"/>
      <c r="AW53" s="1232"/>
      <c r="AX53" s="1232"/>
      <c r="AY53" s="1232"/>
      <c r="AZ53" s="1232"/>
      <c r="BA53" s="1232"/>
      <c r="BB53" s="1232" t="s">
        <v>571</v>
      </c>
      <c r="BC53" s="1232"/>
      <c r="BD53" s="1232"/>
      <c r="BE53" s="1232"/>
      <c r="BF53" s="1232"/>
      <c r="BG53" s="1232"/>
      <c r="BH53" s="1232"/>
      <c r="BI53" s="1232"/>
      <c r="BJ53" s="1232"/>
      <c r="BK53" s="1232"/>
      <c r="BL53" s="1232"/>
      <c r="BM53" s="1232"/>
      <c r="BN53" s="1232"/>
      <c r="BO53" s="1232"/>
      <c r="BP53" s="1230">
        <v>57.5</v>
      </c>
      <c r="BQ53" s="1230"/>
      <c r="BR53" s="1230"/>
      <c r="BS53" s="1230"/>
      <c r="BT53" s="1230"/>
      <c r="BU53" s="1230"/>
      <c r="BV53" s="1230"/>
      <c r="BW53" s="1230"/>
      <c r="BX53" s="1230">
        <v>58</v>
      </c>
      <c r="BY53" s="1230"/>
      <c r="BZ53" s="1230"/>
      <c r="CA53" s="1230"/>
      <c r="CB53" s="1230"/>
      <c r="CC53" s="1230"/>
      <c r="CD53" s="1230"/>
      <c r="CE53" s="1230"/>
      <c r="CF53" s="1230">
        <v>59.5</v>
      </c>
      <c r="CG53" s="1230"/>
      <c r="CH53" s="1230"/>
      <c r="CI53" s="1230"/>
      <c r="CJ53" s="1230"/>
      <c r="CK53" s="1230"/>
      <c r="CL53" s="1230"/>
      <c r="CM53" s="1230"/>
      <c r="CN53" s="1230">
        <v>60.7</v>
      </c>
      <c r="CO53" s="1230"/>
      <c r="CP53" s="1230"/>
      <c r="CQ53" s="1230"/>
      <c r="CR53" s="1230"/>
      <c r="CS53" s="1230"/>
      <c r="CT53" s="1230"/>
      <c r="CU53" s="1230"/>
      <c r="CV53" s="1230">
        <v>60.6</v>
      </c>
      <c r="CW53" s="1230"/>
      <c r="CX53" s="1230"/>
      <c r="CY53" s="1230"/>
      <c r="CZ53" s="1230"/>
      <c r="DA53" s="1230"/>
      <c r="DB53" s="1230"/>
      <c r="DC53" s="1230"/>
    </row>
    <row r="54" spans="1:109" ht="13.5">
      <c r="A54" s="360"/>
      <c r="B54" s="259"/>
      <c r="G54" s="1239"/>
      <c r="H54" s="1239"/>
      <c r="I54" s="1228"/>
      <c r="J54" s="1228"/>
      <c r="K54" s="1233"/>
      <c r="L54" s="1233"/>
      <c r="M54" s="1233"/>
      <c r="N54" s="1233"/>
      <c r="AM54" s="352"/>
      <c r="AN54" s="1232"/>
      <c r="AO54" s="1232"/>
      <c r="AP54" s="1232"/>
      <c r="AQ54" s="1232"/>
      <c r="AR54" s="1232"/>
      <c r="AS54" s="1232"/>
      <c r="AT54" s="1232"/>
      <c r="AU54" s="1232"/>
      <c r="AV54" s="1232"/>
      <c r="AW54" s="1232"/>
      <c r="AX54" s="1232"/>
      <c r="AY54" s="1232"/>
      <c r="AZ54" s="1232"/>
      <c r="BA54" s="1232"/>
      <c r="BB54" s="1232"/>
      <c r="BC54" s="1232"/>
      <c r="BD54" s="1232"/>
      <c r="BE54" s="1232"/>
      <c r="BF54" s="1232"/>
      <c r="BG54" s="1232"/>
      <c r="BH54" s="1232"/>
      <c r="BI54" s="1232"/>
      <c r="BJ54" s="1232"/>
      <c r="BK54" s="1232"/>
      <c r="BL54" s="1232"/>
      <c r="BM54" s="1232"/>
      <c r="BN54" s="1232"/>
      <c r="BO54" s="1232"/>
      <c r="BP54" s="1230"/>
      <c r="BQ54" s="1230"/>
      <c r="BR54" s="1230"/>
      <c r="BS54" s="1230"/>
      <c r="BT54" s="1230"/>
      <c r="BU54" s="1230"/>
      <c r="BV54" s="1230"/>
      <c r="BW54" s="1230"/>
      <c r="BX54" s="1230"/>
      <c r="BY54" s="1230"/>
      <c r="BZ54" s="1230"/>
      <c r="CA54" s="1230"/>
      <c r="CB54" s="1230"/>
      <c r="CC54" s="1230"/>
      <c r="CD54" s="1230"/>
      <c r="CE54" s="1230"/>
      <c r="CF54" s="1230"/>
      <c r="CG54" s="1230"/>
      <c r="CH54" s="1230"/>
      <c r="CI54" s="1230"/>
      <c r="CJ54" s="1230"/>
      <c r="CK54" s="1230"/>
      <c r="CL54" s="1230"/>
      <c r="CM54" s="1230"/>
      <c r="CN54" s="1230"/>
      <c r="CO54" s="1230"/>
      <c r="CP54" s="1230"/>
      <c r="CQ54" s="1230"/>
      <c r="CR54" s="1230"/>
      <c r="CS54" s="1230"/>
      <c r="CT54" s="1230"/>
      <c r="CU54" s="1230"/>
      <c r="CV54" s="1230"/>
      <c r="CW54" s="1230"/>
      <c r="CX54" s="1230"/>
      <c r="CY54" s="1230"/>
      <c r="CZ54" s="1230"/>
      <c r="DA54" s="1230"/>
      <c r="DB54" s="1230"/>
      <c r="DC54" s="1230"/>
    </row>
    <row r="55" spans="1:109" ht="13.5">
      <c r="A55" s="360"/>
      <c r="B55" s="259"/>
      <c r="G55" s="1228"/>
      <c r="H55" s="1228"/>
      <c r="I55" s="1228"/>
      <c r="J55" s="1228"/>
      <c r="K55" s="1233"/>
      <c r="L55" s="1233"/>
      <c r="M55" s="1233"/>
      <c r="N55" s="1233"/>
      <c r="AN55" s="1231" t="s">
        <v>566</v>
      </c>
      <c r="AO55" s="1231"/>
      <c r="AP55" s="1231"/>
      <c r="AQ55" s="1231"/>
      <c r="AR55" s="1231"/>
      <c r="AS55" s="1231"/>
      <c r="AT55" s="1231"/>
      <c r="AU55" s="1231"/>
      <c r="AV55" s="1231"/>
      <c r="AW55" s="1231"/>
      <c r="AX55" s="1231"/>
      <c r="AY55" s="1231"/>
      <c r="AZ55" s="1231"/>
      <c r="BA55" s="1231"/>
      <c r="BB55" s="1232" t="s">
        <v>565</v>
      </c>
      <c r="BC55" s="1232"/>
      <c r="BD55" s="1232"/>
      <c r="BE55" s="1232"/>
      <c r="BF55" s="1232"/>
      <c r="BG55" s="1232"/>
      <c r="BH55" s="1232"/>
      <c r="BI55" s="1232"/>
      <c r="BJ55" s="1232"/>
      <c r="BK55" s="1232"/>
      <c r="BL55" s="1232"/>
      <c r="BM55" s="1232"/>
      <c r="BN55" s="1232"/>
      <c r="BO55" s="1232"/>
      <c r="BP55" s="1230">
        <v>38.700000000000003</v>
      </c>
      <c r="BQ55" s="1230"/>
      <c r="BR55" s="1230"/>
      <c r="BS55" s="1230"/>
      <c r="BT55" s="1230"/>
      <c r="BU55" s="1230"/>
      <c r="BV55" s="1230"/>
      <c r="BW55" s="1230"/>
      <c r="BX55" s="1230">
        <v>32.5</v>
      </c>
      <c r="BY55" s="1230"/>
      <c r="BZ55" s="1230"/>
      <c r="CA55" s="1230"/>
      <c r="CB55" s="1230"/>
      <c r="CC55" s="1230"/>
      <c r="CD55" s="1230"/>
      <c r="CE55" s="1230"/>
      <c r="CF55" s="1230">
        <v>23</v>
      </c>
      <c r="CG55" s="1230"/>
      <c r="CH55" s="1230"/>
      <c r="CI55" s="1230"/>
      <c r="CJ55" s="1230"/>
      <c r="CK55" s="1230"/>
      <c r="CL55" s="1230"/>
      <c r="CM55" s="1230"/>
      <c r="CN55" s="1230">
        <v>15.5</v>
      </c>
      <c r="CO55" s="1230"/>
      <c r="CP55" s="1230"/>
      <c r="CQ55" s="1230"/>
      <c r="CR55" s="1230"/>
      <c r="CS55" s="1230"/>
      <c r="CT55" s="1230"/>
      <c r="CU55" s="1230"/>
      <c r="CV55" s="1230">
        <v>13</v>
      </c>
      <c r="CW55" s="1230"/>
      <c r="CX55" s="1230"/>
      <c r="CY55" s="1230"/>
      <c r="CZ55" s="1230"/>
      <c r="DA55" s="1230"/>
      <c r="DB55" s="1230"/>
      <c r="DC55" s="1230"/>
    </row>
    <row r="56" spans="1:109" ht="13.5">
      <c r="A56" s="360"/>
      <c r="B56" s="259"/>
      <c r="G56" s="1228"/>
      <c r="H56" s="1228"/>
      <c r="I56" s="1228"/>
      <c r="J56" s="1228"/>
      <c r="K56" s="1233"/>
      <c r="L56" s="1233"/>
      <c r="M56" s="1233"/>
      <c r="N56" s="1233"/>
      <c r="AN56" s="1231"/>
      <c r="AO56" s="1231"/>
      <c r="AP56" s="1231"/>
      <c r="AQ56" s="1231"/>
      <c r="AR56" s="1231"/>
      <c r="AS56" s="1231"/>
      <c r="AT56" s="1231"/>
      <c r="AU56" s="1231"/>
      <c r="AV56" s="1231"/>
      <c r="AW56" s="1231"/>
      <c r="AX56" s="1231"/>
      <c r="AY56" s="1231"/>
      <c r="AZ56" s="1231"/>
      <c r="BA56" s="1231"/>
      <c r="BB56" s="1232"/>
      <c r="BC56" s="1232"/>
      <c r="BD56" s="1232"/>
      <c r="BE56" s="1232"/>
      <c r="BF56" s="1232"/>
      <c r="BG56" s="1232"/>
      <c r="BH56" s="1232"/>
      <c r="BI56" s="1232"/>
      <c r="BJ56" s="1232"/>
      <c r="BK56" s="1232"/>
      <c r="BL56" s="1232"/>
      <c r="BM56" s="1232"/>
      <c r="BN56" s="1232"/>
      <c r="BO56" s="1232"/>
      <c r="BP56" s="1230"/>
      <c r="BQ56" s="1230"/>
      <c r="BR56" s="1230"/>
      <c r="BS56" s="1230"/>
      <c r="BT56" s="1230"/>
      <c r="BU56" s="1230"/>
      <c r="BV56" s="1230"/>
      <c r="BW56" s="1230"/>
      <c r="BX56" s="1230"/>
      <c r="BY56" s="1230"/>
      <c r="BZ56" s="1230"/>
      <c r="CA56" s="1230"/>
      <c r="CB56" s="1230"/>
      <c r="CC56" s="1230"/>
      <c r="CD56" s="1230"/>
      <c r="CE56" s="1230"/>
      <c r="CF56" s="1230"/>
      <c r="CG56" s="1230"/>
      <c r="CH56" s="1230"/>
      <c r="CI56" s="1230"/>
      <c r="CJ56" s="1230"/>
      <c r="CK56" s="1230"/>
      <c r="CL56" s="1230"/>
      <c r="CM56" s="1230"/>
      <c r="CN56" s="1230"/>
      <c r="CO56" s="1230"/>
      <c r="CP56" s="1230"/>
      <c r="CQ56" s="1230"/>
      <c r="CR56" s="1230"/>
      <c r="CS56" s="1230"/>
      <c r="CT56" s="1230"/>
      <c r="CU56" s="1230"/>
      <c r="CV56" s="1230"/>
      <c r="CW56" s="1230"/>
      <c r="CX56" s="1230"/>
      <c r="CY56" s="1230"/>
      <c r="CZ56" s="1230"/>
      <c r="DA56" s="1230"/>
      <c r="DB56" s="1230"/>
      <c r="DC56" s="1230"/>
    </row>
    <row r="57" spans="1:109" s="360" customFormat="1" ht="13.5">
      <c r="B57" s="365"/>
      <c r="G57" s="1228"/>
      <c r="H57" s="1228"/>
      <c r="I57" s="1234"/>
      <c r="J57" s="1234"/>
      <c r="K57" s="1233"/>
      <c r="L57" s="1233"/>
      <c r="M57" s="1233"/>
      <c r="N57" s="1233"/>
      <c r="AM57" s="255"/>
      <c r="AN57" s="1231"/>
      <c r="AO57" s="1231"/>
      <c r="AP57" s="1231"/>
      <c r="AQ57" s="1231"/>
      <c r="AR57" s="1231"/>
      <c r="AS57" s="1231"/>
      <c r="AT57" s="1231"/>
      <c r="AU57" s="1231"/>
      <c r="AV57" s="1231"/>
      <c r="AW57" s="1231"/>
      <c r="AX57" s="1231"/>
      <c r="AY57" s="1231"/>
      <c r="AZ57" s="1231"/>
      <c r="BA57" s="1231"/>
      <c r="BB57" s="1232" t="s">
        <v>571</v>
      </c>
      <c r="BC57" s="1232"/>
      <c r="BD57" s="1232"/>
      <c r="BE57" s="1232"/>
      <c r="BF57" s="1232"/>
      <c r="BG57" s="1232"/>
      <c r="BH57" s="1232"/>
      <c r="BI57" s="1232"/>
      <c r="BJ57" s="1232"/>
      <c r="BK57" s="1232"/>
      <c r="BL57" s="1232"/>
      <c r="BM57" s="1232"/>
      <c r="BN57" s="1232"/>
      <c r="BO57" s="1232"/>
      <c r="BP57" s="1230">
        <v>61.4</v>
      </c>
      <c r="BQ57" s="1230"/>
      <c r="BR57" s="1230"/>
      <c r="BS57" s="1230"/>
      <c r="BT57" s="1230"/>
      <c r="BU57" s="1230"/>
      <c r="BV57" s="1230"/>
      <c r="BW57" s="1230"/>
      <c r="BX57" s="1230">
        <v>62.6</v>
      </c>
      <c r="BY57" s="1230"/>
      <c r="BZ57" s="1230"/>
      <c r="CA57" s="1230"/>
      <c r="CB57" s="1230"/>
      <c r="CC57" s="1230"/>
      <c r="CD57" s="1230"/>
      <c r="CE57" s="1230"/>
      <c r="CF57" s="1230">
        <v>62.8</v>
      </c>
      <c r="CG57" s="1230"/>
      <c r="CH57" s="1230"/>
      <c r="CI57" s="1230"/>
      <c r="CJ57" s="1230"/>
      <c r="CK57" s="1230"/>
      <c r="CL57" s="1230"/>
      <c r="CM57" s="1230"/>
      <c r="CN57" s="1230">
        <v>64</v>
      </c>
      <c r="CO57" s="1230"/>
      <c r="CP57" s="1230"/>
      <c r="CQ57" s="1230"/>
      <c r="CR57" s="1230"/>
      <c r="CS57" s="1230"/>
      <c r="CT57" s="1230"/>
      <c r="CU57" s="1230"/>
      <c r="CV57" s="1230">
        <v>64.599999999999994</v>
      </c>
      <c r="CW57" s="1230"/>
      <c r="CX57" s="1230"/>
      <c r="CY57" s="1230"/>
      <c r="CZ57" s="1230"/>
      <c r="DA57" s="1230"/>
      <c r="DB57" s="1230"/>
      <c r="DC57" s="1230"/>
      <c r="DD57" s="370"/>
      <c r="DE57" s="365"/>
    </row>
    <row r="58" spans="1:109" s="360" customFormat="1" ht="13.5">
      <c r="A58" s="255"/>
      <c r="B58" s="365"/>
      <c r="G58" s="1228"/>
      <c r="H58" s="1228"/>
      <c r="I58" s="1234"/>
      <c r="J58" s="1234"/>
      <c r="K58" s="1233"/>
      <c r="L58" s="1233"/>
      <c r="M58" s="1233"/>
      <c r="N58" s="1233"/>
      <c r="AM58" s="255"/>
      <c r="AN58" s="1231"/>
      <c r="AO58" s="1231"/>
      <c r="AP58" s="1231"/>
      <c r="AQ58" s="1231"/>
      <c r="AR58" s="1231"/>
      <c r="AS58" s="1231"/>
      <c r="AT58" s="1231"/>
      <c r="AU58" s="1231"/>
      <c r="AV58" s="1231"/>
      <c r="AW58" s="1231"/>
      <c r="AX58" s="1231"/>
      <c r="AY58" s="1231"/>
      <c r="AZ58" s="1231"/>
      <c r="BA58" s="1231"/>
      <c r="BB58" s="1232"/>
      <c r="BC58" s="1232"/>
      <c r="BD58" s="1232"/>
      <c r="BE58" s="1232"/>
      <c r="BF58" s="1232"/>
      <c r="BG58" s="1232"/>
      <c r="BH58" s="1232"/>
      <c r="BI58" s="1232"/>
      <c r="BJ58" s="1232"/>
      <c r="BK58" s="1232"/>
      <c r="BL58" s="1232"/>
      <c r="BM58" s="1232"/>
      <c r="BN58" s="1232"/>
      <c r="BO58" s="1232"/>
      <c r="BP58" s="1230"/>
      <c r="BQ58" s="1230"/>
      <c r="BR58" s="1230"/>
      <c r="BS58" s="1230"/>
      <c r="BT58" s="1230"/>
      <c r="BU58" s="1230"/>
      <c r="BV58" s="1230"/>
      <c r="BW58" s="1230"/>
      <c r="BX58" s="1230"/>
      <c r="BY58" s="1230"/>
      <c r="BZ58" s="1230"/>
      <c r="CA58" s="1230"/>
      <c r="CB58" s="1230"/>
      <c r="CC58" s="1230"/>
      <c r="CD58" s="1230"/>
      <c r="CE58" s="1230"/>
      <c r="CF58" s="1230"/>
      <c r="CG58" s="1230"/>
      <c r="CH58" s="1230"/>
      <c r="CI58" s="1230"/>
      <c r="CJ58" s="1230"/>
      <c r="CK58" s="1230"/>
      <c r="CL58" s="1230"/>
      <c r="CM58" s="1230"/>
      <c r="CN58" s="1230"/>
      <c r="CO58" s="1230"/>
      <c r="CP58" s="1230"/>
      <c r="CQ58" s="1230"/>
      <c r="CR58" s="1230"/>
      <c r="CS58" s="1230"/>
      <c r="CT58" s="1230"/>
      <c r="CU58" s="1230"/>
      <c r="CV58" s="1230"/>
      <c r="CW58" s="1230"/>
      <c r="CX58" s="1230"/>
      <c r="CY58" s="1230"/>
      <c r="CZ58" s="1230"/>
      <c r="DA58" s="1230"/>
      <c r="DB58" s="1230"/>
      <c r="DC58" s="1230"/>
      <c r="DD58" s="370"/>
      <c r="DE58" s="365"/>
    </row>
    <row r="59" spans="1:109" s="360" customFormat="1" ht="13.5">
      <c r="A59" s="255"/>
      <c r="B59" s="365"/>
      <c r="K59" s="371"/>
      <c r="L59" s="371"/>
      <c r="M59" s="371"/>
      <c r="N59" s="371"/>
      <c r="AQ59" s="371"/>
      <c r="AR59" s="371"/>
      <c r="AS59" s="371"/>
      <c r="AT59" s="371"/>
      <c r="BC59" s="371"/>
      <c r="BD59" s="371"/>
      <c r="BE59" s="371"/>
      <c r="BF59" s="371"/>
      <c r="BO59" s="371"/>
      <c r="BP59" s="371"/>
      <c r="BQ59" s="371"/>
      <c r="BR59" s="371"/>
      <c r="CA59" s="371"/>
      <c r="CB59" s="371"/>
      <c r="CC59" s="371"/>
      <c r="CD59" s="371"/>
      <c r="CM59" s="371"/>
      <c r="CN59" s="371"/>
      <c r="CO59" s="371"/>
      <c r="CP59" s="371"/>
      <c r="CY59" s="371"/>
      <c r="CZ59" s="371"/>
      <c r="DA59" s="371"/>
      <c r="DB59" s="371"/>
      <c r="DC59" s="371"/>
      <c r="DD59" s="370"/>
      <c r="DE59" s="365"/>
    </row>
    <row r="60" spans="1:109" s="360" customFormat="1" ht="13.5">
      <c r="A60" s="255"/>
      <c r="B60" s="365"/>
      <c r="K60" s="371"/>
      <c r="L60" s="371"/>
      <c r="M60" s="371"/>
      <c r="N60" s="371"/>
      <c r="AQ60" s="371"/>
      <c r="AR60" s="371"/>
      <c r="AS60" s="371"/>
      <c r="AT60" s="371"/>
      <c r="BC60" s="371"/>
      <c r="BD60" s="371"/>
      <c r="BE60" s="371"/>
      <c r="BF60" s="371"/>
      <c r="BO60" s="371"/>
      <c r="BP60" s="371"/>
      <c r="BQ60" s="371"/>
      <c r="BR60" s="371"/>
      <c r="CA60" s="371"/>
      <c r="CB60" s="371"/>
      <c r="CC60" s="371"/>
      <c r="CD60" s="371"/>
      <c r="CM60" s="371"/>
      <c r="CN60" s="371"/>
      <c r="CO60" s="371"/>
      <c r="CP60" s="371"/>
      <c r="CY60" s="371"/>
      <c r="CZ60" s="371"/>
      <c r="DA60" s="371"/>
      <c r="DB60" s="371"/>
      <c r="DC60" s="371"/>
      <c r="DD60" s="370"/>
      <c r="DE60" s="365"/>
    </row>
    <row r="61" spans="1:109" s="360" customFormat="1" ht="13.5">
      <c r="A61" s="255"/>
      <c r="B61" s="369"/>
      <c r="C61" s="368"/>
      <c r="D61" s="368"/>
      <c r="E61" s="368"/>
      <c r="F61" s="368"/>
      <c r="G61" s="368"/>
      <c r="H61" s="368"/>
      <c r="I61" s="368"/>
      <c r="J61" s="368"/>
      <c r="K61" s="368"/>
      <c r="L61" s="368"/>
      <c r="M61" s="367"/>
      <c r="N61" s="367"/>
      <c r="O61" s="368"/>
      <c r="P61" s="368"/>
      <c r="Q61" s="368"/>
      <c r="R61" s="368"/>
      <c r="S61" s="368"/>
      <c r="T61" s="368"/>
      <c r="U61" s="368"/>
      <c r="V61" s="368"/>
      <c r="W61" s="368"/>
      <c r="X61" s="368"/>
      <c r="Y61" s="368"/>
      <c r="Z61" s="368"/>
      <c r="AA61" s="368"/>
      <c r="AB61" s="368"/>
      <c r="AC61" s="368"/>
      <c r="AD61" s="368"/>
      <c r="AE61" s="368"/>
      <c r="AF61" s="368"/>
      <c r="AG61" s="368"/>
      <c r="AH61" s="368"/>
      <c r="AI61" s="368"/>
      <c r="AJ61" s="368"/>
      <c r="AK61" s="368"/>
      <c r="AL61" s="368"/>
      <c r="AM61" s="368"/>
      <c r="AN61" s="368"/>
      <c r="AO61" s="368"/>
      <c r="AP61" s="368"/>
      <c r="AQ61" s="368"/>
      <c r="AR61" s="368"/>
      <c r="AS61" s="367"/>
      <c r="AT61" s="367"/>
      <c r="AU61" s="368"/>
      <c r="AV61" s="368"/>
      <c r="AW61" s="368"/>
      <c r="AX61" s="368"/>
      <c r="AY61" s="368"/>
      <c r="AZ61" s="368"/>
      <c r="BA61" s="368"/>
      <c r="BB61" s="368"/>
      <c r="BC61" s="368"/>
      <c r="BD61" s="368"/>
      <c r="BE61" s="367"/>
      <c r="BF61" s="367"/>
      <c r="BG61" s="368"/>
      <c r="BH61" s="368"/>
      <c r="BI61" s="368"/>
      <c r="BJ61" s="368"/>
      <c r="BK61" s="368"/>
      <c r="BL61" s="368"/>
      <c r="BM61" s="368"/>
      <c r="BN61" s="368"/>
      <c r="BO61" s="368"/>
      <c r="BP61" s="368"/>
      <c r="BQ61" s="367"/>
      <c r="BR61" s="367"/>
      <c r="BS61" s="368"/>
      <c r="BT61" s="368"/>
      <c r="BU61" s="368"/>
      <c r="BV61" s="368"/>
      <c r="BW61" s="368"/>
      <c r="BX61" s="368"/>
      <c r="BY61" s="368"/>
      <c r="BZ61" s="368"/>
      <c r="CA61" s="368"/>
      <c r="CB61" s="368"/>
      <c r="CC61" s="367"/>
      <c r="CD61" s="367"/>
      <c r="CE61" s="368"/>
      <c r="CF61" s="368"/>
      <c r="CG61" s="368"/>
      <c r="CH61" s="368"/>
      <c r="CI61" s="368"/>
      <c r="CJ61" s="368"/>
      <c r="CK61" s="368"/>
      <c r="CL61" s="368"/>
      <c r="CM61" s="368"/>
      <c r="CN61" s="368"/>
      <c r="CO61" s="367"/>
      <c r="CP61" s="367"/>
      <c r="CQ61" s="368"/>
      <c r="CR61" s="368"/>
      <c r="CS61" s="368"/>
      <c r="CT61" s="368"/>
      <c r="CU61" s="368"/>
      <c r="CV61" s="368"/>
      <c r="CW61" s="368"/>
      <c r="CX61" s="368"/>
      <c r="CY61" s="368"/>
      <c r="CZ61" s="368"/>
      <c r="DA61" s="367"/>
      <c r="DB61" s="367"/>
      <c r="DC61" s="367"/>
      <c r="DD61" s="366"/>
      <c r="DE61" s="365"/>
    </row>
    <row r="62" spans="1:109" ht="13.5">
      <c r="B62" s="364"/>
      <c r="C62" s="364"/>
      <c r="D62" s="364"/>
      <c r="E62" s="364"/>
      <c r="F62" s="364"/>
      <c r="G62" s="364"/>
      <c r="H62" s="364"/>
      <c r="I62" s="364"/>
      <c r="J62" s="364"/>
      <c r="K62" s="364"/>
      <c r="L62" s="364"/>
      <c r="M62" s="364"/>
      <c r="N62" s="364"/>
      <c r="O62" s="364"/>
      <c r="P62" s="364"/>
      <c r="Q62" s="364"/>
      <c r="R62" s="364"/>
      <c r="S62" s="364"/>
      <c r="T62" s="364"/>
      <c r="U62" s="364"/>
      <c r="V62" s="364"/>
      <c r="W62" s="364"/>
      <c r="X62" s="364"/>
      <c r="Y62" s="364"/>
      <c r="Z62" s="364"/>
      <c r="AA62" s="364"/>
      <c r="AB62" s="364"/>
      <c r="AC62" s="364"/>
      <c r="AD62" s="364"/>
      <c r="AE62" s="364"/>
      <c r="AF62" s="364"/>
      <c r="AG62" s="364"/>
      <c r="AH62" s="364"/>
      <c r="AI62" s="364"/>
      <c r="AJ62" s="364"/>
      <c r="AK62" s="364"/>
      <c r="AL62" s="364"/>
      <c r="AM62" s="364"/>
      <c r="AN62" s="364"/>
      <c r="AO62" s="364"/>
      <c r="AP62" s="364"/>
      <c r="AQ62" s="364"/>
      <c r="AR62" s="364"/>
      <c r="AS62" s="364"/>
      <c r="AT62" s="364"/>
      <c r="AU62" s="364"/>
      <c r="AV62" s="364"/>
      <c r="AW62" s="364"/>
      <c r="AX62" s="364"/>
      <c r="AY62" s="364"/>
      <c r="AZ62" s="364"/>
      <c r="BA62" s="364"/>
      <c r="BB62" s="364"/>
      <c r="BC62" s="364"/>
      <c r="BD62" s="364"/>
      <c r="BE62" s="364"/>
      <c r="BF62" s="364"/>
      <c r="BG62" s="364"/>
      <c r="BH62" s="364"/>
      <c r="BI62" s="364"/>
      <c r="BJ62" s="364"/>
      <c r="BK62" s="364"/>
      <c r="BL62" s="364"/>
      <c r="BM62" s="364"/>
      <c r="BN62" s="364"/>
      <c r="BO62" s="364"/>
      <c r="BP62" s="364"/>
      <c r="BQ62" s="364"/>
      <c r="BR62" s="364"/>
      <c r="BS62" s="364"/>
      <c r="BT62" s="364"/>
      <c r="BU62" s="364"/>
      <c r="BV62" s="364"/>
      <c r="BW62" s="364"/>
      <c r="BX62" s="364"/>
      <c r="BY62" s="364"/>
      <c r="BZ62" s="364"/>
      <c r="CA62" s="364"/>
      <c r="CB62" s="364"/>
      <c r="CC62" s="364"/>
      <c r="CD62" s="364"/>
      <c r="CE62" s="364"/>
      <c r="CF62" s="364"/>
      <c r="CG62" s="364"/>
      <c r="CH62" s="364"/>
      <c r="CI62" s="364"/>
      <c r="CJ62" s="364"/>
      <c r="CK62" s="364"/>
      <c r="CL62" s="364"/>
      <c r="CM62" s="364"/>
      <c r="CN62" s="364"/>
      <c r="CO62" s="364"/>
      <c r="CP62" s="364"/>
      <c r="CQ62" s="364"/>
      <c r="CR62" s="364"/>
      <c r="CS62" s="364"/>
      <c r="CT62" s="364"/>
      <c r="CU62" s="364"/>
      <c r="CV62" s="364"/>
      <c r="CW62" s="364"/>
      <c r="CX62" s="364"/>
      <c r="CY62" s="364"/>
      <c r="CZ62" s="364"/>
      <c r="DA62" s="364"/>
      <c r="DB62" s="364"/>
      <c r="DC62" s="364"/>
      <c r="DD62" s="364"/>
      <c r="DE62" s="255"/>
    </row>
    <row r="63" spans="1:109" ht="17.25">
      <c r="B63" s="312" t="s">
        <v>570</v>
      </c>
    </row>
    <row r="64" spans="1:109" ht="13.5">
      <c r="B64" s="259"/>
      <c r="G64" s="361"/>
      <c r="I64" s="363"/>
      <c r="J64" s="363"/>
      <c r="K64" s="363"/>
      <c r="L64" s="363"/>
      <c r="M64" s="363"/>
      <c r="N64" s="362"/>
      <c r="AM64" s="361"/>
      <c r="AN64" s="361" t="s">
        <v>569</v>
      </c>
      <c r="AP64" s="360"/>
      <c r="AQ64" s="360"/>
      <c r="AR64" s="360"/>
      <c r="AY64" s="361"/>
      <c r="BA64" s="360"/>
      <c r="BB64" s="360"/>
      <c r="BC64" s="360"/>
      <c r="BK64" s="361"/>
      <c r="BM64" s="360"/>
      <c r="BN64" s="360"/>
      <c r="BO64" s="360"/>
      <c r="BW64" s="361"/>
      <c r="BY64" s="360"/>
      <c r="BZ64" s="360"/>
      <c r="CA64" s="360"/>
      <c r="CI64" s="361"/>
      <c r="CK64" s="360"/>
      <c r="CL64" s="360"/>
      <c r="CM64" s="360"/>
      <c r="CU64" s="361"/>
      <c r="CW64" s="360"/>
      <c r="CX64" s="360"/>
      <c r="CY64" s="360"/>
    </row>
    <row r="65" spans="2:107" ht="13.5">
      <c r="B65" s="259"/>
      <c r="AN65" s="1240" t="s">
        <v>574</v>
      </c>
      <c r="AO65" s="1241"/>
      <c r="AP65" s="1241"/>
      <c r="AQ65" s="1241"/>
      <c r="AR65" s="1241"/>
      <c r="AS65" s="1241"/>
      <c r="AT65" s="1241"/>
      <c r="AU65" s="1241"/>
      <c r="AV65" s="1241"/>
      <c r="AW65" s="1241"/>
      <c r="AX65" s="1241"/>
      <c r="AY65" s="1241"/>
      <c r="AZ65" s="1241"/>
      <c r="BA65" s="1241"/>
      <c r="BB65" s="1241"/>
      <c r="BC65" s="1241"/>
      <c r="BD65" s="1241"/>
      <c r="BE65" s="1241"/>
      <c r="BF65" s="1241"/>
      <c r="BG65" s="1241"/>
      <c r="BH65" s="1241"/>
      <c r="BI65" s="1241"/>
      <c r="BJ65" s="1241"/>
      <c r="BK65" s="1241"/>
      <c r="BL65" s="1241"/>
      <c r="BM65" s="1241"/>
      <c r="BN65" s="1241"/>
      <c r="BO65" s="1241"/>
      <c r="BP65" s="1241"/>
      <c r="BQ65" s="1241"/>
      <c r="BR65" s="1241"/>
      <c r="BS65" s="1241"/>
      <c r="BT65" s="1241"/>
      <c r="BU65" s="1241"/>
      <c r="BV65" s="1241"/>
      <c r="BW65" s="1241"/>
      <c r="BX65" s="1241"/>
      <c r="BY65" s="1241"/>
      <c r="BZ65" s="1241"/>
      <c r="CA65" s="1241"/>
      <c r="CB65" s="1241"/>
      <c r="CC65" s="1241"/>
      <c r="CD65" s="1241"/>
      <c r="CE65" s="1241"/>
      <c r="CF65" s="1241"/>
      <c r="CG65" s="1241"/>
      <c r="CH65" s="1241"/>
      <c r="CI65" s="1241"/>
      <c r="CJ65" s="1241"/>
      <c r="CK65" s="1241"/>
      <c r="CL65" s="1241"/>
      <c r="CM65" s="1241"/>
      <c r="CN65" s="1241"/>
      <c r="CO65" s="1241"/>
      <c r="CP65" s="1241"/>
      <c r="CQ65" s="1241"/>
      <c r="CR65" s="1241"/>
      <c r="CS65" s="1241"/>
      <c r="CT65" s="1241"/>
      <c r="CU65" s="1241"/>
      <c r="CV65" s="1241"/>
      <c r="CW65" s="1241"/>
      <c r="CX65" s="1241"/>
      <c r="CY65" s="1241"/>
      <c r="CZ65" s="1241"/>
      <c r="DA65" s="1241"/>
      <c r="DB65" s="1241"/>
      <c r="DC65" s="1242"/>
    </row>
    <row r="66" spans="2:107" ht="13.5">
      <c r="B66" s="259"/>
      <c r="AN66" s="1243"/>
      <c r="AO66" s="1244"/>
      <c r="AP66" s="1244"/>
      <c r="AQ66" s="1244"/>
      <c r="AR66" s="1244"/>
      <c r="AS66" s="1244"/>
      <c r="AT66" s="1244"/>
      <c r="AU66" s="1244"/>
      <c r="AV66" s="1244"/>
      <c r="AW66" s="1244"/>
      <c r="AX66" s="1244"/>
      <c r="AY66" s="1244"/>
      <c r="AZ66" s="1244"/>
      <c r="BA66" s="1244"/>
      <c r="BB66" s="1244"/>
      <c r="BC66" s="1244"/>
      <c r="BD66" s="1244"/>
      <c r="BE66" s="1244"/>
      <c r="BF66" s="1244"/>
      <c r="BG66" s="1244"/>
      <c r="BH66" s="1244"/>
      <c r="BI66" s="1244"/>
      <c r="BJ66" s="1244"/>
      <c r="BK66" s="1244"/>
      <c r="BL66" s="1244"/>
      <c r="BM66" s="1244"/>
      <c r="BN66" s="1244"/>
      <c r="BO66" s="1244"/>
      <c r="BP66" s="1244"/>
      <c r="BQ66" s="1244"/>
      <c r="BR66" s="1244"/>
      <c r="BS66" s="1244"/>
      <c r="BT66" s="1244"/>
      <c r="BU66" s="1244"/>
      <c r="BV66" s="1244"/>
      <c r="BW66" s="1244"/>
      <c r="BX66" s="1244"/>
      <c r="BY66" s="1244"/>
      <c r="BZ66" s="1244"/>
      <c r="CA66" s="1244"/>
      <c r="CB66" s="1244"/>
      <c r="CC66" s="1244"/>
      <c r="CD66" s="1244"/>
      <c r="CE66" s="1244"/>
      <c r="CF66" s="1244"/>
      <c r="CG66" s="1244"/>
      <c r="CH66" s="1244"/>
      <c r="CI66" s="1244"/>
      <c r="CJ66" s="1244"/>
      <c r="CK66" s="1244"/>
      <c r="CL66" s="1244"/>
      <c r="CM66" s="1244"/>
      <c r="CN66" s="1244"/>
      <c r="CO66" s="1244"/>
      <c r="CP66" s="1244"/>
      <c r="CQ66" s="1244"/>
      <c r="CR66" s="1244"/>
      <c r="CS66" s="1244"/>
      <c r="CT66" s="1244"/>
      <c r="CU66" s="1244"/>
      <c r="CV66" s="1244"/>
      <c r="CW66" s="1244"/>
      <c r="CX66" s="1244"/>
      <c r="CY66" s="1244"/>
      <c r="CZ66" s="1244"/>
      <c r="DA66" s="1244"/>
      <c r="DB66" s="1244"/>
      <c r="DC66" s="1245"/>
    </row>
    <row r="67" spans="2:107" ht="13.5">
      <c r="B67" s="259"/>
      <c r="AN67" s="1243"/>
      <c r="AO67" s="1244"/>
      <c r="AP67" s="1244"/>
      <c r="AQ67" s="1244"/>
      <c r="AR67" s="1244"/>
      <c r="AS67" s="1244"/>
      <c r="AT67" s="1244"/>
      <c r="AU67" s="1244"/>
      <c r="AV67" s="1244"/>
      <c r="AW67" s="1244"/>
      <c r="AX67" s="1244"/>
      <c r="AY67" s="1244"/>
      <c r="AZ67" s="1244"/>
      <c r="BA67" s="1244"/>
      <c r="BB67" s="1244"/>
      <c r="BC67" s="1244"/>
      <c r="BD67" s="1244"/>
      <c r="BE67" s="1244"/>
      <c r="BF67" s="1244"/>
      <c r="BG67" s="1244"/>
      <c r="BH67" s="1244"/>
      <c r="BI67" s="1244"/>
      <c r="BJ67" s="1244"/>
      <c r="BK67" s="1244"/>
      <c r="BL67" s="1244"/>
      <c r="BM67" s="1244"/>
      <c r="BN67" s="1244"/>
      <c r="BO67" s="1244"/>
      <c r="BP67" s="1244"/>
      <c r="BQ67" s="1244"/>
      <c r="BR67" s="1244"/>
      <c r="BS67" s="1244"/>
      <c r="BT67" s="1244"/>
      <c r="BU67" s="1244"/>
      <c r="BV67" s="1244"/>
      <c r="BW67" s="1244"/>
      <c r="BX67" s="1244"/>
      <c r="BY67" s="1244"/>
      <c r="BZ67" s="1244"/>
      <c r="CA67" s="1244"/>
      <c r="CB67" s="1244"/>
      <c r="CC67" s="1244"/>
      <c r="CD67" s="1244"/>
      <c r="CE67" s="1244"/>
      <c r="CF67" s="1244"/>
      <c r="CG67" s="1244"/>
      <c r="CH67" s="1244"/>
      <c r="CI67" s="1244"/>
      <c r="CJ67" s="1244"/>
      <c r="CK67" s="1244"/>
      <c r="CL67" s="1244"/>
      <c r="CM67" s="1244"/>
      <c r="CN67" s="1244"/>
      <c r="CO67" s="1244"/>
      <c r="CP67" s="1244"/>
      <c r="CQ67" s="1244"/>
      <c r="CR67" s="1244"/>
      <c r="CS67" s="1244"/>
      <c r="CT67" s="1244"/>
      <c r="CU67" s="1244"/>
      <c r="CV67" s="1244"/>
      <c r="CW67" s="1244"/>
      <c r="CX67" s="1244"/>
      <c r="CY67" s="1244"/>
      <c r="CZ67" s="1244"/>
      <c r="DA67" s="1244"/>
      <c r="DB67" s="1244"/>
      <c r="DC67" s="1245"/>
    </row>
    <row r="68" spans="2:107" ht="13.5">
      <c r="B68" s="259"/>
      <c r="AN68" s="1243"/>
      <c r="AO68" s="1244"/>
      <c r="AP68" s="1244"/>
      <c r="AQ68" s="1244"/>
      <c r="AR68" s="1244"/>
      <c r="AS68" s="1244"/>
      <c r="AT68" s="1244"/>
      <c r="AU68" s="1244"/>
      <c r="AV68" s="1244"/>
      <c r="AW68" s="1244"/>
      <c r="AX68" s="1244"/>
      <c r="AY68" s="1244"/>
      <c r="AZ68" s="1244"/>
      <c r="BA68" s="1244"/>
      <c r="BB68" s="1244"/>
      <c r="BC68" s="1244"/>
      <c r="BD68" s="1244"/>
      <c r="BE68" s="1244"/>
      <c r="BF68" s="1244"/>
      <c r="BG68" s="1244"/>
      <c r="BH68" s="1244"/>
      <c r="BI68" s="1244"/>
      <c r="BJ68" s="1244"/>
      <c r="BK68" s="1244"/>
      <c r="BL68" s="1244"/>
      <c r="BM68" s="1244"/>
      <c r="BN68" s="1244"/>
      <c r="BO68" s="1244"/>
      <c r="BP68" s="1244"/>
      <c r="BQ68" s="1244"/>
      <c r="BR68" s="1244"/>
      <c r="BS68" s="1244"/>
      <c r="BT68" s="1244"/>
      <c r="BU68" s="1244"/>
      <c r="BV68" s="1244"/>
      <c r="BW68" s="1244"/>
      <c r="BX68" s="1244"/>
      <c r="BY68" s="1244"/>
      <c r="BZ68" s="1244"/>
      <c r="CA68" s="1244"/>
      <c r="CB68" s="1244"/>
      <c r="CC68" s="1244"/>
      <c r="CD68" s="1244"/>
      <c r="CE68" s="1244"/>
      <c r="CF68" s="1244"/>
      <c r="CG68" s="1244"/>
      <c r="CH68" s="1244"/>
      <c r="CI68" s="1244"/>
      <c r="CJ68" s="1244"/>
      <c r="CK68" s="1244"/>
      <c r="CL68" s="1244"/>
      <c r="CM68" s="1244"/>
      <c r="CN68" s="1244"/>
      <c r="CO68" s="1244"/>
      <c r="CP68" s="1244"/>
      <c r="CQ68" s="1244"/>
      <c r="CR68" s="1244"/>
      <c r="CS68" s="1244"/>
      <c r="CT68" s="1244"/>
      <c r="CU68" s="1244"/>
      <c r="CV68" s="1244"/>
      <c r="CW68" s="1244"/>
      <c r="CX68" s="1244"/>
      <c r="CY68" s="1244"/>
      <c r="CZ68" s="1244"/>
      <c r="DA68" s="1244"/>
      <c r="DB68" s="1244"/>
      <c r="DC68" s="1245"/>
    </row>
    <row r="69" spans="2:107" ht="13.5">
      <c r="B69" s="259"/>
      <c r="AN69" s="1246"/>
      <c r="AO69" s="1247"/>
      <c r="AP69" s="1247"/>
      <c r="AQ69" s="1247"/>
      <c r="AR69" s="1247"/>
      <c r="AS69" s="1247"/>
      <c r="AT69" s="1247"/>
      <c r="AU69" s="1247"/>
      <c r="AV69" s="1247"/>
      <c r="AW69" s="1247"/>
      <c r="AX69" s="1247"/>
      <c r="AY69" s="1247"/>
      <c r="AZ69" s="1247"/>
      <c r="BA69" s="1247"/>
      <c r="BB69" s="1247"/>
      <c r="BC69" s="1247"/>
      <c r="BD69" s="1247"/>
      <c r="BE69" s="1247"/>
      <c r="BF69" s="1247"/>
      <c r="BG69" s="1247"/>
      <c r="BH69" s="1247"/>
      <c r="BI69" s="1247"/>
      <c r="BJ69" s="1247"/>
      <c r="BK69" s="1247"/>
      <c r="BL69" s="1247"/>
      <c r="BM69" s="1247"/>
      <c r="BN69" s="1247"/>
      <c r="BO69" s="1247"/>
      <c r="BP69" s="1247"/>
      <c r="BQ69" s="1247"/>
      <c r="BR69" s="1247"/>
      <c r="BS69" s="1247"/>
      <c r="BT69" s="1247"/>
      <c r="BU69" s="1247"/>
      <c r="BV69" s="1247"/>
      <c r="BW69" s="1247"/>
      <c r="BX69" s="1247"/>
      <c r="BY69" s="1247"/>
      <c r="BZ69" s="1247"/>
      <c r="CA69" s="1247"/>
      <c r="CB69" s="1247"/>
      <c r="CC69" s="1247"/>
      <c r="CD69" s="1247"/>
      <c r="CE69" s="1247"/>
      <c r="CF69" s="1247"/>
      <c r="CG69" s="1247"/>
      <c r="CH69" s="1247"/>
      <c r="CI69" s="1247"/>
      <c r="CJ69" s="1247"/>
      <c r="CK69" s="1247"/>
      <c r="CL69" s="1247"/>
      <c r="CM69" s="1247"/>
      <c r="CN69" s="1247"/>
      <c r="CO69" s="1247"/>
      <c r="CP69" s="1247"/>
      <c r="CQ69" s="1247"/>
      <c r="CR69" s="1247"/>
      <c r="CS69" s="1247"/>
      <c r="CT69" s="1247"/>
      <c r="CU69" s="1247"/>
      <c r="CV69" s="1247"/>
      <c r="CW69" s="1247"/>
      <c r="CX69" s="1247"/>
      <c r="CY69" s="1247"/>
      <c r="CZ69" s="1247"/>
      <c r="DA69" s="1247"/>
      <c r="DB69" s="1247"/>
      <c r="DC69" s="1248"/>
    </row>
    <row r="70" spans="2:107" ht="13.5">
      <c r="B70" s="259"/>
      <c r="H70" s="359"/>
      <c r="I70" s="359"/>
      <c r="J70" s="357"/>
      <c r="K70" s="357"/>
      <c r="L70" s="356"/>
      <c r="M70" s="357"/>
      <c r="N70" s="356"/>
      <c r="AN70" s="352"/>
      <c r="AO70" s="352"/>
      <c r="AP70" s="352"/>
      <c r="AZ70" s="352"/>
      <c r="BA70" s="352"/>
      <c r="BB70" s="352"/>
      <c r="BL70" s="352"/>
      <c r="BM70" s="352"/>
      <c r="BN70" s="352"/>
      <c r="BX70" s="352"/>
      <c r="BY70" s="352"/>
      <c r="BZ70" s="352"/>
      <c r="CJ70" s="352"/>
      <c r="CK70" s="352"/>
      <c r="CL70" s="352"/>
      <c r="CV70" s="352"/>
      <c r="CW70" s="352"/>
      <c r="CX70" s="352"/>
    </row>
    <row r="71" spans="2:107" ht="13.5">
      <c r="B71" s="259"/>
      <c r="G71" s="355"/>
      <c r="I71" s="358"/>
      <c r="J71" s="357"/>
      <c r="K71" s="357"/>
      <c r="L71" s="356"/>
      <c r="M71" s="357"/>
      <c r="N71" s="356"/>
      <c r="AM71" s="355"/>
      <c r="AN71" s="255" t="s">
        <v>568</v>
      </c>
    </row>
    <row r="72" spans="2:107" ht="13.5">
      <c r="B72" s="259"/>
      <c r="G72" s="1228"/>
      <c r="H72" s="1228"/>
      <c r="I72" s="1228"/>
      <c r="J72" s="1228"/>
      <c r="K72" s="354"/>
      <c r="L72" s="354"/>
      <c r="M72" s="353"/>
      <c r="N72" s="353"/>
      <c r="AN72" s="1236"/>
      <c r="AO72" s="1237"/>
      <c r="AP72" s="1237"/>
      <c r="AQ72" s="1237"/>
      <c r="AR72" s="1237"/>
      <c r="AS72" s="1237"/>
      <c r="AT72" s="1237"/>
      <c r="AU72" s="1237"/>
      <c r="AV72" s="1237"/>
      <c r="AW72" s="1237"/>
      <c r="AX72" s="1237"/>
      <c r="AY72" s="1237"/>
      <c r="AZ72" s="1237"/>
      <c r="BA72" s="1237"/>
      <c r="BB72" s="1237"/>
      <c r="BC72" s="1237"/>
      <c r="BD72" s="1237"/>
      <c r="BE72" s="1237"/>
      <c r="BF72" s="1237"/>
      <c r="BG72" s="1237"/>
      <c r="BH72" s="1237"/>
      <c r="BI72" s="1237"/>
      <c r="BJ72" s="1237"/>
      <c r="BK72" s="1237"/>
      <c r="BL72" s="1237"/>
      <c r="BM72" s="1237"/>
      <c r="BN72" s="1237"/>
      <c r="BO72" s="1238"/>
      <c r="BP72" s="1231" t="s">
        <v>524</v>
      </c>
      <c r="BQ72" s="1231"/>
      <c r="BR72" s="1231"/>
      <c r="BS72" s="1231"/>
      <c r="BT72" s="1231"/>
      <c r="BU72" s="1231"/>
      <c r="BV72" s="1231"/>
      <c r="BW72" s="1231"/>
      <c r="BX72" s="1231" t="s">
        <v>525</v>
      </c>
      <c r="BY72" s="1231"/>
      <c r="BZ72" s="1231"/>
      <c r="CA72" s="1231"/>
      <c r="CB72" s="1231"/>
      <c r="CC72" s="1231"/>
      <c r="CD72" s="1231"/>
      <c r="CE72" s="1231"/>
      <c r="CF72" s="1231" t="s">
        <v>526</v>
      </c>
      <c r="CG72" s="1231"/>
      <c r="CH72" s="1231"/>
      <c r="CI72" s="1231"/>
      <c r="CJ72" s="1231"/>
      <c r="CK72" s="1231"/>
      <c r="CL72" s="1231"/>
      <c r="CM72" s="1231"/>
      <c r="CN72" s="1231" t="s">
        <v>527</v>
      </c>
      <c r="CO72" s="1231"/>
      <c r="CP72" s="1231"/>
      <c r="CQ72" s="1231"/>
      <c r="CR72" s="1231"/>
      <c r="CS72" s="1231"/>
      <c r="CT72" s="1231"/>
      <c r="CU72" s="1231"/>
      <c r="CV72" s="1231" t="s">
        <v>528</v>
      </c>
      <c r="CW72" s="1231"/>
      <c r="CX72" s="1231"/>
      <c r="CY72" s="1231"/>
      <c r="CZ72" s="1231"/>
      <c r="DA72" s="1231"/>
      <c r="DB72" s="1231"/>
      <c r="DC72" s="1231"/>
    </row>
    <row r="73" spans="2:107" ht="13.5">
      <c r="B73" s="259"/>
      <c r="G73" s="1239"/>
      <c r="H73" s="1239"/>
      <c r="I73" s="1239"/>
      <c r="J73" s="1239"/>
      <c r="K73" s="1229"/>
      <c r="L73" s="1229"/>
      <c r="M73" s="1229"/>
      <c r="N73" s="1229"/>
      <c r="AM73" s="352"/>
      <c r="AN73" s="1232" t="s">
        <v>567</v>
      </c>
      <c r="AO73" s="1232"/>
      <c r="AP73" s="1232"/>
      <c r="AQ73" s="1232"/>
      <c r="AR73" s="1232"/>
      <c r="AS73" s="1232"/>
      <c r="AT73" s="1232"/>
      <c r="AU73" s="1232"/>
      <c r="AV73" s="1232"/>
      <c r="AW73" s="1232"/>
      <c r="AX73" s="1232"/>
      <c r="AY73" s="1232"/>
      <c r="AZ73" s="1232"/>
      <c r="BA73" s="1232"/>
      <c r="BB73" s="1232" t="s">
        <v>565</v>
      </c>
      <c r="BC73" s="1232"/>
      <c r="BD73" s="1232"/>
      <c r="BE73" s="1232"/>
      <c r="BF73" s="1232"/>
      <c r="BG73" s="1232"/>
      <c r="BH73" s="1232"/>
      <c r="BI73" s="1232"/>
      <c r="BJ73" s="1232"/>
      <c r="BK73" s="1232"/>
      <c r="BL73" s="1232"/>
      <c r="BM73" s="1232"/>
      <c r="BN73" s="1232"/>
      <c r="BO73" s="1232"/>
      <c r="BP73" s="1230">
        <v>59</v>
      </c>
      <c r="BQ73" s="1230"/>
      <c r="BR73" s="1230"/>
      <c r="BS73" s="1230"/>
      <c r="BT73" s="1230"/>
      <c r="BU73" s="1230"/>
      <c r="BV73" s="1230"/>
      <c r="BW73" s="1230"/>
      <c r="BX73" s="1230">
        <v>56.8</v>
      </c>
      <c r="BY73" s="1230"/>
      <c r="BZ73" s="1230"/>
      <c r="CA73" s="1230"/>
      <c r="CB73" s="1230"/>
      <c r="CC73" s="1230"/>
      <c r="CD73" s="1230"/>
      <c r="CE73" s="1230"/>
      <c r="CF73" s="1230">
        <v>47.8</v>
      </c>
      <c r="CG73" s="1230"/>
      <c r="CH73" s="1230"/>
      <c r="CI73" s="1230"/>
      <c r="CJ73" s="1230"/>
      <c r="CK73" s="1230"/>
      <c r="CL73" s="1230"/>
      <c r="CM73" s="1230"/>
      <c r="CN73" s="1230">
        <v>44.4</v>
      </c>
      <c r="CO73" s="1230"/>
      <c r="CP73" s="1230"/>
      <c r="CQ73" s="1230"/>
      <c r="CR73" s="1230"/>
      <c r="CS73" s="1230"/>
      <c r="CT73" s="1230"/>
      <c r="CU73" s="1230"/>
      <c r="CV73" s="1230">
        <v>39.299999999999997</v>
      </c>
      <c r="CW73" s="1230"/>
      <c r="CX73" s="1230"/>
      <c r="CY73" s="1230"/>
      <c r="CZ73" s="1230"/>
      <c r="DA73" s="1230"/>
      <c r="DB73" s="1230"/>
      <c r="DC73" s="1230"/>
    </row>
    <row r="74" spans="2:107" ht="13.5">
      <c r="B74" s="259"/>
      <c r="G74" s="1239"/>
      <c r="H74" s="1239"/>
      <c r="I74" s="1239"/>
      <c r="J74" s="1239"/>
      <c r="K74" s="1229"/>
      <c r="L74" s="1229"/>
      <c r="M74" s="1229"/>
      <c r="N74" s="1229"/>
      <c r="AM74" s="352"/>
      <c r="AN74" s="1232"/>
      <c r="AO74" s="1232"/>
      <c r="AP74" s="1232"/>
      <c r="AQ74" s="1232"/>
      <c r="AR74" s="1232"/>
      <c r="AS74" s="1232"/>
      <c r="AT74" s="1232"/>
      <c r="AU74" s="1232"/>
      <c r="AV74" s="1232"/>
      <c r="AW74" s="1232"/>
      <c r="AX74" s="1232"/>
      <c r="AY74" s="1232"/>
      <c r="AZ74" s="1232"/>
      <c r="BA74" s="1232"/>
      <c r="BB74" s="1232"/>
      <c r="BC74" s="1232"/>
      <c r="BD74" s="1232"/>
      <c r="BE74" s="1232"/>
      <c r="BF74" s="1232"/>
      <c r="BG74" s="1232"/>
      <c r="BH74" s="1232"/>
      <c r="BI74" s="1232"/>
      <c r="BJ74" s="1232"/>
      <c r="BK74" s="1232"/>
      <c r="BL74" s="1232"/>
      <c r="BM74" s="1232"/>
      <c r="BN74" s="1232"/>
      <c r="BO74" s="1232"/>
      <c r="BP74" s="1230"/>
      <c r="BQ74" s="1230"/>
      <c r="BR74" s="1230"/>
      <c r="BS74" s="1230"/>
      <c r="BT74" s="1230"/>
      <c r="BU74" s="1230"/>
      <c r="BV74" s="1230"/>
      <c r="BW74" s="1230"/>
      <c r="BX74" s="1230"/>
      <c r="BY74" s="1230"/>
      <c r="BZ74" s="1230"/>
      <c r="CA74" s="1230"/>
      <c r="CB74" s="1230"/>
      <c r="CC74" s="1230"/>
      <c r="CD74" s="1230"/>
      <c r="CE74" s="1230"/>
      <c r="CF74" s="1230"/>
      <c r="CG74" s="1230"/>
      <c r="CH74" s="1230"/>
      <c r="CI74" s="1230"/>
      <c r="CJ74" s="1230"/>
      <c r="CK74" s="1230"/>
      <c r="CL74" s="1230"/>
      <c r="CM74" s="1230"/>
      <c r="CN74" s="1230"/>
      <c r="CO74" s="1230"/>
      <c r="CP74" s="1230"/>
      <c r="CQ74" s="1230"/>
      <c r="CR74" s="1230"/>
      <c r="CS74" s="1230"/>
      <c r="CT74" s="1230"/>
      <c r="CU74" s="1230"/>
      <c r="CV74" s="1230"/>
      <c r="CW74" s="1230"/>
      <c r="CX74" s="1230"/>
      <c r="CY74" s="1230"/>
      <c r="CZ74" s="1230"/>
      <c r="DA74" s="1230"/>
      <c r="DB74" s="1230"/>
      <c r="DC74" s="1230"/>
    </row>
    <row r="75" spans="2:107" ht="13.5">
      <c r="B75" s="259"/>
      <c r="G75" s="1239"/>
      <c r="H75" s="1239"/>
      <c r="I75" s="1228"/>
      <c r="J75" s="1228"/>
      <c r="K75" s="1233"/>
      <c r="L75" s="1233"/>
      <c r="M75" s="1233"/>
      <c r="N75" s="1233"/>
      <c r="AM75" s="352"/>
      <c r="AN75" s="1232"/>
      <c r="AO75" s="1232"/>
      <c r="AP75" s="1232"/>
      <c r="AQ75" s="1232"/>
      <c r="AR75" s="1232"/>
      <c r="AS75" s="1232"/>
      <c r="AT75" s="1232"/>
      <c r="AU75" s="1232"/>
      <c r="AV75" s="1232"/>
      <c r="AW75" s="1232"/>
      <c r="AX75" s="1232"/>
      <c r="AY75" s="1232"/>
      <c r="AZ75" s="1232"/>
      <c r="BA75" s="1232"/>
      <c r="BB75" s="1232" t="s">
        <v>564</v>
      </c>
      <c r="BC75" s="1232"/>
      <c r="BD75" s="1232"/>
      <c r="BE75" s="1232"/>
      <c r="BF75" s="1232"/>
      <c r="BG75" s="1232"/>
      <c r="BH75" s="1232"/>
      <c r="BI75" s="1232"/>
      <c r="BJ75" s="1232"/>
      <c r="BK75" s="1232"/>
      <c r="BL75" s="1232"/>
      <c r="BM75" s="1232"/>
      <c r="BN75" s="1232"/>
      <c r="BO75" s="1232"/>
      <c r="BP75" s="1230">
        <v>10.4</v>
      </c>
      <c r="BQ75" s="1230"/>
      <c r="BR75" s="1230"/>
      <c r="BS75" s="1230"/>
      <c r="BT75" s="1230"/>
      <c r="BU75" s="1230"/>
      <c r="BV75" s="1230"/>
      <c r="BW75" s="1230"/>
      <c r="BX75" s="1230">
        <v>9.9</v>
      </c>
      <c r="BY75" s="1230"/>
      <c r="BZ75" s="1230"/>
      <c r="CA75" s="1230"/>
      <c r="CB75" s="1230"/>
      <c r="CC75" s="1230"/>
      <c r="CD75" s="1230"/>
      <c r="CE75" s="1230"/>
      <c r="CF75" s="1230">
        <v>9.1999999999999993</v>
      </c>
      <c r="CG75" s="1230"/>
      <c r="CH75" s="1230"/>
      <c r="CI75" s="1230"/>
      <c r="CJ75" s="1230"/>
      <c r="CK75" s="1230"/>
      <c r="CL75" s="1230"/>
      <c r="CM75" s="1230"/>
      <c r="CN75" s="1230">
        <v>8.6999999999999993</v>
      </c>
      <c r="CO75" s="1230"/>
      <c r="CP75" s="1230"/>
      <c r="CQ75" s="1230"/>
      <c r="CR75" s="1230"/>
      <c r="CS75" s="1230"/>
      <c r="CT75" s="1230"/>
      <c r="CU75" s="1230"/>
      <c r="CV75" s="1230">
        <v>8.5</v>
      </c>
      <c r="CW75" s="1230"/>
      <c r="CX75" s="1230"/>
      <c r="CY75" s="1230"/>
      <c r="CZ75" s="1230"/>
      <c r="DA75" s="1230"/>
      <c r="DB75" s="1230"/>
      <c r="DC75" s="1230"/>
    </row>
    <row r="76" spans="2:107" ht="13.5">
      <c r="B76" s="259"/>
      <c r="G76" s="1239"/>
      <c r="H76" s="1239"/>
      <c r="I76" s="1228"/>
      <c r="J76" s="1228"/>
      <c r="K76" s="1233"/>
      <c r="L76" s="1233"/>
      <c r="M76" s="1233"/>
      <c r="N76" s="1233"/>
      <c r="AM76" s="352"/>
      <c r="AN76" s="1232"/>
      <c r="AO76" s="1232"/>
      <c r="AP76" s="1232"/>
      <c r="AQ76" s="1232"/>
      <c r="AR76" s="1232"/>
      <c r="AS76" s="1232"/>
      <c r="AT76" s="1232"/>
      <c r="AU76" s="1232"/>
      <c r="AV76" s="1232"/>
      <c r="AW76" s="1232"/>
      <c r="AX76" s="1232"/>
      <c r="AY76" s="1232"/>
      <c r="AZ76" s="1232"/>
      <c r="BA76" s="1232"/>
      <c r="BB76" s="1232"/>
      <c r="BC76" s="1232"/>
      <c r="BD76" s="1232"/>
      <c r="BE76" s="1232"/>
      <c r="BF76" s="1232"/>
      <c r="BG76" s="1232"/>
      <c r="BH76" s="1232"/>
      <c r="BI76" s="1232"/>
      <c r="BJ76" s="1232"/>
      <c r="BK76" s="1232"/>
      <c r="BL76" s="1232"/>
      <c r="BM76" s="1232"/>
      <c r="BN76" s="1232"/>
      <c r="BO76" s="1232"/>
      <c r="BP76" s="1230"/>
      <c r="BQ76" s="1230"/>
      <c r="BR76" s="1230"/>
      <c r="BS76" s="1230"/>
      <c r="BT76" s="1230"/>
      <c r="BU76" s="1230"/>
      <c r="BV76" s="1230"/>
      <c r="BW76" s="1230"/>
      <c r="BX76" s="1230"/>
      <c r="BY76" s="1230"/>
      <c r="BZ76" s="1230"/>
      <c r="CA76" s="1230"/>
      <c r="CB76" s="1230"/>
      <c r="CC76" s="1230"/>
      <c r="CD76" s="1230"/>
      <c r="CE76" s="1230"/>
      <c r="CF76" s="1230"/>
      <c r="CG76" s="1230"/>
      <c r="CH76" s="1230"/>
      <c r="CI76" s="1230"/>
      <c r="CJ76" s="1230"/>
      <c r="CK76" s="1230"/>
      <c r="CL76" s="1230"/>
      <c r="CM76" s="1230"/>
      <c r="CN76" s="1230"/>
      <c r="CO76" s="1230"/>
      <c r="CP76" s="1230"/>
      <c r="CQ76" s="1230"/>
      <c r="CR76" s="1230"/>
      <c r="CS76" s="1230"/>
      <c r="CT76" s="1230"/>
      <c r="CU76" s="1230"/>
      <c r="CV76" s="1230"/>
      <c r="CW76" s="1230"/>
      <c r="CX76" s="1230"/>
      <c r="CY76" s="1230"/>
      <c r="CZ76" s="1230"/>
      <c r="DA76" s="1230"/>
      <c r="DB76" s="1230"/>
      <c r="DC76" s="1230"/>
    </row>
    <row r="77" spans="2:107" ht="13.5">
      <c r="B77" s="259"/>
      <c r="G77" s="1228"/>
      <c r="H77" s="1228"/>
      <c r="I77" s="1228"/>
      <c r="J77" s="1228"/>
      <c r="K77" s="1229"/>
      <c r="L77" s="1229"/>
      <c r="M77" s="1229"/>
      <c r="N77" s="1229"/>
      <c r="AN77" s="1231" t="s">
        <v>566</v>
      </c>
      <c r="AO77" s="1231"/>
      <c r="AP77" s="1231"/>
      <c r="AQ77" s="1231"/>
      <c r="AR77" s="1231"/>
      <c r="AS77" s="1231"/>
      <c r="AT77" s="1231"/>
      <c r="AU77" s="1231"/>
      <c r="AV77" s="1231"/>
      <c r="AW77" s="1231"/>
      <c r="AX77" s="1231"/>
      <c r="AY77" s="1231"/>
      <c r="AZ77" s="1231"/>
      <c r="BA77" s="1231"/>
      <c r="BB77" s="1232" t="s">
        <v>565</v>
      </c>
      <c r="BC77" s="1232"/>
      <c r="BD77" s="1232"/>
      <c r="BE77" s="1232"/>
      <c r="BF77" s="1232"/>
      <c r="BG77" s="1232"/>
      <c r="BH77" s="1232"/>
      <c r="BI77" s="1232"/>
      <c r="BJ77" s="1232"/>
      <c r="BK77" s="1232"/>
      <c r="BL77" s="1232"/>
      <c r="BM77" s="1232"/>
      <c r="BN77" s="1232"/>
      <c r="BO77" s="1232"/>
      <c r="BP77" s="1230">
        <v>38.700000000000003</v>
      </c>
      <c r="BQ77" s="1230"/>
      <c r="BR77" s="1230"/>
      <c r="BS77" s="1230"/>
      <c r="BT77" s="1230"/>
      <c r="BU77" s="1230"/>
      <c r="BV77" s="1230"/>
      <c r="BW77" s="1230"/>
      <c r="BX77" s="1230">
        <v>32.5</v>
      </c>
      <c r="BY77" s="1230"/>
      <c r="BZ77" s="1230"/>
      <c r="CA77" s="1230"/>
      <c r="CB77" s="1230"/>
      <c r="CC77" s="1230"/>
      <c r="CD77" s="1230"/>
      <c r="CE77" s="1230"/>
      <c r="CF77" s="1230">
        <v>23</v>
      </c>
      <c r="CG77" s="1230"/>
      <c r="CH77" s="1230"/>
      <c r="CI77" s="1230"/>
      <c r="CJ77" s="1230"/>
      <c r="CK77" s="1230"/>
      <c r="CL77" s="1230"/>
      <c r="CM77" s="1230"/>
      <c r="CN77" s="1230">
        <v>15.5</v>
      </c>
      <c r="CO77" s="1230"/>
      <c r="CP77" s="1230"/>
      <c r="CQ77" s="1230"/>
      <c r="CR77" s="1230"/>
      <c r="CS77" s="1230"/>
      <c r="CT77" s="1230"/>
      <c r="CU77" s="1230"/>
      <c r="CV77" s="1230">
        <v>13</v>
      </c>
      <c r="CW77" s="1230"/>
      <c r="CX77" s="1230"/>
      <c r="CY77" s="1230"/>
      <c r="CZ77" s="1230"/>
      <c r="DA77" s="1230"/>
      <c r="DB77" s="1230"/>
      <c r="DC77" s="1230"/>
    </row>
    <row r="78" spans="2:107" ht="13.5">
      <c r="B78" s="259"/>
      <c r="G78" s="1228"/>
      <c r="H78" s="1228"/>
      <c r="I78" s="1228"/>
      <c r="J78" s="1228"/>
      <c r="K78" s="1229"/>
      <c r="L78" s="1229"/>
      <c r="M78" s="1229"/>
      <c r="N78" s="1229"/>
      <c r="AN78" s="1231"/>
      <c r="AO78" s="1231"/>
      <c r="AP78" s="1231"/>
      <c r="AQ78" s="1231"/>
      <c r="AR78" s="1231"/>
      <c r="AS78" s="1231"/>
      <c r="AT78" s="1231"/>
      <c r="AU78" s="1231"/>
      <c r="AV78" s="1231"/>
      <c r="AW78" s="1231"/>
      <c r="AX78" s="1231"/>
      <c r="AY78" s="1231"/>
      <c r="AZ78" s="1231"/>
      <c r="BA78" s="1231"/>
      <c r="BB78" s="1232"/>
      <c r="BC78" s="1232"/>
      <c r="BD78" s="1232"/>
      <c r="BE78" s="1232"/>
      <c r="BF78" s="1232"/>
      <c r="BG78" s="1232"/>
      <c r="BH78" s="1232"/>
      <c r="BI78" s="1232"/>
      <c r="BJ78" s="1232"/>
      <c r="BK78" s="1232"/>
      <c r="BL78" s="1232"/>
      <c r="BM78" s="1232"/>
      <c r="BN78" s="1232"/>
      <c r="BO78" s="1232"/>
      <c r="BP78" s="1230"/>
      <c r="BQ78" s="1230"/>
      <c r="BR78" s="1230"/>
      <c r="BS78" s="1230"/>
      <c r="BT78" s="1230"/>
      <c r="BU78" s="1230"/>
      <c r="BV78" s="1230"/>
      <c r="BW78" s="1230"/>
      <c r="BX78" s="1230"/>
      <c r="BY78" s="1230"/>
      <c r="BZ78" s="1230"/>
      <c r="CA78" s="1230"/>
      <c r="CB78" s="1230"/>
      <c r="CC78" s="1230"/>
      <c r="CD78" s="1230"/>
      <c r="CE78" s="1230"/>
      <c r="CF78" s="1230"/>
      <c r="CG78" s="1230"/>
      <c r="CH78" s="1230"/>
      <c r="CI78" s="1230"/>
      <c r="CJ78" s="1230"/>
      <c r="CK78" s="1230"/>
      <c r="CL78" s="1230"/>
      <c r="CM78" s="1230"/>
      <c r="CN78" s="1230"/>
      <c r="CO78" s="1230"/>
      <c r="CP78" s="1230"/>
      <c r="CQ78" s="1230"/>
      <c r="CR78" s="1230"/>
      <c r="CS78" s="1230"/>
      <c r="CT78" s="1230"/>
      <c r="CU78" s="1230"/>
      <c r="CV78" s="1230"/>
      <c r="CW78" s="1230"/>
      <c r="CX78" s="1230"/>
      <c r="CY78" s="1230"/>
      <c r="CZ78" s="1230"/>
      <c r="DA78" s="1230"/>
      <c r="DB78" s="1230"/>
      <c r="DC78" s="1230"/>
    </row>
    <row r="79" spans="2:107" ht="13.5">
      <c r="B79" s="259"/>
      <c r="G79" s="1228"/>
      <c r="H79" s="1228"/>
      <c r="I79" s="1234"/>
      <c r="J79" s="1234"/>
      <c r="K79" s="1235"/>
      <c r="L79" s="1235"/>
      <c r="M79" s="1235"/>
      <c r="N79" s="1235"/>
      <c r="AN79" s="1231"/>
      <c r="AO79" s="1231"/>
      <c r="AP79" s="1231"/>
      <c r="AQ79" s="1231"/>
      <c r="AR79" s="1231"/>
      <c r="AS79" s="1231"/>
      <c r="AT79" s="1231"/>
      <c r="AU79" s="1231"/>
      <c r="AV79" s="1231"/>
      <c r="AW79" s="1231"/>
      <c r="AX79" s="1231"/>
      <c r="AY79" s="1231"/>
      <c r="AZ79" s="1231"/>
      <c r="BA79" s="1231"/>
      <c r="BB79" s="1232" t="s">
        <v>564</v>
      </c>
      <c r="BC79" s="1232"/>
      <c r="BD79" s="1232"/>
      <c r="BE79" s="1232"/>
      <c r="BF79" s="1232"/>
      <c r="BG79" s="1232"/>
      <c r="BH79" s="1232"/>
      <c r="BI79" s="1232"/>
      <c r="BJ79" s="1232"/>
      <c r="BK79" s="1232"/>
      <c r="BL79" s="1232"/>
      <c r="BM79" s="1232"/>
      <c r="BN79" s="1232"/>
      <c r="BO79" s="1232"/>
      <c r="BP79" s="1230">
        <v>8.8000000000000007</v>
      </c>
      <c r="BQ79" s="1230"/>
      <c r="BR79" s="1230"/>
      <c r="BS79" s="1230"/>
      <c r="BT79" s="1230"/>
      <c r="BU79" s="1230"/>
      <c r="BV79" s="1230"/>
      <c r="BW79" s="1230"/>
      <c r="BX79" s="1230">
        <v>8.6999999999999993</v>
      </c>
      <c r="BY79" s="1230"/>
      <c r="BZ79" s="1230"/>
      <c r="CA79" s="1230"/>
      <c r="CB79" s="1230"/>
      <c r="CC79" s="1230"/>
      <c r="CD79" s="1230"/>
      <c r="CE79" s="1230"/>
      <c r="CF79" s="1230">
        <v>8.1999999999999993</v>
      </c>
      <c r="CG79" s="1230"/>
      <c r="CH79" s="1230"/>
      <c r="CI79" s="1230"/>
      <c r="CJ79" s="1230"/>
      <c r="CK79" s="1230"/>
      <c r="CL79" s="1230"/>
      <c r="CM79" s="1230"/>
      <c r="CN79" s="1230">
        <v>8</v>
      </c>
      <c r="CO79" s="1230"/>
      <c r="CP79" s="1230"/>
      <c r="CQ79" s="1230"/>
      <c r="CR79" s="1230"/>
      <c r="CS79" s="1230"/>
      <c r="CT79" s="1230"/>
      <c r="CU79" s="1230"/>
      <c r="CV79" s="1230">
        <v>8.1999999999999993</v>
      </c>
      <c r="CW79" s="1230"/>
      <c r="CX79" s="1230"/>
      <c r="CY79" s="1230"/>
      <c r="CZ79" s="1230"/>
      <c r="DA79" s="1230"/>
      <c r="DB79" s="1230"/>
      <c r="DC79" s="1230"/>
    </row>
    <row r="80" spans="2:107" ht="13.5">
      <c r="B80" s="259"/>
      <c r="G80" s="1228"/>
      <c r="H80" s="1228"/>
      <c r="I80" s="1234"/>
      <c r="J80" s="1234"/>
      <c r="K80" s="1235"/>
      <c r="L80" s="1235"/>
      <c r="M80" s="1235"/>
      <c r="N80" s="1235"/>
      <c r="AN80" s="1231"/>
      <c r="AO80" s="1231"/>
      <c r="AP80" s="1231"/>
      <c r="AQ80" s="1231"/>
      <c r="AR80" s="1231"/>
      <c r="AS80" s="1231"/>
      <c r="AT80" s="1231"/>
      <c r="AU80" s="1231"/>
      <c r="AV80" s="1231"/>
      <c r="AW80" s="1231"/>
      <c r="AX80" s="1231"/>
      <c r="AY80" s="1231"/>
      <c r="AZ80" s="1231"/>
      <c r="BA80" s="1231"/>
      <c r="BB80" s="1232"/>
      <c r="BC80" s="1232"/>
      <c r="BD80" s="1232"/>
      <c r="BE80" s="1232"/>
      <c r="BF80" s="1232"/>
      <c r="BG80" s="1232"/>
      <c r="BH80" s="1232"/>
      <c r="BI80" s="1232"/>
      <c r="BJ80" s="1232"/>
      <c r="BK80" s="1232"/>
      <c r="BL80" s="1232"/>
      <c r="BM80" s="1232"/>
      <c r="BN80" s="1232"/>
      <c r="BO80" s="1232"/>
      <c r="BP80" s="1230"/>
      <c r="BQ80" s="1230"/>
      <c r="BR80" s="1230"/>
      <c r="BS80" s="1230"/>
      <c r="BT80" s="1230"/>
      <c r="BU80" s="1230"/>
      <c r="BV80" s="1230"/>
      <c r="BW80" s="1230"/>
      <c r="BX80" s="1230"/>
      <c r="BY80" s="1230"/>
      <c r="BZ80" s="1230"/>
      <c r="CA80" s="1230"/>
      <c r="CB80" s="1230"/>
      <c r="CC80" s="1230"/>
      <c r="CD80" s="1230"/>
      <c r="CE80" s="1230"/>
      <c r="CF80" s="1230"/>
      <c r="CG80" s="1230"/>
      <c r="CH80" s="1230"/>
      <c r="CI80" s="1230"/>
      <c r="CJ80" s="1230"/>
      <c r="CK80" s="1230"/>
      <c r="CL80" s="1230"/>
      <c r="CM80" s="1230"/>
      <c r="CN80" s="1230"/>
      <c r="CO80" s="1230"/>
      <c r="CP80" s="1230"/>
      <c r="CQ80" s="1230"/>
      <c r="CR80" s="1230"/>
      <c r="CS80" s="1230"/>
      <c r="CT80" s="1230"/>
      <c r="CU80" s="1230"/>
      <c r="CV80" s="1230"/>
      <c r="CW80" s="1230"/>
      <c r="CX80" s="1230"/>
      <c r="CY80" s="1230"/>
      <c r="CZ80" s="1230"/>
      <c r="DA80" s="1230"/>
      <c r="DB80" s="1230"/>
      <c r="DC80" s="1230"/>
    </row>
    <row r="81" spans="2:109" ht="13.5">
      <c r="B81" s="259"/>
    </row>
    <row r="82" spans="2:109" ht="17.25">
      <c r="B82" s="259"/>
      <c r="K82" s="351"/>
      <c r="L82" s="351"/>
      <c r="M82" s="351"/>
      <c r="N82" s="351"/>
      <c r="AQ82" s="351"/>
      <c r="AR82" s="351"/>
      <c r="AS82" s="351"/>
      <c r="AT82" s="351"/>
      <c r="BC82" s="351"/>
      <c r="BD82" s="351"/>
      <c r="BE82" s="351"/>
      <c r="BF82" s="351"/>
      <c r="BO82" s="351"/>
      <c r="BP82" s="351"/>
      <c r="BQ82" s="351"/>
      <c r="BR82" s="351"/>
      <c r="CA82" s="351"/>
      <c r="CB82" s="351"/>
      <c r="CC82" s="351"/>
      <c r="CD82" s="351"/>
      <c r="CM82" s="351"/>
      <c r="CN82" s="351"/>
      <c r="CO82" s="351"/>
      <c r="CP82" s="351"/>
      <c r="CY82" s="351"/>
      <c r="CZ82" s="351"/>
      <c r="DA82" s="351"/>
      <c r="DB82" s="351"/>
      <c r="DC82" s="351"/>
    </row>
    <row r="83" spans="2:109" ht="13.5">
      <c r="B83" s="340"/>
      <c r="C83" s="311"/>
      <c r="D83" s="311"/>
      <c r="E83" s="311"/>
      <c r="F83" s="311"/>
      <c r="G83" s="311"/>
      <c r="H83" s="311"/>
      <c r="I83" s="311"/>
      <c r="J83" s="311"/>
      <c r="K83" s="311"/>
      <c r="L83" s="311"/>
      <c r="M83" s="311"/>
      <c r="N83" s="311"/>
      <c r="O83" s="311"/>
      <c r="P83" s="311"/>
      <c r="Q83" s="311"/>
      <c r="R83" s="311"/>
      <c r="S83" s="311"/>
      <c r="T83" s="311"/>
      <c r="U83" s="311"/>
      <c r="V83" s="311"/>
      <c r="W83" s="311"/>
      <c r="X83" s="311"/>
      <c r="Y83" s="311"/>
      <c r="Z83" s="311"/>
      <c r="AA83" s="311"/>
      <c r="AB83" s="311"/>
      <c r="AC83" s="311"/>
      <c r="AD83" s="311"/>
      <c r="AE83" s="311"/>
      <c r="AF83" s="311"/>
      <c r="AG83" s="311"/>
      <c r="AH83" s="311"/>
      <c r="AI83" s="311"/>
      <c r="AJ83" s="311"/>
      <c r="AK83" s="311"/>
      <c r="AL83" s="311"/>
      <c r="AM83" s="311"/>
      <c r="AN83" s="311"/>
      <c r="AO83" s="311"/>
      <c r="AP83" s="311"/>
      <c r="AQ83" s="311"/>
      <c r="AR83" s="311"/>
      <c r="AS83" s="311"/>
      <c r="AT83" s="311"/>
      <c r="AU83" s="311"/>
      <c r="AV83" s="311"/>
      <c r="AW83" s="311"/>
      <c r="AX83" s="311"/>
      <c r="AY83" s="311"/>
      <c r="AZ83" s="311"/>
      <c r="BA83" s="311"/>
      <c r="BB83" s="311"/>
      <c r="BC83" s="311"/>
      <c r="BD83" s="311"/>
      <c r="BE83" s="311"/>
      <c r="BF83" s="311"/>
      <c r="BG83" s="311"/>
      <c r="BH83" s="311"/>
      <c r="BI83" s="311"/>
      <c r="BJ83" s="311"/>
      <c r="BK83" s="311"/>
      <c r="BL83" s="311"/>
      <c r="BM83" s="311"/>
      <c r="BN83" s="311"/>
      <c r="BO83" s="311"/>
      <c r="BP83" s="311"/>
      <c r="BQ83" s="311"/>
      <c r="BR83" s="311"/>
      <c r="BS83" s="311"/>
      <c r="BT83" s="311"/>
      <c r="BU83" s="311"/>
      <c r="BV83" s="311"/>
      <c r="BW83" s="311"/>
      <c r="BX83" s="311"/>
      <c r="BY83" s="311"/>
      <c r="BZ83" s="311"/>
      <c r="CA83" s="311"/>
      <c r="CB83" s="311"/>
      <c r="CC83" s="311"/>
      <c r="CD83" s="311"/>
      <c r="CE83" s="311"/>
      <c r="CF83" s="311"/>
      <c r="CG83" s="311"/>
      <c r="CH83" s="311"/>
      <c r="CI83" s="311"/>
      <c r="CJ83" s="311"/>
      <c r="CK83" s="311"/>
      <c r="CL83" s="311"/>
      <c r="CM83" s="311"/>
      <c r="CN83" s="311"/>
      <c r="CO83" s="311"/>
      <c r="CP83" s="311"/>
      <c r="CQ83" s="311"/>
      <c r="CR83" s="311"/>
      <c r="CS83" s="311"/>
      <c r="CT83" s="311"/>
      <c r="CU83" s="311"/>
      <c r="CV83" s="311"/>
      <c r="CW83" s="311"/>
      <c r="CX83" s="311"/>
      <c r="CY83" s="311"/>
      <c r="CZ83" s="311"/>
      <c r="DA83" s="311"/>
      <c r="DB83" s="311"/>
      <c r="DC83" s="311"/>
      <c r="DD83" s="341"/>
    </row>
    <row r="84" spans="2:109" ht="13.5">
      <c r="DD84" s="255"/>
      <c r="DE84" s="255"/>
    </row>
    <row r="85" spans="2:109" ht="13.5">
      <c r="DD85" s="255"/>
      <c r="DE85" s="255"/>
    </row>
  </sheetData>
  <sheetProtection algorithmName="SHA-512" hashValue="LGGtIdf1dtALX+oLPCM98TRenWCZBxxarJolYlxBwUHPumfvBk1tAhQkLindtKxvNNE/dsi8x/VszTgYFr7rJw==" saltValue="+ysyuAEuQ7vLKKDtHkDOvQ==" spinCount="100000" sheet="1" objects="1" scenarios="1" formatCells="0"/>
  <dataConsolidate/>
  <mergeCells count="112">
    <mergeCell ref="CF51:CM52"/>
    <mergeCell ref="M57:M58"/>
    <mergeCell ref="N57:N58"/>
    <mergeCell ref="BB57:BO58"/>
    <mergeCell ref="CN51:CU52"/>
    <mergeCell ref="G51:H54"/>
    <mergeCell ref="AN43:DC47"/>
    <mergeCell ref="CV53:DC54"/>
    <mergeCell ref="G50:J50"/>
    <mergeCell ref="AN50:BO50"/>
    <mergeCell ref="BP50:BW50"/>
    <mergeCell ref="BX50:CE50"/>
    <mergeCell ref="CF50:CM50"/>
    <mergeCell ref="CN50:CU50"/>
    <mergeCell ref="CV50:DC50"/>
    <mergeCell ref="CV51:DC52"/>
    <mergeCell ref="N53:N54"/>
    <mergeCell ref="BB53:BO54"/>
    <mergeCell ref="BP53:BW54"/>
    <mergeCell ref="BX53:CE54"/>
    <mergeCell ref="CF53:CM54"/>
    <mergeCell ref="AN51:BA54"/>
    <mergeCell ref="BB51:BO52"/>
    <mergeCell ref="BP51:BW52"/>
    <mergeCell ref="BX51:CE52"/>
    <mergeCell ref="I57:J58"/>
    <mergeCell ref="K57:K58"/>
    <mergeCell ref="G55:H58"/>
    <mergeCell ref="I55:J56"/>
    <mergeCell ref="K55:K56"/>
    <mergeCell ref="L55:L56"/>
    <mergeCell ref="L57:L58"/>
    <mergeCell ref="CN53:CU54"/>
    <mergeCell ref="I51:J52"/>
    <mergeCell ref="K51:K52"/>
    <mergeCell ref="L51:L52"/>
    <mergeCell ref="M51:M52"/>
    <mergeCell ref="N51:N52"/>
    <mergeCell ref="I53:J54"/>
    <mergeCell ref="K53:K54"/>
    <mergeCell ref="L53:L54"/>
    <mergeCell ref="M53:M54"/>
    <mergeCell ref="BX55:CE56"/>
    <mergeCell ref="CF55:CM56"/>
    <mergeCell ref="CN55:CU56"/>
    <mergeCell ref="M55:M56"/>
    <mergeCell ref="N55:N56"/>
    <mergeCell ref="AN55:BA58"/>
    <mergeCell ref="BB55:BO56"/>
    <mergeCell ref="G72:J72"/>
    <mergeCell ref="AN72:BO72"/>
    <mergeCell ref="BP72:BW72"/>
    <mergeCell ref="G73:H76"/>
    <mergeCell ref="I73:J74"/>
    <mergeCell ref="K73:K74"/>
    <mergeCell ref="L73:L74"/>
    <mergeCell ref="M73:M74"/>
    <mergeCell ref="N73:N74"/>
    <mergeCell ref="AN73:BA76"/>
    <mergeCell ref="BB73:BO74"/>
    <mergeCell ref="BP73:BW74"/>
    <mergeCell ref="CV55:DC56"/>
    <mergeCell ref="CV72:DC72"/>
    <mergeCell ref="BX72:CE72"/>
    <mergeCell ref="CF72:CM72"/>
    <mergeCell ref="CN72:CU72"/>
    <mergeCell ref="CV57:DC58"/>
    <mergeCell ref="BB75:BO76"/>
    <mergeCell ref="BP75:BW76"/>
    <mergeCell ref="BX75:CE76"/>
    <mergeCell ref="CF75:CM76"/>
    <mergeCell ref="CN75:CU76"/>
    <mergeCell ref="CV75:DC76"/>
    <mergeCell ref="BX73:CE74"/>
    <mergeCell ref="CF73:CM74"/>
    <mergeCell ref="CN73:CU74"/>
    <mergeCell ref="BX57:CE58"/>
    <mergeCell ref="CF57:CM58"/>
    <mergeCell ref="CN57:CU58"/>
    <mergeCell ref="AN65:DC69"/>
    <mergeCell ref="BP55:BW56"/>
    <mergeCell ref="BP57:BW58"/>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24750A-4E5F-47A5-A84A-2F4B8B083923}">
  <sheetPr>
    <pageSetUpPr fitToPage="1"/>
  </sheetPr>
  <dimension ref="A1:DR125"/>
  <sheetViews>
    <sheetView showGridLines="0" zoomScaleNormal="100" zoomScaleSheetLayoutView="70" workbookViewId="0"/>
  </sheetViews>
  <sheetFormatPr defaultColWidth="0" defaultRowHeight="13.5" customHeight="1" zeroHeight="1"/>
  <cols>
    <col min="1" max="34" width="2.5" style="254" customWidth="1"/>
    <col min="35" max="122" width="2.5" style="253" customWidth="1"/>
    <col min="123" max="16384" width="2.5" style="253" hidden="1"/>
  </cols>
  <sheetData>
    <row r="1" spans="1:34" ht="13.5" customHeight="1">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1:34">
      <c r="S2" s="253"/>
      <c r="AH2" s="253"/>
    </row>
    <row r="3" spans="1:34">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1:34"/>
    <row r="5" spans="1:34"/>
    <row r="6" spans="1:34"/>
    <row r="7" spans="1:34"/>
    <row r="8" spans="1:34"/>
    <row r="9" spans="1:34">
      <c r="AH9" s="253"/>
    </row>
    <row r="10" spans="1:34"/>
    <row r="11" spans="1:34"/>
    <row r="12" spans="1:34"/>
    <row r="13" spans="1:34"/>
    <row r="14" spans="1:34"/>
    <row r="15" spans="1:34"/>
    <row r="16" spans="1:34"/>
    <row r="17" spans="12:34">
      <c r="AH17" s="253"/>
    </row>
    <row r="18" spans="12:34"/>
    <row r="19" spans="12:34"/>
    <row r="20" spans="12:34">
      <c r="AH20" s="253"/>
    </row>
    <row r="21" spans="12:34">
      <c r="AH21" s="253"/>
    </row>
    <row r="22" spans="12:34"/>
    <row r="23" spans="12:34"/>
    <row r="24" spans="12:34">
      <c r="Q24" s="253"/>
    </row>
    <row r="25" spans="12:34"/>
    <row r="26" spans="12:34"/>
    <row r="27" spans="12:34"/>
    <row r="28" spans="12:34">
      <c r="O28" s="253"/>
      <c r="T28" s="253"/>
      <c r="AH28" s="253"/>
    </row>
    <row r="29" spans="12:34"/>
    <row r="30" spans="12:34"/>
    <row r="31" spans="12:34">
      <c r="Q31" s="253"/>
    </row>
    <row r="32" spans="12:34">
      <c r="L32" s="253"/>
    </row>
    <row r="33" spans="2:34">
      <c r="C33" s="253"/>
      <c r="E33" s="253"/>
      <c r="G33" s="253"/>
      <c r="I33" s="253"/>
      <c r="X33" s="253"/>
    </row>
    <row r="34" spans="2:34">
      <c r="B34" s="253"/>
      <c r="P34" s="253"/>
      <c r="R34" s="253"/>
      <c r="T34" s="253"/>
    </row>
    <row r="35" spans="2:34">
      <c r="D35" s="253"/>
      <c r="W35" s="253"/>
      <c r="AC35" s="253"/>
      <c r="AD35" s="253"/>
      <c r="AE35" s="253"/>
      <c r="AF35" s="253"/>
      <c r="AG35" s="253"/>
      <c r="AH35" s="253"/>
    </row>
    <row r="36" spans="2:34">
      <c r="H36" s="253"/>
      <c r="J36" s="253"/>
      <c r="K36" s="253"/>
      <c r="M36" s="253"/>
      <c r="Y36" s="253"/>
      <c r="Z36" s="253"/>
      <c r="AA36" s="253"/>
      <c r="AB36" s="253"/>
      <c r="AC36" s="253"/>
      <c r="AD36" s="253"/>
      <c r="AE36" s="253"/>
      <c r="AF36" s="253"/>
      <c r="AG36" s="253"/>
      <c r="AH36" s="253"/>
    </row>
    <row r="37" spans="2:34">
      <c r="AH37" s="253"/>
    </row>
    <row r="38" spans="2:34">
      <c r="AG38" s="253"/>
      <c r="AH38" s="253"/>
    </row>
    <row r="39" spans="2:34"/>
    <row r="40" spans="2:34">
      <c r="X40" s="253"/>
    </row>
    <row r="41" spans="2:34">
      <c r="R41" s="253"/>
    </row>
    <row r="42" spans="2:34">
      <c r="W42" s="253"/>
    </row>
    <row r="43" spans="2:34">
      <c r="Y43" s="253"/>
      <c r="Z43" s="253"/>
      <c r="AA43" s="253"/>
      <c r="AB43" s="253"/>
      <c r="AC43" s="253"/>
      <c r="AD43" s="253"/>
      <c r="AE43" s="253"/>
      <c r="AF43" s="253"/>
      <c r="AG43" s="253"/>
      <c r="AH43" s="253"/>
    </row>
    <row r="44" spans="2:34">
      <c r="AH44" s="253"/>
    </row>
    <row r="45" spans="2:34">
      <c r="X45" s="253"/>
    </row>
    <row r="46" spans="2:34"/>
    <row r="47" spans="2:34"/>
    <row r="48" spans="2:34">
      <c r="W48" s="253"/>
      <c r="Y48" s="253"/>
      <c r="Z48" s="253"/>
      <c r="AA48" s="253"/>
      <c r="AB48" s="253"/>
      <c r="AC48" s="253"/>
      <c r="AD48" s="253"/>
      <c r="AE48" s="253"/>
      <c r="AF48" s="253"/>
      <c r="AG48" s="253"/>
      <c r="AH48" s="253"/>
    </row>
    <row r="49" spans="28:34"/>
    <row r="50" spans="28:34">
      <c r="AE50" s="253"/>
      <c r="AF50" s="253"/>
      <c r="AG50" s="253"/>
      <c r="AH50" s="253"/>
    </row>
    <row r="51" spans="28:34">
      <c r="AC51" s="253"/>
      <c r="AD51" s="253"/>
      <c r="AE51" s="253"/>
      <c r="AF51" s="253"/>
      <c r="AG51" s="253"/>
      <c r="AH51" s="253"/>
    </row>
    <row r="52" spans="28:34"/>
    <row r="53" spans="28:34">
      <c r="AF53" s="253"/>
      <c r="AG53" s="253"/>
      <c r="AH53" s="253"/>
    </row>
    <row r="54" spans="28:34">
      <c r="AH54" s="253"/>
    </row>
    <row r="55" spans="28:34"/>
    <row r="56" spans="28:34">
      <c r="AB56" s="253"/>
      <c r="AC56" s="253"/>
      <c r="AD56" s="253"/>
      <c r="AE56" s="253"/>
      <c r="AF56" s="253"/>
      <c r="AG56" s="253"/>
      <c r="AH56" s="253"/>
    </row>
    <row r="57" spans="28:34">
      <c r="AH57" s="253"/>
    </row>
    <row r="58" spans="28:34">
      <c r="AH58" s="253"/>
    </row>
    <row r="59" spans="28:34"/>
    <row r="60" spans="28:34"/>
    <row r="61" spans="28:34"/>
    <row r="62" spans="28:34"/>
    <row r="63" spans="28:34">
      <c r="AH63" s="253"/>
    </row>
    <row r="64" spans="28:34">
      <c r="AG64" s="253"/>
      <c r="AH64" s="253"/>
    </row>
    <row r="65" spans="28:34"/>
    <row r="66" spans="28:34"/>
    <row r="67" spans="28:34"/>
    <row r="68" spans="28:34">
      <c r="AB68" s="253"/>
      <c r="AC68" s="253"/>
      <c r="AD68" s="253"/>
      <c r="AE68" s="253"/>
      <c r="AF68" s="253"/>
      <c r="AG68" s="253"/>
      <c r="AH68" s="253"/>
    </row>
    <row r="69" spans="28:34">
      <c r="AF69" s="253"/>
      <c r="AG69" s="253"/>
      <c r="AH69" s="253"/>
    </row>
    <row r="70" spans="28:34"/>
    <row r="71" spans="28:34"/>
    <row r="72" spans="28:34"/>
    <row r="73" spans="28:34"/>
    <row r="74" spans="28:34"/>
    <row r="75" spans="28:34">
      <c r="AH75" s="253"/>
    </row>
    <row r="76" spans="28:34">
      <c r="AF76" s="253"/>
      <c r="AG76" s="253"/>
      <c r="AH76" s="253"/>
    </row>
    <row r="77" spans="28:34">
      <c r="AG77" s="253"/>
      <c r="AH77" s="253"/>
    </row>
    <row r="78" spans="28:34"/>
    <row r="79" spans="28:34"/>
    <row r="80" spans="28:34"/>
    <row r="81" spans="25:34"/>
    <row r="82" spans="25:34">
      <c r="Y82" s="253"/>
    </row>
    <row r="83" spans="25:34">
      <c r="Y83" s="253"/>
      <c r="Z83" s="253"/>
      <c r="AA83" s="253"/>
      <c r="AB83" s="253"/>
      <c r="AC83" s="253"/>
      <c r="AD83" s="253"/>
      <c r="AE83" s="253"/>
      <c r="AF83" s="253"/>
      <c r="AG83" s="253"/>
      <c r="AH83" s="253"/>
    </row>
    <row r="84" spans="25:34"/>
    <row r="85" spans="25:34"/>
    <row r="86" spans="25:34"/>
    <row r="87" spans="25:34"/>
    <row r="88" spans="25:34">
      <c r="AH88" s="253"/>
    </row>
    <row r="89" spans="25:34"/>
    <row r="90" spans="25:34"/>
    <row r="91" spans="25:34"/>
    <row r="92" spans="25:34" ht="13.5" customHeight="1"/>
    <row r="93" spans="25:34" ht="13.5" customHeight="1"/>
    <row r="94" spans="25:34" ht="13.5" customHeight="1">
      <c r="AF94" s="253"/>
      <c r="AG94" s="253"/>
      <c r="AH94" s="253"/>
    </row>
    <row r="95" spans="25:34" ht="13.5" customHeight="1">
      <c r="AH95" s="253"/>
    </row>
    <row r="96" spans="25:34" ht="13.5" customHeight="1"/>
    <row r="97" spans="33:34" ht="13.5" customHeight="1"/>
    <row r="98" spans="33:34" ht="13.5" customHeight="1"/>
    <row r="99" spans="33:34" ht="13.5" customHeight="1"/>
    <row r="100" spans="33:34" ht="13.5" customHeight="1"/>
    <row r="101" spans="33:34" ht="13.5" customHeight="1">
      <c r="AH101" s="253"/>
    </row>
    <row r="102" spans="33:34" ht="13.5" customHeight="1"/>
    <row r="103" spans="33:34" ht="13.5" customHeight="1"/>
    <row r="104" spans="33:34" ht="13.5" customHeight="1">
      <c r="AG104" s="253"/>
      <c r="AH104" s="25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53"/>
    </row>
    <row r="117" spans="34:122" ht="13.5" customHeight="1"/>
    <row r="118" spans="34:122" ht="13.5" customHeight="1"/>
    <row r="119" spans="34:122" ht="13.5" customHeight="1"/>
    <row r="120" spans="34:122" ht="13.5" customHeight="1">
      <c r="AH120" s="253"/>
    </row>
    <row r="121" spans="34:122" ht="13.5" customHeight="1">
      <c r="AH121" s="253"/>
    </row>
    <row r="122" spans="34:122" ht="13.5" customHeight="1"/>
    <row r="123" spans="34:122" ht="13.5" customHeight="1"/>
    <row r="124" spans="34:122" ht="13.5" customHeight="1"/>
    <row r="125" spans="34:122" ht="13.5" customHeight="1">
      <c r="DR125" s="253" t="s">
        <v>474</v>
      </c>
    </row>
  </sheetData>
  <sheetProtection algorithmName="SHA-512" hashValue="s1rLJuYq/UBDwmQAOSEdFwylLgSzYHaHl/9PnwKus9WAn+Su1+nhTsCLv9QQoK2+rOv7EN3WT2KJnBjB8aIiJA==" saltValue="0fiETGBOAf4SYC47n9/vq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394D98-83A1-427F-95B7-D87C7D746D10}">
  <sheetPr>
    <pageSetUpPr fitToPage="1"/>
  </sheetPr>
  <dimension ref="A1:DR125"/>
  <sheetViews>
    <sheetView showGridLines="0" zoomScaleNormal="100" zoomScaleSheetLayoutView="55" workbookViewId="0"/>
  </sheetViews>
  <sheetFormatPr defaultColWidth="0" defaultRowHeight="13.5" customHeight="1" zeroHeight="1"/>
  <cols>
    <col min="1" max="34" width="2.5" style="254" customWidth="1"/>
    <col min="35" max="122" width="2.5" style="253" customWidth="1"/>
    <col min="123" max="16384" width="2.5" style="253" hidden="1"/>
  </cols>
  <sheetData>
    <row r="1" spans="2:34" ht="13.5" customHeight="1">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2:34">
      <c r="S2" s="253"/>
      <c r="AH2" s="253"/>
    </row>
    <row r="3" spans="2:34">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2:34"/>
    <row r="5" spans="2:34"/>
    <row r="6" spans="2:34"/>
    <row r="7" spans="2:34"/>
    <row r="8" spans="2:34"/>
    <row r="9" spans="2:34">
      <c r="AH9" s="253"/>
    </row>
    <row r="10" spans="2:34"/>
    <row r="11" spans="2:34"/>
    <row r="12" spans="2:34"/>
    <row r="13" spans="2:34"/>
    <row r="14" spans="2:34"/>
    <row r="15" spans="2:34"/>
    <row r="16" spans="2:34"/>
    <row r="17" spans="12:34">
      <c r="AH17" s="253"/>
    </row>
    <row r="18" spans="12:34"/>
    <row r="19" spans="12:34"/>
    <row r="20" spans="12:34">
      <c r="AH20" s="253"/>
    </row>
    <row r="21" spans="12:34">
      <c r="AH21" s="253"/>
    </row>
    <row r="22" spans="12:34"/>
    <row r="23" spans="12:34"/>
    <row r="24" spans="12:34">
      <c r="Q24" s="253"/>
    </row>
    <row r="25" spans="12:34"/>
    <row r="26" spans="12:34"/>
    <row r="27" spans="12:34"/>
    <row r="28" spans="12:34">
      <c r="O28" s="253"/>
      <c r="T28" s="253"/>
      <c r="AH28" s="253"/>
    </row>
    <row r="29" spans="12:34"/>
    <row r="30" spans="12:34"/>
    <row r="31" spans="12:34">
      <c r="Q31" s="253"/>
    </row>
    <row r="32" spans="12:34">
      <c r="L32" s="253"/>
    </row>
    <row r="33" spans="2:34">
      <c r="C33" s="253"/>
      <c r="E33" s="253"/>
      <c r="G33" s="253"/>
      <c r="I33" s="253"/>
      <c r="X33" s="253"/>
    </row>
    <row r="34" spans="2:34">
      <c r="B34" s="253"/>
      <c r="P34" s="253"/>
      <c r="R34" s="253"/>
      <c r="T34" s="253"/>
    </row>
    <row r="35" spans="2:34">
      <c r="D35" s="253"/>
      <c r="W35" s="253"/>
      <c r="AC35" s="253"/>
      <c r="AD35" s="253"/>
      <c r="AE35" s="253"/>
      <c r="AF35" s="253"/>
      <c r="AG35" s="253"/>
      <c r="AH35" s="253"/>
    </row>
    <row r="36" spans="2:34">
      <c r="H36" s="253"/>
      <c r="J36" s="253"/>
      <c r="K36" s="253"/>
      <c r="M36" s="253"/>
      <c r="Y36" s="253"/>
      <c r="Z36" s="253"/>
      <c r="AA36" s="253"/>
      <c r="AB36" s="253"/>
      <c r="AC36" s="253"/>
      <c r="AD36" s="253"/>
      <c r="AE36" s="253"/>
      <c r="AF36" s="253"/>
      <c r="AG36" s="253"/>
      <c r="AH36" s="253"/>
    </row>
    <row r="37" spans="2:34">
      <c r="AH37" s="253"/>
    </row>
    <row r="38" spans="2:34">
      <c r="AG38" s="253"/>
      <c r="AH38" s="253"/>
    </row>
    <row r="39" spans="2:34"/>
    <row r="40" spans="2:34">
      <c r="X40" s="253"/>
    </row>
    <row r="41" spans="2:34">
      <c r="R41" s="253"/>
    </row>
    <row r="42" spans="2:34">
      <c r="W42" s="253"/>
    </row>
    <row r="43" spans="2:34">
      <c r="Y43" s="253"/>
      <c r="Z43" s="253"/>
      <c r="AA43" s="253"/>
      <c r="AB43" s="253"/>
      <c r="AC43" s="253"/>
      <c r="AD43" s="253"/>
      <c r="AE43" s="253"/>
      <c r="AF43" s="253"/>
      <c r="AG43" s="253"/>
      <c r="AH43" s="253"/>
    </row>
    <row r="44" spans="2:34">
      <c r="AH44" s="253"/>
    </row>
    <row r="45" spans="2:34">
      <c r="X45" s="253"/>
    </row>
    <row r="46" spans="2:34"/>
    <row r="47" spans="2:34"/>
    <row r="48" spans="2:34">
      <c r="W48" s="253"/>
      <c r="Y48" s="253"/>
      <c r="Z48" s="253"/>
      <c r="AA48" s="253"/>
      <c r="AB48" s="253"/>
      <c r="AC48" s="253"/>
      <c r="AD48" s="253"/>
      <c r="AE48" s="253"/>
      <c r="AF48" s="253"/>
      <c r="AG48" s="253"/>
      <c r="AH48" s="253"/>
    </row>
    <row r="49" spans="28:34"/>
    <row r="50" spans="28:34">
      <c r="AE50" s="253"/>
      <c r="AF50" s="253"/>
      <c r="AG50" s="253"/>
      <c r="AH50" s="253"/>
    </row>
    <row r="51" spans="28:34">
      <c r="AC51" s="253"/>
      <c r="AD51" s="253"/>
      <c r="AE51" s="253"/>
      <c r="AF51" s="253"/>
      <c r="AG51" s="253"/>
      <c r="AH51" s="253"/>
    </row>
    <row r="52" spans="28:34"/>
    <row r="53" spans="28:34">
      <c r="AF53" s="253"/>
      <c r="AG53" s="253"/>
      <c r="AH53" s="253"/>
    </row>
    <row r="54" spans="28:34">
      <c r="AH54" s="253"/>
    </row>
    <row r="55" spans="28:34"/>
    <row r="56" spans="28:34">
      <c r="AB56" s="253"/>
      <c r="AC56" s="253"/>
      <c r="AD56" s="253"/>
      <c r="AE56" s="253"/>
      <c r="AF56" s="253"/>
      <c r="AG56" s="253"/>
      <c r="AH56" s="253"/>
    </row>
    <row r="57" spans="28:34">
      <c r="AH57" s="253"/>
    </row>
    <row r="58" spans="28:34">
      <c r="AH58" s="253"/>
    </row>
    <row r="59" spans="28:34">
      <c r="AG59" s="253"/>
      <c r="AH59" s="253"/>
    </row>
    <row r="60" spans="28:34"/>
    <row r="61" spans="28:34"/>
    <row r="62" spans="28:34"/>
    <row r="63" spans="28:34">
      <c r="AH63" s="253"/>
    </row>
    <row r="64" spans="28:34">
      <c r="AG64" s="253"/>
      <c r="AH64" s="253"/>
    </row>
    <row r="65" spans="28:34"/>
    <row r="66" spans="28:34"/>
    <row r="67" spans="28:34"/>
    <row r="68" spans="28:34">
      <c r="AB68" s="253"/>
      <c r="AC68" s="253"/>
      <c r="AD68" s="253"/>
      <c r="AE68" s="253"/>
      <c r="AF68" s="253"/>
      <c r="AG68" s="253"/>
      <c r="AH68" s="253"/>
    </row>
    <row r="69" spans="28:34">
      <c r="AF69" s="253"/>
      <c r="AG69" s="253"/>
      <c r="AH69" s="253"/>
    </row>
    <row r="70" spans="28:34"/>
    <row r="71" spans="28:34"/>
    <row r="72" spans="28:34"/>
    <row r="73" spans="28:34"/>
    <row r="74" spans="28:34"/>
    <row r="75" spans="28:34">
      <c r="AH75" s="253"/>
    </row>
    <row r="76" spans="28:34">
      <c r="AF76" s="253"/>
      <c r="AG76" s="253"/>
      <c r="AH76" s="253"/>
    </row>
    <row r="77" spans="28:34">
      <c r="AG77" s="253"/>
      <c r="AH77" s="253"/>
    </row>
    <row r="78" spans="28:34"/>
    <row r="79" spans="28:34"/>
    <row r="80" spans="28:34"/>
    <row r="81" spans="25:34"/>
    <row r="82" spans="25:34">
      <c r="Y82" s="253"/>
    </row>
    <row r="83" spans="25:34">
      <c r="Y83" s="253"/>
      <c r="Z83" s="253"/>
      <c r="AA83" s="253"/>
      <c r="AB83" s="253"/>
      <c r="AC83" s="253"/>
      <c r="AD83" s="253"/>
      <c r="AE83" s="253"/>
      <c r="AF83" s="253"/>
      <c r="AG83" s="253"/>
      <c r="AH83" s="253"/>
    </row>
    <row r="84" spans="25:34"/>
    <row r="85" spans="25:34"/>
    <row r="86" spans="25:34"/>
    <row r="87" spans="25:34"/>
    <row r="88" spans="25:34">
      <c r="AH88" s="253"/>
    </row>
    <row r="89" spans="25:34"/>
    <row r="90" spans="25:34"/>
    <row r="91" spans="25:34"/>
    <row r="92" spans="25:34" ht="13.5" customHeight="1"/>
    <row r="93" spans="25:34" ht="13.5" customHeight="1"/>
    <row r="94" spans="25:34" ht="13.5" customHeight="1">
      <c r="AF94" s="253"/>
      <c r="AG94" s="253"/>
      <c r="AH94" s="253"/>
    </row>
    <row r="95" spans="25:34" ht="13.5" customHeight="1">
      <c r="AH95" s="253"/>
    </row>
    <row r="96" spans="25:34" ht="13.5" customHeight="1"/>
    <row r="97" spans="33:34" ht="13.5" customHeight="1"/>
    <row r="98" spans="33:34" ht="13.5" customHeight="1"/>
    <row r="99" spans="33:34" ht="13.5" customHeight="1"/>
    <row r="100" spans="33:34" ht="13.5" customHeight="1"/>
    <row r="101" spans="33:34" ht="13.5" customHeight="1">
      <c r="AH101" s="253"/>
    </row>
    <row r="102" spans="33:34" ht="13.5" customHeight="1"/>
    <row r="103" spans="33:34" ht="13.5" customHeight="1"/>
    <row r="104" spans="33:34" ht="13.5" customHeight="1">
      <c r="AG104" s="253"/>
      <c r="AH104" s="25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53"/>
    </row>
    <row r="117" spans="34:122" ht="13.5" customHeight="1"/>
    <row r="118" spans="34:122" ht="13.5" customHeight="1"/>
    <row r="119" spans="34:122" ht="13.5" customHeight="1"/>
    <row r="120" spans="34:122" ht="13.5" customHeight="1">
      <c r="AH120" s="253"/>
    </row>
    <row r="121" spans="34:122" ht="13.5" customHeight="1">
      <c r="AH121" s="253"/>
    </row>
    <row r="122" spans="34:122" ht="13.5" customHeight="1"/>
    <row r="123" spans="34:122" ht="13.5" customHeight="1"/>
    <row r="124" spans="34:122" ht="13.5" customHeight="1"/>
    <row r="125" spans="34:122" ht="13.5" customHeight="1">
      <c r="DR125" s="253" t="s">
        <v>474</v>
      </c>
    </row>
  </sheetData>
  <sheetProtection algorithmName="SHA-512" hashValue="mQmnmb6bXXaGHsj3FncjNXj2zRUQyOBTNTDkT/c/YksSSdSkrV8O02d2TXenIJna4BA+omS8tGobU25pDBMw9g==" saltValue="VRiUcb/aTYxbW2xGo8Q4FA==" spinCount="100000" sheet="1" objects="1" scenarios="1"/>
  <dataConsolidate/>
  <phoneticPr fontId="2"/>
  <printOptions horizontalCentered="1" verticalCentered="1"/>
  <pageMargins left="0" right="0" top="0.19685039370078741" bottom="0" header="0.39370078740157483" footer="0"/>
  <pageSetup paperSize="8" scale="51"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cols>
    <col min="1" max="1" width="45.875" style="142" customWidth="1"/>
    <col min="2" max="8" width="13.375" style="142" customWidth="1"/>
    <col min="9" max="16384" width="11.125" style="142"/>
  </cols>
  <sheetData>
    <row r="1" spans="1:8">
      <c r="A1" s="136"/>
      <c r="B1" s="137"/>
      <c r="C1" s="138"/>
      <c r="D1" s="139"/>
      <c r="E1" s="140"/>
      <c r="F1" s="140"/>
      <c r="G1" s="140"/>
      <c r="H1" s="141"/>
    </row>
    <row r="2" spans="1:8">
      <c r="A2" s="143"/>
      <c r="B2" s="144"/>
      <c r="C2" s="145"/>
      <c r="D2" s="146" t="s">
        <v>50</v>
      </c>
      <c r="E2" s="147"/>
      <c r="F2" s="148" t="s">
        <v>523</v>
      </c>
      <c r="G2" s="149"/>
      <c r="H2" s="150"/>
    </row>
    <row r="3" spans="1:8">
      <c r="A3" s="146" t="s">
        <v>516</v>
      </c>
      <c r="B3" s="151"/>
      <c r="C3" s="152"/>
      <c r="D3" s="153">
        <v>55790</v>
      </c>
      <c r="E3" s="154"/>
      <c r="F3" s="155">
        <v>79288</v>
      </c>
      <c r="G3" s="156"/>
      <c r="H3" s="157"/>
    </row>
    <row r="4" spans="1:8">
      <c r="A4" s="158"/>
      <c r="B4" s="159"/>
      <c r="C4" s="160"/>
      <c r="D4" s="161">
        <v>24086</v>
      </c>
      <c r="E4" s="162"/>
      <c r="F4" s="163">
        <v>41870</v>
      </c>
      <c r="G4" s="164"/>
      <c r="H4" s="165"/>
    </row>
    <row r="5" spans="1:8">
      <c r="A5" s="146" t="s">
        <v>518</v>
      </c>
      <c r="B5" s="151"/>
      <c r="C5" s="152"/>
      <c r="D5" s="153">
        <v>63890</v>
      </c>
      <c r="E5" s="154"/>
      <c r="F5" s="155">
        <v>84962</v>
      </c>
      <c r="G5" s="156"/>
      <c r="H5" s="157"/>
    </row>
    <row r="6" spans="1:8">
      <c r="A6" s="158"/>
      <c r="B6" s="159"/>
      <c r="C6" s="160"/>
      <c r="D6" s="161">
        <v>26792</v>
      </c>
      <c r="E6" s="162"/>
      <c r="F6" s="163">
        <v>42793</v>
      </c>
      <c r="G6" s="164"/>
      <c r="H6" s="165"/>
    </row>
    <row r="7" spans="1:8">
      <c r="A7" s="146" t="s">
        <v>519</v>
      </c>
      <c r="B7" s="151"/>
      <c r="C7" s="152"/>
      <c r="D7" s="153">
        <v>45979</v>
      </c>
      <c r="E7" s="154"/>
      <c r="F7" s="155">
        <v>71279</v>
      </c>
      <c r="G7" s="156"/>
      <c r="H7" s="157"/>
    </row>
    <row r="8" spans="1:8">
      <c r="A8" s="158"/>
      <c r="B8" s="159"/>
      <c r="C8" s="160"/>
      <c r="D8" s="161">
        <v>15124</v>
      </c>
      <c r="E8" s="162"/>
      <c r="F8" s="163">
        <v>36731</v>
      </c>
      <c r="G8" s="164"/>
      <c r="H8" s="165"/>
    </row>
    <row r="9" spans="1:8">
      <c r="A9" s="146" t="s">
        <v>520</v>
      </c>
      <c r="B9" s="151"/>
      <c r="C9" s="152"/>
      <c r="D9" s="153">
        <v>73068</v>
      </c>
      <c r="E9" s="154"/>
      <c r="F9" s="155">
        <v>74994</v>
      </c>
      <c r="G9" s="156"/>
      <c r="H9" s="157"/>
    </row>
    <row r="10" spans="1:8">
      <c r="A10" s="158"/>
      <c r="B10" s="159"/>
      <c r="C10" s="160"/>
      <c r="D10" s="161">
        <v>21035</v>
      </c>
      <c r="E10" s="162"/>
      <c r="F10" s="163">
        <v>36188</v>
      </c>
      <c r="G10" s="164"/>
      <c r="H10" s="165"/>
    </row>
    <row r="11" spans="1:8">
      <c r="A11" s="146" t="s">
        <v>521</v>
      </c>
      <c r="B11" s="151"/>
      <c r="C11" s="152"/>
      <c r="D11" s="153">
        <v>114198</v>
      </c>
      <c r="E11" s="154"/>
      <c r="F11" s="155">
        <v>71849</v>
      </c>
      <c r="G11" s="156"/>
      <c r="H11" s="157"/>
    </row>
    <row r="12" spans="1:8">
      <c r="A12" s="158"/>
      <c r="B12" s="159"/>
      <c r="C12" s="166"/>
      <c r="D12" s="161">
        <v>32416</v>
      </c>
      <c r="E12" s="162"/>
      <c r="F12" s="163">
        <v>36144</v>
      </c>
      <c r="G12" s="164"/>
      <c r="H12" s="165"/>
    </row>
    <row r="13" spans="1:8">
      <c r="A13" s="146"/>
      <c r="B13" s="151"/>
      <c r="C13" s="152"/>
      <c r="D13" s="153">
        <v>70585</v>
      </c>
      <c r="E13" s="154"/>
      <c r="F13" s="155">
        <v>76474</v>
      </c>
      <c r="G13" s="167"/>
      <c r="H13" s="157"/>
    </row>
    <row r="14" spans="1:8">
      <c r="A14" s="158"/>
      <c r="B14" s="159"/>
      <c r="C14" s="160"/>
      <c r="D14" s="161">
        <v>23891</v>
      </c>
      <c r="E14" s="162"/>
      <c r="F14" s="163">
        <v>38745</v>
      </c>
      <c r="G14" s="164"/>
      <c r="H14" s="165"/>
    </row>
    <row r="17" spans="1:11">
      <c r="A17" s="142" t="s">
        <v>51</v>
      </c>
    </row>
    <row r="18" spans="1:11">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c r="A19" s="168" t="s">
        <v>52</v>
      </c>
      <c r="B19" s="168">
        <f>ROUND(VALUE(SUBSTITUTE(実質収支比率等に係る経年分析!F$48,"▲","-")),2)</f>
        <v>2.17</v>
      </c>
      <c r="C19" s="168">
        <f>ROUND(VALUE(SUBSTITUTE(実質収支比率等に係る経年分析!G$48,"▲","-")),2)</f>
        <v>2.33</v>
      </c>
      <c r="D19" s="168">
        <f>ROUND(VALUE(SUBSTITUTE(実質収支比率等に係る経年分析!H$48,"▲","-")),2)</f>
        <v>6.14</v>
      </c>
      <c r="E19" s="168">
        <f>ROUND(VALUE(SUBSTITUTE(実質収支比率等に係る経年分析!I$48,"▲","-")),2)</f>
        <v>3.72</v>
      </c>
      <c r="F19" s="168">
        <f>ROUND(VALUE(SUBSTITUTE(実質収支比率等に係る経年分析!J$48,"▲","-")),2)</f>
        <v>2.5499999999999998</v>
      </c>
    </row>
    <row r="20" spans="1:11">
      <c r="A20" s="168" t="s">
        <v>53</v>
      </c>
      <c r="B20" s="168">
        <f>ROUND(VALUE(SUBSTITUTE(実質収支比率等に係る経年分析!F$47,"▲","-")),2)</f>
        <v>23.59</v>
      </c>
      <c r="C20" s="168">
        <f>ROUND(VALUE(SUBSTITUTE(実質収支比率等に係る経年分析!G$47,"▲","-")),2)</f>
        <v>22.9</v>
      </c>
      <c r="D20" s="168">
        <f>ROUND(VALUE(SUBSTITUTE(実質収支比率等に係る経年分析!H$47,"▲","-")),2)</f>
        <v>24.11</v>
      </c>
      <c r="E20" s="168">
        <f>ROUND(VALUE(SUBSTITUTE(実質収支比率等に係る経年分析!I$47,"▲","-")),2)</f>
        <v>27.82</v>
      </c>
      <c r="F20" s="168">
        <f>ROUND(VALUE(SUBSTITUTE(実質収支比率等に係る経年分析!J$47,"▲","-")),2)</f>
        <v>29.2</v>
      </c>
    </row>
    <row r="21" spans="1:11">
      <c r="A21" s="168" t="s">
        <v>54</v>
      </c>
      <c r="B21" s="168">
        <f>IF(ISNUMBER(VALUE(SUBSTITUTE(実質収支比率等に係る経年分析!F$49,"▲","-"))),ROUND(VALUE(SUBSTITUTE(実質収支比率等に係る経年分析!F$49,"▲","-")),2),NA())</f>
        <v>-0.1</v>
      </c>
      <c r="C21" s="168">
        <f>IF(ISNUMBER(VALUE(SUBSTITUTE(実質収支比率等に係る経年分析!G$49,"▲","-"))),ROUND(VALUE(SUBSTITUTE(実質収支比率等に係る経年分析!G$49,"▲","-")),2),NA())</f>
        <v>0.06</v>
      </c>
      <c r="D21" s="168">
        <f>IF(ISNUMBER(VALUE(SUBSTITUTE(実質収支比率等に係る経年分析!H$49,"▲","-"))),ROUND(VALUE(SUBSTITUTE(実質収支比率等に係る経年分析!H$49,"▲","-")),2),NA())</f>
        <v>6.02</v>
      </c>
      <c r="E21" s="168">
        <f>IF(ISNUMBER(VALUE(SUBSTITUTE(実質収支比率等に係る経年分析!I$49,"▲","-"))),ROUND(VALUE(SUBSTITUTE(実質収支比率等に係る経年分析!I$49,"▲","-")),2),NA())</f>
        <v>0.59</v>
      </c>
      <c r="F21" s="168">
        <f>IF(ISNUMBER(VALUE(SUBSTITUTE(実質収支比率等に係る経年分析!J$49,"▲","-"))),ROUND(VALUE(SUBSTITUTE(実質収支比率等に係る経年分析!J$49,"▲","-")),2),NA())</f>
        <v>0.21</v>
      </c>
    </row>
    <row r="24" spans="1:11">
      <c r="A24" s="142" t="s">
        <v>55</v>
      </c>
    </row>
    <row r="25" spans="1:11">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c r="A26" s="169"/>
      <c r="B26" s="169" t="s">
        <v>56</v>
      </c>
      <c r="C26" s="169" t="s">
        <v>57</v>
      </c>
      <c r="D26" s="169" t="s">
        <v>56</v>
      </c>
      <c r="E26" s="169" t="s">
        <v>57</v>
      </c>
      <c r="F26" s="169" t="s">
        <v>56</v>
      </c>
      <c r="G26" s="169" t="s">
        <v>57</v>
      </c>
      <c r="H26" s="169" t="s">
        <v>56</v>
      </c>
      <c r="I26" s="169" t="s">
        <v>57</v>
      </c>
      <c r="J26" s="169" t="s">
        <v>56</v>
      </c>
      <c r="K26" s="169" t="s">
        <v>57</v>
      </c>
    </row>
    <row r="27" spans="1:11">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0</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c r="A30" s="169" t="str">
        <f>IF(連結実質赤字比率に係る赤字・黒字の構成分析!C$40="",NA(),連結実質赤字比率に係る赤字・黒字の構成分析!C$40)</f>
        <v>市有林野区事業特別会計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v>
      </c>
    </row>
    <row r="31" spans="1:11">
      <c r="A31" s="169" t="str">
        <f>IF(連結実質赤字比率に係る赤字・黒字の構成分析!C$39="",NA(),連結実質赤字比率に係る赤字・黒字の構成分析!C$39)</f>
        <v>後期高齢者医療事業特別会計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v>
      </c>
    </row>
    <row r="32" spans="1:11">
      <c r="A32" s="169" t="str">
        <f>IF(連結実質赤字比率に係る赤字・黒字の構成分析!C$38="",NA(),連結実質赤字比率に係る赤字・黒字の構成分析!C$38)</f>
        <v>介護保険事業特別会計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1.04</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0.85</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0.74</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0.66</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0.2</v>
      </c>
    </row>
    <row r="33" spans="1:16">
      <c r="A33" s="169" t="str">
        <f>IF(連結実質赤字比率に係る赤字・黒字の構成分析!C$37="",NA(),連結実質赤字比率に係る赤字・黒字の構成分析!C$37)</f>
        <v>国民健康保険事業特別会計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0.37</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1.1599999999999999</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0.89</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1.1000000000000001</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1.37</v>
      </c>
    </row>
    <row r="34" spans="1:16">
      <c r="A34" s="169" t="str">
        <f>IF(連結実質赤字比率に係る赤字・黒字の構成分析!C$36="",NA(),連結実質赤字比率に係る赤字・黒字の構成分析!C$36)</f>
        <v>一般会計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2.16</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2.33</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6.14</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3.71</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2.5499999999999998</v>
      </c>
    </row>
    <row r="35" spans="1:16">
      <c r="A35" s="169" t="str">
        <f>IF(連結実質赤字比率に係る赤字・黒字の構成分析!C$35="",NA(),連結実質赤字比率に係る赤字・黒字の構成分析!C$35)</f>
        <v>下水道事業会計</v>
      </c>
      <c r="B35" s="169" t="e">
        <f>IF(ROUND(VALUE(SUBSTITUTE(連結実質赤字比率に係る赤字・黒字の構成分析!F$35,"▲", "-")), 2) &lt; 0, ABS(ROUND(VALUE(SUBSTITUTE(連結実質赤字比率に係る赤字・黒字の構成分析!F$35,"▲", "-")), 2)), NA())</f>
        <v>#VALUE!</v>
      </c>
      <c r="C35" s="169" t="e">
        <f>IF(ROUND(VALUE(SUBSTITUTE(連結実質赤字比率に係る赤字・黒字の構成分析!F$35,"▲", "-")), 2) &gt;= 0, ABS(ROUND(VALUE(SUBSTITUTE(連結実質赤字比率に係る赤字・黒字の構成分析!F$35,"▲", "-")), 2)), NA())</f>
        <v>#VALUE!</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1.01</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1.35</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1.69</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2.87</v>
      </c>
    </row>
    <row r="36" spans="1:16">
      <c r="A36" s="169" t="str">
        <f>IF(連結実質赤字比率に係る赤字・黒字の構成分析!C$34="",NA(),連結実質赤字比率に係る赤字・黒字の構成分析!C$34)</f>
        <v>水道事業会計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13.26</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13.95</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14.1</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14.97</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15.52</v>
      </c>
    </row>
    <row r="39" spans="1:16">
      <c r="A39" s="142" t="s">
        <v>58</v>
      </c>
    </row>
    <row r="40" spans="1:16">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c r="A42" s="170" t="s">
        <v>61</v>
      </c>
      <c r="B42" s="170"/>
      <c r="C42" s="170"/>
      <c r="D42" s="170">
        <f>'実質公債費比率（分子）の構造'!K$52</f>
        <v>2077</v>
      </c>
      <c r="E42" s="170"/>
      <c r="F42" s="170"/>
      <c r="G42" s="170">
        <f>'実質公債費比率（分子）の構造'!L$52</f>
        <v>1997</v>
      </c>
      <c r="H42" s="170"/>
      <c r="I42" s="170"/>
      <c r="J42" s="170">
        <f>'実質公債費比率（分子）の構造'!M$52</f>
        <v>1974</v>
      </c>
      <c r="K42" s="170"/>
      <c r="L42" s="170"/>
      <c r="M42" s="170">
        <f>'実質公債費比率（分子）の構造'!N$52</f>
        <v>1944</v>
      </c>
      <c r="N42" s="170"/>
      <c r="O42" s="170"/>
      <c r="P42" s="170">
        <f>'実質公債費比率（分子）の構造'!O$52</f>
        <v>1875</v>
      </c>
    </row>
    <row r="43" spans="1:16">
      <c r="A43" s="170" t="s">
        <v>16</v>
      </c>
      <c r="B43" s="170">
        <f>'実質公債費比率（分子）の構造'!K$51</f>
        <v>0</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c r="A44" s="170" t="s">
        <v>62</v>
      </c>
      <c r="B44" s="170">
        <f>'実質公債費比率（分子）の構造'!K$50</f>
        <v>3</v>
      </c>
      <c r="C44" s="170"/>
      <c r="D44" s="170"/>
      <c r="E44" s="170">
        <f>'実質公債費比率（分子）の構造'!L$50</f>
        <v>3</v>
      </c>
      <c r="F44" s="170"/>
      <c r="G44" s="170"/>
      <c r="H44" s="170">
        <f>'実質公債費比率（分子）の構造'!M$50</f>
        <v>2</v>
      </c>
      <c r="I44" s="170"/>
      <c r="J44" s="170"/>
      <c r="K44" s="170">
        <f>'実質公債費比率（分子）の構造'!N$50</f>
        <v>2</v>
      </c>
      <c r="L44" s="170"/>
      <c r="M44" s="170"/>
      <c r="N44" s="170">
        <f>'実質公債費比率（分子）の構造'!O$50</f>
        <v>2</v>
      </c>
      <c r="O44" s="170"/>
      <c r="P44" s="170"/>
    </row>
    <row r="45" spans="1:16">
      <c r="A45" s="170" t="s">
        <v>63</v>
      </c>
      <c r="B45" s="170">
        <f>'実質公債費比率（分子）の構造'!K$49</f>
        <v>95</v>
      </c>
      <c r="C45" s="170"/>
      <c r="D45" s="170"/>
      <c r="E45" s="170">
        <f>'実質公債費比率（分子）の構造'!L$49</f>
        <v>84</v>
      </c>
      <c r="F45" s="170"/>
      <c r="G45" s="170"/>
      <c r="H45" s="170">
        <f>'実質公債費比率（分子）の構造'!M$49</f>
        <v>85</v>
      </c>
      <c r="I45" s="170"/>
      <c r="J45" s="170"/>
      <c r="K45" s="170">
        <f>'実質公債費比率（分子）の構造'!N$49</f>
        <v>84</v>
      </c>
      <c r="L45" s="170"/>
      <c r="M45" s="170"/>
      <c r="N45" s="170">
        <f>'実質公債費比率（分子）の構造'!O$49</f>
        <v>91</v>
      </c>
      <c r="O45" s="170"/>
      <c r="P45" s="170"/>
    </row>
    <row r="46" spans="1:16">
      <c r="A46" s="170" t="s">
        <v>64</v>
      </c>
      <c r="B46" s="170">
        <f>'実質公債費比率（分子）の構造'!K$48</f>
        <v>903</v>
      </c>
      <c r="C46" s="170"/>
      <c r="D46" s="170"/>
      <c r="E46" s="170">
        <f>'実質公債費比率（分子）の構造'!L$48</f>
        <v>806</v>
      </c>
      <c r="F46" s="170"/>
      <c r="G46" s="170"/>
      <c r="H46" s="170">
        <f>'実質公債費比率（分子）の構造'!M$48</f>
        <v>739</v>
      </c>
      <c r="I46" s="170"/>
      <c r="J46" s="170"/>
      <c r="K46" s="170">
        <f>'実質公債費比率（分子）の構造'!N$48</f>
        <v>776</v>
      </c>
      <c r="L46" s="170"/>
      <c r="M46" s="170"/>
      <c r="N46" s="170">
        <f>'実質公債費比率（分子）の構造'!O$48</f>
        <v>728</v>
      </c>
      <c r="O46" s="170"/>
      <c r="P46" s="170"/>
    </row>
    <row r="47" spans="1:16">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c r="A49" s="170" t="s">
        <v>66</v>
      </c>
      <c r="B49" s="170">
        <f>'実質公債費比率（分子）の構造'!K$45</f>
        <v>1894</v>
      </c>
      <c r="C49" s="170"/>
      <c r="D49" s="170"/>
      <c r="E49" s="170">
        <f>'実質公債費比率（分子）の構造'!L$45</f>
        <v>1867</v>
      </c>
      <c r="F49" s="170"/>
      <c r="G49" s="170"/>
      <c r="H49" s="170">
        <f>'実質公債費比率（分子）の構造'!M$45</f>
        <v>1826</v>
      </c>
      <c r="I49" s="170"/>
      <c r="J49" s="170"/>
      <c r="K49" s="170">
        <f>'実質公債費比率（分子）の構造'!N$45</f>
        <v>1813</v>
      </c>
      <c r="L49" s="170"/>
      <c r="M49" s="170"/>
      <c r="N49" s="170">
        <f>'実質公債費比率（分子）の構造'!O$45</f>
        <v>1789</v>
      </c>
      <c r="O49" s="170"/>
      <c r="P49" s="170"/>
    </row>
    <row r="50" spans="1:16">
      <c r="A50" s="170" t="s">
        <v>67</v>
      </c>
      <c r="B50" s="170" t="e">
        <f>NA()</f>
        <v>#N/A</v>
      </c>
      <c r="C50" s="170">
        <f>IF(ISNUMBER('実質公債費比率（分子）の構造'!K$53),'実質公債費比率（分子）の構造'!K$53,NA())</f>
        <v>818</v>
      </c>
      <c r="D50" s="170" t="e">
        <f>NA()</f>
        <v>#N/A</v>
      </c>
      <c r="E50" s="170" t="e">
        <f>NA()</f>
        <v>#N/A</v>
      </c>
      <c r="F50" s="170">
        <f>IF(ISNUMBER('実質公債費比率（分子）の構造'!L$53),'実質公債費比率（分子）の構造'!L$53,NA())</f>
        <v>763</v>
      </c>
      <c r="G50" s="170" t="e">
        <f>NA()</f>
        <v>#N/A</v>
      </c>
      <c r="H50" s="170" t="e">
        <f>NA()</f>
        <v>#N/A</v>
      </c>
      <c r="I50" s="170">
        <f>IF(ISNUMBER('実質公債費比率（分子）の構造'!M$53),'実質公債費比率（分子）の構造'!M$53,NA())</f>
        <v>678</v>
      </c>
      <c r="J50" s="170" t="e">
        <f>NA()</f>
        <v>#N/A</v>
      </c>
      <c r="K50" s="170" t="e">
        <f>NA()</f>
        <v>#N/A</v>
      </c>
      <c r="L50" s="170">
        <f>IF(ISNUMBER('実質公債費比率（分子）の構造'!N$53),'実質公債費比率（分子）の構造'!N$53,NA())</f>
        <v>731</v>
      </c>
      <c r="M50" s="170" t="e">
        <f>NA()</f>
        <v>#N/A</v>
      </c>
      <c r="N50" s="170" t="e">
        <f>NA()</f>
        <v>#N/A</v>
      </c>
      <c r="O50" s="170">
        <f>IF(ISNUMBER('実質公債費比率（分子）の構造'!O$53),'実質公債費比率（分子）の構造'!O$53,NA())</f>
        <v>735</v>
      </c>
      <c r="P50" s="170" t="e">
        <f>NA()</f>
        <v>#N/A</v>
      </c>
    </row>
    <row r="53" spans="1:16">
      <c r="A53" s="142" t="s">
        <v>68</v>
      </c>
    </row>
    <row r="54" spans="1:16">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c r="A56" s="169" t="s">
        <v>43</v>
      </c>
      <c r="B56" s="169"/>
      <c r="C56" s="169"/>
      <c r="D56" s="169">
        <f>'将来負担比率（分子）の構造'!I$52</f>
        <v>17692</v>
      </c>
      <c r="E56" s="169"/>
      <c r="F56" s="169"/>
      <c r="G56" s="169">
        <f>'将来負担比率（分子）の構造'!J$52</f>
        <v>17260</v>
      </c>
      <c r="H56" s="169"/>
      <c r="I56" s="169"/>
      <c r="J56" s="169">
        <f>'将来負担比率（分子）の構造'!K$52</f>
        <v>16571</v>
      </c>
      <c r="K56" s="169"/>
      <c r="L56" s="169"/>
      <c r="M56" s="169">
        <f>'将来負担比率（分子）の構造'!L$52</f>
        <v>15875</v>
      </c>
      <c r="N56" s="169"/>
      <c r="O56" s="169"/>
      <c r="P56" s="169">
        <f>'将来負担比率（分子）の構造'!M$52</f>
        <v>16503</v>
      </c>
    </row>
    <row r="57" spans="1:16">
      <c r="A57" s="169" t="s">
        <v>42</v>
      </c>
      <c r="B57" s="169"/>
      <c r="C57" s="169"/>
      <c r="D57" s="169">
        <f>'将来負担比率（分子）の構造'!I$51</f>
        <v>2772</v>
      </c>
      <c r="E57" s="169"/>
      <c r="F57" s="169"/>
      <c r="G57" s="169">
        <f>'将来負担比率（分子）の構造'!J$51</f>
        <v>2487</v>
      </c>
      <c r="H57" s="169"/>
      <c r="I57" s="169"/>
      <c r="J57" s="169">
        <f>'将来負担比率（分子）の構造'!K$51</f>
        <v>2360</v>
      </c>
      <c r="K57" s="169"/>
      <c r="L57" s="169"/>
      <c r="M57" s="169">
        <f>'将来負担比率（分子）の構造'!L$51</f>
        <v>2183</v>
      </c>
      <c r="N57" s="169"/>
      <c r="O57" s="169"/>
      <c r="P57" s="169">
        <f>'将来負担比率（分子）の構造'!M$51</f>
        <v>2317</v>
      </c>
    </row>
    <row r="58" spans="1:16">
      <c r="A58" s="169" t="s">
        <v>41</v>
      </c>
      <c r="B58" s="169"/>
      <c r="C58" s="169"/>
      <c r="D58" s="169">
        <f>'将来負担比率（分子）の構造'!I$50</f>
        <v>4852</v>
      </c>
      <c r="E58" s="169"/>
      <c r="F58" s="169"/>
      <c r="G58" s="169">
        <f>'将来負担比率（分子）の構造'!J$50</f>
        <v>4946</v>
      </c>
      <c r="H58" s="169"/>
      <c r="I58" s="169"/>
      <c r="J58" s="169">
        <f>'将来負担比率（分子）の構造'!K$50</f>
        <v>5470</v>
      </c>
      <c r="K58" s="169"/>
      <c r="L58" s="169"/>
      <c r="M58" s="169">
        <f>'将来負担比率（分子）の構造'!L$50</f>
        <v>5862</v>
      </c>
      <c r="N58" s="169"/>
      <c r="O58" s="169"/>
      <c r="P58" s="169">
        <f>'将来負担比率（分子）の構造'!M$50</f>
        <v>6044</v>
      </c>
    </row>
    <row r="59" spans="1:16">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c r="A61" s="169" t="s">
        <v>36</v>
      </c>
      <c r="B61" s="169">
        <f>'将来負担比率（分子）の構造'!I$46</f>
        <v>32</v>
      </c>
      <c r="C61" s="169"/>
      <c r="D61" s="169"/>
      <c r="E61" s="169">
        <f>'将来負担比率（分子）の構造'!J$46</f>
        <v>29</v>
      </c>
      <c r="F61" s="169"/>
      <c r="G61" s="169"/>
      <c r="H61" s="169">
        <f>'将来負担比率（分子）の構造'!K$46</f>
        <v>39</v>
      </c>
      <c r="I61" s="169"/>
      <c r="J61" s="169"/>
      <c r="K61" s="169">
        <f>'将来負担比率（分子）の構造'!L$46</f>
        <v>39</v>
      </c>
      <c r="L61" s="169"/>
      <c r="M61" s="169"/>
      <c r="N61" s="169">
        <f>'将来負担比率（分子）の構造'!M$46</f>
        <v>50</v>
      </c>
      <c r="O61" s="169"/>
      <c r="P61" s="169"/>
    </row>
    <row r="62" spans="1:16">
      <c r="A62" s="169" t="s">
        <v>35</v>
      </c>
      <c r="B62" s="169">
        <f>'将来負担比率（分子）の構造'!I$45</f>
        <v>2673</v>
      </c>
      <c r="C62" s="169"/>
      <c r="D62" s="169"/>
      <c r="E62" s="169">
        <f>'将来負担比率（分子）の構造'!J$45</f>
        <v>2643</v>
      </c>
      <c r="F62" s="169"/>
      <c r="G62" s="169"/>
      <c r="H62" s="169">
        <f>'将来負担比率（分子）の構造'!K$45</f>
        <v>2500</v>
      </c>
      <c r="I62" s="169"/>
      <c r="J62" s="169"/>
      <c r="K62" s="169">
        <f>'将来負担比率（分子）の構造'!L$45</f>
        <v>2393</v>
      </c>
      <c r="L62" s="169"/>
      <c r="M62" s="169"/>
      <c r="N62" s="169">
        <f>'将来負担比率（分子）の構造'!M$45</f>
        <v>2419</v>
      </c>
      <c r="O62" s="169"/>
      <c r="P62" s="169"/>
    </row>
    <row r="63" spans="1:16">
      <c r="A63" s="169" t="s">
        <v>34</v>
      </c>
      <c r="B63" s="169">
        <f>'将来負担比率（分子）の構造'!I$44</f>
        <v>715</v>
      </c>
      <c r="C63" s="169"/>
      <c r="D63" s="169"/>
      <c r="E63" s="169">
        <f>'将来負担比率（分子）の構造'!J$44</f>
        <v>598</v>
      </c>
      <c r="F63" s="169"/>
      <c r="G63" s="169"/>
      <c r="H63" s="169">
        <f>'将来負担比率（分子）の構造'!K$44</f>
        <v>537</v>
      </c>
      <c r="I63" s="169"/>
      <c r="J63" s="169"/>
      <c r="K63" s="169">
        <f>'将来負担比率（分子）の構造'!L$44</f>
        <v>457</v>
      </c>
      <c r="L63" s="169"/>
      <c r="M63" s="169"/>
      <c r="N63" s="169">
        <f>'将来負担比率（分子）の構造'!M$44</f>
        <v>642</v>
      </c>
      <c r="O63" s="169"/>
      <c r="P63" s="169"/>
    </row>
    <row r="64" spans="1:16">
      <c r="A64" s="169" t="s">
        <v>33</v>
      </c>
      <c r="B64" s="169">
        <f>'将来負担比率（分子）の構造'!I$43</f>
        <v>9201</v>
      </c>
      <c r="C64" s="169"/>
      <c r="D64" s="169"/>
      <c r="E64" s="169">
        <f>'将来負担比率（分子）の構造'!J$43</f>
        <v>8897</v>
      </c>
      <c r="F64" s="169"/>
      <c r="G64" s="169"/>
      <c r="H64" s="169">
        <f>'将来負担比率（分子）の構造'!K$43</f>
        <v>9038</v>
      </c>
      <c r="I64" s="169"/>
      <c r="J64" s="169"/>
      <c r="K64" s="169">
        <f>'将来負担比率（分子）の構造'!L$43</f>
        <v>9049</v>
      </c>
      <c r="L64" s="169"/>
      <c r="M64" s="169"/>
      <c r="N64" s="169">
        <f>'将来負担比率（分子）の構造'!M$43</f>
        <v>9083</v>
      </c>
      <c r="O64" s="169"/>
      <c r="P64" s="169"/>
    </row>
    <row r="65" spans="1:16">
      <c r="A65" s="169" t="s">
        <v>32</v>
      </c>
      <c r="B65" s="169">
        <f>'将来負担比率（分子）の構造'!I$42</f>
        <v>15</v>
      </c>
      <c r="C65" s="169"/>
      <c r="D65" s="169"/>
      <c r="E65" s="169">
        <f>'将来負担比率（分子）の構造'!J$42</f>
        <v>13</v>
      </c>
      <c r="F65" s="169"/>
      <c r="G65" s="169"/>
      <c r="H65" s="169">
        <f>'将来負担比率（分子）の構造'!K$42</f>
        <v>12</v>
      </c>
      <c r="I65" s="169"/>
      <c r="J65" s="169"/>
      <c r="K65" s="169">
        <f>'将来負担比率（分子）の構造'!L$42</f>
        <v>10</v>
      </c>
      <c r="L65" s="169"/>
      <c r="M65" s="169"/>
      <c r="N65" s="169">
        <f>'将来負担比率（分子）の構造'!M$42</f>
        <v>8</v>
      </c>
      <c r="O65" s="169"/>
      <c r="P65" s="169"/>
    </row>
    <row r="66" spans="1:16">
      <c r="A66" s="169" t="s">
        <v>31</v>
      </c>
      <c r="B66" s="169">
        <f>'将来負担比率（分子）の構造'!I$41</f>
        <v>17330</v>
      </c>
      <c r="C66" s="169"/>
      <c r="D66" s="169"/>
      <c r="E66" s="169">
        <f>'将来負担比率（分子）の構造'!J$41</f>
        <v>17123</v>
      </c>
      <c r="F66" s="169"/>
      <c r="G66" s="169"/>
      <c r="H66" s="169">
        <f>'将来負担比率（分子）の構造'!K$41</f>
        <v>16375</v>
      </c>
      <c r="I66" s="169"/>
      <c r="J66" s="169"/>
      <c r="K66" s="169">
        <f>'将来負担比率（分子）の構造'!L$41</f>
        <v>15672</v>
      </c>
      <c r="L66" s="169"/>
      <c r="M66" s="169"/>
      <c r="N66" s="169">
        <f>'将来負担比率（分子）の構造'!M$41</f>
        <v>15958</v>
      </c>
      <c r="O66" s="169"/>
      <c r="P66" s="169"/>
    </row>
    <row r="67" spans="1:16">
      <c r="A67" s="169" t="s">
        <v>71</v>
      </c>
      <c r="B67" s="169" t="e">
        <f>NA()</f>
        <v>#N/A</v>
      </c>
      <c r="C67" s="169">
        <f>IF(ISNUMBER('将来負担比率（分子）の構造'!I$53), IF('将来負担比率（分子）の構造'!I$53 &lt; 0, 0, '将来負担比率（分子）の構造'!I$53), NA())</f>
        <v>4649</v>
      </c>
      <c r="D67" s="169" t="e">
        <f>NA()</f>
        <v>#N/A</v>
      </c>
      <c r="E67" s="169" t="e">
        <f>NA()</f>
        <v>#N/A</v>
      </c>
      <c r="F67" s="169">
        <f>IF(ISNUMBER('将来負担比率（分子）の構造'!J$53), IF('将来負担比率（分子）の構造'!J$53 &lt; 0, 0, '将来負担比率（分子）の構造'!J$53), NA())</f>
        <v>4611</v>
      </c>
      <c r="G67" s="169" t="e">
        <f>NA()</f>
        <v>#N/A</v>
      </c>
      <c r="H67" s="169" t="e">
        <f>NA()</f>
        <v>#N/A</v>
      </c>
      <c r="I67" s="169">
        <f>IF(ISNUMBER('将来負担比率（分子）の構造'!K$53), IF('将来負担比率（分子）の構造'!K$53 &lt; 0, 0, '将来負担比率（分子）の構造'!K$53), NA())</f>
        <v>4099</v>
      </c>
      <c r="J67" s="169" t="e">
        <f>NA()</f>
        <v>#N/A</v>
      </c>
      <c r="K67" s="169" t="e">
        <f>NA()</f>
        <v>#N/A</v>
      </c>
      <c r="L67" s="169">
        <f>IF(ISNUMBER('将来負担比率（分子）の構造'!L$53), IF('将来負担比率（分子）の構造'!L$53 &lt; 0, 0, '将来負担比率（分子）の構造'!L$53), NA())</f>
        <v>3700</v>
      </c>
      <c r="M67" s="169" t="e">
        <f>NA()</f>
        <v>#N/A</v>
      </c>
      <c r="N67" s="169" t="e">
        <f>NA()</f>
        <v>#N/A</v>
      </c>
      <c r="O67" s="169">
        <f>IF(ISNUMBER('将来負担比率（分子）の構造'!M$53), IF('将来負担比率（分子）の構造'!M$53 &lt; 0, 0, '将来負担比率（分子）の構造'!M$53), NA())</f>
        <v>3296</v>
      </c>
      <c r="P67" s="169" t="e">
        <f>NA()</f>
        <v>#N/A</v>
      </c>
    </row>
    <row r="70" spans="1:16">
      <c r="A70" s="171" t="s">
        <v>72</v>
      </c>
      <c r="B70" s="171"/>
      <c r="C70" s="171"/>
      <c r="D70" s="171"/>
      <c r="E70" s="171"/>
      <c r="F70" s="171"/>
    </row>
    <row r="71" spans="1:16">
      <c r="A71" s="172"/>
      <c r="B71" s="172" t="str">
        <f>基金残高に係る経年分析!F54</f>
        <v>R03</v>
      </c>
      <c r="C71" s="172" t="str">
        <f>基金残高に係る経年分析!G54</f>
        <v>R04</v>
      </c>
      <c r="D71" s="172" t="str">
        <f>基金残高に係る経年分析!H54</f>
        <v>R05</v>
      </c>
    </row>
    <row r="72" spans="1:16">
      <c r="A72" s="172" t="s">
        <v>73</v>
      </c>
      <c r="B72" s="173">
        <f>基金残高に係る経年分析!F55</f>
        <v>2469</v>
      </c>
      <c r="C72" s="173">
        <f>基金残高に係る経年分析!G55</f>
        <v>2785</v>
      </c>
      <c r="D72" s="173">
        <f>基金残高に係る経年分析!H55</f>
        <v>2923</v>
      </c>
    </row>
    <row r="73" spans="1:16">
      <c r="A73" s="172" t="s">
        <v>74</v>
      </c>
      <c r="B73" s="173">
        <f>基金残高に係る経年分析!F56</f>
        <v>277</v>
      </c>
      <c r="C73" s="173">
        <f>基金残高に係る経年分析!G56</f>
        <v>287</v>
      </c>
      <c r="D73" s="173">
        <f>基金残高に係る経年分析!H56</f>
        <v>344</v>
      </c>
    </row>
    <row r="74" spans="1:16">
      <c r="A74" s="172" t="s">
        <v>75</v>
      </c>
      <c r="B74" s="173">
        <f>基金残高に係る経年分析!F57</f>
        <v>3154</v>
      </c>
      <c r="C74" s="173">
        <f>基金残高に係る経年分析!G57</f>
        <v>3191</v>
      </c>
      <c r="D74" s="173">
        <f>基金残高に係る経年分析!H57</f>
        <v>3209</v>
      </c>
    </row>
  </sheetData>
  <sheetProtection algorithmName="SHA-512" hashValue="0Jm+ZdwNgtsQT0wfA+LeCkiEkpEkOtDmTiqdrNyOKJWoI0NqTdg7c8uLHMBbM1MLW4IiUJl8ZsC1h1jIdwcXAg==" saltValue="K3Z1T3D2yt4An+AQk0KKs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田邉　佑介</cp:lastModifiedBy>
  <cp:lastPrinted>2025-03-14T07:16:22Z</cp:lastPrinted>
  <dcterms:created xsi:type="dcterms:W3CDTF">2025-02-19T04:21:05Z</dcterms:created>
  <dcterms:modified xsi:type="dcterms:W3CDTF">2025-10-03T05:16:45Z</dcterms:modified>
  <cp:category/>
</cp:coreProperties>
</file>