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user\Desktop\解決中\【解決中(2021.02.04〆切)】公営企業に係る「経営比較分析表」（令和元年度決算）の分析等について\提出\"/>
    </mc:Choice>
  </mc:AlternateContent>
  <xr:revisionPtr revIDLastSave="0" documentId="13_ncr:1_{2AA54448-0779-49D9-927E-1AFA3C33D214}" xr6:coauthVersionLast="46" xr6:coauthVersionMax="46" xr10:uidLastSave="{00000000-0000-0000-0000-000000000000}"/>
  <workbookProtection workbookAlgorithmName="SHA-512" workbookHashValue="ygp5yKCw3bFOwzfUkzbgMVYb0YABgFGH3YAhYlP9V5ydD+JKjxP7hlzY0gUivJg8cZo1Ga9rLb/5aU1XcdkfjA==" workbookSaltValue="O9Aun4D84OCxEQVK18fKIQ==" workbookSpinCount="100000" lockStructure="1"/>
  <bookViews>
    <workbookView xWindow="-120" yWindow="-120" windowWidth="19440" windowHeight="1500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MH80" i="4" s="1"/>
  <c r="EV7" i="5"/>
  <c r="EU7" i="5"/>
  <c r="KV80" i="4" s="1"/>
  <c r="ET7" i="5"/>
  <c r="ES7" i="5"/>
  <c r="JJ80" i="4" s="1"/>
  <c r="ER7" i="5"/>
  <c r="EQ7" i="5"/>
  <c r="LO79" i="4" s="1"/>
  <c r="EP7" i="5"/>
  <c r="EO7" i="5"/>
  <c r="KC79" i="4" s="1"/>
  <c r="EN7" i="5"/>
  <c r="EL7" i="5"/>
  <c r="HM80" i="4" s="1"/>
  <c r="EK7" i="5"/>
  <c r="EJ7" i="5"/>
  <c r="GA80" i="4" s="1"/>
  <c r="EI7" i="5"/>
  <c r="EH7" i="5"/>
  <c r="EO80" i="4" s="1"/>
  <c r="EG7" i="5"/>
  <c r="EF7" i="5"/>
  <c r="EE7" i="5"/>
  <c r="ED7" i="5"/>
  <c r="FH79" i="4" s="1"/>
  <c r="EC7" i="5"/>
  <c r="EA7" i="5"/>
  <c r="CS80" i="4" s="1"/>
  <c r="DZ7" i="5"/>
  <c r="DY7" i="5"/>
  <c r="BG80" i="4" s="1"/>
  <c r="DX7" i="5"/>
  <c r="DW7" i="5"/>
  <c r="U80" i="4" s="1"/>
  <c r="DV7" i="5"/>
  <c r="DU7" i="5"/>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EW55" i="4" s="1"/>
  <c r="CM7" i="5"/>
  <c r="CL7" i="5"/>
  <c r="DS55" i="4" s="1"/>
  <c r="CK7" i="5"/>
  <c r="CI7" i="5"/>
  <c r="CH7" i="5"/>
  <c r="CG7" i="5"/>
  <c r="CF7" i="5"/>
  <c r="CE7" i="5"/>
  <c r="CD7" i="5"/>
  <c r="CC7" i="5"/>
  <c r="BI55" i="4" s="1"/>
  <c r="CB7" i="5"/>
  <c r="CA7" i="5"/>
  <c r="AE55" i="4" s="1"/>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EW33" i="4" s="1"/>
  <c r="AU7" i="5"/>
  <c r="AT7" i="5"/>
  <c r="DS33" i="4" s="1"/>
  <c r="AS7" i="5"/>
  <c r="AQ7" i="5"/>
  <c r="AP7" i="5"/>
  <c r="AO7" i="5"/>
  <c r="AN7" i="5"/>
  <c r="AM7" i="5"/>
  <c r="AL7" i="5"/>
  <c r="AK7" i="5"/>
  <c r="BI33" i="4" s="1"/>
  <c r="AJ7" i="5"/>
  <c r="AI7" i="5"/>
  <c r="AE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AB6" i="5"/>
  <c r="AA6" i="5"/>
  <c r="LP8" i="4" s="1"/>
  <c r="Z6" i="5"/>
  <c r="Y6" i="5"/>
  <c r="ID8" i="4" s="1"/>
  <c r="X6" i="5"/>
  <c r="W6" i="5"/>
  <c r="CN12" i="4" s="1"/>
  <c r="V6" i="5"/>
  <c r="U6" i="5"/>
  <c r="B12" i="4" s="1"/>
  <c r="T6" i="5"/>
  <c r="S6" i="5"/>
  <c r="EG10" i="4" s="1"/>
  <c r="R6" i="5"/>
  <c r="Q6" i="5"/>
  <c r="AU10" i="4" s="1"/>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E90" i="4"/>
  <c r="D90" i="4"/>
  <c r="B90" i="4"/>
  <c r="LO80" i="4"/>
  <c r="KC80" i="4"/>
  <c r="GT80" i="4"/>
  <c r="FH80" i="4"/>
  <c r="BZ80" i="4"/>
  <c r="AN80" i="4"/>
  <c r="MH79" i="4"/>
  <c r="KV79" i="4"/>
  <c r="JJ79" i="4"/>
  <c r="HM79" i="4"/>
  <c r="GT79" i="4"/>
  <c r="GA79" i="4"/>
  <c r="EO79" i="4"/>
  <c r="CS79" i="4"/>
  <c r="BZ79" i="4"/>
  <c r="BG79" i="4"/>
  <c r="AN79" i="4"/>
  <c r="U79" i="4"/>
  <c r="LY56" i="4"/>
  <c r="LJ56" i="4"/>
  <c r="KU56" i="4"/>
  <c r="IZ56" i="4"/>
  <c r="IK56" i="4"/>
  <c r="HV56" i="4"/>
  <c r="HG56" i="4"/>
  <c r="GR56" i="4"/>
  <c r="EW56" i="4"/>
  <c r="EH56" i="4"/>
  <c r="DS56" i="4"/>
  <c r="BX56" i="4"/>
  <c r="BI56" i="4"/>
  <c r="AT56" i="4"/>
  <c r="AE56" i="4"/>
  <c r="P56" i="4"/>
  <c r="MN55" i="4"/>
  <c r="LY55" i="4"/>
  <c r="LJ55" i="4"/>
  <c r="KU55" i="4"/>
  <c r="KF55" i="4"/>
  <c r="IZ55" i="4"/>
  <c r="HV55" i="4"/>
  <c r="HG55" i="4"/>
  <c r="GR55" i="4"/>
  <c r="FL55" i="4"/>
  <c r="EH55" i="4"/>
  <c r="DD55" i="4"/>
  <c r="BX55" i="4"/>
  <c r="AT55" i="4"/>
  <c r="P55" i="4"/>
  <c r="LY34" i="4"/>
  <c r="LJ34" i="4"/>
  <c r="KU34" i="4"/>
  <c r="IZ34" i="4"/>
  <c r="IK34" i="4"/>
  <c r="HV34" i="4"/>
  <c r="HG34" i="4"/>
  <c r="GR34" i="4"/>
  <c r="EW34" i="4"/>
  <c r="EH34" i="4"/>
  <c r="DS34" i="4"/>
  <c r="BX34" i="4"/>
  <c r="BI34" i="4"/>
  <c r="AT34" i="4"/>
  <c r="AE34" i="4"/>
  <c r="P34" i="4"/>
  <c r="MN33" i="4"/>
  <c r="LY33" i="4"/>
  <c r="LJ33" i="4"/>
  <c r="KU33" i="4"/>
  <c r="KF33" i="4"/>
  <c r="IZ33" i="4"/>
  <c r="HV33" i="4"/>
  <c r="HG33" i="4"/>
  <c r="GR33" i="4"/>
  <c r="FL33" i="4"/>
  <c r="EH33" i="4"/>
  <c r="DD33" i="4"/>
  <c r="BX33" i="4"/>
  <c r="AT33" i="4"/>
  <c r="P33" i="4"/>
  <c r="JW12" i="4"/>
  <c r="EG12" i="4"/>
  <c r="AU12" i="4"/>
  <c r="LP10" i="4"/>
  <c r="JW10" i="4"/>
  <c r="ID10" i="4"/>
  <c r="FZ10" i="4"/>
  <c r="CN10" i="4"/>
  <c r="B10" i="4"/>
  <c r="JW8" i="4"/>
  <c r="FZ8" i="4"/>
  <c r="EG8" i="4"/>
  <c r="CN8" i="4"/>
  <c r="AU8" i="4"/>
  <c r="B6" i="4"/>
  <c r="C11" i="5" l="1"/>
  <c r="AE54" i="4" s="1"/>
  <c r="MN54" i="4"/>
  <c r="MN32" i="4"/>
  <c r="CS78" i="4"/>
  <c r="BX32" i="4"/>
  <c r="MH78" i="4"/>
  <c r="IZ54" i="4"/>
  <c r="IZ32" i="4"/>
  <c r="HM78" i="4"/>
  <c r="FL54" i="4"/>
  <c r="FL32" i="4"/>
  <c r="BX54" i="4"/>
  <c r="AE32" i="4"/>
  <c r="AN78" i="4"/>
  <c r="D11" i="5"/>
  <c r="E11" i="5"/>
  <c r="HG32" i="4"/>
  <c r="HG54" i="4"/>
  <c r="B11" i="5"/>
  <c r="KC78" i="4" l="1"/>
  <c r="KU54" i="4"/>
  <c r="KU32" i="4"/>
  <c r="DS32" i="4"/>
  <c r="FH78" i="4"/>
  <c r="DS54" i="4"/>
  <c r="GA78" i="4"/>
  <c r="EH54" i="4"/>
  <c r="EH32" i="4"/>
  <c r="KV78" i="4"/>
  <c r="HV54" i="4"/>
  <c r="BG78" i="4"/>
  <c r="AT54" i="4"/>
  <c r="AT32" i="4"/>
  <c r="LJ54" i="4"/>
  <c r="LJ32" i="4"/>
  <c r="HV32" i="4"/>
  <c r="BZ78" i="4"/>
  <c r="BI54" i="4"/>
  <c r="BI32" i="4"/>
  <c r="LY54" i="4"/>
  <c r="LY32" i="4"/>
  <c r="EW32" i="4"/>
  <c r="LO78" i="4"/>
  <c r="IK54" i="4"/>
  <c r="IK32" i="4"/>
  <c r="GT78" i="4"/>
  <c r="EW54" i="4"/>
  <c r="KF54" i="4"/>
  <c r="KF32" i="4"/>
  <c r="JJ78" i="4"/>
  <c r="GR54" i="4"/>
  <c r="GR32" i="4"/>
  <c r="P54" i="4"/>
  <c r="P32" i="4"/>
  <c r="EO78" i="4"/>
  <c r="DD54" i="4"/>
  <c r="DD32" i="4"/>
  <c r="U78" i="4"/>
</calcChain>
</file>

<file path=xl/sharedStrings.xml><?xml version="1.0" encoding="utf-8"?>
<sst xmlns="http://schemas.openxmlformats.org/spreadsheetml/2006/main" count="322" uniqueCount="180">
  <si>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</si>
  <si>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</si>
  <si>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</si>
  <si>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</si>
  <si>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</si>
  <si>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</si>
  <si>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</si>
  <si>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</si>
  <si>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</si>
  <si>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</si>
  <si>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</si>
  <si>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</si>
  <si>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</si>
  <si>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</si>
  <si>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</si>
  <si>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</si>
  <si>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</si>
  <si>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</si>
  <si>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</si>
  <si>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</si>
  <si>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</si>
  <si>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</si>
  <si>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</si>
  <si>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</si>
  <si>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</si>
  <si>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</si>
  <si>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</si>
  <si>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</si>
  <si>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</si>
  <si>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</si>
  <si>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</si>
  <si>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</si>
  <si>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</si>
  <si>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</si>
  <si>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</si>
  <si>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</si>
  <si>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</si>
  <si>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</si>
  <si>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</si>
  <si>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</si>
  <si>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</si>
  <si>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</si>
  <si>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</si>
  <si>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</si>
  <si>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</si>
  <si>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</si>
  <si>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</si>
  <si>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</si>
  <si>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</si>
  <si>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</si>
  <si>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</si>
  <si>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</si>
  <si>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</si>
  <si>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</si>
  <si>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</si>
  <si>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</si>
  <si>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</si>
  <si>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</si>
  <si>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</si>
  <si>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</si>
  <si>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</si>
  <si>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</si>
  <si>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</si>
  <si>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</si>
  <si>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</si>
  <si>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</si>
  <si>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</si>
  <si>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</si>
  <si>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</si>
  <si>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</si>
  <si>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</si>
  <si>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</si>
  <si>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</si>
  <si>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</si>
  <si>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</si>
  <si>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</si>
  <si>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</si>
  <si>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</si>
  <si>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</si>
  <si>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</si>
  <si>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</si>
  <si>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</si>
  <si>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</si>
  <si>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</si>
  <si>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</si>
  <si>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</si>
  <si>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</si>
  <si>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</si>
  <si>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</si>
  <si>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</si>
  <si>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</si>
  <si>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</si>
  <si>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</si>
  <si>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</si>
  <si>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</si>
  <si>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</si>
  <si>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</si>
  <si>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</si>
  <si>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</si>
  <si>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</si>
  <si>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</si>
  <si>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</si>
  <si>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</si>
  <si>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</si>
  <si>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</si>
  <si>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</si>
  <si>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</si>
  <si>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</si>
  <si>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</si>
  <si>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</si>
  <si>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</si>
  <si>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</si>
  <si>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</si>
  <si>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</si>
  <si>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</si>
  <si>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</si>
  <si>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</si>
  <si>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</si>
  <si>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</si>
  <si>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</si>
  <si>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</si>
  <si>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</si>
  <si>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</si>
  <si>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</si>
  <si>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</si>
  <si>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</si>
  <si>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</si>
  <si>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</si>
  <si>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</si>
  <si>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</si>
  <si>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</si>
  <si>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</si>
  <si>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</si>
  <si>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</si>
  <si>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</si>
  <si>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</si>
  <si>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</si>
  <si>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</si>
  <si>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</si>
  <si>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</si>
  <si>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</si>
  <si>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</si>
  <si>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</si>
  <si>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</si>
  <si>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</si>
  <si>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</si>
  <si>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</si>
  <si>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</si>
  <si>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</si>
  <si>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</si>
  <si>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</si>
  <si>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当該値(N-3)</t>
    <phoneticPr fontId="5"/>
  </si>
  <si>
    <t>当該値(N)</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</si>
  <si>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</si>
  <si>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</si>
  <si>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</si>
  <si>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</si>
  <si>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</si>
  <si>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</si>
  <si>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周防大島町</t>
  </si>
  <si>
    <t>周防大島町立東和病院</t>
  </si>
  <si>
    <t>条例全部</t>
  </si>
  <si>
    <t>病院事業</t>
  </si>
  <si>
    <t>一般病院</t>
  </si>
  <si>
    <t>100床以上～200床未満</t>
  </si>
  <si>
    <t>学術・研究機関出身</t>
  </si>
  <si>
    <t>直営</t>
  </si>
  <si>
    <t>ド 訓</t>
  </si>
  <si>
    <t>救</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</si>
  <si>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</si>
  <si>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</si>
  <si>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</si>
  <si>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</si>
  <si>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</si>
  <si>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</si>
  <si>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</si>
  <si>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周防大島町立東和病院は周防大島町東部の地域医療を担い、救急患者等時間外患者受け入れの役割も果たしている。近隣の総合病院へは車で50分かかる立地条件にあって、他医療機関等の協力などにより特殊診療科の診療も行い、一定水準の医療を地域住民へ提供している。一般病棟の一部病床を地域包括ケア病床へ転換しており、主に慢性期～回復期の入院医療を提供している。平成29年12月には透析部門を周防大島町立大島病院へ集約する形で統合し、町立病院間での合理化を図った。</t>
    <phoneticPr fontId="5"/>
  </si>
  <si>
    <t>　平成25年度東棟改築工事（耐震）、平成29年度西棟改修工事の完了により建物については当面老朽化の心配は無い。また、器械備品についても改築・改修に伴い更新も同時に行ったため、著しい老朽化はない。
　しかし、現在の経営状況に鑑みて設備投資の抑制を行う方針であり、今後は老朽化が進展することが考えられる。
　1床当たり有形固定資産については地域住民への一定水準の医療提供のため、ＭＲＩ等の高額な医療機器を整備していることと、建物の改築・改修により高い比率となっているが、今後の投資は過大なものとならないよう地域の医療需給等情報の分析をもとに行う。</t>
    <rPh sb="1" eb="3">
      <t>ヘイセイ</t>
    </rPh>
    <rPh sb="5" eb="7">
      <t>ネンド</t>
    </rPh>
    <rPh sb="18" eb="20">
      <t>ヘイセイ</t>
    </rPh>
    <rPh sb="22" eb="24">
      <t>ネンド</t>
    </rPh>
    <rPh sb="31" eb="33">
      <t>カンリョウ</t>
    </rPh>
    <rPh sb="58" eb="60">
      <t>キカイ</t>
    </rPh>
    <rPh sb="67" eb="69">
      <t>カイチク</t>
    </rPh>
    <rPh sb="70" eb="72">
      <t>カイシュウ</t>
    </rPh>
    <rPh sb="236" eb="238">
      <t>トウシ</t>
    </rPh>
    <rPh sb="268" eb="269">
      <t>オコナ</t>
    </rPh>
    <phoneticPr fontId="5"/>
  </si>
  <si>
    <t>　周防大島町立東和病院は東西に広い周防大島町の東部地区において地域医療の確保に欠かすことのできない病院である。
　近年は周防大島町の人口が徐々に減少していく状況の中、患者の減少、透析部門統合等により収益が伸び悩み、給与費増加等による費用の増加もあり経営状況は厳しさを増してきている。
　東棟改築工事、西棟改修工事等によりハード面については充実してきている。今後は令和元年度に策定した再編計画に基づき、町立医療機期間全体での病床の規模・機能の再編、診療科の見直し等合理化を行い、収支の改善を図る。
　また、周辺の医療機関、施設等との連携を緊密にすることによって外来患者の確保、病床利用率の向上を目指す。</t>
    <rPh sb="178" eb="180">
      <t>コンゴ</t>
    </rPh>
    <rPh sb="181" eb="186">
      <t>レイワガンネンド</t>
    </rPh>
    <rPh sb="187" eb="189">
      <t>サクテイ</t>
    </rPh>
    <rPh sb="191" eb="195">
      <t>サイヘンケイカク</t>
    </rPh>
    <rPh sb="196" eb="197">
      <t>モト</t>
    </rPh>
    <rPh sb="200" eb="202">
      <t>チョウリツ</t>
    </rPh>
    <rPh sb="207" eb="209">
      <t>ゼンタイ</t>
    </rPh>
    <rPh sb="211" eb="213">
      <t>ビョウショウ</t>
    </rPh>
    <rPh sb="214" eb="216">
      <t>キボ</t>
    </rPh>
    <rPh sb="217" eb="219">
      <t>キノウ</t>
    </rPh>
    <rPh sb="220" eb="222">
      <t>サイヘン</t>
    </rPh>
    <rPh sb="223" eb="226">
      <t>シンリョウカ</t>
    </rPh>
    <rPh sb="227" eb="229">
      <t>ミナオ</t>
    </rPh>
    <rPh sb="230" eb="231">
      <t>トウ</t>
    </rPh>
    <rPh sb="231" eb="234">
      <t>ゴウリカ</t>
    </rPh>
    <rPh sb="235" eb="236">
      <t>オコナ</t>
    </rPh>
    <rPh sb="238" eb="240">
      <t>シュウシ</t>
    </rPh>
    <rPh sb="241" eb="243">
      <t>カイゼン</t>
    </rPh>
    <rPh sb="244" eb="245">
      <t>ハカ</t>
    </rPh>
    <phoneticPr fontId="5"/>
  </si>
  <si>
    <t>　入院・外来患者数の減少、透析部門統合等により収益が伸び悩む中、給与費が高い傾向にあり、経常収支比率・医業収支比率とも平均値を下回り、累積欠損金比率が上昇傾向にある。
　病床利用率は、病床機能の転換に向けた退院促進、年度後半における新型コロナウイルス感染症の影響により大きく減少した。
　外来患者１人１日当たり収益は平均値を上回っている一方、入院患者１人１日当たり収益は、手術件数が少ないことから平均値を下回っている。
　材料費対医業収益比率は、後発医薬品採用が進んでおらず、入院期間90日超の患者を包括診療としていることが平均値を上回る原因と考える。</t>
    <rPh sb="19" eb="20">
      <t>トウ</t>
    </rPh>
    <rPh sb="36" eb="37">
      <t>タカ</t>
    </rPh>
    <rPh sb="38" eb="40">
      <t>ケイコウ</t>
    </rPh>
    <rPh sb="92" eb="96">
      <t>ビョウショウキノウ</t>
    </rPh>
    <rPh sb="97" eb="99">
      <t>テンカン</t>
    </rPh>
    <rPh sb="100" eb="101">
      <t>ム</t>
    </rPh>
    <rPh sb="103" eb="107">
      <t>タイインソクシン</t>
    </rPh>
    <rPh sb="108" eb="112">
      <t>ネンドコウハン</t>
    </rPh>
    <rPh sb="116" eb="118">
      <t>シンガタ</t>
    </rPh>
    <rPh sb="125" eb="128">
      <t>カンセンショウ</t>
    </rPh>
    <rPh sb="129" eb="131">
      <t>エイキョウ</t>
    </rPh>
    <rPh sb="134" eb="135">
      <t>オオ</t>
    </rPh>
    <rPh sb="137" eb="139">
      <t>ゲンショウ</t>
    </rPh>
    <rPh sb="247" eb="249">
      <t>カンジャ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</si>
</sst>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71.3</c:v>
                </c:pt>
                <c:pt idx="1">
                  <c:v>69.900000000000006</c:v>
                </c:pt>
                <c:pt idx="2">
                  <c:v>76.3</c:v>
                </c:pt>
                <c:pt idx="3">
                  <c:v>80.400000000000006</c:v>
                </c:pt>
                <c:pt idx="4">
                  <c:v>71.099999999999994</c:v>
                </c:pt>
              </c:numCache>
            </c:numRef>
          </c:val>
          <c:extLst>
            <c:ext xmlns:c16="http://schemas.microsoft.com/office/drawing/2014/chart" uri="{C3380CC4-5D6E-409C-BE32-E72D297353CC}">
              <c16:uniqueId val="{00000000-26E9-4856-BDB8-4A1589C76A3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26E9-4856-BDB8-4A1589C76A3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10406</c:v>
                </c:pt>
                <c:pt idx="1">
                  <c:v>10465</c:v>
                </c:pt>
                <c:pt idx="2">
                  <c:v>10665</c:v>
                </c:pt>
                <c:pt idx="3">
                  <c:v>10449</c:v>
                </c:pt>
                <c:pt idx="4">
                  <c:v>10637</c:v>
                </c:pt>
              </c:numCache>
            </c:numRef>
          </c:val>
          <c:extLst>
            <c:ext xmlns:c16="http://schemas.microsoft.com/office/drawing/2014/chart" uri="{C3380CC4-5D6E-409C-BE32-E72D297353CC}">
              <c16:uniqueId val="{00000000-EEF8-47D3-90DB-F1213B1E0A6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EEF8-47D3-90DB-F1213B1E0A6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19187</c:v>
                </c:pt>
                <c:pt idx="1">
                  <c:v>20772</c:v>
                </c:pt>
                <c:pt idx="2">
                  <c:v>22040</c:v>
                </c:pt>
                <c:pt idx="3">
                  <c:v>22043</c:v>
                </c:pt>
                <c:pt idx="4">
                  <c:v>22206</c:v>
                </c:pt>
              </c:numCache>
            </c:numRef>
          </c:val>
          <c:extLst>
            <c:ext xmlns:c16="http://schemas.microsoft.com/office/drawing/2014/chart" uri="{C3380CC4-5D6E-409C-BE32-E72D297353CC}">
              <c16:uniqueId val="{00000000-FC15-4B85-99EB-947DD298713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FC15-4B85-99EB-947DD298713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33.799999999999997</c:v>
                </c:pt>
                <c:pt idx="1">
                  <c:v>64.099999999999994</c:v>
                </c:pt>
                <c:pt idx="2">
                  <c:v>95.3</c:v>
                </c:pt>
                <c:pt idx="3">
                  <c:v>124.1</c:v>
                </c:pt>
                <c:pt idx="4">
                  <c:v>161.5</c:v>
                </c:pt>
              </c:numCache>
            </c:numRef>
          </c:val>
          <c:extLst>
            <c:ext xmlns:c16="http://schemas.microsoft.com/office/drawing/2014/chart" uri="{C3380CC4-5D6E-409C-BE32-E72D297353CC}">
              <c16:uniqueId val="{00000000-9CCD-4CD0-BD18-A8923E7897A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9CCD-4CD0-BD18-A8923E7897A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71.599999999999994</c:v>
                </c:pt>
                <c:pt idx="1">
                  <c:v>71</c:v>
                </c:pt>
                <c:pt idx="2">
                  <c:v>70.400000000000006</c:v>
                </c:pt>
                <c:pt idx="3">
                  <c:v>72.8</c:v>
                </c:pt>
                <c:pt idx="4">
                  <c:v>69.099999999999994</c:v>
                </c:pt>
              </c:numCache>
            </c:numRef>
          </c:val>
          <c:extLst>
            <c:ext xmlns:c16="http://schemas.microsoft.com/office/drawing/2014/chart" uri="{C3380CC4-5D6E-409C-BE32-E72D297353CC}">
              <c16:uniqueId val="{00000000-9B12-43E1-A9E3-D79039437CA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9B12-43E1-A9E3-D79039437CA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88.1</c:v>
                </c:pt>
                <c:pt idx="1">
                  <c:v>85.6</c:v>
                </c:pt>
                <c:pt idx="2">
                  <c:v>85.5</c:v>
                </c:pt>
                <c:pt idx="3">
                  <c:v>88.2</c:v>
                </c:pt>
                <c:pt idx="4">
                  <c:v>88</c:v>
                </c:pt>
              </c:numCache>
            </c:numRef>
          </c:val>
          <c:extLst>
            <c:ext xmlns:c16="http://schemas.microsoft.com/office/drawing/2014/chart" uri="{C3380CC4-5D6E-409C-BE32-E72D297353CC}">
              <c16:uniqueId val="{00000000-02E0-41E0-AAC7-B3107628DA7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02E0-41E0-AAC7-B3107628DA7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34.799999999999997</c:v>
                </c:pt>
                <c:pt idx="1">
                  <c:v>37.5</c:v>
                </c:pt>
                <c:pt idx="2">
                  <c:v>37.299999999999997</c:v>
                </c:pt>
                <c:pt idx="3">
                  <c:v>39.6</c:v>
                </c:pt>
                <c:pt idx="4">
                  <c:v>40.799999999999997</c:v>
                </c:pt>
              </c:numCache>
            </c:numRef>
          </c:val>
          <c:extLst>
            <c:ext xmlns:c16="http://schemas.microsoft.com/office/drawing/2014/chart" uri="{C3380CC4-5D6E-409C-BE32-E72D297353CC}">
              <c16:uniqueId val="{00000000-AE00-44E9-9A19-F6CD3CD4F11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AE00-44E9-9A19-F6CD3CD4F11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63.2</c:v>
                </c:pt>
                <c:pt idx="1">
                  <c:v>68.7</c:v>
                </c:pt>
                <c:pt idx="2">
                  <c:v>75.599999999999994</c:v>
                </c:pt>
                <c:pt idx="3">
                  <c:v>77.400000000000006</c:v>
                </c:pt>
                <c:pt idx="4">
                  <c:v>74.5</c:v>
                </c:pt>
              </c:numCache>
            </c:numRef>
          </c:val>
          <c:extLst>
            <c:ext xmlns:c16="http://schemas.microsoft.com/office/drawing/2014/chart" uri="{C3380CC4-5D6E-409C-BE32-E72D297353CC}">
              <c16:uniqueId val="{00000000-A8C8-4143-A299-5E61DF801FC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A8C8-4143-A299-5E61DF801FC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59795320</c:v>
                </c:pt>
                <c:pt idx="1">
                  <c:v>59590576</c:v>
                </c:pt>
                <c:pt idx="2">
                  <c:v>69791649</c:v>
                </c:pt>
                <c:pt idx="3">
                  <c:v>69905544</c:v>
                </c:pt>
                <c:pt idx="4">
                  <c:v>69202860</c:v>
                </c:pt>
              </c:numCache>
            </c:numRef>
          </c:val>
          <c:extLst>
            <c:ext xmlns:c16="http://schemas.microsoft.com/office/drawing/2014/chart" uri="{C3380CC4-5D6E-409C-BE32-E72D297353CC}">
              <c16:uniqueId val="{00000000-0199-48BB-B3F2-F206AB88B23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0199-48BB-B3F2-F206AB88B23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29.4</c:v>
                </c:pt>
                <c:pt idx="1">
                  <c:v>27.8</c:v>
                </c:pt>
                <c:pt idx="2">
                  <c:v>28.8</c:v>
                </c:pt>
                <c:pt idx="3">
                  <c:v>27.4</c:v>
                </c:pt>
                <c:pt idx="4">
                  <c:v>27</c:v>
                </c:pt>
              </c:numCache>
            </c:numRef>
          </c:val>
          <c:extLst>
            <c:ext xmlns:c16="http://schemas.microsoft.com/office/drawing/2014/chart" uri="{C3380CC4-5D6E-409C-BE32-E72D297353CC}">
              <c16:uniqueId val="{00000000-5DA7-4B83-832E-29E1224F492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5DA7-4B83-832E-29E1224F492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69.3</c:v>
                </c:pt>
                <c:pt idx="1">
                  <c:v>74.099999999999994</c:v>
                </c:pt>
                <c:pt idx="2">
                  <c:v>76.400000000000006</c:v>
                </c:pt>
                <c:pt idx="3">
                  <c:v>71.3</c:v>
                </c:pt>
                <c:pt idx="4">
                  <c:v>77.7</c:v>
                </c:pt>
              </c:numCache>
            </c:numRef>
          </c:val>
          <c:extLst>
            <c:ext xmlns:c16="http://schemas.microsoft.com/office/drawing/2014/chart" uri="{C3380CC4-5D6E-409C-BE32-E72D297353CC}">
              <c16:uniqueId val="{00000000-4D07-4CB3-A994-1449CC82DE5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4D07-4CB3-A994-1449CC82DE5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K36" zoomScale="90" zoomScaleNormal="90"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山口県周防大島町　周防大島町立東和病院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114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114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15775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10186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102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102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176</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88.1</v>
      </c>
      <c r="Q33" s="130"/>
      <c r="R33" s="130"/>
      <c r="S33" s="130"/>
      <c r="T33" s="130"/>
      <c r="U33" s="130"/>
      <c r="V33" s="130"/>
      <c r="W33" s="130"/>
      <c r="X33" s="130"/>
      <c r="Y33" s="130"/>
      <c r="Z33" s="130"/>
      <c r="AA33" s="130"/>
      <c r="AB33" s="130"/>
      <c r="AC33" s="130"/>
      <c r="AD33" s="131"/>
      <c r="AE33" s="129">
        <f>データ!AI7</f>
        <v>85.6</v>
      </c>
      <c r="AF33" s="130"/>
      <c r="AG33" s="130"/>
      <c r="AH33" s="130"/>
      <c r="AI33" s="130"/>
      <c r="AJ33" s="130"/>
      <c r="AK33" s="130"/>
      <c r="AL33" s="130"/>
      <c r="AM33" s="130"/>
      <c r="AN33" s="130"/>
      <c r="AO33" s="130"/>
      <c r="AP33" s="130"/>
      <c r="AQ33" s="130"/>
      <c r="AR33" s="130"/>
      <c r="AS33" s="131"/>
      <c r="AT33" s="129">
        <f>データ!AJ7</f>
        <v>85.5</v>
      </c>
      <c r="AU33" s="130"/>
      <c r="AV33" s="130"/>
      <c r="AW33" s="130"/>
      <c r="AX33" s="130"/>
      <c r="AY33" s="130"/>
      <c r="AZ33" s="130"/>
      <c r="BA33" s="130"/>
      <c r="BB33" s="130"/>
      <c r="BC33" s="130"/>
      <c r="BD33" s="130"/>
      <c r="BE33" s="130"/>
      <c r="BF33" s="130"/>
      <c r="BG33" s="130"/>
      <c r="BH33" s="131"/>
      <c r="BI33" s="129">
        <f>データ!AK7</f>
        <v>88.2</v>
      </c>
      <c r="BJ33" s="130"/>
      <c r="BK33" s="130"/>
      <c r="BL33" s="130"/>
      <c r="BM33" s="130"/>
      <c r="BN33" s="130"/>
      <c r="BO33" s="130"/>
      <c r="BP33" s="130"/>
      <c r="BQ33" s="130"/>
      <c r="BR33" s="130"/>
      <c r="BS33" s="130"/>
      <c r="BT33" s="130"/>
      <c r="BU33" s="130"/>
      <c r="BV33" s="130"/>
      <c r="BW33" s="131"/>
      <c r="BX33" s="129">
        <f>データ!AL7</f>
        <v>88</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71.599999999999994</v>
      </c>
      <c r="DE33" s="130"/>
      <c r="DF33" s="130"/>
      <c r="DG33" s="130"/>
      <c r="DH33" s="130"/>
      <c r="DI33" s="130"/>
      <c r="DJ33" s="130"/>
      <c r="DK33" s="130"/>
      <c r="DL33" s="130"/>
      <c r="DM33" s="130"/>
      <c r="DN33" s="130"/>
      <c r="DO33" s="130"/>
      <c r="DP33" s="130"/>
      <c r="DQ33" s="130"/>
      <c r="DR33" s="131"/>
      <c r="DS33" s="129">
        <f>データ!AT7</f>
        <v>71</v>
      </c>
      <c r="DT33" s="130"/>
      <c r="DU33" s="130"/>
      <c r="DV33" s="130"/>
      <c r="DW33" s="130"/>
      <c r="DX33" s="130"/>
      <c r="DY33" s="130"/>
      <c r="DZ33" s="130"/>
      <c r="EA33" s="130"/>
      <c r="EB33" s="130"/>
      <c r="EC33" s="130"/>
      <c r="ED33" s="130"/>
      <c r="EE33" s="130"/>
      <c r="EF33" s="130"/>
      <c r="EG33" s="131"/>
      <c r="EH33" s="129">
        <f>データ!AU7</f>
        <v>70.400000000000006</v>
      </c>
      <c r="EI33" s="130"/>
      <c r="EJ33" s="130"/>
      <c r="EK33" s="130"/>
      <c r="EL33" s="130"/>
      <c r="EM33" s="130"/>
      <c r="EN33" s="130"/>
      <c r="EO33" s="130"/>
      <c r="EP33" s="130"/>
      <c r="EQ33" s="130"/>
      <c r="ER33" s="130"/>
      <c r="ES33" s="130"/>
      <c r="ET33" s="130"/>
      <c r="EU33" s="130"/>
      <c r="EV33" s="131"/>
      <c r="EW33" s="129">
        <f>データ!AV7</f>
        <v>72.8</v>
      </c>
      <c r="EX33" s="130"/>
      <c r="EY33" s="130"/>
      <c r="EZ33" s="130"/>
      <c r="FA33" s="130"/>
      <c r="FB33" s="130"/>
      <c r="FC33" s="130"/>
      <c r="FD33" s="130"/>
      <c r="FE33" s="130"/>
      <c r="FF33" s="130"/>
      <c r="FG33" s="130"/>
      <c r="FH33" s="130"/>
      <c r="FI33" s="130"/>
      <c r="FJ33" s="130"/>
      <c r="FK33" s="131"/>
      <c r="FL33" s="129">
        <f>データ!AW7</f>
        <v>69.099999999999994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33.799999999999997</v>
      </c>
      <c r="GS33" s="130"/>
      <c r="GT33" s="130"/>
      <c r="GU33" s="130"/>
      <c r="GV33" s="130"/>
      <c r="GW33" s="130"/>
      <c r="GX33" s="130"/>
      <c r="GY33" s="130"/>
      <c r="GZ33" s="130"/>
      <c r="HA33" s="130"/>
      <c r="HB33" s="130"/>
      <c r="HC33" s="130"/>
      <c r="HD33" s="130"/>
      <c r="HE33" s="130"/>
      <c r="HF33" s="131"/>
      <c r="HG33" s="129">
        <f>データ!BE7</f>
        <v>64.099999999999994</v>
      </c>
      <c r="HH33" s="130"/>
      <c r="HI33" s="130"/>
      <c r="HJ33" s="130"/>
      <c r="HK33" s="130"/>
      <c r="HL33" s="130"/>
      <c r="HM33" s="130"/>
      <c r="HN33" s="130"/>
      <c r="HO33" s="130"/>
      <c r="HP33" s="130"/>
      <c r="HQ33" s="130"/>
      <c r="HR33" s="130"/>
      <c r="HS33" s="130"/>
      <c r="HT33" s="130"/>
      <c r="HU33" s="131"/>
      <c r="HV33" s="129">
        <f>データ!BF7</f>
        <v>95.3</v>
      </c>
      <c r="HW33" s="130"/>
      <c r="HX33" s="130"/>
      <c r="HY33" s="130"/>
      <c r="HZ33" s="130"/>
      <c r="IA33" s="130"/>
      <c r="IB33" s="130"/>
      <c r="IC33" s="130"/>
      <c r="ID33" s="130"/>
      <c r="IE33" s="130"/>
      <c r="IF33" s="130"/>
      <c r="IG33" s="130"/>
      <c r="IH33" s="130"/>
      <c r="II33" s="130"/>
      <c r="IJ33" s="131"/>
      <c r="IK33" s="129">
        <f>データ!BG7</f>
        <v>124.1</v>
      </c>
      <c r="IL33" s="130"/>
      <c r="IM33" s="130"/>
      <c r="IN33" s="130"/>
      <c r="IO33" s="130"/>
      <c r="IP33" s="130"/>
      <c r="IQ33" s="130"/>
      <c r="IR33" s="130"/>
      <c r="IS33" s="130"/>
      <c r="IT33" s="130"/>
      <c r="IU33" s="130"/>
      <c r="IV33" s="130"/>
      <c r="IW33" s="130"/>
      <c r="IX33" s="130"/>
      <c r="IY33" s="131"/>
      <c r="IZ33" s="129">
        <f>データ!BH7</f>
        <v>161.5</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71.3</v>
      </c>
      <c r="KG33" s="130"/>
      <c r="KH33" s="130"/>
      <c r="KI33" s="130"/>
      <c r="KJ33" s="130"/>
      <c r="KK33" s="130"/>
      <c r="KL33" s="130"/>
      <c r="KM33" s="130"/>
      <c r="KN33" s="130"/>
      <c r="KO33" s="130"/>
      <c r="KP33" s="130"/>
      <c r="KQ33" s="130"/>
      <c r="KR33" s="130"/>
      <c r="KS33" s="130"/>
      <c r="KT33" s="131"/>
      <c r="KU33" s="129">
        <f>データ!BP7</f>
        <v>69.900000000000006</v>
      </c>
      <c r="KV33" s="130"/>
      <c r="KW33" s="130"/>
      <c r="KX33" s="130"/>
      <c r="KY33" s="130"/>
      <c r="KZ33" s="130"/>
      <c r="LA33" s="130"/>
      <c r="LB33" s="130"/>
      <c r="LC33" s="130"/>
      <c r="LD33" s="130"/>
      <c r="LE33" s="130"/>
      <c r="LF33" s="130"/>
      <c r="LG33" s="130"/>
      <c r="LH33" s="130"/>
      <c r="LI33" s="131"/>
      <c r="LJ33" s="129">
        <f>データ!BQ7</f>
        <v>76.3</v>
      </c>
      <c r="LK33" s="130"/>
      <c r="LL33" s="130"/>
      <c r="LM33" s="130"/>
      <c r="LN33" s="130"/>
      <c r="LO33" s="130"/>
      <c r="LP33" s="130"/>
      <c r="LQ33" s="130"/>
      <c r="LR33" s="130"/>
      <c r="LS33" s="130"/>
      <c r="LT33" s="130"/>
      <c r="LU33" s="130"/>
      <c r="LV33" s="130"/>
      <c r="LW33" s="130"/>
      <c r="LX33" s="131"/>
      <c r="LY33" s="129">
        <f>データ!BR7</f>
        <v>80.400000000000006</v>
      </c>
      <c r="LZ33" s="130"/>
      <c r="MA33" s="130"/>
      <c r="MB33" s="130"/>
      <c r="MC33" s="130"/>
      <c r="MD33" s="130"/>
      <c r="ME33" s="130"/>
      <c r="MF33" s="130"/>
      <c r="MG33" s="130"/>
      <c r="MH33" s="130"/>
      <c r="MI33" s="130"/>
      <c r="MJ33" s="130"/>
      <c r="MK33" s="130"/>
      <c r="ML33" s="130"/>
      <c r="MM33" s="131"/>
      <c r="MN33" s="129">
        <f>データ!BS7</f>
        <v>71.099999999999994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179</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177</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19187</v>
      </c>
      <c r="Q55" s="139"/>
      <c r="R55" s="139"/>
      <c r="S55" s="139"/>
      <c r="T55" s="139"/>
      <c r="U55" s="139"/>
      <c r="V55" s="139"/>
      <c r="W55" s="139"/>
      <c r="X55" s="139"/>
      <c r="Y55" s="139"/>
      <c r="Z55" s="139"/>
      <c r="AA55" s="139"/>
      <c r="AB55" s="139"/>
      <c r="AC55" s="139"/>
      <c r="AD55" s="140"/>
      <c r="AE55" s="138">
        <f>データ!CA7</f>
        <v>20772</v>
      </c>
      <c r="AF55" s="139"/>
      <c r="AG55" s="139"/>
      <c r="AH55" s="139"/>
      <c r="AI55" s="139"/>
      <c r="AJ55" s="139"/>
      <c r="AK55" s="139"/>
      <c r="AL55" s="139"/>
      <c r="AM55" s="139"/>
      <c r="AN55" s="139"/>
      <c r="AO55" s="139"/>
      <c r="AP55" s="139"/>
      <c r="AQ55" s="139"/>
      <c r="AR55" s="139"/>
      <c r="AS55" s="140"/>
      <c r="AT55" s="138">
        <f>データ!CB7</f>
        <v>22040</v>
      </c>
      <c r="AU55" s="139"/>
      <c r="AV55" s="139"/>
      <c r="AW55" s="139"/>
      <c r="AX55" s="139"/>
      <c r="AY55" s="139"/>
      <c r="AZ55" s="139"/>
      <c r="BA55" s="139"/>
      <c r="BB55" s="139"/>
      <c r="BC55" s="139"/>
      <c r="BD55" s="139"/>
      <c r="BE55" s="139"/>
      <c r="BF55" s="139"/>
      <c r="BG55" s="139"/>
      <c r="BH55" s="140"/>
      <c r="BI55" s="138">
        <f>データ!CC7</f>
        <v>22043</v>
      </c>
      <c r="BJ55" s="139"/>
      <c r="BK55" s="139"/>
      <c r="BL55" s="139"/>
      <c r="BM55" s="139"/>
      <c r="BN55" s="139"/>
      <c r="BO55" s="139"/>
      <c r="BP55" s="139"/>
      <c r="BQ55" s="139"/>
      <c r="BR55" s="139"/>
      <c r="BS55" s="139"/>
      <c r="BT55" s="139"/>
      <c r="BU55" s="139"/>
      <c r="BV55" s="139"/>
      <c r="BW55" s="140"/>
      <c r="BX55" s="138">
        <f>データ!CD7</f>
        <v>22206</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10406</v>
      </c>
      <c r="DE55" s="139"/>
      <c r="DF55" s="139"/>
      <c r="DG55" s="139"/>
      <c r="DH55" s="139"/>
      <c r="DI55" s="139"/>
      <c r="DJ55" s="139"/>
      <c r="DK55" s="139"/>
      <c r="DL55" s="139"/>
      <c r="DM55" s="139"/>
      <c r="DN55" s="139"/>
      <c r="DO55" s="139"/>
      <c r="DP55" s="139"/>
      <c r="DQ55" s="139"/>
      <c r="DR55" s="140"/>
      <c r="DS55" s="138">
        <f>データ!CL7</f>
        <v>10465</v>
      </c>
      <c r="DT55" s="139"/>
      <c r="DU55" s="139"/>
      <c r="DV55" s="139"/>
      <c r="DW55" s="139"/>
      <c r="DX55" s="139"/>
      <c r="DY55" s="139"/>
      <c r="DZ55" s="139"/>
      <c r="EA55" s="139"/>
      <c r="EB55" s="139"/>
      <c r="EC55" s="139"/>
      <c r="ED55" s="139"/>
      <c r="EE55" s="139"/>
      <c r="EF55" s="139"/>
      <c r="EG55" s="140"/>
      <c r="EH55" s="138">
        <f>データ!CM7</f>
        <v>10665</v>
      </c>
      <c r="EI55" s="139"/>
      <c r="EJ55" s="139"/>
      <c r="EK55" s="139"/>
      <c r="EL55" s="139"/>
      <c r="EM55" s="139"/>
      <c r="EN55" s="139"/>
      <c r="EO55" s="139"/>
      <c r="EP55" s="139"/>
      <c r="EQ55" s="139"/>
      <c r="ER55" s="139"/>
      <c r="ES55" s="139"/>
      <c r="ET55" s="139"/>
      <c r="EU55" s="139"/>
      <c r="EV55" s="140"/>
      <c r="EW55" s="138">
        <f>データ!CN7</f>
        <v>10449</v>
      </c>
      <c r="EX55" s="139"/>
      <c r="EY55" s="139"/>
      <c r="EZ55" s="139"/>
      <c r="FA55" s="139"/>
      <c r="FB55" s="139"/>
      <c r="FC55" s="139"/>
      <c r="FD55" s="139"/>
      <c r="FE55" s="139"/>
      <c r="FF55" s="139"/>
      <c r="FG55" s="139"/>
      <c r="FH55" s="139"/>
      <c r="FI55" s="139"/>
      <c r="FJ55" s="139"/>
      <c r="FK55" s="140"/>
      <c r="FL55" s="138">
        <f>データ!CO7</f>
        <v>10637</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69.3</v>
      </c>
      <c r="GS55" s="130"/>
      <c r="GT55" s="130"/>
      <c r="GU55" s="130"/>
      <c r="GV55" s="130"/>
      <c r="GW55" s="130"/>
      <c r="GX55" s="130"/>
      <c r="GY55" s="130"/>
      <c r="GZ55" s="130"/>
      <c r="HA55" s="130"/>
      <c r="HB55" s="130"/>
      <c r="HC55" s="130"/>
      <c r="HD55" s="130"/>
      <c r="HE55" s="130"/>
      <c r="HF55" s="131"/>
      <c r="HG55" s="129">
        <f>データ!CW7</f>
        <v>74.099999999999994</v>
      </c>
      <c r="HH55" s="130"/>
      <c r="HI55" s="130"/>
      <c r="HJ55" s="130"/>
      <c r="HK55" s="130"/>
      <c r="HL55" s="130"/>
      <c r="HM55" s="130"/>
      <c r="HN55" s="130"/>
      <c r="HO55" s="130"/>
      <c r="HP55" s="130"/>
      <c r="HQ55" s="130"/>
      <c r="HR55" s="130"/>
      <c r="HS55" s="130"/>
      <c r="HT55" s="130"/>
      <c r="HU55" s="131"/>
      <c r="HV55" s="129">
        <f>データ!CX7</f>
        <v>76.400000000000006</v>
      </c>
      <c r="HW55" s="130"/>
      <c r="HX55" s="130"/>
      <c r="HY55" s="130"/>
      <c r="HZ55" s="130"/>
      <c r="IA55" s="130"/>
      <c r="IB55" s="130"/>
      <c r="IC55" s="130"/>
      <c r="ID55" s="130"/>
      <c r="IE55" s="130"/>
      <c r="IF55" s="130"/>
      <c r="IG55" s="130"/>
      <c r="IH55" s="130"/>
      <c r="II55" s="130"/>
      <c r="IJ55" s="131"/>
      <c r="IK55" s="129">
        <f>データ!CY7</f>
        <v>71.3</v>
      </c>
      <c r="IL55" s="130"/>
      <c r="IM55" s="130"/>
      <c r="IN55" s="130"/>
      <c r="IO55" s="130"/>
      <c r="IP55" s="130"/>
      <c r="IQ55" s="130"/>
      <c r="IR55" s="130"/>
      <c r="IS55" s="130"/>
      <c r="IT55" s="130"/>
      <c r="IU55" s="130"/>
      <c r="IV55" s="130"/>
      <c r="IW55" s="130"/>
      <c r="IX55" s="130"/>
      <c r="IY55" s="131"/>
      <c r="IZ55" s="129">
        <f>データ!CZ7</f>
        <v>77.7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29.4</v>
      </c>
      <c r="KG55" s="130"/>
      <c r="KH55" s="130"/>
      <c r="KI55" s="130"/>
      <c r="KJ55" s="130"/>
      <c r="KK55" s="130"/>
      <c r="KL55" s="130"/>
      <c r="KM55" s="130"/>
      <c r="KN55" s="130"/>
      <c r="KO55" s="130"/>
      <c r="KP55" s="130"/>
      <c r="KQ55" s="130"/>
      <c r="KR55" s="130"/>
      <c r="KS55" s="130"/>
      <c r="KT55" s="131"/>
      <c r="KU55" s="129">
        <f>データ!DH7</f>
        <v>27.8</v>
      </c>
      <c r="KV55" s="130"/>
      <c r="KW55" s="130"/>
      <c r="KX55" s="130"/>
      <c r="KY55" s="130"/>
      <c r="KZ55" s="130"/>
      <c r="LA55" s="130"/>
      <c r="LB55" s="130"/>
      <c r="LC55" s="130"/>
      <c r="LD55" s="130"/>
      <c r="LE55" s="130"/>
      <c r="LF55" s="130"/>
      <c r="LG55" s="130"/>
      <c r="LH55" s="130"/>
      <c r="LI55" s="131"/>
      <c r="LJ55" s="129">
        <f>データ!DI7</f>
        <v>28.8</v>
      </c>
      <c r="LK55" s="130"/>
      <c r="LL55" s="130"/>
      <c r="LM55" s="130"/>
      <c r="LN55" s="130"/>
      <c r="LO55" s="130"/>
      <c r="LP55" s="130"/>
      <c r="LQ55" s="130"/>
      <c r="LR55" s="130"/>
      <c r="LS55" s="130"/>
      <c r="LT55" s="130"/>
      <c r="LU55" s="130"/>
      <c r="LV55" s="130"/>
      <c r="LW55" s="130"/>
      <c r="LX55" s="131"/>
      <c r="LY55" s="129">
        <f>データ!DJ7</f>
        <v>27.4</v>
      </c>
      <c r="LZ55" s="130"/>
      <c r="MA55" s="130"/>
      <c r="MB55" s="130"/>
      <c r="MC55" s="130"/>
      <c r="MD55" s="130"/>
      <c r="ME55" s="130"/>
      <c r="MF55" s="130"/>
      <c r="MG55" s="130"/>
      <c r="MH55" s="130"/>
      <c r="MI55" s="130"/>
      <c r="MJ55" s="130"/>
      <c r="MK55" s="130"/>
      <c r="ML55" s="130"/>
      <c r="MM55" s="131"/>
      <c r="MN55" s="129">
        <f>データ!DK7</f>
        <v>27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32532</v>
      </c>
      <c r="Q56" s="139"/>
      <c r="R56" s="139"/>
      <c r="S56" s="139"/>
      <c r="T56" s="139"/>
      <c r="U56" s="139"/>
      <c r="V56" s="139"/>
      <c r="W56" s="139"/>
      <c r="X56" s="139"/>
      <c r="Y56" s="139"/>
      <c r="Z56" s="139"/>
      <c r="AA56" s="139"/>
      <c r="AB56" s="139"/>
      <c r="AC56" s="139"/>
      <c r="AD56" s="140"/>
      <c r="AE56" s="138">
        <f>データ!CF7</f>
        <v>33492</v>
      </c>
      <c r="AF56" s="139"/>
      <c r="AG56" s="139"/>
      <c r="AH56" s="139"/>
      <c r="AI56" s="139"/>
      <c r="AJ56" s="139"/>
      <c r="AK56" s="139"/>
      <c r="AL56" s="139"/>
      <c r="AM56" s="139"/>
      <c r="AN56" s="139"/>
      <c r="AO56" s="139"/>
      <c r="AP56" s="139"/>
      <c r="AQ56" s="139"/>
      <c r="AR56" s="139"/>
      <c r="AS56" s="140"/>
      <c r="AT56" s="138">
        <f>データ!CG7</f>
        <v>34136</v>
      </c>
      <c r="AU56" s="139"/>
      <c r="AV56" s="139"/>
      <c r="AW56" s="139"/>
      <c r="AX56" s="139"/>
      <c r="AY56" s="139"/>
      <c r="AZ56" s="139"/>
      <c r="BA56" s="139"/>
      <c r="BB56" s="139"/>
      <c r="BC56" s="139"/>
      <c r="BD56" s="139"/>
      <c r="BE56" s="139"/>
      <c r="BF56" s="139"/>
      <c r="BG56" s="139"/>
      <c r="BH56" s="140"/>
      <c r="BI56" s="138">
        <f>データ!CH7</f>
        <v>34924</v>
      </c>
      <c r="BJ56" s="139"/>
      <c r="BK56" s="139"/>
      <c r="BL56" s="139"/>
      <c r="BM56" s="139"/>
      <c r="BN56" s="139"/>
      <c r="BO56" s="139"/>
      <c r="BP56" s="139"/>
      <c r="BQ56" s="139"/>
      <c r="BR56" s="139"/>
      <c r="BS56" s="139"/>
      <c r="BT56" s="139"/>
      <c r="BU56" s="139"/>
      <c r="BV56" s="139"/>
      <c r="BW56" s="140"/>
      <c r="BX56" s="138">
        <f>データ!CI7</f>
        <v>35788</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10037</v>
      </c>
      <c r="DE56" s="139"/>
      <c r="DF56" s="139"/>
      <c r="DG56" s="139"/>
      <c r="DH56" s="139"/>
      <c r="DI56" s="139"/>
      <c r="DJ56" s="139"/>
      <c r="DK56" s="139"/>
      <c r="DL56" s="139"/>
      <c r="DM56" s="139"/>
      <c r="DN56" s="139"/>
      <c r="DO56" s="139"/>
      <c r="DP56" s="139"/>
      <c r="DQ56" s="139"/>
      <c r="DR56" s="140"/>
      <c r="DS56" s="138">
        <f>データ!CQ7</f>
        <v>9976</v>
      </c>
      <c r="DT56" s="139"/>
      <c r="DU56" s="139"/>
      <c r="DV56" s="139"/>
      <c r="DW56" s="139"/>
      <c r="DX56" s="139"/>
      <c r="DY56" s="139"/>
      <c r="DZ56" s="139"/>
      <c r="EA56" s="139"/>
      <c r="EB56" s="139"/>
      <c r="EC56" s="139"/>
      <c r="ED56" s="139"/>
      <c r="EE56" s="139"/>
      <c r="EF56" s="139"/>
      <c r="EG56" s="140"/>
      <c r="EH56" s="138">
        <f>データ!CR7</f>
        <v>10130</v>
      </c>
      <c r="EI56" s="139"/>
      <c r="EJ56" s="139"/>
      <c r="EK56" s="139"/>
      <c r="EL56" s="139"/>
      <c r="EM56" s="139"/>
      <c r="EN56" s="139"/>
      <c r="EO56" s="139"/>
      <c r="EP56" s="139"/>
      <c r="EQ56" s="139"/>
      <c r="ER56" s="139"/>
      <c r="ES56" s="139"/>
      <c r="ET56" s="139"/>
      <c r="EU56" s="139"/>
      <c r="EV56" s="140"/>
      <c r="EW56" s="138">
        <f>データ!CS7</f>
        <v>10244</v>
      </c>
      <c r="EX56" s="139"/>
      <c r="EY56" s="139"/>
      <c r="EZ56" s="139"/>
      <c r="FA56" s="139"/>
      <c r="FB56" s="139"/>
      <c r="FC56" s="139"/>
      <c r="FD56" s="139"/>
      <c r="FE56" s="139"/>
      <c r="FF56" s="139"/>
      <c r="FG56" s="139"/>
      <c r="FH56" s="139"/>
      <c r="FI56" s="139"/>
      <c r="FJ56" s="139"/>
      <c r="FK56" s="140"/>
      <c r="FL56" s="138">
        <f>データ!CT7</f>
        <v>10602</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178</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34.799999999999997</v>
      </c>
      <c r="V79" s="151"/>
      <c r="W79" s="151"/>
      <c r="X79" s="151"/>
      <c r="Y79" s="151"/>
      <c r="Z79" s="151"/>
      <c r="AA79" s="151"/>
      <c r="AB79" s="151"/>
      <c r="AC79" s="151"/>
      <c r="AD79" s="151"/>
      <c r="AE79" s="151"/>
      <c r="AF79" s="151"/>
      <c r="AG79" s="151"/>
      <c r="AH79" s="151"/>
      <c r="AI79" s="151"/>
      <c r="AJ79" s="151"/>
      <c r="AK79" s="151"/>
      <c r="AL79" s="151"/>
      <c r="AM79" s="151"/>
      <c r="AN79" s="151">
        <f>データ!DS7</f>
        <v>37.5</v>
      </c>
      <c r="AO79" s="151"/>
      <c r="AP79" s="151"/>
      <c r="AQ79" s="151"/>
      <c r="AR79" s="151"/>
      <c r="AS79" s="151"/>
      <c r="AT79" s="151"/>
      <c r="AU79" s="151"/>
      <c r="AV79" s="151"/>
      <c r="AW79" s="151"/>
      <c r="AX79" s="151"/>
      <c r="AY79" s="151"/>
      <c r="AZ79" s="151"/>
      <c r="BA79" s="151"/>
      <c r="BB79" s="151"/>
      <c r="BC79" s="151"/>
      <c r="BD79" s="151"/>
      <c r="BE79" s="151"/>
      <c r="BF79" s="151"/>
      <c r="BG79" s="151">
        <f>データ!DT7</f>
        <v>37.299999999999997</v>
      </c>
      <c r="BH79" s="151"/>
      <c r="BI79" s="151"/>
      <c r="BJ79" s="151"/>
      <c r="BK79" s="151"/>
      <c r="BL79" s="151"/>
      <c r="BM79" s="151"/>
      <c r="BN79" s="151"/>
      <c r="BO79" s="151"/>
      <c r="BP79" s="151"/>
      <c r="BQ79" s="151"/>
      <c r="BR79" s="151"/>
      <c r="BS79" s="151"/>
      <c r="BT79" s="151"/>
      <c r="BU79" s="151"/>
      <c r="BV79" s="151"/>
      <c r="BW79" s="151"/>
      <c r="BX79" s="151"/>
      <c r="BY79" s="151"/>
      <c r="BZ79" s="151">
        <f>データ!DU7</f>
        <v>39.6</v>
      </c>
      <c r="CA79" s="151"/>
      <c r="CB79" s="151"/>
      <c r="CC79" s="151"/>
      <c r="CD79" s="151"/>
      <c r="CE79" s="151"/>
      <c r="CF79" s="151"/>
      <c r="CG79" s="151"/>
      <c r="CH79" s="151"/>
      <c r="CI79" s="151"/>
      <c r="CJ79" s="151"/>
      <c r="CK79" s="151"/>
      <c r="CL79" s="151"/>
      <c r="CM79" s="151"/>
      <c r="CN79" s="151"/>
      <c r="CO79" s="151"/>
      <c r="CP79" s="151"/>
      <c r="CQ79" s="151"/>
      <c r="CR79" s="151"/>
      <c r="CS79" s="151">
        <f>データ!DV7</f>
        <v>40.799999999999997</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63.2</v>
      </c>
      <c r="EP79" s="151"/>
      <c r="EQ79" s="151"/>
      <c r="ER79" s="151"/>
      <c r="ES79" s="151"/>
      <c r="ET79" s="151"/>
      <c r="EU79" s="151"/>
      <c r="EV79" s="151"/>
      <c r="EW79" s="151"/>
      <c r="EX79" s="151"/>
      <c r="EY79" s="151"/>
      <c r="EZ79" s="151"/>
      <c r="FA79" s="151"/>
      <c r="FB79" s="151"/>
      <c r="FC79" s="151"/>
      <c r="FD79" s="151"/>
      <c r="FE79" s="151"/>
      <c r="FF79" s="151"/>
      <c r="FG79" s="151"/>
      <c r="FH79" s="151">
        <f>データ!ED7</f>
        <v>68.7</v>
      </c>
      <c r="FI79" s="151"/>
      <c r="FJ79" s="151"/>
      <c r="FK79" s="151"/>
      <c r="FL79" s="151"/>
      <c r="FM79" s="151"/>
      <c r="FN79" s="151"/>
      <c r="FO79" s="151"/>
      <c r="FP79" s="151"/>
      <c r="FQ79" s="151"/>
      <c r="FR79" s="151"/>
      <c r="FS79" s="151"/>
      <c r="FT79" s="151"/>
      <c r="FU79" s="151"/>
      <c r="FV79" s="151"/>
      <c r="FW79" s="151"/>
      <c r="FX79" s="151"/>
      <c r="FY79" s="151"/>
      <c r="FZ79" s="151"/>
      <c r="GA79" s="151">
        <f>データ!EE7</f>
        <v>75.599999999999994</v>
      </c>
      <c r="GB79" s="151"/>
      <c r="GC79" s="151"/>
      <c r="GD79" s="151"/>
      <c r="GE79" s="151"/>
      <c r="GF79" s="151"/>
      <c r="GG79" s="151"/>
      <c r="GH79" s="151"/>
      <c r="GI79" s="151"/>
      <c r="GJ79" s="151"/>
      <c r="GK79" s="151"/>
      <c r="GL79" s="151"/>
      <c r="GM79" s="151"/>
      <c r="GN79" s="151"/>
      <c r="GO79" s="151"/>
      <c r="GP79" s="151"/>
      <c r="GQ79" s="151"/>
      <c r="GR79" s="151"/>
      <c r="GS79" s="151"/>
      <c r="GT79" s="151">
        <f>データ!EF7</f>
        <v>77.400000000000006</v>
      </c>
      <c r="GU79" s="151"/>
      <c r="GV79" s="151"/>
      <c r="GW79" s="151"/>
      <c r="GX79" s="151"/>
      <c r="GY79" s="151"/>
      <c r="GZ79" s="151"/>
      <c r="HA79" s="151"/>
      <c r="HB79" s="151"/>
      <c r="HC79" s="151"/>
      <c r="HD79" s="151"/>
      <c r="HE79" s="151"/>
      <c r="HF79" s="151"/>
      <c r="HG79" s="151"/>
      <c r="HH79" s="151"/>
      <c r="HI79" s="151"/>
      <c r="HJ79" s="151"/>
      <c r="HK79" s="151"/>
      <c r="HL79" s="151"/>
      <c r="HM79" s="151">
        <f>データ!EG7</f>
        <v>74.5</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59795320</v>
      </c>
      <c r="JK79" s="152"/>
      <c r="JL79" s="152"/>
      <c r="JM79" s="152"/>
      <c r="JN79" s="152"/>
      <c r="JO79" s="152"/>
      <c r="JP79" s="152"/>
      <c r="JQ79" s="152"/>
      <c r="JR79" s="152"/>
      <c r="JS79" s="152"/>
      <c r="JT79" s="152"/>
      <c r="JU79" s="152"/>
      <c r="JV79" s="152"/>
      <c r="JW79" s="152"/>
      <c r="JX79" s="152"/>
      <c r="JY79" s="152"/>
      <c r="JZ79" s="152"/>
      <c r="KA79" s="152"/>
      <c r="KB79" s="152"/>
      <c r="KC79" s="152">
        <f>データ!EO7</f>
        <v>59590576</v>
      </c>
      <c r="KD79" s="152"/>
      <c r="KE79" s="152"/>
      <c r="KF79" s="152"/>
      <c r="KG79" s="152"/>
      <c r="KH79" s="152"/>
      <c r="KI79" s="152"/>
      <c r="KJ79" s="152"/>
      <c r="KK79" s="152"/>
      <c r="KL79" s="152"/>
      <c r="KM79" s="152"/>
      <c r="KN79" s="152"/>
      <c r="KO79" s="152"/>
      <c r="KP79" s="152"/>
      <c r="KQ79" s="152"/>
      <c r="KR79" s="152"/>
      <c r="KS79" s="152"/>
      <c r="KT79" s="152"/>
      <c r="KU79" s="152"/>
      <c r="KV79" s="152">
        <f>データ!EP7</f>
        <v>69791649</v>
      </c>
      <c r="KW79" s="152"/>
      <c r="KX79" s="152"/>
      <c r="KY79" s="152"/>
      <c r="KZ79" s="152"/>
      <c r="LA79" s="152"/>
      <c r="LB79" s="152"/>
      <c r="LC79" s="152"/>
      <c r="LD79" s="152"/>
      <c r="LE79" s="152"/>
      <c r="LF79" s="152"/>
      <c r="LG79" s="152"/>
      <c r="LH79" s="152"/>
      <c r="LI79" s="152"/>
      <c r="LJ79" s="152"/>
      <c r="LK79" s="152"/>
      <c r="LL79" s="152"/>
      <c r="LM79" s="152"/>
      <c r="LN79" s="152"/>
      <c r="LO79" s="152">
        <f>データ!EQ7</f>
        <v>69905544</v>
      </c>
      <c r="LP79" s="152"/>
      <c r="LQ79" s="152"/>
      <c r="LR79" s="152"/>
      <c r="LS79" s="152"/>
      <c r="LT79" s="152"/>
      <c r="LU79" s="152"/>
      <c r="LV79" s="152"/>
      <c r="LW79" s="152"/>
      <c r="LX79" s="152"/>
      <c r="LY79" s="152"/>
      <c r="LZ79" s="152"/>
      <c r="MA79" s="152"/>
      <c r="MB79" s="152"/>
      <c r="MC79" s="152"/>
      <c r="MD79" s="152"/>
      <c r="ME79" s="152"/>
      <c r="MF79" s="152"/>
      <c r="MG79" s="152"/>
      <c r="MH79" s="152">
        <f>データ!ER7</f>
        <v>69202860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52.4</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53.5</v>
      </c>
      <c r="BH80" s="151"/>
      <c r="BI80" s="151"/>
      <c r="BJ80" s="151"/>
      <c r="BK80" s="151"/>
      <c r="BL80" s="151"/>
      <c r="BM80" s="151"/>
      <c r="BN80" s="151"/>
      <c r="BO80" s="151"/>
      <c r="BP80" s="151"/>
      <c r="BQ80" s="151"/>
      <c r="BR80" s="151"/>
      <c r="BS80" s="151"/>
      <c r="BT80" s="151"/>
      <c r="BU80" s="151"/>
      <c r="BV80" s="151"/>
      <c r="BW80" s="151"/>
      <c r="BX80" s="151"/>
      <c r="BY80" s="151"/>
      <c r="BZ80" s="151">
        <f>データ!DZ7</f>
        <v>54.1</v>
      </c>
      <c r="CA80" s="151"/>
      <c r="CB80" s="151"/>
      <c r="CC80" s="151"/>
      <c r="CD80" s="151"/>
      <c r="CE80" s="151"/>
      <c r="CF80" s="151"/>
      <c r="CG80" s="151"/>
      <c r="CH80" s="151"/>
      <c r="CI80" s="151"/>
      <c r="CJ80" s="151"/>
      <c r="CK80" s="151"/>
      <c r="CL80" s="151"/>
      <c r="CM80" s="151"/>
      <c r="CN80" s="151"/>
      <c r="CO80" s="151"/>
      <c r="CP80" s="151"/>
      <c r="CQ80" s="151"/>
      <c r="CR80" s="151"/>
      <c r="CS80" s="151">
        <f>データ!EA7</f>
        <v>54.6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69.2</v>
      </c>
      <c r="EP80" s="151"/>
      <c r="EQ80" s="151"/>
      <c r="ER80" s="151"/>
      <c r="ES80" s="151"/>
      <c r="ET80" s="151"/>
      <c r="EU80" s="151"/>
      <c r="EV80" s="151"/>
      <c r="EW80" s="151"/>
      <c r="EX80" s="151"/>
      <c r="EY80" s="151"/>
      <c r="EZ80" s="151"/>
      <c r="FA80" s="151"/>
      <c r="FB80" s="151"/>
      <c r="FC80" s="151"/>
      <c r="FD80" s="151"/>
      <c r="FE80" s="151"/>
      <c r="FF80" s="151"/>
      <c r="FG80" s="151"/>
      <c r="FH80" s="151">
        <f>データ!EI7</f>
        <v>69.7</v>
      </c>
      <c r="FI80" s="151"/>
      <c r="FJ80" s="151"/>
      <c r="FK80" s="151"/>
      <c r="FL80" s="151"/>
      <c r="FM80" s="151"/>
      <c r="FN80" s="151"/>
      <c r="FO80" s="151"/>
      <c r="FP80" s="151"/>
      <c r="FQ80" s="151"/>
      <c r="FR80" s="151"/>
      <c r="FS80" s="151"/>
      <c r="FT80" s="151"/>
      <c r="FU80" s="151"/>
      <c r="FV80" s="151"/>
      <c r="FW80" s="151"/>
      <c r="FX80" s="151"/>
      <c r="FY80" s="151"/>
      <c r="FZ80" s="151"/>
      <c r="GA80" s="151">
        <f>データ!EJ7</f>
        <v>71.3</v>
      </c>
      <c r="GB80" s="151"/>
      <c r="GC80" s="151"/>
      <c r="GD80" s="151"/>
      <c r="GE80" s="151"/>
      <c r="GF80" s="151"/>
      <c r="GG80" s="151"/>
      <c r="GH80" s="151"/>
      <c r="GI80" s="151"/>
      <c r="GJ80" s="151"/>
      <c r="GK80" s="151"/>
      <c r="GL80" s="151"/>
      <c r="GM80" s="151"/>
      <c r="GN80" s="151"/>
      <c r="GO80" s="151"/>
      <c r="GP80" s="151"/>
      <c r="GQ80" s="151"/>
      <c r="GR80" s="151"/>
      <c r="GS80" s="151"/>
      <c r="GT80" s="151">
        <f>データ!EK7</f>
        <v>71.400000000000006</v>
      </c>
      <c r="GU80" s="151"/>
      <c r="GV80" s="151"/>
      <c r="GW80" s="151"/>
      <c r="GX80" s="151"/>
      <c r="GY80" s="151"/>
      <c r="GZ80" s="151"/>
      <c r="HA80" s="151"/>
      <c r="HB80" s="151"/>
      <c r="HC80" s="151"/>
      <c r="HD80" s="151"/>
      <c r="HE80" s="151"/>
      <c r="HF80" s="151"/>
      <c r="HG80" s="151"/>
      <c r="HH80" s="151"/>
      <c r="HI80" s="151"/>
      <c r="HJ80" s="151"/>
      <c r="HK80" s="151"/>
      <c r="HL80" s="151"/>
      <c r="HM80" s="151">
        <f>データ!EL7</f>
        <v>71.7</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35730958</v>
      </c>
      <c r="JK80" s="152"/>
      <c r="JL80" s="152"/>
      <c r="JM80" s="152"/>
      <c r="JN80" s="152"/>
      <c r="JO80" s="152"/>
      <c r="JP80" s="152"/>
      <c r="JQ80" s="152"/>
      <c r="JR80" s="152"/>
      <c r="JS80" s="152"/>
      <c r="JT80" s="152"/>
      <c r="JU80" s="152"/>
      <c r="JV80" s="152"/>
      <c r="JW80" s="152"/>
      <c r="JX80" s="152"/>
      <c r="JY80" s="152"/>
      <c r="JZ80" s="152"/>
      <c r="KA80" s="152"/>
      <c r="KB80" s="152"/>
      <c r="KC80" s="152">
        <f>データ!ET7</f>
        <v>37752628</v>
      </c>
      <c r="KD80" s="152"/>
      <c r="KE80" s="152"/>
      <c r="KF80" s="152"/>
      <c r="KG80" s="152"/>
      <c r="KH80" s="152"/>
      <c r="KI80" s="152"/>
      <c r="KJ80" s="152"/>
      <c r="KK80" s="152"/>
      <c r="KL80" s="152"/>
      <c r="KM80" s="152"/>
      <c r="KN80" s="152"/>
      <c r="KO80" s="152"/>
      <c r="KP80" s="152"/>
      <c r="KQ80" s="152"/>
      <c r="KR80" s="152"/>
      <c r="KS80" s="152"/>
      <c r="KT80" s="152"/>
      <c r="KU80" s="152"/>
      <c r="KV80" s="152">
        <f>データ!EU7</f>
        <v>39094598</v>
      </c>
      <c r="KW80" s="152"/>
      <c r="KX80" s="152"/>
      <c r="KY80" s="152"/>
      <c r="KZ80" s="152"/>
      <c r="LA80" s="152"/>
      <c r="LB80" s="152"/>
      <c r="LC80" s="152"/>
      <c r="LD80" s="152"/>
      <c r="LE80" s="152"/>
      <c r="LF80" s="152"/>
      <c r="LG80" s="152"/>
      <c r="LH80" s="152"/>
      <c r="LI80" s="152"/>
      <c r="LJ80" s="152"/>
      <c r="LK80" s="152"/>
      <c r="LL80" s="152"/>
      <c r="LM80" s="152"/>
      <c r="LN80" s="152"/>
      <c r="LO80" s="152">
        <f>データ!EV7</f>
        <v>40683727</v>
      </c>
      <c r="LP80" s="152"/>
      <c r="LQ80" s="152"/>
      <c r="LR80" s="152"/>
      <c r="LS80" s="152"/>
      <c r="LT80" s="152"/>
      <c r="LU80" s="152"/>
      <c r="LV80" s="152"/>
      <c r="LW80" s="152"/>
      <c r="LX80" s="152"/>
      <c r="LY80" s="152"/>
      <c r="LZ80" s="152"/>
      <c r="MA80" s="152"/>
      <c r="MB80" s="152"/>
      <c r="MC80" s="152"/>
      <c r="MD80" s="152"/>
      <c r="ME80" s="152"/>
      <c r="MF80" s="152"/>
      <c r="MG80" s="152"/>
      <c r="MH80" s="152">
        <f>データ!EW7</f>
        <v>41891213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TMpUMLOMFO8jHuCxozplwpMF76anthQsx78JERQyuU4E8ZhDEV46dMClFlhMOpYJiD/gW1k8LZOHvJzM2aBxFA==" saltValue="LfjATt5VfBtenSRibyWTx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150</v>
      </c>
      <c r="AV5" s="62" t="s">
        <v>142</v>
      </c>
      <c r="AW5" s="62" t="s">
        <v>143</v>
      </c>
      <c r="AX5" s="62" t="s">
        <v>144</v>
      </c>
      <c r="AY5" s="62" t="s">
        <v>145</v>
      </c>
      <c r="AZ5" s="62" t="s">
        <v>146</v>
      </c>
      <c r="BA5" s="62" t="s">
        <v>147</v>
      </c>
      <c r="BB5" s="62" t="s">
        <v>148</v>
      </c>
      <c r="BC5" s="62" t="s">
        <v>149</v>
      </c>
      <c r="BD5" s="62" t="s">
        <v>139</v>
      </c>
      <c r="BE5" s="62" t="s">
        <v>151</v>
      </c>
      <c r="BF5" s="62" t="s">
        <v>150</v>
      </c>
      <c r="BG5" s="62" t="s">
        <v>142</v>
      </c>
      <c r="BH5" s="62" t="s">
        <v>152</v>
      </c>
      <c r="BI5" s="62" t="s">
        <v>144</v>
      </c>
      <c r="BJ5" s="62" t="s">
        <v>145</v>
      </c>
      <c r="BK5" s="62" t="s">
        <v>146</v>
      </c>
      <c r="BL5" s="62" t="s">
        <v>147</v>
      </c>
      <c r="BM5" s="62" t="s">
        <v>148</v>
      </c>
      <c r="BN5" s="62" t="s">
        <v>149</v>
      </c>
      <c r="BO5" s="62" t="s">
        <v>139</v>
      </c>
      <c r="BP5" s="62" t="s">
        <v>151</v>
      </c>
      <c r="BQ5" s="62" t="s">
        <v>150</v>
      </c>
      <c r="BR5" s="62" t="s">
        <v>142</v>
      </c>
      <c r="BS5" s="62" t="s">
        <v>143</v>
      </c>
      <c r="BT5" s="62" t="s">
        <v>144</v>
      </c>
      <c r="BU5" s="62" t="s">
        <v>145</v>
      </c>
      <c r="BV5" s="62" t="s">
        <v>146</v>
      </c>
      <c r="BW5" s="62" t="s">
        <v>147</v>
      </c>
      <c r="BX5" s="62" t="s">
        <v>148</v>
      </c>
      <c r="BY5" s="62" t="s">
        <v>149</v>
      </c>
      <c r="BZ5" s="62" t="s">
        <v>153</v>
      </c>
      <c r="CA5" s="62" t="s">
        <v>140</v>
      </c>
      <c r="CB5" s="62" t="s">
        <v>150</v>
      </c>
      <c r="CC5" s="62" t="s">
        <v>142</v>
      </c>
      <c r="CD5" s="62" t="s">
        <v>143</v>
      </c>
      <c r="CE5" s="62" t="s">
        <v>144</v>
      </c>
      <c r="CF5" s="62" t="s">
        <v>145</v>
      </c>
      <c r="CG5" s="62" t="s">
        <v>146</v>
      </c>
      <c r="CH5" s="62" t="s">
        <v>147</v>
      </c>
      <c r="CI5" s="62" t="s">
        <v>148</v>
      </c>
      <c r="CJ5" s="62" t="s">
        <v>149</v>
      </c>
      <c r="CK5" s="62" t="s">
        <v>153</v>
      </c>
      <c r="CL5" s="62" t="s">
        <v>140</v>
      </c>
      <c r="CM5" s="62" t="s">
        <v>150</v>
      </c>
      <c r="CN5" s="62" t="s">
        <v>142</v>
      </c>
      <c r="CO5" s="62" t="s">
        <v>143</v>
      </c>
      <c r="CP5" s="62" t="s">
        <v>144</v>
      </c>
      <c r="CQ5" s="62" t="s">
        <v>145</v>
      </c>
      <c r="CR5" s="62" t="s">
        <v>146</v>
      </c>
      <c r="CS5" s="62" t="s">
        <v>147</v>
      </c>
      <c r="CT5" s="62" t="s">
        <v>148</v>
      </c>
      <c r="CU5" s="62" t="s">
        <v>149</v>
      </c>
      <c r="CV5" s="62" t="s">
        <v>139</v>
      </c>
      <c r="CW5" s="62" t="s">
        <v>151</v>
      </c>
      <c r="CX5" s="62" t="s">
        <v>150</v>
      </c>
      <c r="CY5" s="62" t="s">
        <v>142</v>
      </c>
      <c r="CZ5" s="62" t="s">
        <v>143</v>
      </c>
      <c r="DA5" s="62" t="s">
        <v>144</v>
      </c>
      <c r="DB5" s="62" t="s">
        <v>145</v>
      </c>
      <c r="DC5" s="62" t="s">
        <v>146</v>
      </c>
      <c r="DD5" s="62" t="s">
        <v>147</v>
      </c>
      <c r="DE5" s="62" t="s">
        <v>148</v>
      </c>
      <c r="DF5" s="62" t="s">
        <v>149</v>
      </c>
      <c r="DG5" s="62" t="s">
        <v>153</v>
      </c>
      <c r="DH5" s="62" t="s">
        <v>151</v>
      </c>
      <c r="DI5" s="62" t="s">
        <v>150</v>
      </c>
      <c r="DJ5" s="62" t="s">
        <v>142</v>
      </c>
      <c r="DK5" s="62" t="s">
        <v>143</v>
      </c>
      <c r="DL5" s="62" t="s">
        <v>144</v>
      </c>
      <c r="DM5" s="62" t="s">
        <v>145</v>
      </c>
      <c r="DN5" s="62" t="s">
        <v>146</v>
      </c>
      <c r="DO5" s="62" t="s">
        <v>147</v>
      </c>
      <c r="DP5" s="62" t="s">
        <v>148</v>
      </c>
      <c r="DQ5" s="62" t="s">
        <v>149</v>
      </c>
      <c r="DR5" s="62" t="s">
        <v>139</v>
      </c>
      <c r="DS5" s="62" t="s">
        <v>140</v>
      </c>
      <c r="DT5" s="62" t="s">
        <v>150</v>
      </c>
      <c r="DU5" s="62" t="s">
        <v>154</v>
      </c>
      <c r="DV5" s="62" t="s">
        <v>143</v>
      </c>
      <c r="DW5" s="62" t="s">
        <v>144</v>
      </c>
      <c r="DX5" s="62" t="s">
        <v>145</v>
      </c>
      <c r="DY5" s="62" t="s">
        <v>146</v>
      </c>
      <c r="DZ5" s="62" t="s">
        <v>147</v>
      </c>
      <c r="EA5" s="62" t="s">
        <v>148</v>
      </c>
      <c r="EB5" s="62" t="s">
        <v>149</v>
      </c>
      <c r="EC5" s="62" t="s">
        <v>139</v>
      </c>
      <c r="ED5" s="62" t="s">
        <v>151</v>
      </c>
      <c r="EE5" s="62" t="s">
        <v>150</v>
      </c>
      <c r="EF5" s="62" t="s">
        <v>142</v>
      </c>
      <c r="EG5" s="62" t="s">
        <v>143</v>
      </c>
      <c r="EH5" s="62" t="s">
        <v>144</v>
      </c>
      <c r="EI5" s="62" t="s">
        <v>145</v>
      </c>
      <c r="EJ5" s="62" t="s">
        <v>146</v>
      </c>
      <c r="EK5" s="62" t="s">
        <v>147</v>
      </c>
      <c r="EL5" s="62" t="s">
        <v>148</v>
      </c>
      <c r="EM5" s="62" t="s">
        <v>155</v>
      </c>
      <c r="EN5" s="62" t="s">
        <v>139</v>
      </c>
      <c r="EO5" s="62" t="s">
        <v>151</v>
      </c>
      <c r="EP5" s="62" t="s">
        <v>150</v>
      </c>
      <c r="EQ5" s="62" t="s">
        <v>154</v>
      </c>
      <c r="ER5" s="62" t="s">
        <v>143</v>
      </c>
      <c r="ES5" s="62" t="s">
        <v>144</v>
      </c>
      <c r="ET5" s="62" t="s">
        <v>145</v>
      </c>
      <c r="EU5" s="62" t="s">
        <v>146</v>
      </c>
      <c r="EV5" s="62" t="s">
        <v>147</v>
      </c>
      <c r="EW5" s="62" t="s">
        <v>148</v>
      </c>
      <c r="EX5" s="62" t="s">
        <v>149</v>
      </c>
    </row>
    <row r="6" spans="1:154" s="67" customFormat="1" x14ac:dyDescent="0.15">
      <c r="A6" s="48" t="s">
        <v>156</v>
      </c>
      <c r="B6" s="63">
        <f>B8</f>
        <v>2019</v>
      </c>
      <c r="C6" s="63">
        <f t="shared" ref="C6:M6" si="2">C8</f>
        <v>353051</v>
      </c>
      <c r="D6" s="63">
        <f t="shared" si="2"/>
        <v>46</v>
      </c>
      <c r="E6" s="63">
        <f t="shared" si="2"/>
        <v>6</v>
      </c>
      <c r="F6" s="63">
        <f t="shared" si="2"/>
        <v>0</v>
      </c>
      <c r="G6" s="63">
        <f t="shared" si="2"/>
        <v>1</v>
      </c>
      <c r="H6" s="155" t="str">
        <f>IF(H8&lt;&gt;I8,H8,"")&amp;IF(I8&lt;&gt;J8,I8,"")&amp;"　"&amp;J8</f>
        <v>山口県周防大島町　周防大島町立東和病院</v>
      </c>
      <c r="I6" s="156"/>
      <c r="J6" s="157"/>
      <c r="K6" s="63" t="str">
        <f t="shared" si="2"/>
        <v>条例全部</v>
      </c>
      <c r="L6" s="63" t="str">
        <f t="shared" si="2"/>
        <v>病院事業</v>
      </c>
      <c r="M6" s="63" t="str">
        <f t="shared" si="2"/>
        <v>一般病院</v>
      </c>
      <c r="N6" s="63" t="str">
        <f>N8</f>
        <v>100床以上～200床未満</v>
      </c>
      <c r="O6" s="63" t="str">
        <f>O8</f>
        <v>学術・研究機関出身</v>
      </c>
      <c r="P6" s="63" t="str">
        <f>P8</f>
        <v>直営</v>
      </c>
      <c r="Q6" s="64">
        <f t="shared" ref="Q6:AG6" si="3">Q8</f>
        <v>13</v>
      </c>
      <c r="R6" s="63" t="str">
        <f t="shared" si="3"/>
        <v>-</v>
      </c>
      <c r="S6" s="63" t="str">
        <f t="shared" si="3"/>
        <v>ド 訓</v>
      </c>
      <c r="T6" s="63" t="str">
        <f t="shared" si="3"/>
        <v>救</v>
      </c>
      <c r="U6" s="64">
        <f>U8</f>
        <v>15775</v>
      </c>
      <c r="V6" s="64">
        <f>V8</f>
        <v>10186</v>
      </c>
      <c r="W6" s="63" t="str">
        <f>W8</f>
        <v>第２種該当</v>
      </c>
      <c r="X6" s="63" t="str">
        <f t="shared" si="3"/>
        <v>１５：１</v>
      </c>
      <c r="Y6" s="64">
        <f t="shared" si="3"/>
        <v>114</v>
      </c>
      <c r="Z6" s="64" t="str">
        <f t="shared" si="3"/>
        <v>-</v>
      </c>
      <c r="AA6" s="64" t="str">
        <f t="shared" si="3"/>
        <v>-</v>
      </c>
      <c r="AB6" s="64" t="str">
        <f t="shared" si="3"/>
        <v>-</v>
      </c>
      <c r="AC6" s="64" t="str">
        <f t="shared" si="3"/>
        <v>-</v>
      </c>
      <c r="AD6" s="64">
        <f t="shared" si="3"/>
        <v>114</v>
      </c>
      <c r="AE6" s="64">
        <f t="shared" si="3"/>
        <v>102</v>
      </c>
      <c r="AF6" s="64" t="str">
        <f t="shared" si="3"/>
        <v>-</v>
      </c>
      <c r="AG6" s="64">
        <f t="shared" si="3"/>
        <v>102</v>
      </c>
      <c r="AH6" s="65">
        <f>IF(AH8="-",NA(),AH8)</f>
        <v>88.1</v>
      </c>
      <c r="AI6" s="65">
        <f t="shared" ref="AI6:AQ6" si="4">IF(AI8="-",NA(),AI8)</f>
        <v>85.6</v>
      </c>
      <c r="AJ6" s="65">
        <f t="shared" si="4"/>
        <v>85.5</v>
      </c>
      <c r="AK6" s="65">
        <f t="shared" si="4"/>
        <v>88.2</v>
      </c>
      <c r="AL6" s="65">
        <f t="shared" si="4"/>
        <v>88</v>
      </c>
      <c r="AM6" s="65">
        <f t="shared" si="4"/>
        <v>98.3</v>
      </c>
      <c r="AN6" s="65">
        <f t="shared" si="4"/>
        <v>96.7</v>
      </c>
      <c r="AO6" s="65">
        <f t="shared" si="4"/>
        <v>96.6</v>
      </c>
      <c r="AP6" s="65">
        <f t="shared" si="4"/>
        <v>97.2</v>
      </c>
      <c r="AQ6" s="65">
        <f t="shared" si="4"/>
        <v>96.9</v>
      </c>
      <c r="AR6" s="65" t="str">
        <f>IF(AR8="-","【-】","【"&amp;SUBSTITUTE(TEXT(AR8,"#,##0.0"),"-","△")&amp;"】")</f>
        <v>【98.2】</v>
      </c>
      <c r="AS6" s="65">
        <f>IF(AS8="-",NA(),AS8)</f>
        <v>71.599999999999994</v>
      </c>
      <c r="AT6" s="65">
        <f t="shared" ref="AT6:BB6" si="5">IF(AT8="-",NA(),AT8)</f>
        <v>71</v>
      </c>
      <c r="AU6" s="65">
        <f t="shared" si="5"/>
        <v>70.400000000000006</v>
      </c>
      <c r="AV6" s="65">
        <f t="shared" si="5"/>
        <v>72.8</v>
      </c>
      <c r="AW6" s="65">
        <f t="shared" si="5"/>
        <v>69.099999999999994</v>
      </c>
      <c r="AX6" s="65">
        <f t="shared" si="5"/>
        <v>85.3</v>
      </c>
      <c r="AY6" s="65">
        <f t="shared" si="5"/>
        <v>84.2</v>
      </c>
      <c r="AZ6" s="65">
        <f t="shared" si="5"/>
        <v>83.9</v>
      </c>
      <c r="BA6" s="65">
        <f t="shared" si="5"/>
        <v>84</v>
      </c>
      <c r="BB6" s="65">
        <f t="shared" si="5"/>
        <v>84.3</v>
      </c>
      <c r="BC6" s="65" t="str">
        <f>IF(BC8="-","【-】","【"&amp;SUBSTITUTE(TEXT(BC8,"#,##0.0"),"-","△")&amp;"】")</f>
        <v>【89.5】</v>
      </c>
      <c r="BD6" s="65">
        <f>IF(BD8="-",NA(),BD8)</f>
        <v>33.799999999999997</v>
      </c>
      <c r="BE6" s="65">
        <f t="shared" ref="BE6:BM6" si="6">IF(BE8="-",NA(),BE8)</f>
        <v>64.099999999999994</v>
      </c>
      <c r="BF6" s="65">
        <f t="shared" si="6"/>
        <v>95.3</v>
      </c>
      <c r="BG6" s="65">
        <f t="shared" si="6"/>
        <v>124.1</v>
      </c>
      <c r="BH6" s="65">
        <f t="shared" si="6"/>
        <v>161.5</v>
      </c>
      <c r="BI6" s="65">
        <f t="shared" si="6"/>
        <v>118.9</v>
      </c>
      <c r="BJ6" s="65">
        <f t="shared" si="6"/>
        <v>119.5</v>
      </c>
      <c r="BK6" s="65">
        <f t="shared" si="6"/>
        <v>116.9</v>
      </c>
      <c r="BL6" s="65">
        <f t="shared" si="6"/>
        <v>117.1</v>
      </c>
      <c r="BM6" s="65">
        <f t="shared" si="6"/>
        <v>120.5</v>
      </c>
      <c r="BN6" s="65" t="str">
        <f>IF(BN8="-","【-】","【"&amp;SUBSTITUTE(TEXT(BN8,"#,##0.0"),"-","△")&amp;"】")</f>
        <v>【59.6】</v>
      </c>
      <c r="BO6" s="65">
        <f>IF(BO8="-",NA(),BO8)</f>
        <v>71.3</v>
      </c>
      <c r="BP6" s="65">
        <f t="shared" ref="BP6:BX6" si="7">IF(BP8="-",NA(),BP8)</f>
        <v>69.900000000000006</v>
      </c>
      <c r="BQ6" s="65">
        <f t="shared" si="7"/>
        <v>76.3</v>
      </c>
      <c r="BR6" s="65">
        <f t="shared" si="7"/>
        <v>80.400000000000006</v>
      </c>
      <c r="BS6" s="65">
        <f t="shared" si="7"/>
        <v>71.099999999999994</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19187</v>
      </c>
      <c r="CA6" s="66">
        <f t="shared" ref="CA6:CI6" si="8">IF(CA8="-",NA(),CA8)</f>
        <v>20772</v>
      </c>
      <c r="CB6" s="66">
        <f t="shared" si="8"/>
        <v>22040</v>
      </c>
      <c r="CC6" s="66">
        <f t="shared" si="8"/>
        <v>22043</v>
      </c>
      <c r="CD6" s="66">
        <f t="shared" si="8"/>
        <v>22206</v>
      </c>
      <c r="CE6" s="66">
        <f t="shared" si="8"/>
        <v>32532</v>
      </c>
      <c r="CF6" s="66">
        <f t="shared" si="8"/>
        <v>33492</v>
      </c>
      <c r="CG6" s="66">
        <f t="shared" si="8"/>
        <v>34136</v>
      </c>
      <c r="CH6" s="66">
        <f t="shared" si="8"/>
        <v>34924</v>
      </c>
      <c r="CI6" s="66">
        <f t="shared" si="8"/>
        <v>35788</v>
      </c>
      <c r="CJ6" s="65" t="str">
        <f>IF(CJ8="-","【-】","【"&amp;SUBSTITUTE(TEXT(CJ8,"#,##0"),"-","△")&amp;"】")</f>
        <v>【53,621】</v>
      </c>
      <c r="CK6" s="66">
        <f>IF(CK8="-",NA(),CK8)</f>
        <v>10406</v>
      </c>
      <c r="CL6" s="66">
        <f t="shared" ref="CL6:CT6" si="9">IF(CL8="-",NA(),CL8)</f>
        <v>10465</v>
      </c>
      <c r="CM6" s="66">
        <f t="shared" si="9"/>
        <v>10665</v>
      </c>
      <c r="CN6" s="66">
        <f t="shared" si="9"/>
        <v>10449</v>
      </c>
      <c r="CO6" s="66">
        <f t="shared" si="9"/>
        <v>10637</v>
      </c>
      <c r="CP6" s="66">
        <f t="shared" si="9"/>
        <v>10037</v>
      </c>
      <c r="CQ6" s="66">
        <f t="shared" si="9"/>
        <v>9976</v>
      </c>
      <c r="CR6" s="66">
        <f t="shared" si="9"/>
        <v>10130</v>
      </c>
      <c r="CS6" s="66">
        <f t="shared" si="9"/>
        <v>10244</v>
      </c>
      <c r="CT6" s="66">
        <f t="shared" si="9"/>
        <v>10602</v>
      </c>
      <c r="CU6" s="65" t="str">
        <f>IF(CU8="-","【-】","【"&amp;SUBSTITUTE(TEXT(CU8,"#,##0"),"-","△")&amp;"】")</f>
        <v>【15,586】</v>
      </c>
      <c r="CV6" s="65">
        <f>IF(CV8="-",NA(),CV8)</f>
        <v>69.3</v>
      </c>
      <c r="CW6" s="65">
        <f t="shared" ref="CW6:DE6" si="10">IF(CW8="-",NA(),CW8)</f>
        <v>74.099999999999994</v>
      </c>
      <c r="CX6" s="65">
        <f t="shared" si="10"/>
        <v>76.400000000000006</v>
      </c>
      <c r="CY6" s="65">
        <f t="shared" si="10"/>
        <v>71.3</v>
      </c>
      <c r="CZ6" s="65">
        <f t="shared" si="10"/>
        <v>77.7</v>
      </c>
      <c r="DA6" s="65">
        <f t="shared" si="10"/>
        <v>62.5</v>
      </c>
      <c r="DB6" s="65">
        <f t="shared" si="10"/>
        <v>63.4</v>
      </c>
      <c r="DC6" s="65">
        <f t="shared" si="10"/>
        <v>63.4</v>
      </c>
      <c r="DD6" s="65">
        <f t="shared" si="10"/>
        <v>63.7</v>
      </c>
      <c r="DE6" s="65">
        <f t="shared" si="10"/>
        <v>63.3</v>
      </c>
      <c r="DF6" s="65" t="str">
        <f>IF(DF8="-","【-】","【"&amp;SUBSTITUTE(TEXT(DF8,"#,##0.0"),"-","△")&amp;"】")</f>
        <v>【54.6】</v>
      </c>
      <c r="DG6" s="65">
        <f>IF(DG8="-",NA(),DG8)</f>
        <v>29.4</v>
      </c>
      <c r="DH6" s="65">
        <f t="shared" ref="DH6:DP6" si="11">IF(DH8="-",NA(),DH8)</f>
        <v>27.8</v>
      </c>
      <c r="DI6" s="65">
        <f t="shared" si="11"/>
        <v>28.8</v>
      </c>
      <c r="DJ6" s="65">
        <f t="shared" si="11"/>
        <v>27.4</v>
      </c>
      <c r="DK6" s="65">
        <f t="shared" si="11"/>
        <v>27</v>
      </c>
      <c r="DL6" s="65">
        <f t="shared" si="11"/>
        <v>19</v>
      </c>
      <c r="DM6" s="65">
        <f t="shared" si="11"/>
        <v>18.7</v>
      </c>
      <c r="DN6" s="65">
        <f t="shared" si="11"/>
        <v>18.3</v>
      </c>
      <c r="DO6" s="65">
        <f t="shared" si="11"/>
        <v>17.7</v>
      </c>
      <c r="DP6" s="65">
        <f t="shared" si="11"/>
        <v>17.5</v>
      </c>
      <c r="DQ6" s="65" t="str">
        <f>IF(DQ8="-","【-】","【"&amp;SUBSTITUTE(TEXT(DQ8,"#,##0.0"),"-","△")&amp;"】")</f>
        <v>【25.0】</v>
      </c>
      <c r="DR6" s="65">
        <f>IF(DR8="-",NA(),DR8)</f>
        <v>34.799999999999997</v>
      </c>
      <c r="DS6" s="65">
        <f t="shared" ref="DS6:EA6" si="12">IF(DS8="-",NA(),DS8)</f>
        <v>37.5</v>
      </c>
      <c r="DT6" s="65">
        <f t="shared" si="12"/>
        <v>37.299999999999997</v>
      </c>
      <c r="DU6" s="65">
        <f t="shared" si="12"/>
        <v>39.6</v>
      </c>
      <c r="DV6" s="65">
        <f t="shared" si="12"/>
        <v>40.799999999999997</v>
      </c>
      <c r="DW6" s="65">
        <f t="shared" si="12"/>
        <v>52.4</v>
      </c>
      <c r="DX6" s="65">
        <f t="shared" si="12"/>
        <v>52.5</v>
      </c>
      <c r="DY6" s="65">
        <f t="shared" si="12"/>
        <v>53.5</v>
      </c>
      <c r="DZ6" s="65">
        <f t="shared" si="12"/>
        <v>54.1</v>
      </c>
      <c r="EA6" s="65">
        <f t="shared" si="12"/>
        <v>54.6</v>
      </c>
      <c r="EB6" s="65" t="str">
        <f>IF(EB8="-","【-】","【"&amp;SUBSTITUTE(TEXT(EB8,"#,##0.0"),"-","△")&amp;"】")</f>
        <v>【53.5】</v>
      </c>
      <c r="EC6" s="65">
        <f>IF(EC8="-",NA(),EC8)</f>
        <v>63.2</v>
      </c>
      <c r="ED6" s="65">
        <f t="shared" ref="ED6:EL6" si="13">IF(ED8="-",NA(),ED8)</f>
        <v>68.7</v>
      </c>
      <c r="EE6" s="65">
        <f t="shared" si="13"/>
        <v>75.599999999999994</v>
      </c>
      <c r="EF6" s="65">
        <f t="shared" si="13"/>
        <v>77.400000000000006</v>
      </c>
      <c r="EG6" s="65">
        <f t="shared" si="13"/>
        <v>74.5</v>
      </c>
      <c r="EH6" s="65">
        <f t="shared" si="13"/>
        <v>69.2</v>
      </c>
      <c r="EI6" s="65">
        <f t="shared" si="13"/>
        <v>69.7</v>
      </c>
      <c r="EJ6" s="65">
        <f t="shared" si="13"/>
        <v>71.3</v>
      </c>
      <c r="EK6" s="65">
        <f t="shared" si="13"/>
        <v>71.400000000000006</v>
      </c>
      <c r="EL6" s="65">
        <f t="shared" si="13"/>
        <v>71.7</v>
      </c>
      <c r="EM6" s="65" t="str">
        <f>IF(EM8="-","【-】","【"&amp;SUBSTITUTE(TEXT(EM8,"#,##0.0"),"-","△")&amp;"】")</f>
        <v>【70.0】</v>
      </c>
      <c r="EN6" s="66">
        <f>IF(EN8="-",NA(),EN8)</f>
        <v>59795320</v>
      </c>
      <c r="EO6" s="66">
        <f t="shared" ref="EO6:EW6" si="14">IF(EO8="-",NA(),EO8)</f>
        <v>59590576</v>
      </c>
      <c r="EP6" s="66">
        <f t="shared" si="14"/>
        <v>69791649</v>
      </c>
      <c r="EQ6" s="66">
        <f t="shared" si="14"/>
        <v>69905544</v>
      </c>
      <c r="ER6" s="66">
        <f t="shared" si="14"/>
        <v>69202860</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157</v>
      </c>
      <c r="B7" s="63">
        <f t="shared" ref="B7:AG7" si="15">B8</f>
        <v>2019</v>
      </c>
      <c r="C7" s="63">
        <f t="shared" si="15"/>
        <v>353051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t="str">
        <f>O8</f>
        <v>学術・研究機関出身</v>
      </c>
      <c r="P7" s="63" t="str">
        <f>P8</f>
        <v>直営</v>
      </c>
      <c r="Q7" s="64">
        <f t="shared" si="15"/>
        <v>13</v>
      </c>
      <c r="R7" s="63" t="str">
        <f t="shared" si="15"/>
        <v>-</v>
      </c>
      <c r="S7" s="63" t="str">
        <f t="shared" si="15"/>
        <v>ド 訓</v>
      </c>
      <c r="T7" s="63" t="str">
        <f t="shared" si="15"/>
        <v>救</v>
      </c>
      <c r="U7" s="64">
        <f>U8</f>
        <v>15775</v>
      </c>
      <c r="V7" s="64">
        <f>V8</f>
        <v>10186</v>
      </c>
      <c r="W7" s="63" t="str">
        <f>W8</f>
        <v>第２種該当</v>
      </c>
      <c r="X7" s="63" t="str">
        <f t="shared" si="15"/>
        <v>１５：１</v>
      </c>
      <c r="Y7" s="64">
        <f t="shared" si="15"/>
        <v>114</v>
      </c>
      <c r="Z7" s="64" t="str">
        <f t="shared" si="15"/>
        <v>-</v>
      </c>
      <c r="AA7" s="64" t="str">
        <f t="shared" si="15"/>
        <v>-</v>
      </c>
      <c r="AB7" s="64" t="str">
        <f t="shared" si="15"/>
        <v>-</v>
      </c>
      <c r="AC7" s="64" t="str">
        <f t="shared" si="15"/>
        <v>-</v>
      </c>
      <c r="AD7" s="64">
        <f t="shared" si="15"/>
        <v>114</v>
      </c>
      <c r="AE7" s="64">
        <f t="shared" si="15"/>
        <v>102</v>
      </c>
      <c r="AF7" s="64" t="str">
        <f t="shared" si="15"/>
        <v>-</v>
      </c>
      <c r="AG7" s="64">
        <f t="shared" si="15"/>
        <v>102</v>
      </c>
      <c r="AH7" s="65">
        <f>AH8</f>
        <v>88.1</v>
      </c>
      <c r="AI7" s="65">
        <f t="shared" ref="AI7:AQ7" si="16">AI8</f>
        <v>85.6</v>
      </c>
      <c r="AJ7" s="65">
        <f t="shared" si="16"/>
        <v>85.5</v>
      </c>
      <c r="AK7" s="65">
        <f t="shared" si="16"/>
        <v>88.2</v>
      </c>
      <c r="AL7" s="65">
        <f t="shared" si="16"/>
        <v>88</v>
      </c>
      <c r="AM7" s="65">
        <f t="shared" si="16"/>
        <v>98.3</v>
      </c>
      <c r="AN7" s="65">
        <f t="shared" si="16"/>
        <v>96.7</v>
      </c>
      <c r="AO7" s="65">
        <f t="shared" si="16"/>
        <v>96.6</v>
      </c>
      <c r="AP7" s="65">
        <f t="shared" si="16"/>
        <v>97.2</v>
      </c>
      <c r="AQ7" s="65">
        <f t="shared" si="16"/>
        <v>96.9</v>
      </c>
      <c r="AR7" s="65"/>
      <c r="AS7" s="65">
        <f>AS8</f>
        <v>71.599999999999994</v>
      </c>
      <c r="AT7" s="65">
        <f t="shared" ref="AT7:BB7" si="17">AT8</f>
        <v>71</v>
      </c>
      <c r="AU7" s="65">
        <f t="shared" si="17"/>
        <v>70.400000000000006</v>
      </c>
      <c r="AV7" s="65">
        <f t="shared" si="17"/>
        <v>72.8</v>
      </c>
      <c r="AW7" s="65">
        <f t="shared" si="17"/>
        <v>69.099999999999994</v>
      </c>
      <c r="AX7" s="65">
        <f t="shared" si="17"/>
        <v>85.3</v>
      </c>
      <c r="AY7" s="65">
        <f t="shared" si="17"/>
        <v>84.2</v>
      </c>
      <c r="AZ7" s="65">
        <f t="shared" si="17"/>
        <v>83.9</v>
      </c>
      <c r="BA7" s="65">
        <f t="shared" si="17"/>
        <v>84</v>
      </c>
      <c r="BB7" s="65">
        <f t="shared" si="17"/>
        <v>84.3</v>
      </c>
      <c r="BC7" s="65"/>
      <c r="BD7" s="65">
        <f>BD8</f>
        <v>33.799999999999997</v>
      </c>
      <c r="BE7" s="65">
        <f t="shared" ref="BE7:BM7" si="18">BE8</f>
        <v>64.099999999999994</v>
      </c>
      <c r="BF7" s="65">
        <f t="shared" si="18"/>
        <v>95.3</v>
      </c>
      <c r="BG7" s="65">
        <f t="shared" si="18"/>
        <v>124.1</v>
      </c>
      <c r="BH7" s="65">
        <f t="shared" si="18"/>
        <v>161.5</v>
      </c>
      <c r="BI7" s="65">
        <f t="shared" si="18"/>
        <v>118.9</v>
      </c>
      <c r="BJ7" s="65">
        <f t="shared" si="18"/>
        <v>119.5</v>
      </c>
      <c r="BK7" s="65">
        <f t="shared" si="18"/>
        <v>116.9</v>
      </c>
      <c r="BL7" s="65">
        <f t="shared" si="18"/>
        <v>117.1</v>
      </c>
      <c r="BM7" s="65">
        <f t="shared" si="18"/>
        <v>120.5</v>
      </c>
      <c r="BN7" s="65"/>
      <c r="BO7" s="65">
        <f>BO8</f>
        <v>71.3</v>
      </c>
      <c r="BP7" s="65">
        <f t="shared" ref="BP7:BX7" si="19">BP8</f>
        <v>69.900000000000006</v>
      </c>
      <c r="BQ7" s="65">
        <f t="shared" si="19"/>
        <v>76.3</v>
      </c>
      <c r="BR7" s="65">
        <f t="shared" si="19"/>
        <v>80.400000000000006</v>
      </c>
      <c r="BS7" s="65">
        <f t="shared" si="19"/>
        <v>71.099999999999994</v>
      </c>
      <c r="BT7" s="65">
        <f t="shared" si="19"/>
        <v>67.900000000000006</v>
      </c>
      <c r="BU7" s="65">
        <f t="shared" si="19"/>
        <v>69.8</v>
      </c>
      <c r="BV7" s="65">
        <f t="shared" si="19"/>
        <v>69.7</v>
      </c>
      <c r="BW7" s="65">
        <f t="shared" si="19"/>
        <v>70.099999999999994</v>
      </c>
      <c r="BX7" s="65">
        <f t="shared" si="19"/>
        <v>70.400000000000006</v>
      </c>
      <c r="BY7" s="65"/>
      <c r="BZ7" s="66">
        <f>BZ8</f>
        <v>19187</v>
      </c>
      <c r="CA7" s="66">
        <f t="shared" ref="CA7:CI7" si="20">CA8</f>
        <v>20772</v>
      </c>
      <c r="CB7" s="66">
        <f t="shared" si="20"/>
        <v>22040</v>
      </c>
      <c r="CC7" s="66">
        <f t="shared" si="20"/>
        <v>22043</v>
      </c>
      <c r="CD7" s="66">
        <f t="shared" si="20"/>
        <v>22206</v>
      </c>
      <c r="CE7" s="66">
        <f t="shared" si="20"/>
        <v>32532</v>
      </c>
      <c r="CF7" s="66">
        <f t="shared" si="20"/>
        <v>33492</v>
      </c>
      <c r="CG7" s="66">
        <f t="shared" si="20"/>
        <v>34136</v>
      </c>
      <c r="CH7" s="66">
        <f t="shared" si="20"/>
        <v>34924</v>
      </c>
      <c r="CI7" s="66">
        <f t="shared" si="20"/>
        <v>35788</v>
      </c>
      <c r="CJ7" s="65"/>
      <c r="CK7" s="66">
        <f>CK8</f>
        <v>10406</v>
      </c>
      <c r="CL7" s="66">
        <f t="shared" ref="CL7:CT7" si="21">CL8</f>
        <v>10465</v>
      </c>
      <c r="CM7" s="66">
        <f t="shared" si="21"/>
        <v>10665</v>
      </c>
      <c r="CN7" s="66">
        <f t="shared" si="21"/>
        <v>10449</v>
      </c>
      <c r="CO7" s="66">
        <f t="shared" si="21"/>
        <v>10637</v>
      </c>
      <c r="CP7" s="66">
        <f t="shared" si="21"/>
        <v>10037</v>
      </c>
      <c r="CQ7" s="66">
        <f t="shared" si="21"/>
        <v>9976</v>
      </c>
      <c r="CR7" s="66">
        <f t="shared" si="21"/>
        <v>10130</v>
      </c>
      <c r="CS7" s="66">
        <f t="shared" si="21"/>
        <v>10244</v>
      </c>
      <c r="CT7" s="66">
        <f t="shared" si="21"/>
        <v>10602</v>
      </c>
      <c r="CU7" s="65"/>
      <c r="CV7" s="65">
        <f>CV8</f>
        <v>69.3</v>
      </c>
      <c r="CW7" s="65">
        <f t="shared" ref="CW7:DE7" si="22">CW8</f>
        <v>74.099999999999994</v>
      </c>
      <c r="CX7" s="65">
        <f t="shared" si="22"/>
        <v>76.400000000000006</v>
      </c>
      <c r="CY7" s="65">
        <f t="shared" si="22"/>
        <v>71.3</v>
      </c>
      <c r="CZ7" s="65">
        <f t="shared" si="22"/>
        <v>77.7</v>
      </c>
      <c r="DA7" s="65">
        <f t="shared" si="22"/>
        <v>62.5</v>
      </c>
      <c r="DB7" s="65">
        <f t="shared" si="22"/>
        <v>63.4</v>
      </c>
      <c r="DC7" s="65">
        <f t="shared" si="22"/>
        <v>63.4</v>
      </c>
      <c r="DD7" s="65">
        <f t="shared" si="22"/>
        <v>63.7</v>
      </c>
      <c r="DE7" s="65">
        <f t="shared" si="22"/>
        <v>63.3</v>
      </c>
      <c r="DF7" s="65"/>
      <c r="DG7" s="65">
        <f>DG8</f>
        <v>29.4</v>
      </c>
      <c r="DH7" s="65">
        <f t="shared" ref="DH7:DP7" si="23">DH8</f>
        <v>27.8</v>
      </c>
      <c r="DI7" s="65">
        <f t="shared" si="23"/>
        <v>28.8</v>
      </c>
      <c r="DJ7" s="65">
        <f t="shared" si="23"/>
        <v>27.4</v>
      </c>
      <c r="DK7" s="65">
        <f t="shared" si="23"/>
        <v>27</v>
      </c>
      <c r="DL7" s="65">
        <f t="shared" si="23"/>
        <v>19</v>
      </c>
      <c r="DM7" s="65">
        <f t="shared" si="23"/>
        <v>18.7</v>
      </c>
      <c r="DN7" s="65">
        <f t="shared" si="23"/>
        <v>18.3</v>
      </c>
      <c r="DO7" s="65">
        <f t="shared" si="23"/>
        <v>17.7</v>
      </c>
      <c r="DP7" s="65">
        <f t="shared" si="23"/>
        <v>17.5</v>
      </c>
      <c r="DQ7" s="65"/>
      <c r="DR7" s="65">
        <f>DR8</f>
        <v>34.799999999999997</v>
      </c>
      <c r="DS7" s="65">
        <f t="shared" ref="DS7:EA7" si="24">DS8</f>
        <v>37.5</v>
      </c>
      <c r="DT7" s="65">
        <f t="shared" si="24"/>
        <v>37.299999999999997</v>
      </c>
      <c r="DU7" s="65">
        <f t="shared" si="24"/>
        <v>39.6</v>
      </c>
      <c r="DV7" s="65">
        <f t="shared" si="24"/>
        <v>40.799999999999997</v>
      </c>
      <c r="DW7" s="65">
        <f t="shared" si="24"/>
        <v>52.4</v>
      </c>
      <c r="DX7" s="65">
        <f t="shared" si="24"/>
        <v>52.5</v>
      </c>
      <c r="DY7" s="65">
        <f t="shared" si="24"/>
        <v>53.5</v>
      </c>
      <c r="DZ7" s="65">
        <f t="shared" si="24"/>
        <v>54.1</v>
      </c>
      <c r="EA7" s="65">
        <f t="shared" si="24"/>
        <v>54.6</v>
      </c>
      <c r="EB7" s="65"/>
      <c r="EC7" s="65">
        <f>EC8</f>
        <v>63.2</v>
      </c>
      <c r="ED7" s="65">
        <f t="shared" ref="ED7:EL7" si="25">ED8</f>
        <v>68.7</v>
      </c>
      <c r="EE7" s="65">
        <f t="shared" si="25"/>
        <v>75.599999999999994</v>
      </c>
      <c r="EF7" s="65">
        <f t="shared" si="25"/>
        <v>77.400000000000006</v>
      </c>
      <c r="EG7" s="65">
        <f t="shared" si="25"/>
        <v>74.5</v>
      </c>
      <c r="EH7" s="65">
        <f t="shared" si="25"/>
        <v>69.2</v>
      </c>
      <c r="EI7" s="65">
        <f t="shared" si="25"/>
        <v>69.7</v>
      </c>
      <c r="EJ7" s="65">
        <f t="shared" si="25"/>
        <v>71.3</v>
      </c>
      <c r="EK7" s="65">
        <f t="shared" si="25"/>
        <v>71.400000000000006</v>
      </c>
      <c r="EL7" s="65">
        <f t="shared" si="25"/>
        <v>71.7</v>
      </c>
      <c r="EM7" s="65"/>
      <c r="EN7" s="66">
        <f>EN8</f>
        <v>59795320</v>
      </c>
      <c r="EO7" s="66">
        <f t="shared" ref="EO7:EW7" si="26">EO8</f>
        <v>59590576</v>
      </c>
      <c r="EP7" s="66">
        <f t="shared" si="26"/>
        <v>69791649</v>
      </c>
      <c r="EQ7" s="66">
        <f t="shared" si="26"/>
        <v>69905544</v>
      </c>
      <c r="ER7" s="66">
        <f t="shared" si="26"/>
        <v>69202860</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353051</v>
      </c>
      <c r="D8" s="68">
        <v>46</v>
      </c>
      <c r="E8" s="68">
        <v>6</v>
      </c>
      <c r="F8" s="68">
        <v>0</v>
      </c>
      <c r="G8" s="68">
        <v>1</v>
      </c>
      <c r="H8" s="68" t="s">
        <v>158</v>
      </c>
      <c r="I8" s="68" t="s">
        <v>159</v>
      </c>
      <c r="J8" s="68" t="s">
        <v>160</v>
      </c>
      <c r="K8" s="68" t="s">
        <v>161</v>
      </c>
      <c r="L8" s="68" t="s">
        <v>162</v>
      </c>
      <c r="M8" s="68" t="s">
        <v>163</v>
      </c>
      <c r="N8" s="68" t="s">
        <v>164</v>
      </c>
      <c r="O8" s="68" t="s">
        <v>165</v>
      </c>
      <c r="P8" s="68" t="s">
        <v>166</v>
      </c>
      <c r="Q8" s="69">
        <v>13</v>
      </c>
      <c r="R8" s="68" t="s">
        <v>38</v>
      </c>
      <c r="S8" s="68" t="s">
        <v>167</v>
      </c>
      <c r="T8" s="68" t="s">
        <v>168</v>
      </c>
      <c r="U8" s="69">
        <v>15775</v>
      </c>
      <c r="V8" s="69">
        <v>10186</v>
      </c>
      <c r="W8" s="68" t="s">
        <v>169</v>
      </c>
      <c r="X8" s="70" t="s">
        <v>170</v>
      </c>
      <c r="Y8" s="69">
        <v>114</v>
      </c>
      <c r="Z8" s="69" t="s">
        <v>38</v>
      </c>
      <c r="AA8" s="69" t="s">
        <v>38</v>
      </c>
      <c r="AB8" s="69" t="s">
        <v>38</v>
      </c>
      <c r="AC8" s="69" t="s">
        <v>38</v>
      </c>
      <c r="AD8" s="69">
        <v>114</v>
      </c>
      <c r="AE8" s="69">
        <v>102</v>
      </c>
      <c r="AF8" s="69" t="s">
        <v>38</v>
      </c>
      <c r="AG8" s="69">
        <v>102</v>
      </c>
      <c r="AH8" s="71">
        <v>88.1</v>
      </c>
      <c r="AI8" s="71">
        <v>85.6</v>
      </c>
      <c r="AJ8" s="71">
        <v>85.5</v>
      </c>
      <c r="AK8" s="71">
        <v>88.2</v>
      </c>
      <c r="AL8" s="71">
        <v>88</v>
      </c>
      <c r="AM8" s="71">
        <v>98.3</v>
      </c>
      <c r="AN8" s="71">
        <v>96.7</v>
      </c>
      <c r="AO8" s="71">
        <v>96.6</v>
      </c>
      <c r="AP8" s="71">
        <v>97.2</v>
      </c>
      <c r="AQ8" s="71">
        <v>96.9</v>
      </c>
      <c r="AR8" s="71">
        <v>98.2</v>
      </c>
      <c r="AS8" s="71">
        <v>71.599999999999994</v>
      </c>
      <c r="AT8" s="71">
        <v>71</v>
      </c>
      <c r="AU8" s="71">
        <v>70.400000000000006</v>
      </c>
      <c r="AV8" s="71">
        <v>72.8</v>
      </c>
      <c r="AW8" s="71">
        <v>69.099999999999994</v>
      </c>
      <c r="AX8" s="71">
        <v>85.3</v>
      </c>
      <c r="AY8" s="71">
        <v>84.2</v>
      </c>
      <c r="AZ8" s="71">
        <v>83.9</v>
      </c>
      <c r="BA8" s="71">
        <v>84</v>
      </c>
      <c r="BB8" s="71">
        <v>84.3</v>
      </c>
      <c r="BC8" s="71">
        <v>89.5</v>
      </c>
      <c r="BD8" s="72">
        <v>33.799999999999997</v>
      </c>
      <c r="BE8" s="72">
        <v>64.099999999999994</v>
      </c>
      <c r="BF8" s="72">
        <v>95.3</v>
      </c>
      <c r="BG8" s="72">
        <v>124.1</v>
      </c>
      <c r="BH8" s="72">
        <v>161.5</v>
      </c>
      <c r="BI8" s="72">
        <v>118.9</v>
      </c>
      <c r="BJ8" s="72">
        <v>119.5</v>
      </c>
      <c r="BK8" s="72">
        <v>116.9</v>
      </c>
      <c r="BL8" s="72">
        <v>117.1</v>
      </c>
      <c r="BM8" s="72">
        <v>120.5</v>
      </c>
      <c r="BN8" s="72">
        <v>59.6</v>
      </c>
      <c r="BO8" s="71">
        <v>71.3</v>
      </c>
      <c r="BP8" s="71">
        <v>69.900000000000006</v>
      </c>
      <c r="BQ8" s="71">
        <v>76.3</v>
      </c>
      <c r="BR8" s="71">
        <v>80.400000000000006</v>
      </c>
      <c r="BS8" s="71">
        <v>71.099999999999994</v>
      </c>
      <c r="BT8" s="71">
        <v>67.900000000000006</v>
      </c>
      <c r="BU8" s="71">
        <v>69.8</v>
      </c>
      <c r="BV8" s="71">
        <v>69.7</v>
      </c>
      <c r="BW8" s="71">
        <v>70.099999999999994</v>
      </c>
      <c r="BX8" s="71">
        <v>70.400000000000006</v>
      </c>
      <c r="BY8" s="71">
        <v>74.7</v>
      </c>
      <c r="BZ8" s="72">
        <v>19187</v>
      </c>
      <c r="CA8" s="72">
        <v>20772</v>
      </c>
      <c r="CB8" s="72">
        <v>22040</v>
      </c>
      <c r="CC8" s="72">
        <v>22043</v>
      </c>
      <c r="CD8" s="72">
        <v>22206</v>
      </c>
      <c r="CE8" s="72">
        <v>32532</v>
      </c>
      <c r="CF8" s="72">
        <v>33492</v>
      </c>
      <c r="CG8" s="72">
        <v>34136</v>
      </c>
      <c r="CH8" s="72">
        <v>34924</v>
      </c>
      <c r="CI8" s="72">
        <v>35788</v>
      </c>
      <c r="CJ8" s="71">
        <v>53621</v>
      </c>
      <c r="CK8" s="72">
        <v>10406</v>
      </c>
      <c r="CL8" s="72">
        <v>10465</v>
      </c>
      <c r="CM8" s="72">
        <v>10665</v>
      </c>
      <c r="CN8" s="72">
        <v>10449</v>
      </c>
      <c r="CO8" s="72">
        <v>10637</v>
      </c>
      <c r="CP8" s="72">
        <v>10037</v>
      </c>
      <c r="CQ8" s="72">
        <v>9976</v>
      </c>
      <c r="CR8" s="72">
        <v>10130</v>
      </c>
      <c r="CS8" s="72">
        <v>10244</v>
      </c>
      <c r="CT8" s="72">
        <v>10602</v>
      </c>
      <c r="CU8" s="71">
        <v>15586</v>
      </c>
      <c r="CV8" s="72">
        <v>69.3</v>
      </c>
      <c r="CW8" s="72">
        <v>74.099999999999994</v>
      </c>
      <c r="CX8" s="72">
        <v>76.400000000000006</v>
      </c>
      <c r="CY8" s="72">
        <v>71.3</v>
      </c>
      <c r="CZ8" s="72">
        <v>77.7</v>
      </c>
      <c r="DA8" s="72">
        <v>62.5</v>
      </c>
      <c r="DB8" s="72">
        <v>63.4</v>
      </c>
      <c r="DC8" s="72">
        <v>63.4</v>
      </c>
      <c r="DD8" s="72">
        <v>63.7</v>
      </c>
      <c r="DE8" s="72">
        <v>63.3</v>
      </c>
      <c r="DF8" s="72">
        <v>54.6</v>
      </c>
      <c r="DG8" s="72">
        <v>29.4</v>
      </c>
      <c r="DH8" s="72">
        <v>27.8</v>
      </c>
      <c r="DI8" s="72">
        <v>28.8</v>
      </c>
      <c r="DJ8" s="72">
        <v>27.4</v>
      </c>
      <c r="DK8" s="72">
        <v>27</v>
      </c>
      <c r="DL8" s="72">
        <v>19</v>
      </c>
      <c r="DM8" s="72">
        <v>18.7</v>
      </c>
      <c r="DN8" s="72">
        <v>18.3</v>
      </c>
      <c r="DO8" s="72">
        <v>17.7</v>
      </c>
      <c r="DP8" s="72">
        <v>17.5</v>
      </c>
      <c r="DQ8" s="72">
        <v>25</v>
      </c>
      <c r="DR8" s="71">
        <v>34.799999999999997</v>
      </c>
      <c r="DS8" s="71">
        <v>37.5</v>
      </c>
      <c r="DT8" s="71">
        <v>37.299999999999997</v>
      </c>
      <c r="DU8" s="71">
        <v>39.6</v>
      </c>
      <c r="DV8" s="71">
        <v>40.799999999999997</v>
      </c>
      <c r="DW8" s="71">
        <v>52.4</v>
      </c>
      <c r="DX8" s="71">
        <v>52.5</v>
      </c>
      <c r="DY8" s="71">
        <v>53.5</v>
      </c>
      <c r="DZ8" s="71">
        <v>54.1</v>
      </c>
      <c r="EA8" s="71">
        <v>54.6</v>
      </c>
      <c r="EB8" s="71">
        <v>53.5</v>
      </c>
      <c r="EC8" s="71">
        <v>63.2</v>
      </c>
      <c r="ED8" s="71">
        <v>68.7</v>
      </c>
      <c r="EE8" s="71">
        <v>75.599999999999994</v>
      </c>
      <c r="EF8" s="71">
        <v>77.400000000000006</v>
      </c>
      <c r="EG8" s="71">
        <v>74.5</v>
      </c>
      <c r="EH8" s="71">
        <v>69.2</v>
      </c>
      <c r="EI8" s="71">
        <v>69.7</v>
      </c>
      <c r="EJ8" s="71">
        <v>71.3</v>
      </c>
      <c r="EK8" s="71">
        <v>71.400000000000006</v>
      </c>
      <c r="EL8" s="71">
        <v>71.7</v>
      </c>
      <c r="EM8" s="71">
        <v>70</v>
      </c>
      <c r="EN8" s="72">
        <v>59795320</v>
      </c>
      <c r="EO8" s="72">
        <v>59590576</v>
      </c>
      <c r="EP8" s="72">
        <v>69791649</v>
      </c>
      <c r="EQ8" s="72">
        <v>69905544</v>
      </c>
      <c r="ER8" s="72">
        <v>69202860</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2021-01-18T07:17:40Z</cp:lastPrinted>
  <dcterms:created xsi:type="dcterms:W3CDTF">2020-12-15T03:57:21Z</dcterms:created>
  <dcterms:modified xsi:type="dcterms:W3CDTF">2021-01-18T07:20:05Z</dcterms:modified>
  <cp:category/>
</cp:coreProperties>
</file>