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kami-045-user\Desktop\20210114公営企業に係る「経営比較分析表」（令和元年度決算）の分析等について\提出\"/>
    </mc:Choice>
  </mc:AlternateContent>
  <workbookProtection workbookAlgorithmName="SHA-512" workbookHashValue="ScCiQ9FUJdNbasPzuHHd5e/bC088U08au/4y14HJlX14yANmkXYPP/dF9CTtAo3acbHoeCZjdCB7BiQb4Sm6tg==" workbookSaltValue="cQK26qwkN/eNDODXVU3Haw=="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J8" i="5" l="1"/>
  <c r="FJ18" i="5" s="1"/>
  <c r="FX18" i="5"/>
  <c r="FT18" i="5"/>
  <c r="FV12" i="5"/>
  <c r="FW18" i="5"/>
  <c r="FU12" i="5"/>
  <c r="FV18" i="5"/>
  <c r="FX12" i="5"/>
  <c r="FT12" i="5"/>
  <c r="FU18" i="5"/>
  <c r="FW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D10" i="5"/>
  <c r="IO10" i="5"/>
  <c r="HA10" i="5"/>
  <c r="FL10" i="5"/>
  <c r="DW10" i="5"/>
  <c r="CH10" i="5"/>
  <c r="J11" i="4"/>
  <c r="MC10" i="5"/>
  <c r="LS10" i="5"/>
  <c r="LI10" i="5"/>
  <c r="JT10" i="5"/>
  <c r="IE10" i="5"/>
  <c r="GP10" i="5"/>
  <c r="FB10" i="5"/>
  <c r="DM10" i="5"/>
  <c r="BW10" i="5"/>
  <c r="KY10" i="5"/>
  <c r="JJ10" i="5"/>
  <c r="HU10" i="5"/>
  <c r="GF10" i="5"/>
  <c r="EQ10" i="5"/>
  <c r="DC10" i="5"/>
  <c r="BL10" i="5"/>
  <c r="KN10" i="5"/>
  <c r="IZ10" i="5"/>
  <c r="HK10" i="5"/>
  <c r="FV10" i="5"/>
  <c r="EG10" i="5"/>
  <c r="CR10" i="5"/>
  <c r="BA10" i="5"/>
  <c r="FK18" i="5"/>
  <c r="FM12" i="5"/>
  <c r="FN18" i="5"/>
  <c r="FM18" i="5"/>
  <c r="FK12" i="5"/>
  <c r="FL18" i="5"/>
  <c r="FN12"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FL12" i="5" l="1"/>
  <c r="FJ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W10" i="5"/>
  <c r="JH10" i="5"/>
  <c r="HS10" i="5"/>
  <c r="GD10" i="5"/>
  <c r="EO10" i="5"/>
  <c r="DA10" i="5"/>
  <c r="BJ10" i="5"/>
  <c r="KL10" i="5"/>
  <c r="IX10" i="5"/>
  <c r="HI10" i="5"/>
  <c r="FT10" i="5"/>
  <c r="EE10" i="5"/>
  <c r="CP10" i="5"/>
  <c r="AY10" i="5"/>
  <c r="KB10" i="5"/>
  <c r="IM10" i="5"/>
  <c r="GY10" i="5"/>
  <c r="FJ10" i="5"/>
  <c r="DU10" i="5"/>
  <c r="CF10" i="5"/>
  <c r="F11" i="4"/>
  <c r="MK10" i="5"/>
  <c r="MA10" i="5"/>
  <c r="LG10" i="5"/>
  <c r="JR10" i="5"/>
  <c r="IC10" i="5"/>
  <c r="GN10" i="5"/>
  <c r="EZ10" i="5"/>
  <c r="DK10" i="5"/>
  <c r="BU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LT10" i="5"/>
  <c r="LJ10" i="5"/>
  <c r="JU10" i="5"/>
  <c r="IF10" i="5"/>
  <c r="GQ10" i="5"/>
  <c r="FC10" i="5"/>
  <c r="DN10" i="5"/>
  <c r="BX10" i="5"/>
  <c r="MN10" i="5"/>
  <c r="KZ10" i="5"/>
  <c r="JK10" i="5"/>
  <c r="HV10" i="5"/>
  <c r="GG10" i="5"/>
  <c r="ER10" i="5"/>
  <c r="DD10" i="5"/>
  <c r="BM10" i="5"/>
  <c r="KO10" i="5"/>
  <c r="JA10" i="5"/>
  <c r="HL10" i="5"/>
  <c r="FW10" i="5"/>
  <c r="EH10" i="5"/>
  <c r="CS10" i="5"/>
  <c r="BB10" i="5"/>
  <c r="KE10" i="5"/>
  <c r="IP10" i="5"/>
  <c r="HB10" i="5"/>
  <c r="FM10" i="5"/>
  <c r="DX10" i="5"/>
  <c r="CI10" i="5"/>
  <c r="L11" i="4"/>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KM10" i="5"/>
  <c r="IY10" i="5"/>
  <c r="HJ10" i="5"/>
  <c r="FU10" i="5"/>
  <c r="EF10" i="5"/>
  <c r="CQ10" i="5"/>
  <c r="AZ10" i="5"/>
  <c r="KC10" i="5"/>
  <c r="IN10" i="5"/>
  <c r="GZ10" i="5"/>
  <c r="FK10" i="5"/>
  <c r="DV10" i="5"/>
  <c r="CG10" i="5"/>
  <c r="H11" i="4"/>
  <c r="ML10" i="5"/>
  <c r="MB10" i="5"/>
  <c r="LR10" i="5"/>
  <c r="LH10" i="5"/>
  <c r="JS10" i="5"/>
  <c r="ID10" i="5"/>
  <c r="GO10" i="5"/>
  <c r="FA10" i="5"/>
  <c r="DL10" i="5"/>
  <c r="BV10" i="5"/>
  <c r="KX10" i="5"/>
  <c r="JI10" i="5"/>
  <c r="HT10" i="5"/>
  <c r="GE10" i="5"/>
  <c r="EP10" i="5"/>
  <c r="DB10" i="5"/>
  <c r="BK10" i="5"/>
  <c r="FB18" i="5"/>
  <c r="FD12" i="5"/>
  <c r="EZ12" i="5"/>
  <c r="FA18" i="5"/>
  <c r="FC12" i="5"/>
  <c r="FD18" i="5"/>
  <c r="EZ18" i="5"/>
  <c r="FB12" i="5"/>
  <c r="FC18" i="5"/>
  <c r="FA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MO10" i="5"/>
  <c r="ME10" i="5"/>
  <c r="LA10" i="5"/>
  <c r="JL10" i="5"/>
  <c r="HW10" i="5"/>
  <c r="GH10" i="5"/>
  <c r="ES10" i="5"/>
  <c r="DE10" i="5"/>
  <c r="BN10" i="5"/>
  <c r="KP10" i="5"/>
  <c r="JB10" i="5"/>
  <c r="HM10" i="5"/>
  <c r="FX10" i="5"/>
  <c r="EI10" i="5"/>
  <c r="CT10" i="5"/>
  <c r="BC10" i="5"/>
  <c r="KF10" i="5"/>
  <c r="IQ10" i="5"/>
  <c r="HC10" i="5"/>
  <c r="FN10" i="5"/>
  <c r="DY10" i="5"/>
  <c r="CJ10" i="5"/>
  <c r="N11" i="4"/>
  <c r="LK10" i="5"/>
  <c r="JV10" i="5"/>
  <c r="IG10" i="5"/>
  <c r="GR10" i="5"/>
  <c r="FD10" i="5"/>
  <c r="DO10" i="5"/>
  <c r="BY10" i="5"/>
  <c r="GP18" i="5"/>
  <c r="GR12" i="5"/>
  <c r="GN12" i="5"/>
  <c r="GO18" i="5"/>
  <c r="GQ12" i="5"/>
  <c r="GR18" i="5"/>
  <c r="GN18" i="5"/>
  <c r="GP12" i="5"/>
  <c r="GQ18" i="5"/>
  <c r="GO12" i="5"/>
</calcChain>
</file>

<file path=xl/sharedStrings.xml><?xml version="1.0" encoding="utf-8"?>
<sst xmlns="http://schemas.openxmlformats.org/spreadsheetml/2006/main" count="1151" uniqueCount="305">
  <si>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</si>
  <si>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</si>
  <si>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</si>
  <si>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</si>
  <si>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</si>
  <si>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</si>
  <si>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</si>
  <si>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</si>
  <si>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基金への積立　　125,200千円
　名称：上関町風力発電事業維持運営基金
　目的：風力発電施設の維持運営に要する財源に充てるため。
一般会計への繰出し　　50,000千円
　目的：一般財源確保のため。　　　　　　　　　</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</si>
  <si>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</si>
  <si>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</si>
  <si>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</si>
  <si>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</si>
  <si>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</si>
  <si>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</si>
  <si>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</si>
  <si>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</si>
  <si>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</si>
  <si>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</si>
  <si>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</si>
  <si>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</si>
  <si>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</si>
  <si>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</si>
  <si>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</si>
  <si>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</si>
  <si>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</si>
  <si>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</si>
  <si>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</si>
  <si>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</si>
  <si>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</si>
  <si>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</si>
  <si>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</si>
  <si>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</si>
  <si>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</si>
  <si>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</si>
  <si>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</si>
  <si>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</si>
  <si>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</si>
  <si>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</si>
  <si>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</si>
  <si>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</si>
  <si>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</si>
  <si>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</si>
  <si>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</si>
  <si>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</si>
  <si>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</si>
  <si>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</si>
  <si>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</si>
  <si>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</si>
  <si>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</si>
  <si>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</si>
  <si>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</si>
  <si>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</si>
  <si>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</si>
  <si>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</si>
  <si>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</si>
  <si>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</si>
  <si>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</si>
  <si>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</si>
  <si>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</si>
  <si>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</si>
  <si>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</si>
  <si>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</si>
  <si>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</si>
  <si>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</si>
  <si>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</si>
  <si>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</si>
  <si>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</si>
  <si>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</si>
  <si>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</si>
  <si>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</si>
  <si>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</si>
  <si>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</si>
  <si>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</si>
  <si>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</si>
  <si>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</si>
  <si>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</si>
  <si>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</si>
  <si>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</si>
  <si>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</si>
  <si>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</si>
  <si>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</si>
  <si>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</si>
  <si>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</si>
  <si>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</si>
  <si>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</si>
  <si>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</si>
  <si>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</si>
  <si>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</si>
  <si>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</si>
  <si>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</si>
  <si>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</si>
  <si>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</si>
  <si>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</si>
  <si>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</si>
  <si>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</si>
  <si>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</si>
  <si>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</si>
  <si>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</si>
  <si>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</si>
  <si>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</si>
  <si>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</si>
  <si>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</si>
  <si>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</si>
  <si>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</si>
  <si>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</si>
  <si>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</si>
  <si>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</si>
  <si>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</si>
  <si>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</si>
  <si>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</si>
  <si>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</si>
  <si>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</si>
  <si>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</si>
  <si>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</si>
  <si>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</si>
  <si>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</si>
  <si>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</si>
  <si>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</si>
  <si>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</si>
  <si>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353418</t>
  </si>
  <si>
    <t>47</t>
  </si>
  <si>
    <t>04</t>
  </si>
  <si>
    <t>0</t>
  </si>
  <si>
    <t>000</t>
  </si>
  <si>
    <t>山口県　上関町</t>
  </si>
  <si>
    <t>法非適用</t>
  </si>
  <si>
    <t>電気事業</t>
  </si>
  <si>
    <t>非設置</t>
  </si>
  <si>
    <t>該当数値なし</t>
  </si>
  <si>
    <t>-</t>
  </si>
  <si>
    <t>令和21年4月1日　上関町風力発電所</t>
  </si>
  <si>
    <t>無</t>
  </si>
  <si>
    <t>中国電力株式会社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</si>
  <si>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</si>
  <si>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</si>
  <si>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</si>
  <si>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</si>
  <si>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</si>
  <si>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</si>
  <si>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</si>
  <si>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</si>
  <si>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</si>
  <si>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</si>
  <si>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</si>
  <si>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</si>
  <si>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</si>
  <si>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</si>
  <si>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</si>
  <si>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</si>
  <si>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</si>
  <si>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</si>
  <si>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</si>
  <si>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</si>
  <si>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</si>
  <si>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</si>
  <si>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</si>
  <si>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</si>
  <si>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</si>
  <si>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</si>
  <si>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</si>
  <si>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</si>
  <si>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</si>
  <si>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</si>
  <si>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</si>
  <si>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</si>
  <si>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</si>
  <si>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</si>
  <si>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</si>
  <si>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</si>
  <si>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</si>
  <si>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</si>
  <si>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</si>
  <si>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</si>
  <si>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</si>
  <si>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</si>
  <si>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</si>
  <si>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</si>
  <si>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</si>
  <si>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</si>
  <si>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</si>
  <si>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</si>
  <si>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</si>
  <si>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</si>
  <si>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</si>
  <si>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</si>
  <si>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</si>
  <si>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</si>
  <si>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</si>
  <si>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</si>
  <si>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</si>
  <si>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</si>
  <si>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</si>
  <si>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</si>
  <si>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</si>
  <si>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</si>
  <si>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</si>
  <si>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</si>
  <si>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</si>
  <si>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</si>
  <si>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</si>
  <si>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</si>
  <si>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</si>
  <si>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</si>
  <si>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</si>
  <si>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</si>
  <si>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</si>
  <si>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</si>
  <si>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</si>
  <si>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</si>
  <si>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</si>
  <si>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</si>
  <si>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</si>
  <si>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</si>
  <si>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</si>
  <si>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</si>
  <si>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</si>
  <si>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</si>
  <si>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</si>
  <si>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</si>
  <si>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</si>
  <si>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</si>
  <si>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</si>
  <si>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</si>
  <si>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</si>
  <si>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</si>
  <si>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</si>
  <si>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</si>
  <si>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</si>
  <si>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</si>
  <si>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</si>
  <si>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</si>
  <si>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</si>
  <si>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</si>
  <si>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</si>
  <si>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</si>
  <si>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</si>
  <si>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</si>
  <si>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</si>
  <si>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</si>
  <si>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</si>
  <si>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</si>
  <si>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</si>
  <si>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</si>
  <si>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</si>
  <si>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</si>
  <si>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</si>
  <si>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</si>
  <si>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</si>
  <si>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</si>
  <si>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</si>
  <si>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</si>
  <si>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</si>
  <si>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</si>
  <si>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</si>
  <si>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</si>
  <si>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</si>
  <si>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</si>
  <si>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</si>
  <si>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</si>
  <si>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</si>
  <si>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</si>
  <si>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</si>
  <si>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</si>
  <si>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</si>
  <si>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</si>
  <si>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</si>
  <si>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</si>
  <si>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</si>
  <si>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</si>
  <si>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</si>
  <si>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</si>
  <si>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</si>
  <si>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</si>
  <si>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</si>
  <si>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</si>
  <si>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</si>
  <si>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</si>
  <si>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</si>
  <si>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</si>
  <si>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</si>
  <si>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</si>
  <si>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</si>
  <si>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</si>
  <si>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</si>
  <si>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</si>
  <si>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</si>
  <si>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</si>
  <si>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</si>
  <si>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</si>
  <si>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</si>
  <si>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</si>
  <si>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</si>
  <si>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</si>
  <si>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</si>
  <si>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</si>
  <si>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</si>
  <si>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</si>
  <si>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</si>
  <si>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</si>
  <si>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</si>
  <si>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令和21年4月1日　上関町風力発電所</t>
    <phoneticPr fontId="5"/>
  </si>
  <si>
    <t>　収益的収支比率及び営業収支比率は100%以上を確保しており、類似団体と比較して高い状況である。これは運営開始1年目であり、点検・更新などの大きな費用が発生していないことが要因である。今後は各年の定期点検・機器更新等の費用増額により比率は減少するものとみられる。
　供給原価は類似団体と比較して低い状況であるが、これも今後の点検や機器更新費用の増額に伴い、今後は増加するものとみられる。
　EBITDA（減価償却前営業利益）についても、今後費用の増加に伴い減少すると想定しているが、可能な限り費用の縮減に努めていく。
　事業開始1年目であり、今後の推移を見守りながら、引き続き、経営の健全性を確保できるよう必要な取組を進めてまいりたい。</t>
    <rPh sb="1" eb="3">
      <t>シュウエキ</t>
    </rPh>
    <rPh sb="3" eb="4">
      <t>テキ</t>
    </rPh>
    <rPh sb="4" eb="6">
      <t>シュウシ</t>
    </rPh>
    <rPh sb="6" eb="8">
      <t>ヒリツ</t>
    </rPh>
    <rPh sb="8" eb="9">
      <t>オヨ</t>
    </rPh>
    <rPh sb="10" eb="12">
      <t>エイギョウ</t>
    </rPh>
    <rPh sb="12" eb="14">
      <t>シュウシ</t>
    </rPh>
    <rPh sb="14" eb="16">
      <t>ヒリツ</t>
    </rPh>
    <rPh sb="40" eb="41">
      <t>タカ</t>
    </rPh>
    <rPh sb="42" eb="44">
      <t>ジョウキョウ</t>
    </rPh>
    <rPh sb="51" eb="53">
      <t>ウンエイ</t>
    </rPh>
    <rPh sb="53" eb="55">
      <t>カイシ</t>
    </rPh>
    <rPh sb="56" eb="57">
      <t>ネン</t>
    </rPh>
    <rPh sb="57" eb="58">
      <t>メ</t>
    </rPh>
    <rPh sb="70" eb="71">
      <t>オオ</t>
    </rPh>
    <rPh sb="73" eb="75">
      <t>ヒヨウ</t>
    </rPh>
    <rPh sb="76" eb="78">
      <t>ハッセイ</t>
    </rPh>
    <rPh sb="86" eb="88">
      <t>ヨウイン</t>
    </rPh>
    <rPh sb="92" eb="94">
      <t>コンゴ</t>
    </rPh>
    <rPh sb="95" eb="97">
      <t>カクネン</t>
    </rPh>
    <rPh sb="98" eb="100">
      <t>テイキ</t>
    </rPh>
    <rPh sb="100" eb="102">
      <t>テンケン</t>
    </rPh>
    <rPh sb="103" eb="105">
      <t>キキ</t>
    </rPh>
    <rPh sb="105" eb="107">
      <t>コウシン</t>
    </rPh>
    <rPh sb="107" eb="108">
      <t>トウ</t>
    </rPh>
    <rPh sb="109" eb="111">
      <t>ヒヨウ</t>
    </rPh>
    <rPh sb="111" eb="113">
      <t>ゾウガク</t>
    </rPh>
    <rPh sb="116" eb="118">
      <t>ヒリツ</t>
    </rPh>
    <rPh sb="119" eb="121">
      <t>ゲンショウ</t>
    </rPh>
    <rPh sb="133" eb="135">
      <t>キョウキュウ</t>
    </rPh>
    <rPh sb="135" eb="137">
      <t>ゲンカ</t>
    </rPh>
    <rPh sb="138" eb="140">
      <t>ルイジ</t>
    </rPh>
    <rPh sb="140" eb="142">
      <t>ダンタイ</t>
    </rPh>
    <rPh sb="143" eb="145">
      <t>ヒカク</t>
    </rPh>
    <rPh sb="147" eb="148">
      <t>ヒク</t>
    </rPh>
    <rPh sb="149" eb="151">
      <t>ジョウキョウ</t>
    </rPh>
    <rPh sb="159" eb="161">
      <t>コンゴ</t>
    </rPh>
    <rPh sb="162" eb="164">
      <t>テンケン</t>
    </rPh>
    <rPh sb="165" eb="167">
      <t>キキ</t>
    </rPh>
    <rPh sb="167" eb="169">
      <t>コウシン</t>
    </rPh>
    <rPh sb="172" eb="174">
      <t>ゾウガク</t>
    </rPh>
    <rPh sb="175" eb="176">
      <t>トモナ</t>
    </rPh>
    <rPh sb="178" eb="180">
      <t>コンゴ</t>
    </rPh>
    <rPh sb="181" eb="183">
      <t>ゾウカ</t>
    </rPh>
    <rPh sb="202" eb="204">
      <t>ゲンカ</t>
    </rPh>
    <rPh sb="204" eb="206">
      <t>ショウキャク</t>
    </rPh>
    <rPh sb="206" eb="207">
      <t>マエ</t>
    </rPh>
    <rPh sb="207" eb="209">
      <t>エイギョウ</t>
    </rPh>
    <rPh sb="209" eb="211">
      <t>リエキ</t>
    </rPh>
    <rPh sb="218" eb="220">
      <t>コンゴ</t>
    </rPh>
    <rPh sb="220" eb="222">
      <t>ヒヨウ</t>
    </rPh>
    <rPh sb="223" eb="225">
      <t>ゾウカ</t>
    </rPh>
    <rPh sb="226" eb="227">
      <t>トモナ</t>
    </rPh>
    <rPh sb="228" eb="230">
      <t>ゲンショウ</t>
    </rPh>
    <rPh sb="233" eb="235">
      <t>ソウテイ</t>
    </rPh>
    <phoneticPr fontId="5"/>
  </si>
  <si>
    <t>　運営開始１年目の売電収入は、目標の７７%にとどまりはしたが、前年度分の消費税還付金が1,074千円あり、予算を上回る基金積立と一般会計に繰出金を支出することができた。支出については、大きな故障もなくほぼ予算どおりに事業を行うことができている。
　令和2年度に策定する上関町風力発電事業経営戦略に基づき、健全な運営に取り組んでいきたい。</t>
    <rPh sb="124" eb="126">
      <t>レイワ</t>
    </rPh>
    <rPh sb="127" eb="129">
      <t>ネンド</t>
    </rPh>
    <rPh sb="130" eb="132">
      <t>サクテイ</t>
    </rPh>
    <rPh sb="134" eb="136">
      <t>カミノセキ</t>
    </rPh>
    <rPh sb="136" eb="137">
      <t>チョウ</t>
    </rPh>
    <rPh sb="137" eb="139">
      <t>フウリョク</t>
    </rPh>
    <rPh sb="139" eb="141">
      <t>ハツデン</t>
    </rPh>
    <rPh sb="141" eb="143">
      <t>ジギョウ</t>
    </rPh>
    <rPh sb="143" eb="145">
      <t>ケイエイ</t>
    </rPh>
    <rPh sb="145" eb="147">
      <t>センリャク</t>
    </rPh>
    <rPh sb="148" eb="149">
      <t>モト</t>
    </rPh>
    <rPh sb="152" eb="154">
      <t>ケンゼン</t>
    </rPh>
    <rPh sb="155" eb="157">
      <t>ウンエイ</t>
    </rPh>
    <rPh sb="158" eb="159">
      <t>ト</t>
    </rPh>
    <rPh sb="160" eb="161">
      <t>ク</t>
    </rPh>
    <phoneticPr fontId="5"/>
  </si>
  <si>
    <t>　設備利用率は、発電型式別で見ると全国平均値のおよそ２倍の22.1%発電することができた。点検等適正な管理・運営を行うことで稼働率の維持、向上を目指す。
　修繕費比率が0.1％と低いのは、運営開始１年目で修繕費用が少額のためである。
　企業債残高対料金収入比率が607.7％と高いのは、設備建設の財源に企業債を活用しており、運営開始１年目で償還が始まったばかりのためである。
　収入については、売電が主であり、風況に依存するものの、災害等により設備が故障するなど、稼働できない状態かつ保証も十分に得られないような重大な事態が発生しない限りは、年間を通じた発電による安定的な収益の確保により、健全な経営を継続できると考える。</t>
    <rPh sb="1" eb="3">
      <t>セツビ</t>
    </rPh>
    <rPh sb="8" eb="11">
      <t>ハツデンガタ</t>
    </rPh>
    <rPh sb="11" eb="12">
      <t>シキ</t>
    </rPh>
    <rPh sb="12" eb="13">
      <t>ベツ</t>
    </rPh>
    <rPh sb="14" eb="15">
      <t>ミ</t>
    </rPh>
    <rPh sb="45" eb="47">
      <t>テンケン</t>
    </rPh>
    <rPh sb="47" eb="48">
      <t>トウ</t>
    </rPh>
    <rPh sb="48" eb="50">
      <t>テキセイ</t>
    </rPh>
    <rPh sb="51" eb="53">
      <t>カンリ</t>
    </rPh>
    <rPh sb="54" eb="56">
      <t>ウンエイ</t>
    </rPh>
    <rPh sb="57" eb="58">
      <t>オコナ</t>
    </rPh>
    <rPh sb="62" eb="64">
      <t>カドウ</t>
    </rPh>
    <rPh sb="64" eb="65">
      <t>リツ</t>
    </rPh>
    <rPh sb="66" eb="68">
      <t>イジ</t>
    </rPh>
    <rPh sb="69" eb="71">
      <t>コウジョウ</t>
    </rPh>
    <rPh sb="72" eb="74">
      <t>メザ</t>
    </rPh>
    <rPh sb="78" eb="80">
      <t>シュウゼン</t>
    </rPh>
    <rPh sb="81" eb="83">
      <t>ヒリツ</t>
    </rPh>
    <rPh sb="89" eb="90">
      <t>ヒク</t>
    </rPh>
    <rPh sb="94" eb="96">
      <t>ウンエイ</t>
    </rPh>
    <rPh sb="96" eb="98">
      <t>カイシ</t>
    </rPh>
    <rPh sb="99" eb="101">
      <t>ネンメ</t>
    </rPh>
    <rPh sb="189" eb="191">
      <t>シュウニュウ</t>
    </rPh>
    <rPh sb="197" eb="199">
      <t>バイデン</t>
    </rPh>
    <rPh sb="200" eb="201">
      <t>シュ</t>
    </rPh>
    <rPh sb="205" eb="207">
      <t>フウキョウ</t>
    </rPh>
    <rPh sb="208" eb="210">
      <t>イゾン</t>
    </rPh>
    <rPh sb="216" eb="218">
      <t>サイガイ</t>
    </rPh>
    <rPh sb="218" eb="219">
      <t>トウ</t>
    </rPh>
    <rPh sb="222" eb="224">
      <t>セツビ</t>
    </rPh>
    <rPh sb="225" eb="227">
      <t>コショウ</t>
    </rPh>
    <rPh sb="232" eb="234">
      <t>カドウ</t>
    </rPh>
    <rPh sb="238" eb="240">
      <t>ジョウタイ</t>
    </rPh>
    <rPh sb="242" eb="244">
      <t>ホショウ</t>
    </rPh>
    <rPh sb="245" eb="247">
      <t>ジュウブン</t>
    </rPh>
    <rPh sb="248" eb="249">
      <t>エ</t>
    </rPh>
    <rPh sb="256" eb="258">
      <t>ジュウダイ</t>
    </rPh>
    <rPh sb="259" eb="261">
      <t>ジタイ</t>
    </rPh>
    <rPh sb="262" eb="264">
      <t>ハッセイ</t>
    </rPh>
    <rPh sb="267" eb="268">
      <t>カギ</t>
    </rPh>
    <rPh sb="271" eb="273">
      <t>ネンカン</t>
    </rPh>
    <rPh sb="274" eb="275">
      <t>ツウ</t>
    </rPh>
    <rPh sb="277" eb="279">
      <t>ハツデン</t>
    </rPh>
    <rPh sb="282" eb="285">
      <t>アンテイテキ</t>
    </rPh>
    <rPh sb="286" eb="288">
      <t>シュウエキ</t>
    </rPh>
    <rPh sb="289" eb="291">
      <t>カクホ</t>
    </rPh>
    <rPh sb="307" eb="30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</si>
</sst>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4" xfId="2" applyFont="1" applyBorder="1">
      <alignment vertical="center"/>
    </xf>
    <xf numFmtId="0" fontId="4" fillId="0" borderId="45" xfId="2" applyFont="1" applyBorder="1">
      <alignment vertical="center"/>
    </xf>
    <xf numFmtId="0" fontId="4"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50" xfId="2" applyFont="1" applyBorder="1">
      <alignment vertical="center"/>
    </xf>
    <xf numFmtId="0" fontId="10" fillId="0" borderId="51" xfId="2" applyFont="1" applyBorder="1">
      <alignment vertical="center"/>
    </xf>
    <xf numFmtId="0" fontId="4"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4"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4" fillId="0" borderId="43" xfId="2" applyFont="1" applyBorder="1">
      <alignment vertical="center"/>
    </xf>
    <xf numFmtId="0" fontId="4" fillId="0" borderId="54" xfId="2" applyFont="1" applyBorder="1">
      <alignment vertical="center"/>
    </xf>
    <xf numFmtId="0" fontId="21" fillId="0" borderId="0" xfId="2" applyFont="1" applyBorder="1">
      <alignment vertical="center"/>
    </xf>
    <xf numFmtId="0" fontId="4" fillId="0" borderId="42" xfId="2" applyFont="1" applyBorder="1">
      <alignment vertical="center"/>
    </xf>
    <xf numFmtId="0" fontId="4" fillId="0" borderId="55" xfId="2" applyFont="1" applyBorder="1">
      <alignment vertical="center"/>
    </xf>
    <xf numFmtId="0" fontId="22"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3"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48" xfId="0" applyFont="1" applyFill="1" applyBorder="1" applyAlignment="1">
      <alignment vertical="center"/>
    </xf>
    <xf numFmtId="0" fontId="4" fillId="3" borderId="57"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59"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0" xfId="0" applyNumberFormat="1" applyFont="1" applyBorder="1" applyAlignment="1">
      <alignment horizontal="center" vertical="center" shrinkToFit="1"/>
    </xf>
    <xf numFmtId="40" fontId="4" fillId="0" borderId="60" xfId="0" applyNumberFormat="1" applyFont="1" applyBorder="1" applyAlignment="1">
      <alignment vertical="center" shrinkToFit="1"/>
    </xf>
    <xf numFmtId="176" fontId="4" fillId="0" borderId="60" xfId="0" applyNumberFormat="1" applyFont="1" applyBorder="1" applyAlignment="1">
      <alignment horizontal="center" vertical="center" shrinkToFit="1"/>
    </xf>
    <xf numFmtId="177" fontId="4"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#N/A</c:v>
                </c:pt>
                <c:pt idx="1">
                  <c:v>#N/A</c:v>
                </c:pt>
                <c:pt idx="2">
                  <c:v>#N/A</c:v>
                </c:pt>
                <c:pt idx="3">
                  <c:v>#N/A</c:v>
                </c:pt>
                <c:pt idx="4">
                  <c:v>202.6</c:v>
                </c:pt>
              </c:numCache>
            </c:numRef>
          </c:val>
          <c:extLst xmlns:c16r2="http://schemas.microsoft.com/office/drawing/2015/06/chart">
            <c:ext xmlns:c16="http://schemas.microsoft.com/office/drawing/2014/chart" uri="{C3380CC4-5D6E-409C-BE32-E72D297353CC}">
              <c16:uniqueId val="{00000000-303E-4BF1-AFC2-9E5F1EBC5F12}"/>
            </c:ext>
          </c:extLst>
        </c:ser>
        <c:dLbls>
          <c:showLegendKey val="0"/>
          <c:showVal val="0"/>
          <c:showCatName val="0"/>
          <c:showSerName val="0"/>
          <c:showPercent val="0"/>
          <c:showBubbleSize val="0"/>
        </c:dLbls>
        <c:gapWidth val="180"/>
        <c:overlap val="-90"/>
        <c:axId val="248570136"/>
        <c:axId val="2486475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#N/A</c:v>
                </c:pt>
                <c:pt idx="1">
                  <c:v>#N/A</c:v>
                </c:pt>
                <c:pt idx="2">
                  <c:v>#N/A</c:v>
                </c:pt>
                <c:pt idx="3">
                  <c:v>#N/A</c:v>
                </c:pt>
                <c:pt idx="4">
                  <c:v>134.69999999999999</c:v>
                </c:pt>
              </c:numCache>
            </c:numRef>
          </c:val>
          <c:smooth val="0"/>
          <c:extLst xmlns:c16r2="http://schemas.microsoft.com/office/drawing/2015/06/chart">
            <c:ext xmlns:c16="http://schemas.microsoft.com/office/drawing/2014/chart" uri="{C3380CC4-5D6E-409C-BE32-E72D297353CC}">
              <c16:uniqueId val="{00000001-303E-4BF1-AFC2-9E5F1EBC5F12}"/>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03E-4BF1-AFC2-9E5F1EBC5F12}"/>
            </c:ext>
          </c:extLst>
        </c:ser>
        <c:dLbls>
          <c:showLegendKey val="0"/>
          <c:showVal val="0"/>
          <c:showCatName val="0"/>
          <c:showSerName val="0"/>
          <c:showPercent val="0"/>
          <c:showBubbleSize val="0"/>
        </c:dLbls>
        <c:marker val="1"/>
        <c:smooth val="0"/>
        <c:axId val="248570136"/>
        <c:axId val="248647576"/>
      </c:lineChart>
      <c:catAx>
        <c:axId val="248570136"/>
        <c:scaling>
          <c:orientation val="minMax"/>
        </c:scaling>
        <c:delete val="0"/>
        <c:axPos val="b"/>
        <c:numFmt formatCode="General" sourceLinked="1"/>
        <c:majorTickMark val="none"/>
        <c:minorTickMark val="none"/>
        <c:tickLblPos val="none"/>
        <c:crossAx val="248647576"/>
        <c:crosses val="autoZero"/>
        <c:auto val="0"/>
        <c:lblAlgn val="ctr"/>
        <c:lblOffset val="100"/>
        <c:noMultiLvlLbl val="1"/>
      </c:catAx>
      <c:valAx>
        <c:axId val="248647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570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#N/A</c:v>
                </c:pt>
                <c:pt idx="1">
                  <c:v>#N/A</c:v>
                </c:pt>
                <c:pt idx="2">
                  <c:v>#N/A</c:v>
                </c:pt>
                <c:pt idx="3">
                  <c:v>#N/A</c:v>
                </c:pt>
                <c:pt idx="4">
                  <c:v>364</c:v>
                </c:pt>
              </c:numCache>
            </c:numRef>
          </c:val>
          <c:extLst xmlns:c16r2="http://schemas.microsoft.com/office/drawing/2015/06/chart">
            <c:ext xmlns:c16="http://schemas.microsoft.com/office/drawing/2014/chart" uri="{C3380CC4-5D6E-409C-BE32-E72D297353CC}">
              <c16:uniqueId val="{00000000-8506-4F25-8F31-EBB6C54BBAE3}"/>
            </c:ext>
          </c:extLst>
        </c:ser>
        <c:dLbls>
          <c:showLegendKey val="0"/>
          <c:showVal val="0"/>
          <c:showCatName val="0"/>
          <c:showSerName val="0"/>
          <c:showPercent val="0"/>
          <c:showBubbleSize val="0"/>
        </c:dLbls>
        <c:gapWidth val="180"/>
        <c:overlap val="-90"/>
        <c:axId val="279894768"/>
        <c:axId val="24856552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#N/A</c:v>
                </c:pt>
                <c:pt idx="1">
                  <c:v>#N/A</c:v>
                </c:pt>
                <c:pt idx="2">
                  <c:v>#N/A</c:v>
                </c:pt>
                <c:pt idx="3">
                  <c:v>#N/A</c:v>
                </c:pt>
                <c:pt idx="4">
                  <c:v>255.5</c:v>
                </c:pt>
              </c:numCache>
            </c:numRef>
          </c:val>
          <c:smooth val="0"/>
          <c:extLst xmlns:c16r2="http://schemas.microsoft.com/office/drawing/2015/06/chart">
            <c:ext xmlns:c16="http://schemas.microsoft.com/office/drawing/2014/chart" uri="{C3380CC4-5D6E-409C-BE32-E72D297353CC}">
              <c16:uniqueId val="{00000001-8506-4F25-8F31-EBB6C54BBAE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506-4F25-8F31-EBB6C54BBAE3}"/>
            </c:ext>
          </c:extLst>
        </c:ser>
        <c:dLbls>
          <c:showLegendKey val="0"/>
          <c:showVal val="0"/>
          <c:showCatName val="0"/>
          <c:showSerName val="0"/>
          <c:showPercent val="0"/>
          <c:showBubbleSize val="0"/>
        </c:dLbls>
        <c:marker val="1"/>
        <c:smooth val="0"/>
        <c:axId val="279894768"/>
        <c:axId val="248565520"/>
      </c:lineChart>
      <c:catAx>
        <c:axId val="279894768"/>
        <c:scaling>
          <c:orientation val="minMax"/>
        </c:scaling>
        <c:delete val="0"/>
        <c:axPos val="b"/>
        <c:numFmt formatCode="General" sourceLinked="1"/>
        <c:majorTickMark val="none"/>
        <c:minorTickMark val="none"/>
        <c:tickLblPos val="none"/>
        <c:crossAx val="248565520"/>
        <c:crosses val="autoZero"/>
        <c:auto val="0"/>
        <c:lblAlgn val="ctr"/>
        <c:lblOffset val="100"/>
        <c:noMultiLvlLbl val="1"/>
      </c:catAx>
      <c:valAx>
        <c:axId val="248565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7989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A6-47B9-9703-5314430B4022}"/>
            </c:ext>
          </c:extLst>
        </c:ser>
        <c:dLbls>
          <c:showLegendKey val="0"/>
          <c:showVal val="0"/>
          <c:showCatName val="0"/>
          <c:showSerName val="0"/>
          <c:showPercent val="0"/>
          <c:showBubbleSize val="0"/>
        </c:dLbls>
        <c:gapWidth val="180"/>
        <c:overlap val="-90"/>
        <c:axId val="248677632"/>
        <c:axId val="248679200"/>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A6-47B9-9703-5314430B4022}"/>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D8A6-47B9-9703-5314430B4022}"/>
            </c:ext>
          </c:extLst>
        </c:ser>
        <c:dLbls>
          <c:showLegendKey val="0"/>
          <c:showVal val="0"/>
          <c:showCatName val="0"/>
          <c:showSerName val="0"/>
          <c:showPercent val="0"/>
          <c:showBubbleSize val="0"/>
        </c:dLbls>
        <c:marker val="1"/>
        <c:smooth val="0"/>
        <c:axId val="248677632"/>
        <c:axId val="248679200"/>
      </c:lineChart>
      <c:catAx>
        <c:axId val="248677632"/>
        <c:scaling>
          <c:orientation val="minMax"/>
        </c:scaling>
        <c:delete val="0"/>
        <c:axPos val="b"/>
        <c:numFmt formatCode="General" sourceLinked="1"/>
        <c:majorTickMark val="none"/>
        <c:minorTickMark val="none"/>
        <c:tickLblPos val="none"/>
        <c:crossAx val="248679200"/>
        <c:crosses val="autoZero"/>
        <c:auto val="0"/>
        <c:lblAlgn val="ctr"/>
        <c:lblOffset val="100"/>
        <c:noMultiLvlLbl val="1"/>
      </c:catAx>
      <c:valAx>
        <c:axId val="248679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67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#N/A</c:v>
                </c:pt>
                <c:pt idx="1">
                  <c:v>#N/A</c:v>
                </c:pt>
                <c:pt idx="2">
                  <c:v>#N/A</c:v>
                </c:pt>
                <c:pt idx="3">
                  <c:v>#N/A</c:v>
                </c:pt>
                <c:pt idx="4">
                  <c:v>11793.6</c:v>
                </c:pt>
              </c:numCache>
            </c:numRef>
          </c:val>
          <c:extLst xmlns:c16r2="http://schemas.microsoft.com/office/drawing/2015/06/chart">
            <c:ext xmlns:c16="http://schemas.microsoft.com/office/drawing/2014/chart" uri="{C3380CC4-5D6E-409C-BE32-E72D297353CC}">
              <c16:uniqueId val="{00000000-0DB6-421C-A59B-49CBE753B342}"/>
            </c:ext>
          </c:extLst>
        </c:ser>
        <c:dLbls>
          <c:showLegendKey val="0"/>
          <c:showVal val="0"/>
          <c:showCatName val="0"/>
          <c:showSerName val="0"/>
          <c:showPercent val="0"/>
          <c:showBubbleSize val="0"/>
        </c:dLbls>
        <c:gapWidth val="180"/>
        <c:overlap val="-90"/>
        <c:axId val="248681160"/>
        <c:axId val="24867959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#N/A</c:v>
                </c:pt>
                <c:pt idx="3">
                  <c:v>#N/A</c:v>
                </c:pt>
                <c:pt idx="4">
                  <c:v>19066.3</c:v>
                </c:pt>
              </c:numCache>
            </c:numRef>
          </c:val>
          <c:smooth val="0"/>
          <c:extLst xmlns:c16r2="http://schemas.microsoft.com/office/drawing/2015/06/chart">
            <c:ext xmlns:c16="http://schemas.microsoft.com/office/drawing/2014/chart" uri="{C3380CC4-5D6E-409C-BE32-E72D297353CC}">
              <c16:uniqueId val="{00000001-0DB6-421C-A59B-49CBE753B342}"/>
            </c:ext>
          </c:extLst>
        </c:ser>
        <c:dLbls>
          <c:showLegendKey val="0"/>
          <c:showVal val="0"/>
          <c:showCatName val="0"/>
          <c:showSerName val="0"/>
          <c:showPercent val="0"/>
          <c:showBubbleSize val="0"/>
        </c:dLbls>
        <c:marker val="1"/>
        <c:smooth val="0"/>
        <c:axId val="248681160"/>
        <c:axId val="248679592"/>
      </c:lineChart>
      <c:catAx>
        <c:axId val="248681160"/>
        <c:scaling>
          <c:orientation val="minMax"/>
        </c:scaling>
        <c:delete val="0"/>
        <c:axPos val="b"/>
        <c:numFmt formatCode="General" sourceLinked="1"/>
        <c:majorTickMark val="none"/>
        <c:minorTickMark val="none"/>
        <c:tickLblPos val="none"/>
        <c:crossAx val="248679592"/>
        <c:crosses val="autoZero"/>
        <c:auto val="0"/>
        <c:lblAlgn val="ctr"/>
        <c:lblOffset val="100"/>
        <c:noMultiLvlLbl val="1"/>
      </c:catAx>
      <c:valAx>
        <c:axId val="248679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48681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#N/A</c:v>
                </c:pt>
                <c:pt idx="1">
                  <c:v>#N/A</c:v>
                </c:pt>
                <c:pt idx="2">
                  <c:v>#N/A</c:v>
                </c:pt>
                <c:pt idx="3">
                  <c:v>#N/A</c:v>
                </c:pt>
                <c:pt idx="4">
                  <c:v>130650</c:v>
                </c:pt>
              </c:numCache>
            </c:numRef>
          </c:val>
          <c:extLst xmlns:c16r2="http://schemas.microsoft.com/office/drawing/2015/06/chart">
            <c:ext xmlns:c16="http://schemas.microsoft.com/office/drawing/2014/chart" uri="{C3380CC4-5D6E-409C-BE32-E72D297353CC}">
              <c16:uniqueId val="{00000000-8C8F-4BA7-899A-442EE3EE3138}"/>
            </c:ext>
          </c:extLst>
        </c:ser>
        <c:dLbls>
          <c:showLegendKey val="0"/>
          <c:showVal val="0"/>
          <c:showCatName val="0"/>
          <c:showSerName val="0"/>
          <c:showPercent val="0"/>
          <c:showBubbleSize val="0"/>
        </c:dLbls>
        <c:gapWidth val="180"/>
        <c:overlap val="-90"/>
        <c:axId val="282686312"/>
        <c:axId val="28268200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#N/A</c:v>
                </c:pt>
                <c:pt idx="3">
                  <c:v>#N/A</c:v>
                </c:pt>
                <c:pt idx="4">
                  <c:v>33434</c:v>
                </c:pt>
              </c:numCache>
            </c:numRef>
          </c:val>
          <c:smooth val="0"/>
          <c:extLst xmlns:c16r2="http://schemas.microsoft.com/office/drawing/2015/06/chart">
            <c:ext xmlns:c16="http://schemas.microsoft.com/office/drawing/2014/chart" uri="{C3380CC4-5D6E-409C-BE32-E72D297353CC}">
              <c16:uniqueId val="{00000001-8C8F-4BA7-899A-442EE3EE3138}"/>
            </c:ext>
          </c:extLst>
        </c:ser>
        <c:dLbls>
          <c:showLegendKey val="0"/>
          <c:showVal val="0"/>
          <c:showCatName val="0"/>
          <c:showSerName val="0"/>
          <c:showPercent val="0"/>
          <c:showBubbleSize val="0"/>
        </c:dLbls>
        <c:marker val="1"/>
        <c:smooth val="0"/>
        <c:axId val="282686312"/>
        <c:axId val="282682000"/>
      </c:lineChart>
      <c:catAx>
        <c:axId val="282686312"/>
        <c:scaling>
          <c:orientation val="minMax"/>
        </c:scaling>
        <c:delete val="0"/>
        <c:axPos val="b"/>
        <c:numFmt formatCode="General" sourceLinked="1"/>
        <c:majorTickMark val="none"/>
        <c:minorTickMark val="none"/>
        <c:tickLblPos val="none"/>
        <c:crossAx val="282682000"/>
        <c:crosses val="autoZero"/>
        <c:auto val="0"/>
        <c:lblAlgn val="ctr"/>
        <c:lblOffset val="100"/>
        <c:noMultiLvlLbl val="1"/>
      </c:catAx>
      <c:valAx>
        <c:axId val="28268200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86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#N/A</c:v>
                </c:pt>
                <c:pt idx="1">
                  <c:v>#N/A</c:v>
                </c:pt>
                <c:pt idx="2">
                  <c:v>#N/A</c:v>
                </c:pt>
                <c:pt idx="3">
                  <c:v>#N/A</c:v>
                </c:pt>
                <c:pt idx="4">
                  <c:v>22.1</c:v>
                </c:pt>
              </c:numCache>
            </c:numRef>
          </c:val>
          <c:extLst xmlns:c16r2="http://schemas.microsoft.com/office/drawing/2015/06/chart">
            <c:ext xmlns:c16="http://schemas.microsoft.com/office/drawing/2014/chart" uri="{C3380CC4-5D6E-409C-BE32-E72D297353CC}">
              <c16:uniqueId val="{00000000-D3D4-4FEE-9FA0-3F1A07E331E2}"/>
            </c:ext>
          </c:extLst>
        </c:ser>
        <c:dLbls>
          <c:showLegendKey val="0"/>
          <c:showVal val="0"/>
          <c:showCatName val="0"/>
          <c:showSerName val="0"/>
          <c:showPercent val="0"/>
          <c:showBubbleSize val="0"/>
        </c:dLbls>
        <c:gapWidth val="180"/>
        <c:overlap val="-90"/>
        <c:axId val="282684744"/>
        <c:axId val="2826831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#N/A</c:v>
                </c:pt>
                <c:pt idx="1">
                  <c:v>#N/A</c:v>
                </c:pt>
                <c:pt idx="2">
                  <c:v>#N/A</c:v>
                </c:pt>
                <c:pt idx="3">
                  <c:v>#N/A</c:v>
                </c:pt>
                <c:pt idx="4">
                  <c:v>30.1</c:v>
                </c:pt>
              </c:numCache>
            </c:numRef>
          </c:val>
          <c:smooth val="0"/>
          <c:extLst xmlns:c16r2="http://schemas.microsoft.com/office/drawing/2015/06/chart">
            <c:ext xmlns:c16="http://schemas.microsoft.com/office/drawing/2014/chart" uri="{C3380CC4-5D6E-409C-BE32-E72D297353CC}">
              <c16:uniqueId val="{00000001-D3D4-4FEE-9FA0-3F1A07E331E2}"/>
            </c:ext>
          </c:extLst>
        </c:ser>
        <c:dLbls>
          <c:showLegendKey val="0"/>
          <c:showVal val="0"/>
          <c:showCatName val="0"/>
          <c:showSerName val="0"/>
          <c:showPercent val="0"/>
          <c:showBubbleSize val="0"/>
        </c:dLbls>
        <c:marker val="1"/>
        <c:smooth val="0"/>
        <c:axId val="282684744"/>
        <c:axId val="282683176"/>
      </c:lineChart>
      <c:catAx>
        <c:axId val="282684744"/>
        <c:scaling>
          <c:orientation val="minMax"/>
        </c:scaling>
        <c:delete val="0"/>
        <c:axPos val="b"/>
        <c:numFmt formatCode="General" sourceLinked="1"/>
        <c:majorTickMark val="none"/>
        <c:minorTickMark val="none"/>
        <c:tickLblPos val="none"/>
        <c:crossAx val="282683176"/>
        <c:crosses val="autoZero"/>
        <c:auto val="0"/>
        <c:lblAlgn val="ctr"/>
        <c:lblOffset val="100"/>
        <c:noMultiLvlLbl val="1"/>
      </c:catAx>
      <c:valAx>
        <c:axId val="282683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84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#N/A</c:v>
                </c:pt>
                <c:pt idx="1">
                  <c:v>#N/A</c:v>
                </c:pt>
                <c:pt idx="2">
                  <c:v>#N/A</c:v>
                </c:pt>
                <c:pt idx="3">
                  <c:v>#N/A</c:v>
                </c:pt>
                <c:pt idx="4">
                  <c:v>0.1</c:v>
                </c:pt>
              </c:numCache>
            </c:numRef>
          </c:val>
          <c:extLst xmlns:c16r2="http://schemas.microsoft.com/office/drawing/2015/06/chart">
            <c:ext xmlns:c16="http://schemas.microsoft.com/office/drawing/2014/chart" uri="{C3380CC4-5D6E-409C-BE32-E72D297353CC}">
              <c16:uniqueId val="{00000000-F805-4685-891B-356B9B706BF0}"/>
            </c:ext>
          </c:extLst>
        </c:ser>
        <c:dLbls>
          <c:showLegendKey val="0"/>
          <c:showVal val="0"/>
          <c:showCatName val="0"/>
          <c:showSerName val="0"/>
          <c:showPercent val="0"/>
          <c:showBubbleSize val="0"/>
        </c:dLbls>
        <c:gapWidth val="180"/>
        <c:overlap val="-90"/>
        <c:axId val="282680824"/>
        <c:axId val="28268121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#N/A</c:v>
                </c:pt>
                <c:pt idx="1">
                  <c:v>#N/A</c:v>
                </c:pt>
                <c:pt idx="2">
                  <c:v>#N/A</c:v>
                </c:pt>
                <c:pt idx="3">
                  <c:v>#N/A</c:v>
                </c:pt>
                <c:pt idx="4">
                  <c:v>5.4</c:v>
                </c:pt>
              </c:numCache>
            </c:numRef>
          </c:val>
          <c:smooth val="0"/>
          <c:extLst xmlns:c16r2="http://schemas.microsoft.com/office/drawing/2015/06/chart">
            <c:ext xmlns:c16="http://schemas.microsoft.com/office/drawing/2014/chart" uri="{C3380CC4-5D6E-409C-BE32-E72D297353CC}">
              <c16:uniqueId val="{00000001-F805-4685-891B-356B9B706BF0}"/>
            </c:ext>
          </c:extLst>
        </c:ser>
        <c:dLbls>
          <c:showLegendKey val="0"/>
          <c:showVal val="0"/>
          <c:showCatName val="0"/>
          <c:showSerName val="0"/>
          <c:showPercent val="0"/>
          <c:showBubbleSize val="0"/>
        </c:dLbls>
        <c:marker val="1"/>
        <c:smooth val="0"/>
        <c:axId val="282680824"/>
        <c:axId val="282681216"/>
      </c:lineChart>
      <c:catAx>
        <c:axId val="282680824"/>
        <c:scaling>
          <c:orientation val="minMax"/>
        </c:scaling>
        <c:delete val="0"/>
        <c:axPos val="b"/>
        <c:numFmt formatCode="General" sourceLinked="1"/>
        <c:majorTickMark val="none"/>
        <c:minorTickMark val="none"/>
        <c:tickLblPos val="none"/>
        <c:crossAx val="282681216"/>
        <c:crosses val="autoZero"/>
        <c:auto val="0"/>
        <c:lblAlgn val="ctr"/>
        <c:lblOffset val="100"/>
        <c:noMultiLvlLbl val="1"/>
      </c:catAx>
      <c:valAx>
        <c:axId val="282681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80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#N/A</c:v>
                </c:pt>
                <c:pt idx="1">
                  <c:v>#N/A</c:v>
                </c:pt>
                <c:pt idx="2">
                  <c:v>#N/A</c:v>
                </c:pt>
                <c:pt idx="3">
                  <c:v>#N/A</c:v>
                </c:pt>
                <c:pt idx="4">
                  <c:v>607.70000000000005</c:v>
                </c:pt>
              </c:numCache>
            </c:numRef>
          </c:val>
          <c:extLst xmlns:c16r2="http://schemas.microsoft.com/office/drawing/2015/06/chart">
            <c:ext xmlns:c16="http://schemas.microsoft.com/office/drawing/2014/chart" uri="{C3380CC4-5D6E-409C-BE32-E72D297353CC}">
              <c16:uniqueId val="{00000000-8B58-47A6-BC7C-B5E436B17F45}"/>
            </c:ext>
          </c:extLst>
        </c:ser>
        <c:dLbls>
          <c:showLegendKey val="0"/>
          <c:showVal val="0"/>
          <c:showCatName val="0"/>
          <c:showSerName val="0"/>
          <c:showPercent val="0"/>
          <c:showBubbleSize val="0"/>
        </c:dLbls>
        <c:gapWidth val="180"/>
        <c:overlap val="-90"/>
        <c:axId val="282680432"/>
        <c:axId val="2826816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#N/A</c:v>
                </c:pt>
                <c:pt idx="1">
                  <c:v>#N/A</c:v>
                </c:pt>
                <c:pt idx="2">
                  <c:v>#N/A</c:v>
                </c:pt>
                <c:pt idx="3">
                  <c:v>#N/A</c:v>
                </c:pt>
                <c:pt idx="4">
                  <c:v>173.7</c:v>
                </c:pt>
              </c:numCache>
            </c:numRef>
          </c:val>
          <c:smooth val="0"/>
          <c:extLst xmlns:c16r2="http://schemas.microsoft.com/office/drawing/2015/06/chart">
            <c:ext xmlns:c16="http://schemas.microsoft.com/office/drawing/2014/chart" uri="{C3380CC4-5D6E-409C-BE32-E72D297353CC}">
              <c16:uniqueId val="{00000001-8B58-47A6-BC7C-B5E436B17F45}"/>
            </c:ext>
          </c:extLst>
        </c:ser>
        <c:dLbls>
          <c:showLegendKey val="0"/>
          <c:showVal val="0"/>
          <c:showCatName val="0"/>
          <c:showSerName val="0"/>
          <c:showPercent val="0"/>
          <c:showBubbleSize val="0"/>
        </c:dLbls>
        <c:marker val="1"/>
        <c:smooth val="0"/>
        <c:axId val="282680432"/>
        <c:axId val="282681608"/>
      </c:lineChart>
      <c:catAx>
        <c:axId val="282680432"/>
        <c:scaling>
          <c:orientation val="minMax"/>
        </c:scaling>
        <c:delete val="0"/>
        <c:axPos val="b"/>
        <c:numFmt formatCode="General" sourceLinked="1"/>
        <c:majorTickMark val="none"/>
        <c:minorTickMark val="none"/>
        <c:tickLblPos val="none"/>
        <c:crossAx val="282681608"/>
        <c:crosses val="autoZero"/>
        <c:auto val="0"/>
        <c:lblAlgn val="ctr"/>
        <c:lblOffset val="100"/>
        <c:noMultiLvlLbl val="1"/>
      </c:catAx>
      <c:valAx>
        <c:axId val="282681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80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A9-49F3-B411-3BC9B6E7FE88}"/>
            </c:ext>
          </c:extLst>
        </c:ser>
        <c:dLbls>
          <c:showLegendKey val="0"/>
          <c:showVal val="0"/>
          <c:showCatName val="0"/>
          <c:showSerName val="0"/>
          <c:showPercent val="0"/>
          <c:showBubbleSize val="0"/>
        </c:dLbls>
        <c:gapWidth val="180"/>
        <c:overlap val="-90"/>
        <c:axId val="282683960"/>
        <c:axId val="28267964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A9-49F3-B411-3BC9B6E7FE88}"/>
            </c:ext>
          </c:extLst>
        </c:ser>
        <c:dLbls>
          <c:showLegendKey val="0"/>
          <c:showVal val="0"/>
          <c:showCatName val="0"/>
          <c:showSerName val="0"/>
          <c:showPercent val="0"/>
          <c:showBubbleSize val="0"/>
        </c:dLbls>
        <c:marker val="1"/>
        <c:smooth val="0"/>
        <c:axId val="282683960"/>
        <c:axId val="282679648"/>
      </c:lineChart>
      <c:catAx>
        <c:axId val="282683960"/>
        <c:scaling>
          <c:orientation val="minMax"/>
        </c:scaling>
        <c:delete val="0"/>
        <c:axPos val="b"/>
        <c:numFmt formatCode="General" sourceLinked="1"/>
        <c:majorTickMark val="none"/>
        <c:minorTickMark val="none"/>
        <c:tickLblPos val="none"/>
        <c:crossAx val="282679648"/>
        <c:crosses val="autoZero"/>
        <c:auto val="0"/>
        <c:lblAlgn val="ctr"/>
        <c:lblOffset val="100"/>
        <c:noMultiLvlLbl val="1"/>
      </c:catAx>
      <c:valAx>
        <c:axId val="28267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8268396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BAB0-4DB3-BC12-6B900491AEBB}"/>
            </c:ext>
          </c:extLst>
        </c:ser>
        <c:dLbls>
          <c:showLegendKey val="0"/>
          <c:showVal val="0"/>
          <c:showCatName val="0"/>
          <c:showSerName val="0"/>
          <c:showPercent val="0"/>
          <c:showBubbleSize val="0"/>
        </c:dLbls>
        <c:gapWidth val="180"/>
        <c:overlap val="-90"/>
        <c:axId val="282249040"/>
        <c:axId val="28224943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#N/A</c:v>
                </c:pt>
                <c:pt idx="1">
                  <c:v>#N/A</c:v>
                </c:pt>
                <c:pt idx="2">
                  <c:v>#N/A</c:v>
                </c:pt>
                <c:pt idx="3">
                  <c:v>#N/A</c:v>
                </c:pt>
                <c:pt idx="4">
                  <c:v>82.6</c:v>
                </c:pt>
              </c:numCache>
            </c:numRef>
          </c:val>
          <c:smooth val="0"/>
          <c:extLst xmlns:c16r2="http://schemas.microsoft.com/office/drawing/2015/06/chart">
            <c:ext xmlns:c16="http://schemas.microsoft.com/office/drawing/2014/chart" uri="{C3380CC4-5D6E-409C-BE32-E72D297353CC}">
              <c16:uniqueId val="{00000001-BAB0-4DB3-BC12-6B900491AEBB}"/>
            </c:ext>
          </c:extLst>
        </c:ser>
        <c:dLbls>
          <c:showLegendKey val="0"/>
          <c:showVal val="0"/>
          <c:showCatName val="0"/>
          <c:showSerName val="0"/>
          <c:showPercent val="0"/>
          <c:showBubbleSize val="0"/>
        </c:dLbls>
        <c:marker val="1"/>
        <c:smooth val="0"/>
        <c:axId val="282249040"/>
        <c:axId val="282249432"/>
      </c:lineChart>
      <c:catAx>
        <c:axId val="282249040"/>
        <c:scaling>
          <c:orientation val="minMax"/>
        </c:scaling>
        <c:delete val="0"/>
        <c:axPos val="b"/>
        <c:numFmt formatCode="General" sourceLinked="1"/>
        <c:majorTickMark val="none"/>
        <c:minorTickMark val="none"/>
        <c:tickLblPos val="none"/>
        <c:crossAx val="282249432"/>
        <c:crosses val="autoZero"/>
        <c:auto val="0"/>
        <c:lblAlgn val="ctr"/>
        <c:lblOffset val="100"/>
        <c:noMultiLvlLbl val="1"/>
      </c:catAx>
      <c:valAx>
        <c:axId val="282249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249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97-49E4-A6B4-3EC267FED809}"/>
            </c:ext>
          </c:extLst>
        </c:ser>
        <c:dLbls>
          <c:showLegendKey val="0"/>
          <c:showVal val="0"/>
          <c:showCatName val="0"/>
          <c:showSerName val="0"/>
          <c:showPercent val="0"/>
          <c:showBubbleSize val="0"/>
        </c:dLbls>
        <c:gapWidth val="180"/>
        <c:overlap val="-90"/>
        <c:axId val="282244728"/>
        <c:axId val="28224747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97-49E4-A6B4-3EC267FED809}"/>
            </c:ext>
          </c:extLst>
        </c:ser>
        <c:dLbls>
          <c:showLegendKey val="0"/>
          <c:showVal val="0"/>
          <c:showCatName val="0"/>
          <c:showSerName val="0"/>
          <c:showPercent val="0"/>
          <c:showBubbleSize val="0"/>
        </c:dLbls>
        <c:marker val="1"/>
        <c:smooth val="0"/>
        <c:axId val="282244728"/>
        <c:axId val="282247472"/>
      </c:lineChart>
      <c:catAx>
        <c:axId val="282244728"/>
        <c:scaling>
          <c:orientation val="minMax"/>
        </c:scaling>
        <c:delete val="0"/>
        <c:axPos val="b"/>
        <c:numFmt formatCode="General" sourceLinked="1"/>
        <c:majorTickMark val="none"/>
        <c:minorTickMark val="none"/>
        <c:tickLblPos val="none"/>
        <c:crossAx val="282247472"/>
        <c:crosses val="autoZero"/>
        <c:auto val="0"/>
        <c:lblAlgn val="ctr"/>
        <c:lblOffset val="100"/>
        <c:noMultiLvlLbl val="1"/>
      </c:catAx>
      <c:valAx>
        <c:axId val="282247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244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F9-4A21-8DDE-85CD8EE2C344}"/>
            </c:ext>
          </c:extLst>
        </c:ser>
        <c:dLbls>
          <c:showLegendKey val="0"/>
          <c:showVal val="0"/>
          <c:showCatName val="0"/>
          <c:showSerName val="0"/>
          <c:showPercent val="0"/>
          <c:showBubbleSize val="0"/>
        </c:dLbls>
        <c:gapWidth val="180"/>
        <c:overlap val="-90"/>
        <c:axId val="282246688"/>
        <c:axId val="28224394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F9-4A21-8DDE-85CD8EE2C344}"/>
            </c:ext>
          </c:extLst>
        </c:ser>
        <c:dLbls>
          <c:showLegendKey val="0"/>
          <c:showVal val="0"/>
          <c:showCatName val="0"/>
          <c:showSerName val="0"/>
          <c:showPercent val="0"/>
          <c:showBubbleSize val="0"/>
        </c:dLbls>
        <c:marker val="1"/>
        <c:smooth val="0"/>
        <c:axId val="282246688"/>
        <c:axId val="282243944"/>
      </c:lineChart>
      <c:catAx>
        <c:axId val="282246688"/>
        <c:scaling>
          <c:orientation val="minMax"/>
        </c:scaling>
        <c:delete val="0"/>
        <c:axPos val="b"/>
        <c:numFmt formatCode="General" sourceLinked="1"/>
        <c:majorTickMark val="none"/>
        <c:minorTickMark val="none"/>
        <c:tickLblPos val="none"/>
        <c:crossAx val="282243944"/>
        <c:crosses val="autoZero"/>
        <c:auto val="0"/>
        <c:lblAlgn val="ctr"/>
        <c:lblOffset val="100"/>
        <c:noMultiLvlLbl val="1"/>
      </c:catAx>
      <c:valAx>
        <c:axId val="282243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2466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90-411F-9302-1BFB13E3DA09}"/>
            </c:ext>
          </c:extLst>
        </c:ser>
        <c:dLbls>
          <c:showLegendKey val="0"/>
          <c:showVal val="0"/>
          <c:showCatName val="0"/>
          <c:showSerName val="0"/>
          <c:showPercent val="0"/>
          <c:showBubbleSize val="0"/>
        </c:dLbls>
        <c:gapWidth val="180"/>
        <c:overlap val="-90"/>
        <c:axId val="282246296"/>
        <c:axId val="2822478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90-411F-9302-1BFB13E3DA09}"/>
            </c:ext>
          </c:extLst>
        </c:ser>
        <c:dLbls>
          <c:showLegendKey val="0"/>
          <c:showVal val="0"/>
          <c:showCatName val="0"/>
          <c:showSerName val="0"/>
          <c:showPercent val="0"/>
          <c:showBubbleSize val="0"/>
        </c:dLbls>
        <c:marker val="1"/>
        <c:smooth val="0"/>
        <c:axId val="282246296"/>
        <c:axId val="282247864"/>
      </c:lineChart>
      <c:catAx>
        <c:axId val="282246296"/>
        <c:scaling>
          <c:orientation val="minMax"/>
        </c:scaling>
        <c:delete val="0"/>
        <c:axPos val="b"/>
        <c:numFmt formatCode="General" sourceLinked="1"/>
        <c:majorTickMark val="none"/>
        <c:minorTickMark val="none"/>
        <c:tickLblPos val="none"/>
        <c:crossAx val="282247864"/>
        <c:crosses val="autoZero"/>
        <c:auto val="0"/>
        <c:lblAlgn val="ctr"/>
        <c:lblOffset val="100"/>
        <c:noMultiLvlLbl val="1"/>
      </c:catAx>
      <c:valAx>
        <c:axId val="282247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8224629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36-49A1-A256-56A99B8FC92B}"/>
            </c:ext>
          </c:extLst>
        </c:ser>
        <c:dLbls>
          <c:showLegendKey val="0"/>
          <c:showVal val="0"/>
          <c:showCatName val="0"/>
          <c:showSerName val="0"/>
          <c:showPercent val="0"/>
          <c:showBubbleSize val="0"/>
        </c:dLbls>
        <c:gapWidth val="180"/>
        <c:overlap val="-90"/>
        <c:axId val="282242768"/>
        <c:axId val="282248648"/>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36-49A1-A256-56A99B8FC92B}"/>
            </c:ext>
          </c:extLst>
        </c:ser>
        <c:dLbls>
          <c:showLegendKey val="0"/>
          <c:showVal val="0"/>
          <c:showCatName val="0"/>
          <c:showSerName val="0"/>
          <c:showPercent val="0"/>
          <c:showBubbleSize val="0"/>
        </c:dLbls>
        <c:marker val="1"/>
        <c:smooth val="0"/>
        <c:axId val="282242768"/>
        <c:axId val="282248648"/>
      </c:lineChart>
      <c:catAx>
        <c:axId val="282242768"/>
        <c:scaling>
          <c:orientation val="minMax"/>
        </c:scaling>
        <c:delete val="0"/>
        <c:axPos val="b"/>
        <c:numFmt formatCode="General" sourceLinked="1"/>
        <c:majorTickMark val="none"/>
        <c:minorTickMark val="none"/>
        <c:tickLblPos val="none"/>
        <c:crossAx val="282248648"/>
        <c:crosses val="autoZero"/>
        <c:auto val="0"/>
        <c:lblAlgn val="ctr"/>
        <c:lblOffset val="100"/>
        <c:noMultiLvlLbl val="1"/>
      </c:catAx>
      <c:valAx>
        <c:axId val="282248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242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EC-4220-97D8-8679E5593686}"/>
            </c:ext>
          </c:extLst>
        </c:ser>
        <c:dLbls>
          <c:showLegendKey val="0"/>
          <c:showVal val="0"/>
          <c:showCatName val="0"/>
          <c:showSerName val="0"/>
          <c:showPercent val="0"/>
          <c:showBubbleSize val="0"/>
        </c:dLbls>
        <c:gapWidth val="180"/>
        <c:overlap val="-90"/>
        <c:axId val="282248256"/>
        <c:axId val="2822455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EC-4220-97D8-8679E5593686}"/>
            </c:ext>
          </c:extLst>
        </c:ser>
        <c:dLbls>
          <c:showLegendKey val="0"/>
          <c:showVal val="0"/>
          <c:showCatName val="0"/>
          <c:showSerName val="0"/>
          <c:showPercent val="0"/>
          <c:showBubbleSize val="0"/>
        </c:dLbls>
        <c:marker val="1"/>
        <c:smooth val="0"/>
        <c:axId val="282248256"/>
        <c:axId val="282245512"/>
      </c:lineChart>
      <c:catAx>
        <c:axId val="282248256"/>
        <c:scaling>
          <c:orientation val="minMax"/>
        </c:scaling>
        <c:delete val="0"/>
        <c:axPos val="b"/>
        <c:numFmt formatCode="General" sourceLinked="1"/>
        <c:majorTickMark val="none"/>
        <c:minorTickMark val="none"/>
        <c:tickLblPos val="none"/>
        <c:crossAx val="282245512"/>
        <c:crosses val="autoZero"/>
        <c:auto val="0"/>
        <c:lblAlgn val="ctr"/>
        <c:lblOffset val="100"/>
        <c:noMultiLvlLbl val="1"/>
      </c:catAx>
      <c:valAx>
        <c:axId val="282245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248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81-4FAC-BC27-685D14FB9BAC}"/>
            </c:ext>
          </c:extLst>
        </c:ser>
        <c:dLbls>
          <c:showLegendKey val="0"/>
          <c:showVal val="0"/>
          <c:showCatName val="0"/>
          <c:showSerName val="0"/>
          <c:showPercent val="0"/>
          <c:showBubbleSize val="0"/>
        </c:dLbls>
        <c:gapWidth val="180"/>
        <c:overlap val="-90"/>
        <c:axId val="282247080"/>
        <c:axId val="2826800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81-4FAC-BC27-685D14FB9BAC}"/>
            </c:ext>
          </c:extLst>
        </c:ser>
        <c:dLbls>
          <c:showLegendKey val="0"/>
          <c:showVal val="0"/>
          <c:showCatName val="0"/>
          <c:showSerName val="0"/>
          <c:showPercent val="0"/>
          <c:showBubbleSize val="0"/>
        </c:dLbls>
        <c:marker val="1"/>
        <c:smooth val="0"/>
        <c:axId val="282247080"/>
        <c:axId val="282680040"/>
      </c:lineChart>
      <c:catAx>
        <c:axId val="282247080"/>
        <c:scaling>
          <c:orientation val="minMax"/>
        </c:scaling>
        <c:delete val="0"/>
        <c:axPos val="b"/>
        <c:numFmt formatCode="General" sourceLinked="1"/>
        <c:majorTickMark val="none"/>
        <c:minorTickMark val="none"/>
        <c:tickLblPos val="none"/>
        <c:crossAx val="282680040"/>
        <c:crosses val="autoZero"/>
        <c:auto val="0"/>
        <c:lblAlgn val="ctr"/>
        <c:lblOffset val="100"/>
        <c:noMultiLvlLbl val="1"/>
      </c:catAx>
      <c:valAx>
        <c:axId val="282680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247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D0D-474D-9117-46A19B71D488}"/>
            </c:ext>
          </c:extLst>
        </c:ser>
        <c:dLbls>
          <c:showLegendKey val="0"/>
          <c:showVal val="0"/>
          <c:showCatName val="0"/>
          <c:showSerName val="0"/>
          <c:showPercent val="0"/>
          <c:showBubbleSize val="0"/>
        </c:dLbls>
        <c:gapWidth val="180"/>
        <c:overlap val="-90"/>
        <c:axId val="282684352"/>
        <c:axId val="282678864"/>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D0D-474D-9117-46A19B71D488}"/>
            </c:ext>
          </c:extLst>
        </c:ser>
        <c:dLbls>
          <c:showLegendKey val="0"/>
          <c:showVal val="0"/>
          <c:showCatName val="0"/>
          <c:showSerName val="0"/>
          <c:showPercent val="0"/>
          <c:showBubbleSize val="0"/>
        </c:dLbls>
        <c:marker val="1"/>
        <c:smooth val="0"/>
        <c:axId val="282684352"/>
        <c:axId val="282678864"/>
      </c:lineChart>
      <c:catAx>
        <c:axId val="282684352"/>
        <c:scaling>
          <c:orientation val="minMax"/>
        </c:scaling>
        <c:delete val="0"/>
        <c:axPos val="b"/>
        <c:numFmt formatCode="General" sourceLinked="1"/>
        <c:majorTickMark val="none"/>
        <c:minorTickMark val="none"/>
        <c:tickLblPos val="none"/>
        <c:crossAx val="282678864"/>
        <c:crosses val="autoZero"/>
        <c:auto val="0"/>
        <c:lblAlgn val="ctr"/>
        <c:lblOffset val="100"/>
        <c:noMultiLvlLbl val="1"/>
      </c:catAx>
      <c:valAx>
        <c:axId val="282678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2684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C3-434A-9838-8FE1E0429BDF}"/>
            </c:ext>
          </c:extLst>
        </c:ser>
        <c:dLbls>
          <c:showLegendKey val="0"/>
          <c:showVal val="0"/>
          <c:showCatName val="0"/>
          <c:showSerName val="0"/>
          <c:showPercent val="0"/>
          <c:showBubbleSize val="0"/>
        </c:dLbls>
        <c:gapWidth val="180"/>
        <c:overlap val="-90"/>
        <c:axId val="284650104"/>
        <c:axId val="284648536"/>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C3-434A-9838-8FE1E0429BDF}"/>
            </c:ext>
          </c:extLst>
        </c:ser>
        <c:dLbls>
          <c:showLegendKey val="0"/>
          <c:showVal val="0"/>
          <c:showCatName val="0"/>
          <c:showSerName val="0"/>
          <c:showPercent val="0"/>
          <c:showBubbleSize val="0"/>
        </c:dLbls>
        <c:marker val="1"/>
        <c:smooth val="0"/>
        <c:axId val="284650104"/>
        <c:axId val="284648536"/>
      </c:lineChart>
      <c:catAx>
        <c:axId val="284650104"/>
        <c:scaling>
          <c:orientation val="minMax"/>
        </c:scaling>
        <c:delete val="0"/>
        <c:axPos val="b"/>
        <c:numFmt formatCode="General" sourceLinked="1"/>
        <c:majorTickMark val="none"/>
        <c:minorTickMark val="none"/>
        <c:tickLblPos val="none"/>
        <c:crossAx val="284648536"/>
        <c:crosses val="autoZero"/>
        <c:auto val="0"/>
        <c:lblAlgn val="ctr"/>
        <c:lblOffset val="100"/>
        <c:noMultiLvlLbl val="1"/>
      </c:catAx>
      <c:valAx>
        <c:axId val="28464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650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DE6-4602-AF5D-37ABA56E417E}"/>
            </c:ext>
          </c:extLst>
        </c:ser>
        <c:dLbls>
          <c:showLegendKey val="0"/>
          <c:showVal val="0"/>
          <c:showCatName val="0"/>
          <c:showSerName val="0"/>
          <c:showPercent val="0"/>
          <c:showBubbleSize val="0"/>
        </c:dLbls>
        <c:gapWidth val="180"/>
        <c:overlap val="-90"/>
        <c:axId val="284647752"/>
        <c:axId val="284650888"/>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DE6-4602-AF5D-37ABA56E417E}"/>
            </c:ext>
          </c:extLst>
        </c:ser>
        <c:dLbls>
          <c:showLegendKey val="0"/>
          <c:showVal val="0"/>
          <c:showCatName val="0"/>
          <c:showSerName val="0"/>
          <c:showPercent val="0"/>
          <c:showBubbleSize val="0"/>
        </c:dLbls>
        <c:marker val="1"/>
        <c:smooth val="0"/>
        <c:axId val="284647752"/>
        <c:axId val="284650888"/>
      </c:lineChart>
      <c:catAx>
        <c:axId val="284647752"/>
        <c:scaling>
          <c:orientation val="minMax"/>
        </c:scaling>
        <c:delete val="0"/>
        <c:axPos val="b"/>
        <c:numFmt formatCode="General" sourceLinked="1"/>
        <c:majorTickMark val="none"/>
        <c:minorTickMark val="none"/>
        <c:tickLblPos val="none"/>
        <c:crossAx val="284650888"/>
        <c:crosses val="autoZero"/>
        <c:auto val="0"/>
        <c:lblAlgn val="ctr"/>
        <c:lblOffset val="100"/>
        <c:noMultiLvlLbl val="1"/>
      </c:catAx>
      <c:valAx>
        <c:axId val="284650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647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B4-4131-844E-F13BB7A27E93}"/>
            </c:ext>
          </c:extLst>
        </c:ser>
        <c:dLbls>
          <c:showLegendKey val="0"/>
          <c:showVal val="0"/>
          <c:showCatName val="0"/>
          <c:showSerName val="0"/>
          <c:showPercent val="0"/>
          <c:showBubbleSize val="0"/>
        </c:dLbls>
        <c:gapWidth val="180"/>
        <c:overlap val="-90"/>
        <c:axId val="284654024"/>
        <c:axId val="28465128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B4-4131-844E-F13BB7A27E93}"/>
            </c:ext>
          </c:extLst>
        </c:ser>
        <c:dLbls>
          <c:showLegendKey val="0"/>
          <c:showVal val="0"/>
          <c:showCatName val="0"/>
          <c:showSerName val="0"/>
          <c:showPercent val="0"/>
          <c:showBubbleSize val="0"/>
        </c:dLbls>
        <c:marker val="1"/>
        <c:smooth val="0"/>
        <c:axId val="284654024"/>
        <c:axId val="284651280"/>
      </c:lineChart>
      <c:catAx>
        <c:axId val="284654024"/>
        <c:scaling>
          <c:orientation val="minMax"/>
        </c:scaling>
        <c:delete val="0"/>
        <c:axPos val="b"/>
        <c:numFmt formatCode="General" sourceLinked="1"/>
        <c:majorTickMark val="none"/>
        <c:minorTickMark val="none"/>
        <c:tickLblPos val="none"/>
        <c:crossAx val="284651280"/>
        <c:crosses val="autoZero"/>
        <c:auto val="0"/>
        <c:lblAlgn val="ctr"/>
        <c:lblOffset val="100"/>
        <c:noMultiLvlLbl val="1"/>
      </c:catAx>
      <c:valAx>
        <c:axId val="28465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654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#N/A</c:v>
                </c:pt>
                <c:pt idx="1">
                  <c:v>#N/A</c:v>
                </c:pt>
                <c:pt idx="2">
                  <c:v>#N/A</c:v>
                </c:pt>
                <c:pt idx="3">
                  <c:v>#N/A</c:v>
                </c:pt>
                <c:pt idx="4">
                  <c:v>22.1</c:v>
                </c:pt>
              </c:numCache>
            </c:numRef>
          </c:val>
          <c:extLst xmlns:c16r2="http://schemas.microsoft.com/office/drawing/2015/06/chart">
            <c:ext xmlns:c16="http://schemas.microsoft.com/office/drawing/2014/chart" uri="{C3380CC4-5D6E-409C-BE32-E72D297353CC}">
              <c16:uniqueId val="{00000000-484F-4A84-8BDF-4675BF92E13E}"/>
            </c:ext>
          </c:extLst>
        </c:ser>
        <c:dLbls>
          <c:showLegendKey val="0"/>
          <c:showVal val="0"/>
          <c:showCatName val="0"/>
          <c:showSerName val="0"/>
          <c:showPercent val="0"/>
          <c:showBubbleSize val="0"/>
        </c:dLbls>
        <c:gapWidth val="180"/>
        <c:overlap val="-90"/>
        <c:axId val="284651672"/>
        <c:axId val="2846520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#N/A</c:v>
                </c:pt>
                <c:pt idx="1">
                  <c:v>#N/A</c:v>
                </c:pt>
                <c:pt idx="2">
                  <c:v>#N/A</c:v>
                </c:pt>
                <c:pt idx="3">
                  <c:v>#N/A</c:v>
                </c:pt>
                <c:pt idx="4">
                  <c:v>11.1</c:v>
                </c:pt>
              </c:numCache>
            </c:numRef>
          </c:val>
          <c:smooth val="0"/>
          <c:extLst xmlns:c16r2="http://schemas.microsoft.com/office/drawing/2015/06/chart">
            <c:ext xmlns:c16="http://schemas.microsoft.com/office/drawing/2014/chart" uri="{C3380CC4-5D6E-409C-BE32-E72D297353CC}">
              <c16:uniqueId val="{00000001-484F-4A84-8BDF-4675BF92E13E}"/>
            </c:ext>
          </c:extLst>
        </c:ser>
        <c:dLbls>
          <c:showLegendKey val="0"/>
          <c:showVal val="0"/>
          <c:showCatName val="0"/>
          <c:showSerName val="0"/>
          <c:showPercent val="0"/>
          <c:showBubbleSize val="0"/>
        </c:dLbls>
        <c:marker val="1"/>
        <c:smooth val="0"/>
        <c:axId val="284651672"/>
        <c:axId val="284652064"/>
      </c:lineChart>
      <c:catAx>
        <c:axId val="284651672"/>
        <c:scaling>
          <c:orientation val="minMax"/>
        </c:scaling>
        <c:delete val="0"/>
        <c:axPos val="b"/>
        <c:numFmt formatCode="General" sourceLinked="1"/>
        <c:majorTickMark val="none"/>
        <c:minorTickMark val="none"/>
        <c:tickLblPos val="none"/>
        <c:crossAx val="284652064"/>
        <c:crosses val="autoZero"/>
        <c:auto val="0"/>
        <c:lblAlgn val="ctr"/>
        <c:lblOffset val="100"/>
        <c:noMultiLvlLbl val="1"/>
      </c:catAx>
      <c:valAx>
        <c:axId val="284652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6516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#N/A</c:v>
                </c:pt>
                <c:pt idx="1">
                  <c:v>#N/A</c:v>
                </c:pt>
                <c:pt idx="2">
                  <c:v>#N/A</c:v>
                </c:pt>
                <c:pt idx="3">
                  <c:v>#N/A</c:v>
                </c:pt>
                <c:pt idx="4">
                  <c:v>0.1</c:v>
                </c:pt>
              </c:numCache>
            </c:numRef>
          </c:val>
          <c:extLst xmlns:c16r2="http://schemas.microsoft.com/office/drawing/2015/06/chart">
            <c:ext xmlns:c16="http://schemas.microsoft.com/office/drawing/2014/chart" uri="{C3380CC4-5D6E-409C-BE32-E72D297353CC}">
              <c16:uniqueId val="{00000000-B187-4AE9-B449-FB30AED03583}"/>
            </c:ext>
          </c:extLst>
        </c:ser>
        <c:dLbls>
          <c:showLegendKey val="0"/>
          <c:showVal val="0"/>
          <c:showCatName val="0"/>
          <c:showSerName val="0"/>
          <c:showPercent val="0"/>
          <c:showBubbleSize val="0"/>
        </c:dLbls>
        <c:gapWidth val="180"/>
        <c:overlap val="-90"/>
        <c:axId val="284654416"/>
        <c:axId val="284654808"/>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#N/A</c:v>
                </c:pt>
                <c:pt idx="1">
                  <c:v>#N/A</c:v>
                </c:pt>
                <c:pt idx="2">
                  <c:v>#N/A</c:v>
                </c:pt>
                <c:pt idx="3">
                  <c:v>#N/A</c:v>
                </c:pt>
                <c:pt idx="4">
                  <c:v>26</c:v>
                </c:pt>
              </c:numCache>
            </c:numRef>
          </c:val>
          <c:smooth val="0"/>
          <c:extLst xmlns:c16r2="http://schemas.microsoft.com/office/drawing/2015/06/chart">
            <c:ext xmlns:c16="http://schemas.microsoft.com/office/drawing/2014/chart" uri="{C3380CC4-5D6E-409C-BE32-E72D297353CC}">
              <c16:uniqueId val="{00000001-B187-4AE9-B449-FB30AED03583}"/>
            </c:ext>
          </c:extLst>
        </c:ser>
        <c:dLbls>
          <c:showLegendKey val="0"/>
          <c:showVal val="0"/>
          <c:showCatName val="0"/>
          <c:showSerName val="0"/>
          <c:showPercent val="0"/>
          <c:showBubbleSize val="0"/>
        </c:dLbls>
        <c:marker val="1"/>
        <c:smooth val="0"/>
        <c:axId val="284654416"/>
        <c:axId val="284654808"/>
      </c:lineChart>
      <c:catAx>
        <c:axId val="284654416"/>
        <c:scaling>
          <c:orientation val="minMax"/>
        </c:scaling>
        <c:delete val="0"/>
        <c:axPos val="b"/>
        <c:numFmt formatCode="General" sourceLinked="1"/>
        <c:majorTickMark val="none"/>
        <c:minorTickMark val="none"/>
        <c:tickLblPos val="none"/>
        <c:crossAx val="284654808"/>
        <c:crosses val="autoZero"/>
        <c:auto val="0"/>
        <c:lblAlgn val="ctr"/>
        <c:lblOffset val="100"/>
        <c:noMultiLvlLbl val="1"/>
      </c:catAx>
      <c:valAx>
        <c:axId val="28465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65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#N/A</c:v>
                </c:pt>
                <c:pt idx="1">
                  <c:v>#N/A</c:v>
                </c:pt>
                <c:pt idx="2">
                  <c:v>#N/A</c:v>
                </c:pt>
                <c:pt idx="3">
                  <c:v>#N/A</c:v>
                </c:pt>
                <c:pt idx="4">
                  <c:v>607.70000000000005</c:v>
                </c:pt>
              </c:numCache>
            </c:numRef>
          </c:val>
          <c:extLst xmlns:c16r2="http://schemas.microsoft.com/office/drawing/2015/06/chart">
            <c:ext xmlns:c16="http://schemas.microsoft.com/office/drawing/2014/chart" uri="{C3380CC4-5D6E-409C-BE32-E72D297353CC}">
              <c16:uniqueId val="{00000000-7367-4D72-B7BF-92162D891A85}"/>
            </c:ext>
          </c:extLst>
        </c:ser>
        <c:dLbls>
          <c:showLegendKey val="0"/>
          <c:showVal val="0"/>
          <c:showCatName val="0"/>
          <c:showSerName val="0"/>
          <c:showPercent val="0"/>
          <c:showBubbleSize val="0"/>
        </c:dLbls>
        <c:gapWidth val="180"/>
        <c:overlap val="-90"/>
        <c:axId val="284648144"/>
        <c:axId val="28464892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#N/A</c:v>
                </c:pt>
                <c:pt idx="1">
                  <c:v>#N/A</c:v>
                </c:pt>
                <c:pt idx="2">
                  <c:v>#N/A</c:v>
                </c:pt>
                <c:pt idx="3">
                  <c:v>#N/A</c:v>
                </c:pt>
                <c:pt idx="4">
                  <c:v>409.1</c:v>
                </c:pt>
              </c:numCache>
            </c:numRef>
          </c:val>
          <c:smooth val="0"/>
          <c:extLst xmlns:c16r2="http://schemas.microsoft.com/office/drawing/2015/06/chart">
            <c:ext xmlns:c16="http://schemas.microsoft.com/office/drawing/2014/chart" uri="{C3380CC4-5D6E-409C-BE32-E72D297353CC}">
              <c16:uniqueId val="{00000001-7367-4D72-B7BF-92162D891A85}"/>
            </c:ext>
          </c:extLst>
        </c:ser>
        <c:dLbls>
          <c:showLegendKey val="0"/>
          <c:showVal val="0"/>
          <c:showCatName val="0"/>
          <c:showSerName val="0"/>
          <c:showPercent val="0"/>
          <c:showBubbleSize val="0"/>
        </c:dLbls>
        <c:marker val="1"/>
        <c:smooth val="0"/>
        <c:axId val="284648144"/>
        <c:axId val="284648928"/>
      </c:lineChart>
      <c:catAx>
        <c:axId val="284648144"/>
        <c:scaling>
          <c:orientation val="minMax"/>
        </c:scaling>
        <c:delete val="0"/>
        <c:axPos val="b"/>
        <c:numFmt formatCode="General" sourceLinked="1"/>
        <c:majorTickMark val="none"/>
        <c:minorTickMark val="none"/>
        <c:tickLblPos val="none"/>
        <c:crossAx val="284648928"/>
        <c:crosses val="autoZero"/>
        <c:auto val="0"/>
        <c:lblAlgn val="ctr"/>
        <c:lblOffset val="100"/>
        <c:noMultiLvlLbl val="1"/>
      </c:catAx>
      <c:valAx>
        <c:axId val="284648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64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13-4CA3-9B0A-40B45A50B0D8}"/>
            </c:ext>
          </c:extLst>
        </c:ser>
        <c:dLbls>
          <c:showLegendKey val="0"/>
          <c:showVal val="0"/>
          <c:showCatName val="0"/>
          <c:showSerName val="0"/>
          <c:showPercent val="0"/>
          <c:showBubbleSize val="0"/>
        </c:dLbls>
        <c:gapWidth val="180"/>
        <c:overlap val="-90"/>
        <c:axId val="284649712"/>
        <c:axId val="28267925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13-4CA3-9B0A-40B45A50B0D8}"/>
            </c:ext>
          </c:extLst>
        </c:ser>
        <c:dLbls>
          <c:showLegendKey val="0"/>
          <c:showVal val="0"/>
          <c:showCatName val="0"/>
          <c:showSerName val="0"/>
          <c:showPercent val="0"/>
          <c:showBubbleSize val="0"/>
        </c:dLbls>
        <c:marker val="1"/>
        <c:smooth val="0"/>
        <c:axId val="284649712"/>
        <c:axId val="282679256"/>
      </c:lineChart>
      <c:catAx>
        <c:axId val="284649712"/>
        <c:scaling>
          <c:orientation val="minMax"/>
        </c:scaling>
        <c:delete val="0"/>
        <c:axPos val="b"/>
        <c:numFmt formatCode="General" sourceLinked="1"/>
        <c:majorTickMark val="none"/>
        <c:minorTickMark val="none"/>
        <c:tickLblPos val="none"/>
        <c:crossAx val="282679256"/>
        <c:crosses val="autoZero"/>
        <c:auto val="0"/>
        <c:lblAlgn val="ctr"/>
        <c:lblOffset val="100"/>
        <c:noMultiLvlLbl val="1"/>
      </c:catAx>
      <c:valAx>
        <c:axId val="282679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464971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B14F-4393-B4B2-4DC3F4373A58}"/>
            </c:ext>
          </c:extLst>
        </c:ser>
        <c:dLbls>
          <c:showLegendKey val="0"/>
          <c:showVal val="0"/>
          <c:showCatName val="0"/>
          <c:showSerName val="0"/>
          <c:showPercent val="0"/>
          <c:showBubbleSize val="0"/>
        </c:dLbls>
        <c:gapWidth val="180"/>
        <c:overlap val="-90"/>
        <c:axId val="285070080"/>
        <c:axId val="2850657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#N/A</c:v>
                </c:pt>
                <c:pt idx="1">
                  <c:v>#N/A</c:v>
                </c:pt>
                <c:pt idx="2">
                  <c:v>#N/A</c:v>
                </c:pt>
                <c:pt idx="3">
                  <c:v>#N/A</c:v>
                </c:pt>
                <c:pt idx="4">
                  <c:v>95.9</c:v>
                </c:pt>
              </c:numCache>
            </c:numRef>
          </c:val>
          <c:smooth val="0"/>
          <c:extLst xmlns:c16r2="http://schemas.microsoft.com/office/drawing/2015/06/chart">
            <c:ext xmlns:c16="http://schemas.microsoft.com/office/drawing/2014/chart" uri="{C3380CC4-5D6E-409C-BE32-E72D297353CC}">
              <c16:uniqueId val="{00000001-B14F-4393-B4B2-4DC3F4373A58}"/>
            </c:ext>
          </c:extLst>
        </c:ser>
        <c:dLbls>
          <c:showLegendKey val="0"/>
          <c:showVal val="0"/>
          <c:showCatName val="0"/>
          <c:showSerName val="0"/>
          <c:showPercent val="0"/>
          <c:showBubbleSize val="0"/>
        </c:dLbls>
        <c:marker val="1"/>
        <c:smooth val="0"/>
        <c:axId val="285070080"/>
        <c:axId val="285065768"/>
      </c:lineChart>
      <c:catAx>
        <c:axId val="285070080"/>
        <c:scaling>
          <c:orientation val="minMax"/>
        </c:scaling>
        <c:delete val="0"/>
        <c:axPos val="b"/>
        <c:numFmt formatCode="General" sourceLinked="1"/>
        <c:majorTickMark val="none"/>
        <c:minorTickMark val="none"/>
        <c:tickLblPos val="none"/>
        <c:crossAx val="285065768"/>
        <c:crosses val="autoZero"/>
        <c:auto val="0"/>
        <c:lblAlgn val="ctr"/>
        <c:lblOffset val="100"/>
        <c:noMultiLvlLbl val="1"/>
      </c:catAx>
      <c:valAx>
        <c:axId val="285065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07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A7-4776-9290-AF0CBFDC6A30}"/>
            </c:ext>
          </c:extLst>
        </c:ser>
        <c:dLbls>
          <c:showLegendKey val="0"/>
          <c:showVal val="0"/>
          <c:showCatName val="0"/>
          <c:showSerName val="0"/>
          <c:showPercent val="0"/>
          <c:showBubbleSize val="0"/>
        </c:dLbls>
        <c:gapWidth val="180"/>
        <c:overlap val="-90"/>
        <c:axId val="285070864"/>
        <c:axId val="28506772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A7-4776-9290-AF0CBFDC6A30}"/>
            </c:ext>
          </c:extLst>
        </c:ser>
        <c:dLbls>
          <c:showLegendKey val="0"/>
          <c:showVal val="0"/>
          <c:showCatName val="0"/>
          <c:showSerName val="0"/>
          <c:showPercent val="0"/>
          <c:showBubbleSize val="0"/>
        </c:dLbls>
        <c:marker val="1"/>
        <c:smooth val="0"/>
        <c:axId val="285070864"/>
        <c:axId val="285067728"/>
      </c:lineChart>
      <c:catAx>
        <c:axId val="285070864"/>
        <c:scaling>
          <c:orientation val="minMax"/>
        </c:scaling>
        <c:delete val="0"/>
        <c:axPos val="b"/>
        <c:numFmt formatCode="General" sourceLinked="1"/>
        <c:majorTickMark val="none"/>
        <c:minorTickMark val="none"/>
        <c:tickLblPos val="none"/>
        <c:crossAx val="285067728"/>
        <c:crosses val="autoZero"/>
        <c:auto val="0"/>
        <c:lblAlgn val="ctr"/>
        <c:lblOffset val="100"/>
        <c:noMultiLvlLbl val="1"/>
      </c:catAx>
      <c:valAx>
        <c:axId val="28506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070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5D-42E1-8625-3B8053B9C223}"/>
            </c:ext>
          </c:extLst>
        </c:ser>
        <c:dLbls>
          <c:showLegendKey val="0"/>
          <c:showVal val="0"/>
          <c:showCatName val="0"/>
          <c:showSerName val="0"/>
          <c:showPercent val="0"/>
          <c:showBubbleSize val="0"/>
        </c:dLbls>
        <c:gapWidth val="180"/>
        <c:overlap val="-90"/>
        <c:axId val="285065376"/>
        <c:axId val="28506890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5D-42E1-8625-3B8053B9C223}"/>
            </c:ext>
          </c:extLst>
        </c:ser>
        <c:dLbls>
          <c:showLegendKey val="0"/>
          <c:showVal val="0"/>
          <c:showCatName val="0"/>
          <c:showSerName val="0"/>
          <c:showPercent val="0"/>
          <c:showBubbleSize val="0"/>
        </c:dLbls>
        <c:marker val="1"/>
        <c:smooth val="0"/>
        <c:axId val="285065376"/>
        <c:axId val="285068904"/>
      </c:lineChart>
      <c:catAx>
        <c:axId val="285065376"/>
        <c:scaling>
          <c:orientation val="minMax"/>
        </c:scaling>
        <c:delete val="0"/>
        <c:axPos val="b"/>
        <c:numFmt formatCode="General" sourceLinked="1"/>
        <c:majorTickMark val="none"/>
        <c:minorTickMark val="none"/>
        <c:tickLblPos val="none"/>
        <c:crossAx val="285068904"/>
        <c:crosses val="autoZero"/>
        <c:auto val="0"/>
        <c:lblAlgn val="ctr"/>
        <c:lblOffset val="100"/>
        <c:noMultiLvlLbl val="1"/>
      </c:catAx>
      <c:valAx>
        <c:axId val="28506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06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120-4C74-9EBC-5DEE2EE63A50}"/>
            </c:ext>
          </c:extLst>
        </c:ser>
        <c:dLbls>
          <c:showLegendKey val="0"/>
          <c:showVal val="0"/>
          <c:showCatName val="0"/>
          <c:showSerName val="0"/>
          <c:showPercent val="0"/>
          <c:showBubbleSize val="0"/>
        </c:dLbls>
        <c:gapWidth val="180"/>
        <c:overlap val="-90"/>
        <c:axId val="285071256"/>
        <c:axId val="28506655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120-4C74-9EBC-5DEE2EE63A50}"/>
            </c:ext>
          </c:extLst>
        </c:ser>
        <c:dLbls>
          <c:showLegendKey val="0"/>
          <c:showVal val="0"/>
          <c:showCatName val="0"/>
          <c:showSerName val="0"/>
          <c:showPercent val="0"/>
          <c:showBubbleSize val="0"/>
        </c:dLbls>
        <c:marker val="1"/>
        <c:smooth val="0"/>
        <c:axId val="285071256"/>
        <c:axId val="285066552"/>
      </c:lineChart>
      <c:catAx>
        <c:axId val="285071256"/>
        <c:scaling>
          <c:orientation val="minMax"/>
        </c:scaling>
        <c:delete val="0"/>
        <c:axPos val="b"/>
        <c:numFmt formatCode="General" sourceLinked="1"/>
        <c:majorTickMark val="none"/>
        <c:minorTickMark val="none"/>
        <c:tickLblPos val="none"/>
        <c:crossAx val="285066552"/>
        <c:crosses val="autoZero"/>
        <c:auto val="0"/>
        <c:lblAlgn val="ctr"/>
        <c:lblOffset val="100"/>
        <c:noMultiLvlLbl val="1"/>
      </c:catAx>
      <c:valAx>
        <c:axId val="28506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071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8F-45D9-A70C-C13ECEB8A0C9}"/>
            </c:ext>
          </c:extLst>
        </c:ser>
        <c:dLbls>
          <c:showLegendKey val="0"/>
          <c:showVal val="0"/>
          <c:showCatName val="0"/>
          <c:showSerName val="0"/>
          <c:showPercent val="0"/>
          <c:showBubbleSize val="0"/>
        </c:dLbls>
        <c:gapWidth val="180"/>
        <c:overlap val="-90"/>
        <c:axId val="285068120"/>
        <c:axId val="28507204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8F-45D9-A70C-C13ECEB8A0C9}"/>
            </c:ext>
          </c:extLst>
        </c:ser>
        <c:dLbls>
          <c:showLegendKey val="0"/>
          <c:showVal val="0"/>
          <c:showCatName val="0"/>
          <c:showSerName val="0"/>
          <c:showPercent val="0"/>
          <c:showBubbleSize val="0"/>
        </c:dLbls>
        <c:marker val="1"/>
        <c:smooth val="0"/>
        <c:axId val="285068120"/>
        <c:axId val="285072040"/>
      </c:lineChart>
      <c:catAx>
        <c:axId val="285068120"/>
        <c:scaling>
          <c:orientation val="minMax"/>
        </c:scaling>
        <c:delete val="0"/>
        <c:axPos val="b"/>
        <c:numFmt formatCode="General" sourceLinked="1"/>
        <c:majorTickMark val="none"/>
        <c:minorTickMark val="none"/>
        <c:tickLblPos val="none"/>
        <c:crossAx val="285072040"/>
        <c:crosses val="autoZero"/>
        <c:auto val="0"/>
        <c:lblAlgn val="ctr"/>
        <c:lblOffset val="100"/>
        <c:noMultiLvlLbl val="1"/>
      </c:catAx>
      <c:valAx>
        <c:axId val="285072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068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14-481D-B890-EDB254D55982}"/>
            </c:ext>
          </c:extLst>
        </c:ser>
        <c:dLbls>
          <c:showLegendKey val="0"/>
          <c:showVal val="0"/>
          <c:showCatName val="0"/>
          <c:showSerName val="0"/>
          <c:showPercent val="0"/>
          <c:showBubbleSize val="0"/>
        </c:dLbls>
        <c:gapWidth val="180"/>
        <c:overlap val="-90"/>
        <c:axId val="285068512"/>
        <c:axId val="28506733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14-481D-B890-EDB254D55982}"/>
            </c:ext>
          </c:extLst>
        </c:ser>
        <c:dLbls>
          <c:showLegendKey val="0"/>
          <c:showVal val="0"/>
          <c:showCatName val="0"/>
          <c:showSerName val="0"/>
          <c:showPercent val="0"/>
          <c:showBubbleSize val="0"/>
        </c:dLbls>
        <c:marker val="1"/>
        <c:smooth val="0"/>
        <c:axId val="285068512"/>
        <c:axId val="285067336"/>
      </c:lineChart>
      <c:catAx>
        <c:axId val="285068512"/>
        <c:scaling>
          <c:orientation val="minMax"/>
        </c:scaling>
        <c:delete val="0"/>
        <c:axPos val="b"/>
        <c:numFmt formatCode="General" sourceLinked="1"/>
        <c:majorTickMark val="none"/>
        <c:minorTickMark val="none"/>
        <c:tickLblPos val="none"/>
        <c:crossAx val="285067336"/>
        <c:crosses val="autoZero"/>
        <c:auto val="0"/>
        <c:lblAlgn val="ctr"/>
        <c:lblOffset val="100"/>
        <c:noMultiLvlLbl val="1"/>
      </c:catAx>
      <c:valAx>
        <c:axId val="285067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0685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C$123">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CFB40ABB-FD4E-4F10-8EC8-4CA6B10EEC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D$123">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5E9FCEB2-2981-448E-931B-F1A06A7876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E$123">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7FE43961-AB90-4AAC-91C6-5591D5A1426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F$123">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08B2D62-941A-4D82-8FA5-91B9B5F0D7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G$123">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33471F07-4551-4EFF-B8B5-97BB887A342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01298" y="12140045"/>
          <a:ext cx="5182453" cy="2893989"/>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01298" y="15188046"/>
          <a:ext cx="5182453" cy="288965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01298" y="18249034"/>
          <a:ext cx="5182453" cy="288965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01298" y="21292705"/>
          <a:ext cx="5182453" cy="288966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01298" y="24303183"/>
          <a:ext cx="5182453" cy="288965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877108" y="12140045"/>
          <a:ext cx="5191977" cy="2893989"/>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877108" y="15188046"/>
          <a:ext cx="5191977" cy="288965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877108" y="18249034"/>
          <a:ext cx="5191977" cy="288965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877108" y="21292705"/>
          <a:ext cx="5191977" cy="288966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877108" y="24303183"/>
          <a:ext cx="5191977" cy="288965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731269"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731269"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731269"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731269"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731269"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64295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64295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64295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64295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64295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7105"/>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7106"/>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7107"/>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7108"/>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7109"/>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7110"/>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7111"/>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7112"/>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7113"/>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7114"/>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7115"/>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7116"/>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7117"/>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7118"/>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7119"/>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7120"/>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7121"/>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7122"/>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7123"/>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7124"/>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7125"/>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7126"/>
                </a:ext>
              </a:extLst>
            </xdr:cNvPicPr>
          </xdr:nvPicPr>
          <xdr:blipFill>
            <a:blip xmlns:r="http://schemas.openxmlformats.org/officeDocument/2006/relationships" r:embed="rId43"/>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7127"/>
                </a:ext>
              </a:extLst>
            </xdr:cNvPicPr>
          </xdr:nvPicPr>
          <xdr:blipFill>
            <a:blip xmlns:r="http://schemas.openxmlformats.org/officeDocument/2006/relationships" r:embed="rId44"/>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7128"/>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7129"/>
                </a:ext>
              </a:extLst>
            </xdr:cNvPicPr>
          </xdr:nvPicPr>
          <xdr:blipFill>
            <a:blip xmlns:r="http://schemas.openxmlformats.org/officeDocument/2006/relationships" r:embed="rId45"/>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7130"/>
                </a:ext>
              </a:extLst>
            </xdr:cNvPicPr>
          </xdr:nvPicPr>
          <xdr:blipFill>
            <a:blip xmlns:r="http://schemas.openxmlformats.org/officeDocument/2006/relationships" r:embed="rId41"/>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7131"/>
                </a:ext>
              </a:extLst>
            </xdr:cNvPicPr>
          </xdr:nvPicPr>
          <xdr:blipFill>
            <a:blip xmlns:r="http://schemas.openxmlformats.org/officeDocument/2006/relationships" r:embed="rId41"/>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7132"/>
                </a:ext>
              </a:extLst>
            </xdr:cNvPicPr>
          </xdr:nvPicPr>
          <xdr:blipFill>
            <a:blip xmlns:r="http://schemas.openxmlformats.org/officeDocument/2006/relationships" r:embed="rId41"/>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7133"/>
                </a:ext>
              </a:extLst>
            </xdr:cNvPicPr>
          </xdr:nvPicPr>
          <xdr:blipFill>
            <a:blip xmlns:r="http://schemas.openxmlformats.org/officeDocument/2006/relationships" r:embed="rId41"/>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7134"/>
                </a:ext>
              </a:extLst>
            </xdr:cNvPicPr>
          </xdr:nvPicPr>
          <xdr:blipFill>
            <a:blip xmlns:r="http://schemas.openxmlformats.org/officeDocument/2006/relationships" r:embed="rId41"/>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7135"/>
                </a:ext>
              </a:extLst>
            </xdr:cNvPicPr>
          </xdr:nvPicPr>
          <xdr:blipFill>
            <a:blip xmlns:r="http://schemas.openxmlformats.org/officeDocument/2006/relationships" r:embed="rId46"/>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7136"/>
                </a:ext>
              </a:extLst>
            </xdr:cNvPicPr>
          </xdr:nvPicPr>
          <xdr:blipFill>
            <a:blip xmlns:r="http://schemas.openxmlformats.org/officeDocument/2006/relationships" r:embed="rId46"/>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7137"/>
                </a:ext>
              </a:extLst>
            </xdr:cNvPicPr>
          </xdr:nvPicPr>
          <xdr:blipFill>
            <a:blip xmlns:r="http://schemas.openxmlformats.org/officeDocument/2006/relationships" r:embed="rId46"/>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7138"/>
                </a:ext>
              </a:extLst>
            </xdr:cNvPicPr>
          </xdr:nvPicPr>
          <xdr:blipFill>
            <a:blip xmlns:r="http://schemas.openxmlformats.org/officeDocument/2006/relationships" r:embed="rId46"/>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7139"/>
                </a:ext>
              </a:extLst>
            </xdr:cNvPicPr>
          </xdr:nvPicPr>
          <xdr:blipFill>
            <a:blip xmlns:r="http://schemas.openxmlformats.org/officeDocument/2006/relationships" r:embed="rId46"/>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7140"/>
                </a:ext>
              </a:extLst>
            </xdr:cNvPicPr>
          </xdr:nvPicPr>
          <xdr:blipFill>
            <a:blip xmlns:r="http://schemas.openxmlformats.org/officeDocument/2006/relationships" r:embed="rId46"/>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7141"/>
                </a:ext>
              </a:extLst>
            </xdr:cNvPicPr>
          </xdr:nvPicPr>
          <xdr:blipFill>
            <a:blip xmlns:r="http://schemas.openxmlformats.org/officeDocument/2006/relationships" r:embed="rId46"/>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7142"/>
                </a:ext>
              </a:extLst>
            </xdr:cNvPicPr>
          </xdr:nvPicPr>
          <xdr:blipFill>
            <a:blip xmlns:r="http://schemas.openxmlformats.org/officeDocument/2006/relationships" r:embed="rId46"/>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7143"/>
                </a:ext>
              </a:extLst>
            </xdr:cNvPicPr>
          </xdr:nvPicPr>
          <xdr:blipFill>
            <a:blip xmlns:r="http://schemas.openxmlformats.org/officeDocument/2006/relationships" r:embed="rId46"/>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7144"/>
                </a:ext>
              </a:extLst>
            </xdr:cNvPicPr>
          </xdr:nvPicPr>
          <xdr:blipFill>
            <a:blip xmlns:r="http://schemas.openxmlformats.org/officeDocument/2006/relationships" r:embed="rId46"/>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7145"/>
                </a:ext>
              </a:extLst>
            </xdr:cNvPicPr>
          </xdr:nvPicPr>
          <xdr:blipFill>
            <a:blip xmlns:r="http://schemas.openxmlformats.org/officeDocument/2006/relationships" r:embed="rId46"/>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43</xdr:row>
          <xdr:rowOff>137950</xdr:rowOff>
        </xdr:from>
        <xdr:to>
          <xdr:col>33</xdr:col>
          <xdr:colOff>573652</xdr:colOff>
          <xdr:row>56</xdr:row>
          <xdr:rowOff>37257</xdr:rowOff>
        </xdr:to>
        <xdr:pic>
          <xdr:nvPicPr>
            <xdr:cNvPr id="123" name="TXT太陽光_設備利用率">
              <a:extLst>
                <a:ext uri="{FF2B5EF4-FFF2-40B4-BE49-F238E27FC236}">
                  <a16:creationId xmlns:a16="http://schemas.microsoft.com/office/drawing/2014/main" xmlns="" id="{00000000-0008-0000-0000-00007C000000}"/>
                </a:ext>
              </a:extLst>
            </xdr:cNvPr>
            <xdr:cNvPicPr>
              <a:picLocks noChangeAspect="1" noChangeArrowheads="1"/>
              <a:extLst>
                <a:ext uri="{84589F7E-364E-4C9E-8A38-B11213B215E9}">
                  <a14:cameraTool cellRange="データ!$E$22:$I$35" spid="_x0000_s7146"/>
                </a:ext>
              </a:extLst>
            </xdr:cNvPicPr>
          </xdr:nvPicPr>
          <xdr:blipFill>
            <a:blip xmlns:r="http://schemas.openxmlformats.org/officeDocument/2006/relationships" r:embed="rId46"/>
            <a:srcRect/>
            <a:stretch>
              <a:fillRect/>
            </a:stretch>
          </xdr:blipFill>
          <xdr:spPr bwMode="auto">
            <a:xfrm>
              <a:off x="24655574" y="12453775"/>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58</xdr:row>
          <xdr:rowOff>85725</xdr:rowOff>
        </xdr:from>
        <xdr:to>
          <xdr:col>33</xdr:col>
          <xdr:colOff>573652</xdr:colOff>
          <xdr:row>70</xdr:row>
          <xdr:rowOff>189139</xdr:rowOff>
        </xdr:to>
        <xdr:pic>
          <xdr:nvPicPr>
            <xdr:cNvPr id="124" name="TXT太陽光_修繕費比率">
              <a:extLst>
                <a:ext uri="{FF2B5EF4-FFF2-40B4-BE49-F238E27FC236}">
                  <a16:creationId xmlns:a16="http://schemas.microsoft.com/office/drawing/2014/main" xmlns="" id="{00000000-0008-0000-0000-00007D000000}"/>
                </a:ext>
              </a:extLst>
            </xdr:cNvPr>
            <xdr:cNvPicPr>
              <a:picLocks noChangeAspect="1" noChangeArrowheads="1"/>
              <a:extLst>
                <a:ext uri="{84589F7E-364E-4C9E-8A38-B11213B215E9}">
                  <a14:cameraTool cellRange="データ!$E$22:$I$35" spid="_x0000_s7147"/>
                </a:ext>
              </a:extLst>
            </xdr:cNvPicPr>
          </xdr:nvPicPr>
          <xdr:blipFill>
            <a:blip xmlns:r="http://schemas.openxmlformats.org/officeDocument/2006/relationships" r:embed="rId46"/>
            <a:srcRect/>
            <a:stretch>
              <a:fillRect/>
            </a:stretch>
          </xdr:blipFill>
          <xdr:spPr bwMode="auto">
            <a:xfrm>
              <a:off x="24655574" y="154019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785924</xdr:colOff>
          <xdr:row>73</xdr:row>
          <xdr:rowOff>57150</xdr:rowOff>
        </xdr:from>
        <xdr:to>
          <xdr:col>33</xdr:col>
          <xdr:colOff>573652</xdr:colOff>
          <xdr:row>85</xdr:row>
          <xdr:rowOff>160564</xdr:rowOff>
        </xdr:to>
        <xdr:pic>
          <xdr:nvPicPr>
            <xdr:cNvPr id="125" name="TXT太陽光_企業債残高対料金収入比率">
              <a:extLst>
                <a:ext uri="{FF2B5EF4-FFF2-40B4-BE49-F238E27FC236}">
                  <a16:creationId xmlns:a16="http://schemas.microsoft.com/office/drawing/2014/main" xmlns="" id="{00000000-0008-0000-0000-00007E000000}"/>
                </a:ext>
              </a:extLst>
            </xdr:cNvPr>
            <xdr:cNvPicPr>
              <a:picLocks noChangeAspect="1" noChangeArrowheads="1"/>
              <a:extLst>
                <a:ext uri="{84589F7E-364E-4C9E-8A38-B11213B215E9}">
                  <a14:cameraTool cellRange="データ!$E$22:$I$35" spid="_x0000_s7148"/>
                </a:ext>
              </a:extLst>
            </xdr:cNvPicPr>
          </xdr:nvPicPr>
          <xdr:blipFill>
            <a:blip xmlns:r="http://schemas.openxmlformats.org/officeDocument/2006/relationships" r:embed="rId46"/>
            <a:srcRect/>
            <a:stretch>
              <a:fillRect/>
            </a:stretch>
          </xdr:blipFill>
          <xdr:spPr bwMode="auto">
            <a:xfrm>
              <a:off x="24655574" y="1837372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7149"/>
                </a:ext>
              </a:extLst>
            </xdr:cNvPicPr>
          </xdr:nvPicPr>
          <xdr:blipFill>
            <a:blip xmlns:r="http://schemas.openxmlformats.org/officeDocument/2006/relationships" r:embed="rId46"/>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785923</xdr:colOff>
          <xdr:row>102</xdr:row>
          <xdr:rowOff>123829</xdr:rowOff>
        </xdr:from>
        <xdr:to>
          <xdr:col>33</xdr:col>
          <xdr:colOff>573651</xdr:colOff>
          <xdr:row>115</xdr:row>
          <xdr:rowOff>23136</xdr:rowOff>
        </xdr:to>
        <xdr:pic>
          <xdr:nvPicPr>
            <xdr:cNvPr id="127" name="TXT太陽光_FIT収入割合">
              <a:extLst>
                <a:ext uri="{FF2B5EF4-FFF2-40B4-BE49-F238E27FC236}">
                  <a16:creationId xmlns:a16="http://schemas.microsoft.com/office/drawing/2014/main" xmlns="" id="{00000000-0008-0000-0000-000080000000}"/>
                </a:ext>
              </a:extLst>
            </xdr:cNvPr>
            <xdr:cNvPicPr>
              <a:picLocks noChangeAspect="1" noChangeArrowheads="1"/>
              <a:extLst>
                <a:ext uri="{84589F7E-364E-4C9E-8A38-B11213B215E9}">
                  <a14:cameraTool cellRange="データ!$E$22:$I$35" spid="_x0000_s7150"/>
                </a:ext>
              </a:extLst>
            </xdr:cNvPicPr>
          </xdr:nvPicPr>
          <xdr:blipFill>
            <a:blip xmlns:r="http://schemas.openxmlformats.org/officeDocument/2006/relationships" r:embed="rId46"/>
            <a:srcRect/>
            <a:stretch>
              <a:fillRect/>
            </a:stretch>
          </xdr:blipFill>
          <xdr:spPr bwMode="auto">
            <a:xfrm>
              <a:off x="24655573" y="2424112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7151"/>
                </a:ext>
              </a:extLst>
            </xdr:cNvPicPr>
          </xdr:nvPicPr>
          <xdr:blipFill>
            <a:blip xmlns:r="http://schemas.openxmlformats.org/officeDocument/2006/relationships" r:embed="rId47"/>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7152"/>
                </a:ext>
              </a:extLst>
            </xdr:cNvPicPr>
          </xdr:nvPicPr>
          <xdr:blipFill>
            <a:blip xmlns:r="http://schemas.openxmlformats.org/officeDocument/2006/relationships" r:embed="rId47"/>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U31" zoomScale="60" zoomScaleNormal="6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山口県　上関町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302</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f>データ!O6</f>
        <v>1</v>
      </c>
      <c r="K5" s="168"/>
      <c r="L5" s="168"/>
      <c r="M5" s="168"/>
      <c r="N5" s="168" t="str">
        <f>データ!P6</f>
        <v>-</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301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f>データ!AK6</f>
        <v>7757</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t="str">
        <f>データ!AO6</f>
        <v>-</v>
      </c>
      <c r="M15" s="143"/>
      <c r="N15" s="144" t="str">
        <f>データ!AP6</f>
        <v>-</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t="str">
        <f>データ!AQ6</f>
        <v>-</v>
      </c>
      <c r="G16" s="146"/>
      <c r="H16" s="146" t="str">
        <f>データ!AR6</f>
        <v>-</v>
      </c>
      <c r="I16" s="146"/>
      <c r="J16" s="146" t="str">
        <f>データ!AS6</f>
        <v>-</v>
      </c>
      <c r="K16" s="146"/>
      <c r="L16" s="146" t="str">
        <f>データ!AT6</f>
        <v>-</v>
      </c>
      <c r="M16" s="146"/>
      <c r="N16" s="138">
        <f>データ!AU6</f>
        <v>7757</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165735</v>
      </c>
      <c r="J19" s="136"/>
      <c r="K19" s="136"/>
      <c r="L19" s="136">
        <f>データ!AX6</f>
        <v>165735</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304</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303</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（最大出力合計4,000kW）</v>
      </c>
      <c r="D123" s="5" t="str">
        <f>データ!EX9</f>
        <v>（最大出力合計-kW）</v>
      </c>
      <c r="E123" s="5" t="str">
        <f>データ!GW9</f>
        <v>（最大出力合計-kW）</v>
      </c>
      <c r="F123" s="5" t="str">
        <f>データ!IV9</f>
        <v>（最大出力合計4,000kW）</v>
      </c>
      <c r="G123" s="5" t="str">
        <f>データ!KU9</f>
        <v>（最大出力合計-kW）</v>
      </c>
    </row>
  </sheetData>
  <sheetProtection algorithmName="SHA-512" hashValue="O1HwJ/k37sSlm46PAMmJzQIOBb0nUA2JNvETx0Ceeo3ck70QoWWIdXaOQehYv8Fz7+WUFOEXXLJpat6wBGC2+A==" saltValue="SD6EmKvOPzfoZib/QA/5b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2019</v>
      </c>
      <c r="C6" s="67" t="str">
        <f t="shared" ref="C6:AX6" si="6">C7</f>
        <v>353418</v>
      </c>
      <c r="D6" s="67" t="str">
        <f t="shared" si="6"/>
        <v>47</v>
      </c>
      <c r="E6" s="67" t="str">
        <f t="shared" si="6"/>
        <v>04</v>
      </c>
      <c r="F6" s="67" t="str">
        <f t="shared" si="6"/>
        <v>0</v>
      </c>
      <c r="G6" s="67" t="str">
        <f t="shared" si="6"/>
        <v>000</v>
      </c>
      <c r="H6" s="67" t="str">
        <f t="shared" si="6"/>
        <v>山口県　上関町</v>
      </c>
      <c r="I6" s="67" t="str">
        <f t="shared" si="6"/>
        <v>法非適用</v>
      </c>
      <c r="J6" s="67" t="str">
        <f t="shared" si="6"/>
        <v>電気事業</v>
      </c>
      <c r="K6" s="67" t="str">
        <f t="shared" si="6"/>
        <v>非設置</v>
      </c>
      <c r="L6" s="68" t="str">
        <f t="shared" si="6"/>
        <v>該当数値なし</v>
      </c>
      <c r="M6" s="69" t="str">
        <f t="shared" si="6"/>
        <v>-</v>
      </c>
      <c r="N6" s="69" t="str">
        <f t="shared" si="6"/>
        <v>-</v>
      </c>
      <c r="O6" s="69">
        <f t="shared" si="6"/>
        <v>1</v>
      </c>
      <c r="P6" s="69" t="str">
        <f t="shared" si="6"/>
        <v>-</v>
      </c>
      <c r="Q6" s="69" t="str">
        <f t="shared" si="6"/>
        <v>-</v>
      </c>
      <c r="R6" s="70" t="str">
        <f>R7</f>
        <v>-</v>
      </c>
      <c r="S6" s="71" t="str">
        <f t="shared" si="6"/>
        <v>令和21年4月1日　上関町風力発電所</v>
      </c>
      <c r="T6" s="67" t="str">
        <f t="shared" si="6"/>
        <v>無</v>
      </c>
      <c r="U6" s="71" t="str">
        <f t="shared" si="6"/>
        <v>中国電力株式会社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f t="shared" si="6"/>
        <v>7757</v>
      </c>
      <c r="AL6" s="69" t="str">
        <f t="shared" si="6"/>
        <v>-</v>
      </c>
      <c r="AM6" s="69" t="str">
        <f t="shared" si="6"/>
        <v>-</v>
      </c>
      <c r="AN6" s="69" t="str">
        <f t="shared" si="6"/>
        <v>-</v>
      </c>
      <c r="AO6" s="69" t="str">
        <f t="shared" si="6"/>
        <v>-</v>
      </c>
      <c r="AP6" s="69" t="str">
        <f t="shared" si="6"/>
        <v>-</v>
      </c>
      <c r="AQ6" s="69" t="str">
        <f t="shared" si="6"/>
        <v>-</v>
      </c>
      <c r="AR6" s="69" t="str">
        <f t="shared" si="6"/>
        <v>-</v>
      </c>
      <c r="AS6" s="69" t="str">
        <f t="shared" si="6"/>
        <v>-</v>
      </c>
      <c r="AT6" s="69" t="str">
        <f t="shared" si="6"/>
        <v>-</v>
      </c>
      <c r="AU6" s="69">
        <f t="shared" si="6"/>
        <v>7757</v>
      </c>
      <c r="AV6" s="69" t="str">
        <f t="shared" si="6"/>
        <v>-</v>
      </c>
      <c r="AW6" s="69">
        <f t="shared" si="6"/>
        <v>165735</v>
      </c>
      <c r="AX6" s="69">
        <f t="shared" si="6"/>
        <v>165735</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t="s">
        <v>129</v>
      </c>
      <c r="M7" s="79" t="s">
        <v>130</v>
      </c>
      <c r="N7" s="79" t="s">
        <v>130</v>
      </c>
      <c r="O7" s="80">
        <v>1</v>
      </c>
      <c r="P7" s="80" t="s">
        <v>130</v>
      </c>
      <c r="Q7" s="80" t="s">
        <v>130</v>
      </c>
      <c r="R7" s="81" t="s">
        <v>130</v>
      </c>
      <c r="S7" s="81" t="s">
        <v>131</v>
      </c>
      <c r="T7" s="82" t="s">
        <v>132</v>
      </c>
      <c r="U7" s="81" t="s">
        <v>133</v>
      </c>
      <c r="V7" s="78" t="s">
        <v>130</v>
      </c>
      <c r="W7" s="80" t="s">
        <v>130</v>
      </c>
      <c r="X7" s="80" t="s">
        <v>130</v>
      </c>
      <c r="Y7" s="80" t="s">
        <v>130</v>
      </c>
      <c r="Z7" s="80" t="s">
        <v>130</v>
      </c>
      <c r="AA7" s="80" t="s">
        <v>130</v>
      </c>
      <c r="AB7" s="80" t="s">
        <v>130</v>
      </c>
      <c r="AC7" s="80" t="s">
        <v>130</v>
      </c>
      <c r="AD7" s="80" t="s">
        <v>130</v>
      </c>
      <c r="AE7" s="80" t="s">
        <v>130</v>
      </c>
      <c r="AF7" s="80" t="s">
        <v>130</v>
      </c>
      <c r="AG7" s="80" t="s">
        <v>130</v>
      </c>
      <c r="AH7" s="80" t="s">
        <v>130</v>
      </c>
      <c r="AI7" s="80" t="s">
        <v>130</v>
      </c>
      <c r="AJ7" s="80" t="s">
        <v>130</v>
      </c>
      <c r="AK7" s="80">
        <v>7757</v>
      </c>
      <c r="AL7" s="80" t="s">
        <v>130</v>
      </c>
      <c r="AM7" s="80" t="s">
        <v>130</v>
      </c>
      <c r="AN7" s="80" t="s">
        <v>130</v>
      </c>
      <c r="AO7" s="80" t="s">
        <v>130</v>
      </c>
      <c r="AP7" s="80" t="s">
        <v>130</v>
      </c>
      <c r="AQ7" s="80" t="s">
        <v>130</v>
      </c>
      <c r="AR7" s="80" t="s">
        <v>130</v>
      </c>
      <c r="AS7" s="80" t="s">
        <v>130</v>
      </c>
      <c r="AT7" s="80" t="s">
        <v>130</v>
      </c>
      <c r="AU7" s="80">
        <v>7757</v>
      </c>
      <c r="AV7" s="80" t="s">
        <v>130</v>
      </c>
      <c r="AW7" s="80">
        <v>165735</v>
      </c>
      <c r="AX7" s="80">
        <v>165735</v>
      </c>
      <c r="AY7" s="83" t="s">
        <v>130</v>
      </c>
      <c r="AZ7" s="83" t="s">
        <v>130</v>
      </c>
      <c r="BA7" s="83" t="s">
        <v>130</v>
      </c>
      <c r="BB7" s="83" t="s">
        <v>130</v>
      </c>
      <c r="BC7" s="83">
        <v>202.6</v>
      </c>
      <c r="BD7" s="83" t="s">
        <v>130</v>
      </c>
      <c r="BE7" s="83" t="s">
        <v>130</v>
      </c>
      <c r="BF7" s="83" t="s">
        <v>130</v>
      </c>
      <c r="BG7" s="83" t="s">
        <v>130</v>
      </c>
      <c r="BH7" s="83">
        <v>134.69999999999999</v>
      </c>
      <c r="BI7" s="83">
        <v>100</v>
      </c>
      <c r="BJ7" s="83" t="s">
        <v>130</v>
      </c>
      <c r="BK7" s="83" t="s">
        <v>130</v>
      </c>
      <c r="BL7" s="83" t="s">
        <v>130</v>
      </c>
      <c r="BM7" s="83" t="s">
        <v>130</v>
      </c>
      <c r="BN7" s="83">
        <v>364</v>
      </c>
      <c r="BO7" s="83" t="s">
        <v>130</v>
      </c>
      <c r="BP7" s="83" t="s">
        <v>130</v>
      </c>
      <c r="BQ7" s="83" t="s">
        <v>130</v>
      </c>
      <c r="BR7" s="83" t="s">
        <v>130</v>
      </c>
      <c r="BS7" s="83">
        <v>255.5</v>
      </c>
      <c r="BT7" s="83">
        <v>100</v>
      </c>
      <c r="BU7" s="83" t="s">
        <v>130</v>
      </c>
      <c r="BV7" s="83" t="s">
        <v>130</v>
      </c>
      <c r="BW7" s="83" t="s">
        <v>130</v>
      </c>
      <c r="BX7" s="83" t="s">
        <v>130</v>
      </c>
      <c r="BY7" s="83" t="s">
        <v>130</v>
      </c>
      <c r="BZ7" s="83" t="s">
        <v>130</v>
      </c>
      <c r="CA7" s="83" t="s">
        <v>130</v>
      </c>
      <c r="CB7" s="83" t="s">
        <v>130</v>
      </c>
      <c r="CC7" s="83" t="s">
        <v>130</v>
      </c>
      <c r="CD7" s="83" t="s">
        <v>130</v>
      </c>
      <c r="CE7" s="83" t="s">
        <v>130</v>
      </c>
      <c r="CF7" s="83" t="s">
        <v>130</v>
      </c>
      <c r="CG7" s="83" t="s">
        <v>130</v>
      </c>
      <c r="CH7" s="83" t="s">
        <v>130</v>
      </c>
      <c r="CI7" s="83" t="s">
        <v>130</v>
      </c>
      <c r="CJ7" s="83">
        <v>11793.6</v>
      </c>
      <c r="CK7" s="83" t="s">
        <v>130</v>
      </c>
      <c r="CL7" s="83" t="s">
        <v>130</v>
      </c>
      <c r="CM7" s="83" t="s">
        <v>130</v>
      </c>
      <c r="CN7" s="83" t="s">
        <v>130</v>
      </c>
      <c r="CO7" s="83">
        <v>19066.3</v>
      </c>
      <c r="CP7" s="80" t="s">
        <v>130</v>
      </c>
      <c r="CQ7" s="80" t="s">
        <v>130</v>
      </c>
      <c r="CR7" s="80" t="s">
        <v>130</v>
      </c>
      <c r="CS7" s="80" t="s">
        <v>130</v>
      </c>
      <c r="CT7" s="80">
        <v>130650</v>
      </c>
      <c r="CU7" s="80" t="s">
        <v>130</v>
      </c>
      <c r="CV7" s="80" t="s">
        <v>130</v>
      </c>
      <c r="CW7" s="80" t="s">
        <v>130</v>
      </c>
      <c r="CX7" s="80" t="s">
        <v>130</v>
      </c>
      <c r="CY7" s="80">
        <v>33434</v>
      </c>
      <c r="CZ7" s="80">
        <v>4000</v>
      </c>
      <c r="DA7" s="83" t="s">
        <v>130</v>
      </c>
      <c r="DB7" s="83" t="s">
        <v>130</v>
      </c>
      <c r="DC7" s="83" t="s">
        <v>130</v>
      </c>
      <c r="DD7" s="83" t="s">
        <v>130</v>
      </c>
      <c r="DE7" s="83">
        <v>22.1</v>
      </c>
      <c r="DF7" s="83" t="s">
        <v>130</v>
      </c>
      <c r="DG7" s="83" t="s">
        <v>130</v>
      </c>
      <c r="DH7" s="83" t="s">
        <v>130</v>
      </c>
      <c r="DI7" s="83" t="s">
        <v>130</v>
      </c>
      <c r="DJ7" s="83">
        <v>30.1</v>
      </c>
      <c r="DK7" s="83" t="s">
        <v>130</v>
      </c>
      <c r="DL7" s="83" t="s">
        <v>130</v>
      </c>
      <c r="DM7" s="83" t="s">
        <v>130</v>
      </c>
      <c r="DN7" s="83" t="s">
        <v>130</v>
      </c>
      <c r="DO7" s="83">
        <v>0.1</v>
      </c>
      <c r="DP7" s="83" t="s">
        <v>130</v>
      </c>
      <c r="DQ7" s="83" t="s">
        <v>130</v>
      </c>
      <c r="DR7" s="83" t="s">
        <v>130</v>
      </c>
      <c r="DS7" s="83" t="s">
        <v>130</v>
      </c>
      <c r="DT7" s="83">
        <v>5.4</v>
      </c>
      <c r="DU7" s="83" t="s">
        <v>130</v>
      </c>
      <c r="DV7" s="83" t="s">
        <v>130</v>
      </c>
      <c r="DW7" s="83" t="s">
        <v>130</v>
      </c>
      <c r="DX7" s="83" t="s">
        <v>130</v>
      </c>
      <c r="DY7" s="83">
        <v>607.70000000000005</v>
      </c>
      <c r="DZ7" s="83" t="s">
        <v>130</v>
      </c>
      <c r="EA7" s="83" t="s">
        <v>130</v>
      </c>
      <c r="EB7" s="83" t="s">
        <v>130</v>
      </c>
      <c r="EC7" s="83" t="s">
        <v>130</v>
      </c>
      <c r="ED7" s="83">
        <v>173.7</v>
      </c>
      <c r="EE7" s="83" t="s">
        <v>130</v>
      </c>
      <c r="EF7" s="83" t="s">
        <v>130</v>
      </c>
      <c r="EG7" s="83" t="s">
        <v>130</v>
      </c>
      <c r="EH7" s="83" t="s">
        <v>130</v>
      </c>
      <c r="EI7" s="83" t="s">
        <v>130</v>
      </c>
      <c r="EJ7" s="83" t="s">
        <v>130</v>
      </c>
      <c r="EK7" s="83" t="s">
        <v>130</v>
      </c>
      <c r="EL7" s="83" t="s">
        <v>130</v>
      </c>
      <c r="EM7" s="83" t="s">
        <v>130</v>
      </c>
      <c r="EN7" s="83" t="s">
        <v>130</v>
      </c>
      <c r="EO7" s="83" t="s">
        <v>130</v>
      </c>
      <c r="EP7" s="83" t="s">
        <v>130</v>
      </c>
      <c r="EQ7" s="83" t="s">
        <v>130</v>
      </c>
      <c r="ER7" s="83" t="s">
        <v>130</v>
      </c>
      <c r="ES7" s="83">
        <v>100</v>
      </c>
      <c r="ET7" s="83" t="s">
        <v>130</v>
      </c>
      <c r="EU7" s="83" t="s">
        <v>130</v>
      </c>
      <c r="EV7" s="83" t="s">
        <v>130</v>
      </c>
      <c r="EW7" s="83" t="s">
        <v>130</v>
      </c>
      <c r="EX7" s="83">
        <v>82.6</v>
      </c>
      <c r="EY7" s="80" t="s">
        <v>130</v>
      </c>
      <c r="EZ7" s="83" t="s">
        <v>130</v>
      </c>
      <c r="FA7" s="83" t="s">
        <v>130</v>
      </c>
      <c r="FB7" s="83" t="s">
        <v>130</v>
      </c>
      <c r="FC7" s="83" t="s">
        <v>130</v>
      </c>
      <c r="FD7" s="83" t="s">
        <v>130</v>
      </c>
      <c r="FE7" s="83" t="s">
        <v>130</v>
      </c>
      <c r="FF7" s="83" t="s">
        <v>130</v>
      </c>
      <c r="FG7" s="83" t="s">
        <v>130</v>
      </c>
      <c r="FH7" s="83" t="s">
        <v>130</v>
      </c>
      <c r="FI7" s="83">
        <v>60.4</v>
      </c>
      <c r="FJ7" s="83" t="s">
        <v>130</v>
      </c>
      <c r="FK7" s="83" t="s">
        <v>130</v>
      </c>
      <c r="FL7" s="83" t="s">
        <v>130</v>
      </c>
      <c r="FM7" s="83" t="s">
        <v>130</v>
      </c>
      <c r="FN7" s="83" t="s">
        <v>130</v>
      </c>
      <c r="FO7" s="83" t="s">
        <v>130</v>
      </c>
      <c r="FP7" s="83" t="s">
        <v>130</v>
      </c>
      <c r="FQ7" s="83" t="s">
        <v>130</v>
      </c>
      <c r="FR7" s="83" t="s">
        <v>130</v>
      </c>
      <c r="FS7" s="83">
        <v>16.5</v>
      </c>
      <c r="FT7" s="83" t="s">
        <v>130</v>
      </c>
      <c r="FU7" s="83" t="s">
        <v>130</v>
      </c>
      <c r="FV7" s="83" t="s">
        <v>130</v>
      </c>
      <c r="FW7" s="83" t="s">
        <v>130</v>
      </c>
      <c r="FX7" s="83" t="s">
        <v>130</v>
      </c>
      <c r="FY7" s="83" t="s">
        <v>130</v>
      </c>
      <c r="FZ7" s="83" t="s">
        <v>130</v>
      </c>
      <c r="GA7" s="83" t="s">
        <v>130</v>
      </c>
      <c r="GB7" s="83" t="s">
        <v>130</v>
      </c>
      <c r="GC7" s="83">
        <v>314.5</v>
      </c>
      <c r="GD7" s="83" t="s">
        <v>130</v>
      </c>
      <c r="GE7" s="83" t="s">
        <v>130</v>
      </c>
      <c r="GF7" s="83" t="s">
        <v>130</v>
      </c>
      <c r="GG7" s="83" t="s">
        <v>130</v>
      </c>
      <c r="GH7" s="83" t="s">
        <v>130</v>
      </c>
      <c r="GI7" s="83" t="s">
        <v>130</v>
      </c>
      <c r="GJ7" s="83" t="s">
        <v>130</v>
      </c>
      <c r="GK7" s="83" t="s">
        <v>130</v>
      </c>
      <c r="GL7" s="83" t="s">
        <v>130</v>
      </c>
      <c r="GM7" s="83" t="s">
        <v>130</v>
      </c>
      <c r="GN7" s="83" t="s">
        <v>130</v>
      </c>
      <c r="GO7" s="83" t="s">
        <v>130</v>
      </c>
      <c r="GP7" s="83" t="s">
        <v>130</v>
      </c>
      <c r="GQ7" s="83" t="s">
        <v>130</v>
      </c>
      <c r="GR7" s="83" t="s">
        <v>130</v>
      </c>
      <c r="GS7" s="83" t="s">
        <v>130</v>
      </c>
      <c r="GT7" s="83" t="s">
        <v>130</v>
      </c>
      <c r="GU7" s="83" t="s">
        <v>130</v>
      </c>
      <c r="GV7" s="83" t="s">
        <v>130</v>
      </c>
      <c r="GW7" s="83">
        <v>96</v>
      </c>
      <c r="GX7" s="80" t="s">
        <v>130</v>
      </c>
      <c r="GY7" s="83" t="s">
        <v>130</v>
      </c>
      <c r="GZ7" s="83" t="s">
        <v>130</v>
      </c>
      <c r="HA7" s="83" t="s">
        <v>130</v>
      </c>
      <c r="HB7" s="83" t="s">
        <v>130</v>
      </c>
      <c r="HC7" s="83" t="s">
        <v>130</v>
      </c>
      <c r="HD7" s="83" t="s">
        <v>130</v>
      </c>
      <c r="HE7" s="83" t="s">
        <v>130</v>
      </c>
      <c r="HF7" s="83" t="s">
        <v>130</v>
      </c>
      <c r="HG7" s="83" t="s">
        <v>130</v>
      </c>
      <c r="HH7" s="83">
        <v>71</v>
      </c>
      <c r="HI7" s="83" t="s">
        <v>130</v>
      </c>
      <c r="HJ7" s="83" t="s">
        <v>130</v>
      </c>
      <c r="HK7" s="83" t="s">
        <v>130</v>
      </c>
      <c r="HL7" s="83" t="s">
        <v>130</v>
      </c>
      <c r="HM7" s="83" t="s">
        <v>130</v>
      </c>
      <c r="HN7" s="83" t="s">
        <v>130</v>
      </c>
      <c r="HO7" s="83" t="s">
        <v>130</v>
      </c>
      <c r="HP7" s="83" t="s">
        <v>130</v>
      </c>
      <c r="HQ7" s="83" t="s">
        <v>130</v>
      </c>
      <c r="HR7" s="83">
        <v>0.2</v>
      </c>
      <c r="HS7" s="83" t="s">
        <v>130</v>
      </c>
      <c r="HT7" s="83" t="s">
        <v>130</v>
      </c>
      <c r="HU7" s="83" t="s">
        <v>130</v>
      </c>
      <c r="HV7" s="83" t="s">
        <v>130</v>
      </c>
      <c r="HW7" s="83" t="s">
        <v>130</v>
      </c>
      <c r="HX7" s="83" t="s">
        <v>130</v>
      </c>
      <c r="HY7" s="83" t="s">
        <v>130</v>
      </c>
      <c r="HZ7" s="83" t="s">
        <v>130</v>
      </c>
      <c r="IA7" s="83" t="s">
        <v>130</v>
      </c>
      <c r="IB7" s="83">
        <v>42.8</v>
      </c>
      <c r="IC7" s="83" t="s">
        <v>130</v>
      </c>
      <c r="ID7" s="83" t="s">
        <v>130</v>
      </c>
      <c r="IE7" s="83" t="s">
        <v>130</v>
      </c>
      <c r="IF7" s="83" t="s">
        <v>130</v>
      </c>
      <c r="IG7" s="83" t="s">
        <v>130</v>
      </c>
      <c r="IH7" s="83" t="s">
        <v>130</v>
      </c>
      <c r="II7" s="83" t="s">
        <v>130</v>
      </c>
      <c r="IJ7" s="83" t="s">
        <v>130</v>
      </c>
      <c r="IK7" s="83" t="s">
        <v>130</v>
      </c>
      <c r="IL7" s="83" t="s">
        <v>130</v>
      </c>
      <c r="IM7" s="83" t="s">
        <v>130</v>
      </c>
      <c r="IN7" s="83" t="s">
        <v>130</v>
      </c>
      <c r="IO7" s="83" t="s">
        <v>130</v>
      </c>
      <c r="IP7" s="83" t="s">
        <v>130</v>
      </c>
      <c r="IQ7" s="83" t="s">
        <v>130</v>
      </c>
      <c r="IR7" s="83" t="s">
        <v>130</v>
      </c>
      <c r="IS7" s="83" t="s">
        <v>130</v>
      </c>
      <c r="IT7" s="83" t="s">
        <v>130</v>
      </c>
      <c r="IU7" s="83" t="s">
        <v>130</v>
      </c>
      <c r="IV7" s="83">
        <v>24</v>
      </c>
      <c r="IW7" s="80">
        <v>4000</v>
      </c>
      <c r="IX7" s="83" t="s">
        <v>130</v>
      </c>
      <c r="IY7" s="83" t="s">
        <v>130</v>
      </c>
      <c r="IZ7" s="83" t="s">
        <v>130</v>
      </c>
      <c r="JA7" s="83" t="s">
        <v>130</v>
      </c>
      <c r="JB7" s="83">
        <v>22.1</v>
      </c>
      <c r="JC7" s="83" t="s">
        <v>130</v>
      </c>
      <c r="JD7" s="83" t="s">
        <v>130</v>
      </c>
      <c r="JE7" s="83" t="s">
        <v>130</v>
      </c>
      <c r="JF7" s="83" t="s">
        <v>130</v>
      </c>
      <c r="JG7" s="83">
        <v>11.1</v>
      </c>
      <c r="JH7" s="83" t="s">
        <v>130</v>
      </c>
      <c r="JI7" s="83" t="s">
        <v>130</v>
      </c>
      <c r="JJ7" s="83" t="s">
        <v>130</v>
      </c>
      <c r="JK7" s="83" t="s">
        <v>130</v>
      </c>
      <c r="JL7" s="83">
        <v>0.1</v>
      </c>
      <c r="JM7" s="83" t="s">
        <v>130</v>
      </c>
      <c r="JN7" s="83" t="s">
        <v>130</v>
      </c>
      <c r="JO7" s="83" t="s">
        <v>130</v>
      </c>
      <c r="JP7" s="83" t="s">
        <v>130</v>
      </c>
      <c r="JQ7" s="83">
        <v>26</v>
      </c>
      <c r="JR7" s="83" t="s">
        <v>130</v>
      </c>
      <c r="JS7" s="83" t="s">
        <v>130</v>
      </c>
      <c r="JT7" s="83" t="s">
        <v>130</v>
      </c>
      <c r="JU7" s="83" t="s">
        <v>130</v>
      </c>
      <c r="JV7" s="83">
        <v>607.70000000000005</v>
      </c>
      <c r="JW7" s="83" t="s">
        <v>130</v>
      </c>
      <c r="JX7" s="83" t="s">
        <v>130</v>
      </c>
      <c r="JY7" s="83" t="s">
        <v>130</v>
      </c>
      <c r="JZ7" s="83" t="s">
        <v>130</v>
      </c>
      <c r="KA7" s="83">
        <v>409.1</v>
      </c>
      <c r="KB7" s="83" t="s">
        <v>130</v>
      </c>
      <c r="KC7" s="83" t="s">
        <v>130</v>
      </c>
      <c r="KD7" s="83" t="s">
        <v>130</v>
      </c>
      <c r="KE7" s="83" t="s">
        <v>130</v>
      </c>
      <c r="KF7" s="83" t="s">
        <v>130</v>
      </c>
      <c r="KG7" s="83" t="s">
        <v>130</v>
      </c>
      <c r="KH7" s="83" t="s">
        <v>130</v>
      </c>
      <c r="KI7" s="83" t="s">
        <v>130</v>
      </c>
      <c r="KJ7" s="83" t="s">
        <v>130</v>
      </c>
      <c r="KK7" s="83" t="s">
        <v>130</v>
      </c>
      <c r="KL7" s="83" t="s">
        <v>130</v>
      </c>
      <c r="KM7" s="83" t="s">
        <v>130</v>
      </c>
      <c r="KN7" s="83" t="s">
        <v>130</v>
      </c>
      <c r="KO7" s="83" t="s">
        <v>130</v>
      </c>
      <c r="KP7" s="83">
        <v>100</v>
      </c>
      <c r="KQ7" s="83" t="s">
        <v>130</v>
      </c>
      <c r="KR7" s="83" t="s">
        <v>130</v>
      </c>
      <c r="KS7" s="83" t="s">
        <v>130</v>
      </c>
      <c r="KT7" s="83" t="s">
        <v>130</v>
      </c>
      <c r="KU7" s="83">
        <v>95.9</v>
      </c>
      <c r="KV7" s="80" t="s">
        <v>130</v>
      </c>
      <c r="KW7" s="83" t="s">
        <v>130</v>
      </c>
      <c r="KX7" s="83" t="s">
        <v>130</v>
      </c>
      <c r="KY7" s="83" t="s">
        <v>130</v>
      </c>
      <c r="KZ7" s="83" t="s">
        <v>130</v>
      </c>
      <c r="LA7" s="83" t="s">
        <v>130</v>
      </c>
      <c r="LB7" s="83" t="s">
        <v>130</v>
      </c>
      <c r="LC7" s="83" t="s">
        <v>130</v>
      </c>
      <c r="LD7" s="83" t="s">
        <v>130</v>
      </c>
      <c r="LE7" s="83" t="s">
        <v>130</v>
      </c>
      <c r="LF7" s="83">
        <v>14.9</v>
      </c>
      <c r="LG7" s="83" t="s">
        <v>130</v>
      </c>
      <c r="LH7" s="83" t="s">
        <v>130</v>
      </c>
      <c r="LI7" s="83" t="s">
        <v>130</v>
      </c>
      <c r="LJ7" s="83" t="s">
        <v>130</v>
      </c>
      <c r="LK7" s="83" t="s">
        <v>130</v>
      </c>
      <c r="LL7" s="83" t="s">
        <v>130</v>
      </c>
      <c r="LM7" s="83" t="s">
        <v>130</v>
      </c>
      <c r="LN7" s="83" t="s">
        <v>130</v>
      </c>
      <c r="LO7" s="83" t="s">
        <v>130</v>
      </c>
      <c r="LP7" s="83">
        <v>0.4</v>
      </c>
      <c r="LQ7" s="83" t="s">
        <v>130</v>
      </c>
      <c r="LR7" s="83" t="s">
        <v>130</v>
      </c>
      <c r="LS7" s="83" t="s">
        <v>130</v>
      </c>
      <c r="LT7" s="83" t="s">
        <v>130</v>
      </c>
      <c r="LU7" s="83" t="s">
        <v>130</v>
      </c>
      <c r="LV7" s="83" t="s">
        <v>130</v>
      </c>
      <c r="LW7" s="83" t="s">
        <v>130</v>
      </c>
      <c r="LX7" s="83" t="s">
        <v>130</v>
      </c>
      <c r="LY7" s="83" t="s">
        <v>130</v>
      </c>
      <c r="LZ7" s="83">
        <v>138.1</v>
      </c>
      <c r="MA7" s="83" t="s">
        <v>130</v>
      </c>
      <c r="MB7" s="83" t="s">
        <v>130</v>
      </c>
      <c r="MC7" s="83" t="s">
        <v>130</v>
      </c>
      <c r="MD7" s="83" t="s">
        <v>130</v>
      </c>
      <c r="ME7" s="83" t="s">
        <v>130</v>
      </c>
      <c r="MF7" s="83" t="s">
        <v>130</v>
      </c>
      <c r="MG7" s="83" t="s">
        <v>130</v>
      </c>
      <c r="MH7" s="83" t="s">
        <v>130</v>
      </c>
      <c r="MI7" s="83" t="s">
        <v>130</v>
      </c>
      <c r="MJ7" s="83" t="s">
        <v>130</v>
      </c>
      <c r="MK7" s="83" t="s">
        <v>130</v>
      </c>
      <c r="ML7" s="83" t="s">
        <v>130</v>
      </c>
      <c r="MM7" s="83" t="s">
        <v>130</v>
      </c>
      <c r="MN7" s="83" t="s">
        <v>130</v>
      </c>
      <c r="MO7" s="83" t="s">
        <v>130</v>
      </c>
      <c r="MP7" s="83" t="s">
        <v>130</v>
      </c>
      <c r="MQ7" s="83" t="s">
        <v>130</v>
      </c>
      <c r="MR7" s="83" t="s">
        <v>130</v>
      </c>
      <c r="MS7" s="83" t="s">
        <v>130</v>
      </c>
      <c r="MT7" s="83">
        <v>98.8</v>
      </c>
      <c r="MU7" s="83" t="s">
        <v>130</v>
      </c>
      <c r="MV7" s="83" t="s">
        <v>130</v>
      </c>
      <c r="MW7" s="83" t="s">
        <v>130</v>
      </c>
      <c r="MX7" s="83" t="s">
        <v>130</v>
      </c>
      <c r="MY7" s="83" t="s">
        <v>130</v>
      </c>
      <c r="MZ7" s="83" t="s">
        <v>130</v>
      </c>
      <c r="NA7" s="83" t="s">
        <v>130</v>
      </c>
      <c r="NB7" s="83" t="s">
        <v>130</v>
      </c>
      <c r="NC7" s="83" t="s">
        <v>130</v>
      </c>
      <c r="ND7" s="83" t="s">
        <v>130</v>
      </c>
      <c r="NE7" s="83" t="s">
        <v>130</v>
      </c>
      <c r="NF7" s="83" t="s">
        <v>130</v>
      </c>
      <c r="NG7" s="83" t="s">
        <v>130</v>
      </c>
      <c r="NH7" s="83" t="s">
        <v>130</v>
      </c>
      <c r="NI7" s="83" t="s">
        <v>130</v>
      </c>
      <c r="NJ7" s="83" t="s">
        <v>130</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134</v>
      </c>
      <c r="FB8" s="85"/>
      <c r="FC8" s="85"/>
      <c r="FD8" s="85"/>
      <c r="FE8" s="85"/>
      <c r="FF8" s="86"/>
      <c r="FG8" s="85"/>
      <c r="FH8" s="85"/>
      <c r="FI8" s="85" t="str">
        <f>FJ4</f>
        <v>修繕費比率（％）</v>
      </c>
      <c r="FJ8" s="85" t="b">
        <f>IF(SUM($M$6,$MU$7:$MX$7)=0,FALSE,TRUE)</f>
        <v>0</v>
      </c>
      <c r="FK8" s="87" t="s">
        <v>134</v>
      </c>
      <c r="FL8" s="85"/>
      <c r="FM8" s="85"/>
      <c r="FN8" s="85"/>
      <c r="FO8" s="85"/>
      <c r="FP8" s="85"/>
      <c r="FQ8" s="86"/>
      <c r="FR8" s="85"/>
      <c r="FS8" s="85" t="str">
        <f>FT4</f>
        <v>企業債残高対料金収入比率（％）</v>
      </c>
      <c r="FT8" s="85" t="b">
        <f>IF(SUM($M$6,$MU$7:$MX$7)=0,FALSE,TRUE)</f>
        <v>0</v>
      </c>
      <c r="FU8" s="87" t="s">
        <v>134</v>
      </c>
      <c r="FV8" s="85"/>
      <c r="FW8" s="85"/>
      <c r="FX8" s="85"/>
      <c r="FY8" s="85"/>
      <c r="FZ8" s="85"/>
      <c r="GA8" s="85"/>
      <c r="GB8" s="86"/>
      <c r="GC8" s="85" t="str">
        <f>GD4</f>
        <v>有形固定資産減価償却率（％）</v>
      </c>
      <c r="GD8" s="85" t="b">
        <v>0</v>
      </c>
      <c r="GE8" s="87" t="s">
        <v>135</v>
      </c>
      <c r="GF8" s="85"/>
      <c r="GG8" s="85"/>
      <c r="GH8" s="85"/>
      <c r="GI8" s="85"/>
      <c r="GJ8" s="85"/>
      <c r="GK8" s="85"/>
      <c r="GL8" s="85"/>
      <c r="GM8" s="85" t="str">
        <f>GN4</f>
        <v>FIT収入割合（％）</v>
      </c>
      <c r="GN8" s="85" t="b">
        <f>IF(SUM($M$6,$MU$7:$MX$7)=0,FALSE,TRUE)</f>
        <v>0</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v>0</v>
      </c>
      <c r="ID8" s="87" t="s">
        <v>135</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v>0</v>
      </c>
      <c r="KC8" s="87" t="s">
        <v>135</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0</v>
      </c>
      <c r="KX8" s="87" t="s">
        <v>134</v>
      </c>
      <c r="KY8" s="85"/>
      <c r="KZ8" s="85"/>
      <c r="LA8" s="85"/>
      <c r="LB8" s="85"/>
      <c r="LC8" s="86"/>
      <c r="LD8" s="85"/>
      <c r="LE8" s="85"/>
      <c r="LF8" s="85" t="str">
        <f>LG4</f>
        <v>修繕費比率（％）</v>
      </c>
      <c r="LG8" s="85" t="b">
        <f>IF(SUM($P$7,$NG$7:$NJ$7)=0,FALSE,TRUE)</f>
        <v>0</v>
      </c>
      <c r="LH8" s="87" t="s">
        <v>134</v>
      </c>
      <c r="LI8" s="85"/>
      <c r="LJ8" s="85"/>
      <c r="LK8" s="85"/>
      <c r="LL8" s="85"/>
      <c r="LM8" s="85"/>
      <c r="LN8" s="86"/>
      <c r="LO8" s="85"/>
      <c r="LP8" s="85" t="str">
        <f>LQ4</f>
        <v>企業債残高対料金収入比率（％）</v>
      </c>
      <c r="LQ8" s="85" t="b">
        <f>IF(SUM($P$7,$NG$7:$NJ$7)=0,FALSE,TRUE)</f>
        <v>0</v>
      </c>
      <c r="LR8" s="87" t="s">
        <v>134</v>
      </c>
      <c r="LS8" s="85"/>
      <c r="LT8" s="85"/>
      <c r="LU8" s="85"/>
      <c r="LV8" s="85"/>
      <c r="LW8" s="85"/>
      <c r="LX8" s="85"/>
      <c r="LY8" s="86"/>
      <c r="LZ8" s="85" t="str">
        <f>MA4</f>
        <v>有形固定資産減価償却率（％）</v>
      </c>
      <c r="MA8" s="85" t="b">
        <v>0</v>
      </c>
      <c r="MB8" s="87" t="s">
        <v>135</v>
      </c>
      <c r="MC8" s="85"/>
      <c r="MD8" s="85"/>
      <c r="ME8" s="85"/>
      <c r="MF8" s="85"/>
      <c r="MG8" s="85"/>
      <c r="MH8" s="85"/>
      <c r="MI8" s="85"/>
      <c r="MJ8" s="85" t="str">
        <f>MK4</f>
        <v>FIT収入割合（％）</v>
      </c>
      <c r="MK8" s="85" t="b">
        <f>IF(SUM($P$7,$NG$7:$NJ$7)=0,FALSE,TRUE)</f>
        <v>0</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（最大出力合計4,000kW）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（最大出力合計4,000kW）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142</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t="str">
        <f>AY7</f>
        <v>-</v>
      </c>
      <c r="AZ11" s="95" t="str">
        <f>AZ7</f>
        <v>-</v>
      </c>
      <c r="BA11" s="95" t="str">
        <f>BA7</f>
        <v>-</v>
      </c>
      <c r="BB11" s="95" t="str">
        <f>BB7</f>
        <v>-</v>
      </c>
      <c r="BC11" s="95">
        <f>BC7</f>
        <v>202.6</v>
      </c>
      <c r="BD11" s="84"/>
      <c r="BE11" s="84"/>
      <c r="BF11" s="84"/>
      <c r="BG11" s="84"/>
      <c r="BH11" s="84"/>
      <c r="BI11" s="94" t="s">
        <v>143</v>
      </c>
      <c r="BJ11" s="95" t="str">
        <f>BJ7</f>
        <v>-</v>
      </c>
      <c r="BK11" s="95" t="str">
        <f>BK7</f>
        <v>-</v>
      </c>
      <c r="BL11" s="95" t="str">
        <f>BL7</f>
        <v>-</v>
      </c>
      <c r="BM11" s="95" t="str">
        <f>BM7</f>
        <v>-</v>
      </c>
      <c r="BN11" s="95">
        <f>BN7</f>
        <v>364</v>
      </c>
      <c r="BO11" s="84"/>
      <c r="BP11" s="84"/>
      <c r="BQ11" s="84"/>
      <c r="BR11" s="84"/>
      <c r="BS11" s="84"/>
      <c r="BT11" s="94" t="s">
        <v>143</v>
      </c>
      <c r="BU11" s="95" t="str">
        <f>BU7</f>
        <v>-</v>
      </c>
      <c r="BV11" s="95" t="str">
        <f>BV7</f>
        <v>-</v>
      </c>
      <c r="BW11" s="95" t="str">
        <f>BW7</f>
        <v>-</v>
      </c>
      <c r="BX11" s="95" t="str">
        <f>BX7</f>
        <v>-</v>
      </c>
      <c r="BY11" s="95" t="str">
        <f>BY7</f>
        <v>-</v>
      </c>
      <c r="BZ11" s="84"/>
      <c r="CA11" s="84"/>
      <c r="CB11" s="84"/>
      <c r="CC11" s="84"/>
      <c r="CD11" s="84"/>
      <c r="CE11" s="94" t="s">
        <v>143</v>
      </c>
      <c r="CF11" s="95" t="str">
        <f>CF7</f>
        <v>-</v>
      </c>
      <c r="CG11" s="95" t="str">
        <f>CG7</f>
        <v>-</v>
      </c>
      <c r="CH11" s="95" t="str">
        <f>CH7</f>
        <v>-</v>
      </c>
      <c r="CI11" s="95" t="str">
        <f>CI7</f>
        <v>-</v>
      </c>
      <c r="CJ11" s="95">
        <f>CJ7</f>
        <v>11793.6</v>
      </c>
      <c r="CK11" s="84"/>
      <c r="CL11" s="84"/>
      <c r="CM11" s="84"/>
      <c r="CN11" s="84"/>
      <c r="CO11" s="94" t="s">
        <v>143</v>
      </c>
      <c r="CP11" s="96" t="str">
        <f>CP7</f>
        <v>-</v>
      </c>
      <c r="CQ11" s="96" t="str">
        <f>CQ7</f>
        <v>-</v>
      </c>
      <c r="CR11" s="96" t="str">
        <f>CR7</f>
        <v>-</v>
      </c>
      <c r="CS11" s="96" t="str">
        <f>CS7</f>
        <v>-</v>
      </c>
      <c r="CT11" s="96">
        <f>CT7</f>
        <v>130650</v>
      </c>
      <c r="CU11" s="84"/>
      <c r="CV11" s="84"/>
      <c r="CW11" s="84"/>
      <c r="CX11" s="84"/>
      <c r="CY11" s="84"/>
      <c r="CZ11" s="94" t="s">
        <v>143</v>
      </c>
      <c r="DA11" s="95" t="str">
        <f>DA7</f>
        <v>-</v>
      </c>
      <c r="DB11" s="95" t="str">
        <f>DB7</f>
        <v>-</v>
      </c>
      <c r="DC11" s="95" t="str">
        <f>DC7</f>
        <v>-</v>
      </c>
      <c r="DD11" s="95" t="str">
        <f>DD7</f>
        <v>-</v>
      </c>
      <c r="DE11" s="95">
        <f>DE7</f>
        <v>22.1</v>
      </c>
      <c r="DF11" s="84"/>
      <c r="DG11" s="84"/>
      <c r="DH11" s="84"/>
      <c r="DI11" s="84"/>
      <c r="DJ11" s="94" t="s">
        <v>143</v>
      </c>
      <c r="DK11" s="95" t="str">
        <f>DK7</f>
        <v>-</v>
      </c>
      <c r="DL11" s="95" t="str">
        <f>DL7</f>
        <v>-</v>
      </c>
      <c r="DM11" s="95" t="str">
        <f>DM7</f>
        <v>-</v>
      </c>
      <c r="DN11" s="95" t="str">
        <f>DN7</f>
        <v>-</v>
      </c>
      <c r="DO11" s="95">
        <f>DO7</f>
        <v>0.1</v>
      </c>
      <c r="DP11" s="84"/>
      <c r="DQ11" s="84"/>
      <c r="DR11" s="84"/>
      <c r="DS11" s="84"/>
      <c r="DT11" s="94" t="s">
        <v>143</v>
      </c>
      <c r="DU11" s="95" t="str">
        <f>DU7</f>
        <v>-</v>
      </c>
      <c r="DV11" s="95" t="str">
        <f>DV7</f>
        <v>-</v>
      </c>
      <c r="DW11" s="95" t="str">
        <f>DW7</f>
        <v>-</v>
      </c>
      <c r="DX11" s="95" t="str">
        <f>DX7</f>
        <v>-</v>
      </c>
      <c r="DY11" s="95">
        <f>DY7</f>
        <v>607.70000000000005</v>
      </c>
      <c r="DZ11" s="84"/>
      <c r="EA11" s="84"/>
      <c r="EB11" s="84"/>
      <c r="EC11" s="84"/>
      <c r="ED11" s="94" t="s">
        <v>144</v>
      </c>
      <c r="EE11" s="95" t="str">
        <f>EE7</f>
        <v>-</v>
      </c>
      <c r="EF11" s="95" t="str">
        <f>EF7</f>
        <v>-</v>
      </c>
      <c r="EG11" s="95" t="str">
        <f>EG7</f>
        <v>-</v>
      </c>
      <c r="EH11" s="95" t="str">
        <f>EH7</f>
        <v>-</v>
      </c>
      <c r="EI11" s="95" t="str">
        <f>EI7</f>
        <v>-</v>
      </c>
      <c r="EJ11" s="84"/>
      <c r="EK11" s="84"/>
      <c r="EL11" s="84"/>
      <c r="EM11" s="84"/>
      <c r="EN11" s="94" t="s">
        <v>145</v>
      </c>
      <c r="EO11" s="95" t="str">
        <f>EO7</f>
        <v>-</v>
      </c>
      <c r="EP11" s="95" t="str">
        <f>EP7</f>
        <v>-</v>
      </c>
      <c r="EQ11" s="95" t="str">
        <f>EQ7</f>
        <v>-</v>
      </c>
      <c r="ER11" s="95" t="str">
        <f>ER7</f>
        <v>-</v>
      </c>
      <c r="ES11" s="95">
        <f>ES7</f>
        <v>100</v>
      </c>
      <c r="ET11" s="84"/>
      <c r="EU11" s="84"/>
      <c r="EV11" s="84"/>
      <c r="EW11" s="84"/>
      <c r="EX11" s="84"/>
      <c r="EY11" s="94" t="s">
        <v>146</v>
      </c>
      <c r="EZ11" s="95" t="str">
        <f>EZ7</f>
        <v>-</v>
      </c>
      <c r="FA11" s="95" t="str">
        <f>FA7</f>
        <v>-</v>
      </c>
      <c r="FB11" s="95" t="str">
        <f>FB7</f>
        <v>-</v>
      </c>
      <c r="FC11" s="95" t="str">
        <f>FC7</f>
        <v>-</v>
      </c>
      <c r="FD11" s="95" t="str">
        <f>FD7</f>
        <v>-</v>
      </c>
      <c r="FE11" s="84"/>
      <c r="FF11" s="84"/>
      <c r="FG11" s="84"/>
      <c r="FH11" s="84"/>
      <c r="FI11" s="94" t="s">
        <v>147</v>
      </c>
      <c r="FJ11" s="95" t="str">
        <f>FJ7</f>
        <v>-</v>
      </c>
      <c r="FK11" s="95" t="str">
        <f>FK7</f>
        <v>-</v>
      </c>
      <c r="FL11" s="95" t="str">
        <f>FL7</f>
        <v>-</v>
      </c>
      <c r="FM11" s="95" t="str">
        <f>FM7</f>
        <v>-</v>
      </c>
      <c r="FN11" s="95" t="str">
        <f>FN7</f>
        <v>-</v>
      </c>
      <c r="FO11" s="84"/>
      <c r="FP11" s="84"/>
      <c r="FQ11" s="84"/>
      <c r="FR11" s="84"/>
      <c r="FS11" s="94" t="s">
        <v>148</v>
      </c>
      <c r="FT11" s="95" t="str">
        <f>FT7</f>
        <v>-</v>
      </c>
      <c r="FU11" s="95" t="str">
        <f>FU7</f>
        <v>-</v>
      </c>
      <c r="FV11" s="95" t="str">
        <f>FV7</f>
        <v>-</v>
      </c>
      <c r="FW11" s="95" t="str">
        <f>FW7</f>
        <v>-</v>
      </c>
      <c r="FX11" s="95" t="str">
        <f>FX7</f>
        <v>-</v>
      </c>
      <c r="FY11" s="84"/>
      <c r="FZ11" s="84"/>
      <c r="GA11" s="84"/>
      <c r="GB11" s="84"/>
      <c r="GC11" s="94" t="s">
        <v>147</v>
      </c>
      <c r="GD11" s="95" t="str">
        <f>GD7</f>
        <v>-</v>
      </c>
      <c r="GE11" s="95" t="str">
        <f>GE7</f>
        <v>-</v>
      </c>
      <c r="GF11" s="95" t="str">
        <f>GF7</f>
        <v>-</v>
      </c>
      <c r="GG11" s="95" t="str">
        <f>GG7</f>
        <v>-</v>
      </c>
      <c r="GH11" s="95" t="str">
        <f>GH7</f>
        <v>-</v>
      </c>
      <c r="GI11" s="84"/>
      <c r="GJ11" s="84"/>
      <c r="GK11" s="84"/>
      <c r="GL11" s="84"/>
      <c r="GM11" s="94" t="s">
        <v>149</v>
      </c>
      <c r="GN11" s="95" t="str">
        <f>GN7</f>
        <v>-</v>
      </c>
      <c r="GO11" s="95" t="str">
        <f>GO7</f>
        <v>-</v>
      </c>
      <c r="GP11" s="95" t="str">
        <f>GP7</f>
        <v>-</v>
      </c>
      <c r="GQ11" s="95" t="str">
        <f>GQ7</f>
        <v>-</v>
      </c>
      <c r="GR11" s="95" t="str">
        <f>GR7</f>
        <v>-</v>
      </c>
      <c r="GS11" s="84"/>
      <c r="GT11" s="84"/>
      <c r="GU11" s="84"/>
      <c r="GV11" s="84"/>
      <c r="GW11" s="84"/>
      <c r="GX11" s="94" t="s">
        <v>150</v>
      </c>
      <c r="GY11" s="95" t="str">
        <f>GY7</f>
        <v>-</v>
      </c>
      <c r="GZ11" s="95" t="str">
        <f>GZ7</f>
        <v>-</v>
      </c>
      <c r="HA11" s="95" t="str">
        <f>HA7</f>
        <v>-</v>
      </c>
      <c r="HB11" s="95" t="str">
        <f>HB7</f>
        <v>-</v>
      </c>
      <c r="HC11" s="95" t="str">
        <f>HC7</f>
        <v>-</v>
      </c>
      <c r="HD11" s="84"/>
      <c r="HE11" s="84"/>
      <c r="HF11" s="84"/>
      <c r="HG11" s="84"/>
      <c r="HH11" s="94" t="s">
        <v>151</v>
      </c>
      <c r="HI11" s="95" t="str">
        <f>HI7</f>
        <v>-</v>
      </c>
      <c r="HJ11" s="95" t="str">
        <f>HJ7</f>
        <v>-</v>
      </c>
      <c r="HK11" s="95" t="str">
        <f>HK7</f>
        <v>-</v>
      </c>
      <c r="HL11" s="95" t="str">
        <f>HL7</f>
        <v>-</v>
      </c>
      <c r="HM11" s="95" t="str">
        <f>HM7</f>
        <v>-</v>
      </c>
      <c r="HN11" s="84"/>
      <c r="HO11" s="84"/>
      <c r="HP11" s="84"/>
      <c r="HQ11" s="84"/>
      <c r="HR11" s="94" t="s">
        <v>152</v>
      </c>
      <c r="HS11" s="95" t="str">
        <f>HS7</f>
        <v>-</v>
      </c>
      <c r="HT11" s="95" t="str">
        <f>HT7</f>
        <v>-</v>
      </c>
      <c r="HU11" s="95" t="str">
        <f>HU7</f>
        <v>-</v>
      </c>
      <c r="HV11" s="95" t="str">
        <f>HV7</f>
        <v>-</v>
      </c>
      <c r="HW11" s="95" t="str">
        <f>HW7</f>
        <v>-</v>
      </c>
      <c r="HX11" s="84"/>
      <c r="HY11" s="84"/>
      <c r="HZ11" s="84"/>
      <c r="IA11" s="84"/>
      <c r="IB11" s="94" t="s">
        <v>153</v>
      </c>
      <c r="IC11" s="95" t="str">
        <f>IC7</f>
        <v>-</v>
      </c>
      <c r="ID11" s="95" t="str">
        <f>ID7</f>
        <v>-</v>
      </c>
      <c r="IE11" s="95" t="str">
        <f>IE7</f>
        <v>-</v>
      </c>
      <c r="IF11" s="95" t="str">
        <f>IF7</f>
        <v>-</v>
      </c>
      <c r="IG11" s="95" t="str">
        <f>IG7</f>
        <v>-</v>
      </c>
      <c r="IH11" s="84"/>
      <c r="II11" s="84"/>
      <c r="IJ11" s="84"/>
      <c r="IK11" s="84"/>
      <c r="IL11" s="94" t="s">
        <v>154</v>
      </c>
      <c r="IM11" s="95" t="str">
        <f>IM7</f>
        <v>-</v>
      </c>
      <c r="IN11" s="95" t="str">
        <f>IN7</f>
        <v>-</v>
      </c>
      <c r="IO11" s="95" t="str">
        <f>IO7</f>
        <v>-</v>
      </c>
      <c r="IP11" s="95" t="str">
        <f>IP7</f>
        <v>-</v>
      </c>
      <c r="IQ11" s="95" t="str">
        <f>IQ7</f>
        <v>-</v>
      </c>
      <c r="IR11" s="84"/>
      <c r="IS11" s="84"/>
      <c r="IT11" s="84"/>
      <c r="IU11" s="84"/>
      <c r="IV11" s="84"/>
      <c r="IW11" s="94" t="s">
        <v>146</v>
      </c>
      <c r="IX11" s="95" t="str">
        <f>IX7</f>
        <v>-</v>
      </c>
      <c r="IY11" s="95" t="str">
        <f>IY7</f>
        <v>-</v>
      </c>
      <c r="IZ11" s="95" t="str">
        <f>IZ7</f>
        <v>-</v>
      </c>
      <c r="JA11" s="95" t="str">
        <f>JA7</f>
        <v>-</v>
      </c>
      <c r="JB11" s="95">
        <f>JB7</f>
        <v>22.1</v>
      </c>
      <c r="JC11" s="84"/>
      <c r="JD11" s="84"/>
      <c r="JE11" s="84"/>
      <c r="JF11" s="84"/>
      <c r="JG11" s="94" t="s">
        <v>155</v>
      </c>
      <c r="JH11" s="95" t="str">
        <f>JH7</f>
        <v>-</v>
      </c>
      <c r="JI11" s="95" t="str">
        <f>JI7</f>
        <v>-</v>
      </c>
      <c r="JJ11" s="95" t="str">
        <f>JJ7</f>
        <v>-</v>
      </c>
      <c r="JK11" s="95" t="str">
        <f>JK7</f>
        <v>-</v>
      </c>
      <c r="JL11" s="95">
        <f>JL7</f>
        <v>0.1</v>
      </c>
      <c r="JM11" s="84"/>
      <c r="JN11" s="84"/>
      <c r="JO11" s="84"/>
      <c r="JP11" s="84"/>
      <c r="JQ11" s="94" t="s">
        <v>156</v>
      </c>
      <c r="JR11" s="95" t="str">
        <f>JR7</f>
        <v>-</v>
      </c>
      <c r="JS11" s="95" t="str">
        <f>JS7</f>
        <v>-</v>
      </c>
      <c r="JT11" s="95" t="str">
        <f>JT7</f>
        <v>-</v>
      </c>
      <c r="JU11" s="95" t="str">
        <f>JU7</f>
        <v>-</v>
      </c>
      <c r="JV11" s="95">
        <f>JV7</f>
        <v>607.70000000000005</v>
      </c>
      <c r="JW11" s="84"/>
      <c r="JX11" s="84"/>
      <c r="JY11" s="84"/>
      <c r="JZ11" s="84"/>
      <c r="KA11" s="94" t="s">
        <v>157</v>
      </c>
      <c r="KB11" s="95" t="str">
        <f>KB7</f>
        <v>-</v>
      </c>
      <c r="KC11" s="95" t="str">
        <f>KC7</f>
        <v>-</v>
      </c>
      <c r="KD11" s="95" t="str">
        <f>KD7</f>
        <v>-</v>
      </c>
      <c r="KE11" s="95" t="str">
        <f>KE7</f>
        <v>-</v>
      </c>
      <c r="KF11" s="95" t="str">
        <f>KF7</f>
        <v>-</v>
      </c>
      <c r="KG11" s="84"/>
      <c r="KH11" s="84"/>
      <c r="KI11" s="84"/>
      <c r="KJ11" s="84"/>
      <c r="KK11" s="94" t="s">
        <v>155</v>
      </c>
      <c r="KL11" s="95" t="str">
        <f>KL7</f>
        <v>-</v>
      </c>
      <c r="KM11" s="95" t="str">
        <f>KM7</f>
        <v>-</v>
      </c>
      <c r="KN11" s="95" t="str">
        <f>KN7</f>
        <v>-</v>
      </c>
      <c r="KO11" s="95" t="str">
        <f>KO7</f>
        <v>-</v>
      </c>
      <c r="KP11" s="95">
        <f>KP7</f>
        <v>100</v>
      </c>
      <c r="KQ11" s="84"/>
      <c r="KR11" s="84"/>
      <c r="KS11" s="84"/>
      <c r="KT11" s="84"/>
      <c r="KU11" s="84"/>
      <c r="KV11" s="94" t="s">
        <v>158</v>
      </c>
      <c r="KW11" s="95" t="str">
        <f>KW7</f>
        <v>-</v>
      </c>
      <c r="KX11" s="95" t="str">
        <f>KX7</f>
        <v>-</v>
      </c>
      <c r="KY11" s="95" t="str">
        <f>KY7</f>
        <v>-</v>
      </c>
      <c r="KZ11" s="95" t="str">
        <f>KZ7</f>
        <v>-</v>
      </c>
      <c r="LA11" s="95" t="str">
        <f>LA7</f>
        <v>-</v>
      </c>
      <c r="LB11" s="84"/>
      <c r="LC11" s="84"/>
      <c r="LD11" s="84"/>
      <c r="LE11" s="84"/>
      <c r="LF11" s="94" t="s">
        <v>159</v>
      </c>
      <c r="LG11" s="95" t="str">
        <f>LG7</f>
        <v>-</v>
      </c>
      <c r="LH11" s="95" t="str">
        <f>LH7</f>
        <v>-</v>
      </c>
      <c r="LI11" s="95" t="str">
        <f>LI7</f>
        <v>-</v>
      </c>
      <c r="LJ11" s="95" t="str">
        <f>LJ7</f>
        <v>-</v>
      </c>
      <c r="LK11" s="95" t="str">
        <f>LK7</f>
        <v>-</v>
      </c>
      <c r="LL11" s="84"/>
      <c r="LM11" s="84"/>
      <c r="LN11" s="84"/>
      <c r="LO11" s="84"/>
      <c r="LP11" s="94" t="s">
        <v>160</v>
      </c>
      <c r="LQ11" s="95" t="str">
        <f>LQ7</f>
        <v>-</v>
      </c>
      <c r="LR11" s="95" t="str">
        <f>LR7</f>
        <v>-</v>
      </c>
      <c r="LS11" s="95" t="str">
        <f>LS7</f>
        <v>-</v>
      </c>
      <c r="LT11" s="95" t="str">
        <f>LT7</f>
        <v>-</v>
      </c>
      <c r="LU11" s="95" t="str">
        <f>LU7</f>
        <v>-</v>
      </c>
      <c r="LV11" s="84"/>
      <c r="LW11" s="84"/>
      <c r="LX11" s="84"/>
      <c r="LY11" s="84"/>
      <c r="LZ11" s="94" t="s">
        <v>161</v>
      </c>
      <c r="MA11" s="95" t="str">
        <f>MA7</f>
        <v>-</v>
      </c>
      <c r="MB11" s="95" t="str">
        <f>MB7</f>
        <v>-</v>
      </c>
      <c r="MC11" s="95" t="str">
        <f>MC7</f>
        <v>-</v>
      </c>
      <c r="MD11" s="95" t="str">
        <f>MD7</f>
        <v>-</v>
      </c>
      <c r="ME11" s="95" t="str">
        <f>ME7</f>
        <v>-</v>
      </c>
      <c r="MF11" s="84"/>
      <c r="MG11" s="84"/>
      <c r="MH11" s="84"/>
      <c r="MI11" s="84"/>
      <c r="MJ11" s="94" t="s">
        <v>162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163</v>
      </c>
      <c r="AY12" s="95" t="str">
        <f>BD7</f>
        <v>-</v>
      </c>
      <c r="AZ12" s="95" t="str">
        <f>BE7</f>
        <v>-</v>
      </c>
      <c r="BA12" s="95" t="str">
        <f>BF7</f>
        <v>-</v>
      </c>
      <c r="BB12" s="95" t="str">
        <f>BG7</f>
        <v>-</v>
      </c>
      <c r="BC12" s="95">
        <f>BH7</f>
        <v>134.69999999999999</v>
      </c>
      <c r="BD12" s="84"/>
      <c r="BE12" s="84"/>
      <c r="BF12" s="84"/>
      <c r="BG12" s="84"/>
      <c r="BH12" s="84"/>
      <c r="BI12" s="94" t="s">
        <v>164</v>
      </c>
      <c r="BJ12" s="95" t="str">
        <f>BO7</f>
        <v>-</v>
      </c>
      <c r="BK12" s="95" t="str">
        <f>BP7</f>
        <v>-</v>
      </c>
      <c r="BL12" s="95" t="str">
        <f>BQ7</f>
        <v>-</v>
      </c>
      <c r="BM12" s="95" t="str">
        <f>BR7</f>
        <v>-</v>
      </c>
      <c r="BN12" s="95">
        <f>BS7</f>
        <v>255.5</v>
      </c>
      <c r="BO12" s="84"/>
      <c r="BP12" s="84"/>
      <c r="BQ12" s="84"/>
      <c r="BR12" s="84"/>
      <c r="BS12" s="84"/>
      <c r="BT12" s="94" t="s">
        <v>165</v>
      </c>
      <c r="BU12" s="95" t="str">
        <f>BZ7</f>
        <v>-</v>
      </c>
      <c r="BV12" s="95" t="str">
        <f>CA7</f>
        <v>-</v>
      </c>
      <c r="BW12" s="95" t="str">
        <f>CB7</f>
        <v>-</v>
      </c>
      <c r="BX12" s="95" t="str">
        <f>CC7</f>
        <v>-</v>
      </c>
      <c r="BY12" s="95" t="str">
        <f>CD7</f>
        <v>-</v>
      </c>
      <c r="BZ12" s="84"/>
      <c r="CA12" s="84"/>
      <c r="CB12" s="84"/>
      <c r="CC12" s="84"/>
      <c r="CD12" s="84"/>
      <c r="CE12" s="94" t="s">
        <v>166</v>
      </c>
      <c r="CF12" s="95" t="str">
        <f>CK7</f>
        <v>-</v>
      </c>
      <c r="CG12" s="95" t="str">
        <f>CL7</f>
        <v>-</v>
      </c>
      <c r="CH12" s="95" t="str">
        <f>CM7</f>
        <v>-</v>
      </c>
      <c r="CI12" s="95" t="str">
        <f>CN7</f>
        <v>-</v>
      </c>
      <c r="CJ12" s="95">
        <f>CO7</f>
        <v>19066.3</v>
      </c>
      <c r="CK12" s="84"/>
      <c r="CL12" s="84"/>
      <c r="CM12" s="84"/>
      <c r="CN12" s="84"/>
      <c r="CO12" s="94" t="s">
        <v>167</v>
      </c>
      <c r="CP12" s="96" t="str">
        <f>CU7</f>
        <v>-</v>
      </c>
      <c r="CQ12" s="96" t="str">
        <f>CV7</f>
        <v>-</v>
      </c>
      <c r="CR12" s="96" t="str">
        <f>CW7</f>
        <v>-</v>
      </c>
      <c r="CS12" s="96" t="str">
        <f>CX7</f>
        <v>-</v>
      </c>
      <c r="CT12" s="96">
        <f>CY7</f>
        <v>33434</v>
      </c>
      <c r="CU12" s="84"/>
      <c r="CV12" s="84"/>
      <c r="CW12" s="84"/>
      <c r="CX12" s="84"/>
      <c r="CY12" s="84"/>
      <c r="CZ12" s="94" t="s">
        <v>168</v>
      </c>
      <c r="DA12" s="95" t="str">
        <f>DF7</f>
        <v>-</v>
      </c>
      <c r="DB12" s="95" t="str">
        <f>DG7</f>
        <v>-</v>
      </c>
      <c r="DC12" s="95" t="str">
        <f>DH7</f>
        <v>-</v>
      </c>
      <c r="DD12" s="95" t="str">
        <f>DI7</f>
        <v>-</v>
      </c>
      <c r="DE12" s="95">
        <f>DJ7</f>
        <v>30.1</v>
      </c>
      <c r="DF12" s="84"/>
      <c r="DG12" s="84"/>
      <c r="DH12" s="84"/>
      <c r="DI12" s="84"/>
      <c r="DJ12" s="94" t="s">
        <v>169</v>
      </c>
      <c r="DK12" s="95" t="str">
        <f>DP7</f>
        <v>-</v>
      </c>
      <c r="DL12" s="95" t="str">
        <f>DQ7</f>
        <v>-</v>
      </c>
      <c r="DM12" s="95" t="str">
        <f>DR7</f>
        <v>-</v>
      </c>
      <c r="DN12" s="95" t="str">
        <f>DS7</f>
        <v>-</v>
      </c>
      <c r="DO12" s="95">
        <f>DT7</f>
        <v>5.4</v>
      </c>
      <c r="DP12" s="84"/>
      <c r="DQ12" s="84"/>
      <c r="DR12" s="84"/>
      <c r="DS12" s="84"/>
      <c r="DT12" s="94" t="s">
        <v>170</v>
      </c>
      <c r="DU12" s="95" t="str">
        <f>DZ7</f>
        <v>-</v>
      </c>
      <c r="DV12" s="95" t="str">
        <f>EA7</f>
        <v>-</v>
      </c>
      <c r="DW12" s="95" t="str">
        <f>EB7</f>
        <v>-</v>
      </c>
      <c r="DX12" s="95" t="str">
        <f>EC7</f>
        <v>-</v>
      </c>
      <c r="DY12" s="95">
        <f>ED7</f>
        <v>173.7</v>
      </c>
      <c r="DZ12" s="84"/>
      <c r="EA12" s="84"/>
      <c r="EB12" s="84"/>
      <c r="EC12" s="84"/>
      <c r="ED12" s="94" t="s">
        <v>171</v>
      </c>
      <c r="EE12" s="95" t="str">
        <f>EJ7</f>
        <v>-</v>
      </c>
      <c r="EF12" s="95" t="str">
        <f>EK7</f>
        <v>-</v>
      </c>
      <c r="EG12" s="95" t="str">
        <f>EL7</f>
        <v>-</v>
      </c>
      <c r="EH12" s="95" t="str">
        <f>EM7</f>
        <v>-</v>
      </c>
      <c r="EI12" s="95" t="str">
        <f>EN7</f>
        <v>-</v>
      </c>
      <c r="EJ12" s="84"/>
      <c r="EK12" s="84"/>
      <c r="EL12" s="84"/>
      <c r="EM12" s="84"/>
      <c r="EN12" s="94" t="s">
        <v>172</v>
      </c>
      <c r="EO12" s="95" t="str">
        <f>ET7</f>
        <v>-</v>
      </c>
      <c r="EP12" s="95" t="str">
        <f>EU7</f>
        <v>-</v>
      </c>
      <c r="EQ12" s="95" t="str">
        <f>EV7</f>
        <v>-</v>
      </c>
      <c r="ER12" s="95" t="str">
        <f>EW7</f>
        <v>-</v>
      </c>
      <c r="ES12" s="95">
        <f>EX7</f>
        <v>82.6</v>
      </c>
      <c r="ET12" s="84"/>
      <c r="EU12" s="84"/>
      <c r="EV12" s="84"/>
      <c r="EW12" s="84"/>
      <c r="EX12" s="84"/>
      <c r="EY12" s="94" t="s">
        <v>173</v>
      </c>
      <c r="EZ12" s="95" t="str">
        <f>IF($EZ$8,FE7,"-")</f>
        <v>-</v>
      </c>
      <c r="FA12" s="95" t="str">
        <f>IF($EZ$8,FF7,"-")</f>
        <v>-</v>
      </c>
      <c r="FB12" s="95" t="str">
        <f>IF($EZ$8,FG7,"-")</f>
        <v>-</v>
      </c>
      <c r="FC12" s="95" t="str">
        <f>IF($EZ$8,FH7,"-")</f>
        <v>-</v>
      </c>
      <c r="FD12" s="95" t="str">
        <f>IF($EZ$8,FI7,"-")</f>
        <v>-</v>
      </c>
      <c r="FE12" s="84"/>
      <c r="FF12" s="84"/>
      <c r="FG12" s="84"/>
      <c r="FH12" s="84"/>
      <c r="FI12" s="94" t="s">
        <v>166</v>
      </c>
      <c r="FJ12" s="95" t="str">
        <f>IF($FJ$8,FO7,"-")</f>
        <v>-</v>
      </c>
      <c r="FK12" s="95" t="str">
        <f>IF($FJ$8,FP7,"-")</f>
        <v>-</v>
      </c>
      <c r="FL12" s="95" t="str">
        <f>IF($FJ$8,FQ7,"-")</f>
        <v>-</v>
      </c>
      <c r="FM12" s="95" t="str">
        <f>IF($FJ$8,FR7,"-")</f>
        <v>-</v>
      </c>
      <c r="FN12" s="95" t="str">
        <f>IF($FJ$8,FS7,"-")</f>
        <v>-</v>
      </c>
      <c r="FO12" s="84"/>
      <c r="FP12" s="84"/>
      <c r="FQ12" s="84"/>
      <c r="FR12" s="84"/>
      <c r="FS12" s="94" t="s">
        <v>164</v>
      </c>
      <c r="FT12" s="95" t="str">
        <f>IF($FT$8,FY7,"-")</f>
        <v>-</v>
      </c>
      <c r="FU12" s="95" t="str">
        <f>IF($FT$8,FZ7,"-")</f>
        <v>-</v>
      </c>
      <c r="FV12" s="95" t="str">
        <f>IF($FT$8,GA7,"-")</f>
        <v>-</v>
      </c>
      <c r="FW12" s="95" t="str">
        <f>IF($FT$8,GB7,"-")</f>
        <v>-</v>
      </c>
      <c r="FX12" s="95" t="str">
        <f>IF($FT$8,GC7,"-")</f>
        <v>-</v>
      </c>
      <c r="FY12" s="84"/>
      <c r="FZ12" s="84"/>
      <c r="GA12" s="84"/>
      <c r="GB12" s="84"/>
      <c r="GC12" s="94" t="s">
        <v>174</v>
      </c>
      <c r="GD12" s="95" t="str">
        <f>IF($GD$8,GI7,"-")</f>
        <v>-</v>
      </c>
      <c r="GE12" s="95" t="str">
        <f>IF($GD$8,GJ7,"-")</f>
        <v>-</v>
      </c>
      <c r="GF12" s="95" t="str">
        <f>IF($GD$8,GK7,"-")</f>
        <v>-</v>
      </c>
      <c r="GG12" s="95" t="str">
        <f>IF($GD$8,GL7,"-")</f>
        <v>-</v>
      </c>
      <c r="GH12" s="95" t="str">
        <f>IF($GD$8,GM7,"-")</f>
        <v>-</v>
      </c>
      <c r="GI12" s="84"/>
      <c r="GJ12" s="84"/>
      <c r="GK12" s="84"/>
      <c r="GL12" s="84"/>
      <c r="GM12" s="94" t="s">
        <v>175</v>
      </c>
      <c r="GN12" s="95" t="str">
        <f>IF($GN$8,GS7,"-")</f>
        <v>-</v>
      </c>
      <c r="GO12" s="95" t="str">
        <f>IF($GN$8,GT7,"-")</f>
        <v>-</v>
      </c>
      <c r="GP12" s="95" t="str">
        <f>IF($GN$8,GU7,"-")</f>
        <v>-</v>
      </c>
      <c r="GQ12" s="95" t="str">
        <f>IF($GN$8,GV7,"-")</f>
        <v>-</v>
      </c>
      <c r="GR12" s="95" t="str">
        <f>IF($GN$8,GW7,"-")</f>
        <v>-</v>
      </c>
      <c r="GS12" s="84"/>
      <c r="GT12" s="84"/>
      <c r="GU12" s="84"/>
      <c r="GV12" s="84"/>
      <c r="GW12" s="84"/>
      <c r="GX12" s="94" t="s">
        <v>173</v>
      </c>
      <c r="GY12" s="95" t="str">
        <f>IF($GY$8,HD7,"-")</f>
        <v>-</v>
      </c>
      <c r="GZ12" s="95" t="str">
        <f>IF($GY$8,HE7,"-")</f>
        <v>-</v>
      </c>
      <c r="HA12" s="95" t="str">
        <f>IF($GY$8,HF7,"-")</f>
        <v>-</v>
      </c>
      <c r="HB12" s="95" t="str">
        <f>IF($GY$8,HG7,"-")</f>
        <v>-</v>
      </c>
      <c r="HC12" s="95" t="str">
        <f>IF($GY$8,HH7,"-")</f>
        <v>-</v>
      </c>
      <c r="HD12" s="84"/>
      <c r="HE12" s="84"/>
      <c r="HF12" s="84"/>
      <c r="HG12" s="84"/>
      <c r="HH12" s="94" t="s">
        <v>176</v>
      </c>
      <c r="HI12" s="95" t="str">
        <f>IF($HI$8,HN7,"-")</f>
        <v>-</v>
      </c>
      <c r="HJ12" s="95" t="str">
        <f>IF($HI$8,HO7,"-")</f>
        <v>-</v>
      </c>
      <c r="HK12" s="95" t="str">
        <f>IF($HI$8,HP7,"-")</f>
        <v>-</v>
      </c>
      <c r="HL12" s="95" t="str">
        <f>IF($HI$8,HQ7,"-")</f>
        <v>-</v>
      </c>
      <c r="HM12" s="95" t="str">
        <f>IF($HI$8,HR7,"-")</f>
        <v>-</v>
      </c>
      <c r="HN12" s="84"/>
      <c r="HO12" s="84"/>
      <c r="HP12" s="84"/>
      <c r="HQ12" s="84"/>
      <c r="HR12" s="94" t="s">
        <v>177</v>
      </c>
      <c r="HS12" s="95" t="str">
        <f>IF($HS$8,HX7,"-")</f>
        <v>-</v>
      </c>
      <c r="HT12" s="95" t="str">
        <f>IF($HS$8,HY7,"-")</f>
        <v>-</v>
      </c>
      <c r="HU12" s="95" t="str">
        <f>IF($HS$8,HZ7,"-")</f>
        <v>-</v>
      </c>
      <c r="HV12" s="95" t="str">
        <f>IF($HS$8,IA7,"-")</f>
        <v>-</v>
      </c>
      <c r="HW12" s="95" t="str">
        <f>IF($HS$8,IB7,"-")</f>
        <v>-</v>
      </c>
      <c r="HX12" s="84"/>
      <c r="HY12" s="84"/>
      <c r="HZ12" s="84"/>
      <c r="IA12" s="84"/>
      <c r="IB12" s="94" t="s">
        <v>173</v>
      </c>
      <c r="IC12" s="95" t="str">
        <f>IF($IC$8,IH7,"-")</f>
        <v>-</v>
      </c>
      <c r="ID12" s="95" t="str">
        <f>IF($IC$8,II7,"-")</f>
        <v>-</v>
      </c>
      <c r="IE12" s="95" t="str">
        <f>IF($IC$8,IJ7,"-")</f>
        <v>-</v>
      </c>
      <c r="IF12" s="95" t="str">
        <f>IF($IC$8,IK7,"-")</f>
        <v>-</v>
      </c>
      <c r="IG12" s="95" t="str">
        <f>IF($IC$8,IL7,"-")</f>
        <v>-</v>
      </c>
      <c r="IH12" s="84"/>
      <c r="II12" s="84"/>
      <c r="IJ12" s="84"/>
      <c r="IK12" s="84"/>
      <c r="IL12" s="94" t="s">
        <v>164</v>
      </c>
      <c r="IM12" s="95" t="str">
        <f>IF($IM$8,IR7,"-")</f>
        <v>-</v>
      </c>
      <c r="IN12" s="95" t="str">
        <f>IF($IM$8,IS7,"-")</f>
        <v>-</v>
      </c>
      <c r="IO12" s="95" t="str">
        <f>IF($IM$8,IT7,"-")</f>
        <v>-</v>
      </c>
      <c r="IP12" s="95" t="str">
        <f>IF($IM$8,IU7,"-")</f>
        <v>-</v>
      </c>
      <c r="IQ12" s="95" t="str">
        <f>IF($IM$8,IV7,"-")</f>
        <v>-</v>
      </c>
      <c r="IR12" s="84"/>
      <c r="IS12" s="84"/>
      <c r="IT12" s="84"/>
      <c r="IU12" s="84"/>
      <c r="IV12" s="84"/>
      <c r="IW12" s="94" t="s">
        <v>178</v>
      </c>
      <c r="IX12" s="95" t="str">
        <f>IF($IX$8,JC7,"-")</f>
        <v>-</v>
      </c>
      <c r="IY12" s="95" t="str">
        <f>IF($IX$8,JD7,"-")</f>
        <v>-</v>
      </c>
      <c r="IZ12" s="95" t="str">
        <f>IF($IX$8,JE7,"-")</f>
        <v>-</v>
      </c>
      <c r="JA12" s="95" t="str">
        <f>IF($IX$8,JF7,"-")</f>
        <v>-</v>
      </c>
      <c r="JB12" s="95">
        <f>IF($IX$8,JG7,"-")</f>
        <v>11.1</v>
      </c>
      <c r="JC12" s="84"/>
      <c r="JD12" s="84"/>
      <c r="JE12" s="84"/>
      <c r="JF12" s="84"/>
      <c r="JG12" s="94" t="s">
        <v>179</v>
      </c>
      <c r="JH12" s="95" t="str">
        <f>IF($JH$8,JM7,"-")</f>
        <v>-</v>
      </c>
      <c r="JI12" s="95" t="str">
        <f>IF($JH$8,JN7,"-")</f>
        <v>-</v>
      </c>
      <c r="JJ12" s="95" t="str">
        <f>IF($JH$8,JO7,"-")</f>
        <v>-</v>
      </c>
      <c r="JK12" s="95" t="str">
        <f>IF($JH$8,JP7,"-")</f>
        <v>-</v>
      </c>
      <c r="JL12" s="95">
        <f>IF($JH$8,JQ7,"-")</f>
        <v>26</v>
      </c>
      <c r="JM12" s="84"/>
      <c r="JN12" s="84"/>
      <c r="JO12" s="84"/>
      <c r="JP12" s="84"/>
      <c r="JQ12" s="94" t="s">
        <v>178</v>
      </c>
      <c r="JR12" s="95" t="str">
        <f>IF($JR$8,JW7,"-")</f>
        <v>-</v>
      </c>
      <c r="JS12" s="95" t="str">
        <f>IF($JR$8,JX7,"-")</f>
        <v>-</v>
      </c>
      <c r="JT12" s="95" t="str">
        <f>IF($JR$8,JY7,"-")</f>
        <v>-</v>
      </c>
      <c r="JU12" s="95" t="str">
        <f>IF($JR$8,JZ7,"-")</f>
        <v>-</v>
      </c>
      <c r="JV12" s="95">
        <f>IF($JR$8,KA7,"-")</f>
        <v>409.1</v>
      </c>
      <c r="JW12" s="84"/>
      <c r="JX12" s="84"/>
      <c r="JY12" s="84"/>
      <c r="JZ12" s="84"/>
      <c r="KA12" s="94" t="s">
        <v>175</v>
      </c>
      <c r="KB12" s="95" t="str">
        <f>IF($KB$8,KG7,"-")</f>
        <v>-</v>
      </c>
      <c r="KC12" s="95" t="str">
        <f>IF($KB$8,KH7,"-")</f>
        <v>-</v>
      </c>
      <c r="KD12" s="95" t="str">
        <f>IF($KB$8,KI7,"-")</f>
        <v>-</v>
      </c>
      <c r="KE12" s="95" t="str">
        <f>IF($KB$8,KJ7,"-")</f>
        <v>-</v>
      </c>
      <c r="KF12" s="95" t="str">
        <f>IF($KB$8,KK7,"-")</f>
        <v>-</v>
      </c>
      <c r="KG12" s="84"/>
      <c r="KH12" s="84"/>
      <c r="KI12" s="84"/>
      <c r="KJ12" s="84"/>
      <c r="KK12" s="94" t="s">
        <v>175</v>
      </c>
      <c r="KL12" s="95" t="str">
        <f>IF($KL$8,KQ7,"-")</f>
        <v>-</v>
      </c>
      <c r="KM12" s="95" t="str">
        <f>IF($KL$8,KR7,"-")</f>
        <v>-</v>
      </c>
      <c r="KN12" s="95" t="str">
        <f>IF($KL$8,KS7,"-")</f>
        <v>-</v>
      </c>
      <c r="KO12" s="95" t="str">
        <f>IF($KL$8,KT7,"-")</f>
        <v>-</v>
      </c>
      <c r="KP12" s="95">
        <f>IF($KL$8,KU7,"-")</f>
        <v>95.9</v>
      </c>
      <c r="KQ12" s="84"/>
      <c r="KR12" s="84"/>
      <c r="KS12" s="84"/>
      <c r="KT12" s="84"/>
      <c r="KU12" s="84"/>
      <c r="KV12" s="94" t="s">
        <v>177</v>
      </c>
      <c r="KW12" s="95" t="str">
        <f>IF($KW$8,LB7,"-")</f>
        <v>-</v>
      </c>
      <c r="KX12" s="95" t="str">
        <f>IF($KW$8,LC7,"-")</f>
        <v>-</v>
      </c>
      <c r="KY12" s="95" t="str">
        <f>IF($KW$8,LD7,"-")</f>
        <v>-</v>
      </c>
      <c r="KZ12" s="95" t="str">
        <f>IF($KW$8,LE7,"-")</f>
        <v>-</v>
      </c>
      <c r="LA12" s="95" t="str">
        <f>IF($KW$8,LF7,"-")</f>
        <v>-</v>
      </c>
      <c r="LB12" s="84"/>
      <c r="LC12" s="84"/>
      <c r="LD12" s="84"/>
      <c r="LE12" s="84"/>
      <c r="LF12" s="94" t="s">
        <v>180</v>
      </c>
      <c r="LG12" s="95" t="str">
        <f>IF($LG$8,LL7,"-")</f>
        <v>-</v>
      </c>
      <c r="LH12" s="95" t="str">
        <f>IF($LG$8,LM7,"-")</f>
        <v>-</v>
      </c>
      <c r="LI12" s="95" t="str">
        <f>IF($LG$8,LN7,"-")</f>
        <v>-</v>
      </c>
      <c r="LJ12" s="95" t="str">
        <f>IF($LG$8,LO7,"-")</f>
        <v>-</v>
      </c>
      <c r="LK12" s="95" t="str">
        <f>IF($LG$8,LP7,"-")</f>
        <v>-</v>
      </c>
      <c r="LL12" s="84"/>
      <c r="LM12" s="84"/>
      <c r="LN12" s="84"/>
      <c r="LO12" s="84"/>
      <c r="LP12" s="94" t="s">
        <v>181</v>
      </c>
      <c r="LQ12" s="95" t="str">
        <f>IF($LQ$8,LV7,"-")</f>
        <v>-</v>
      </c>
      <c r="LR12" s="95" t="str">
        <f>IF($LQ$8,LW7,"-")</f>
        <v>-</v>
      </c>
      <c r="LS12" s="95" t="str">
        <f>IF($LQ$8,LX7,"-")</f>
        <v>-</v>
      </c>
      <c r="LT12" s="95" t="str">
        <f>IF($LQ$8,LY7,"-")</f>
        <v>-</v>
      </c>
      <c r="LU12" s="95" t="str">
        <f>IF($LQ$8,LZ7,"-")</f>
        <v>-</v>
      </c>
      <c r="LV12" s="84"/>
      <c r="LW12" s="84"/>
      <c r="LX12" s="84"/>
      <c r="LY12" s="84"/>
      <c r="LZ12" s="94" t="s">
        <v>173</v>
      </c>
      <c r="MA12" s="95" t="str">
        <f>IF($MA$8,MF7,"-")</f>
        <v>-</v>
      </c>
      <c r="MB12" s="95" t="str">
        <f>IF($MA$8,MG7,"-")</f>
        <v>-</v>
      </c>
      <c r="MC12" s="95" t="str">
        <f>IF($MA$8,MH7,"-")</f>
        <v>-</v>
      </c>
      <c r="MD12" s="95" t="str">
        <f>IF($MA$8,MI7,"-")</f>
        <v>-</v>
      </c>
      <c r="ME12" s="95" t="str">
        <f>IF($MA$8,MJ7,"-")</f>
        <v>-</v>
      </c>
      <c r="MF12" s="84"/>
      <c r="MG12" s="84"/>
      <c r="MH12" s="84"/>
      <c r="MI12" s="84"/>
      <c r="MJ12" s="94" t="s">
        <v>173</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182</v>
      </c>
      <c r="AY13" s="95">
        <f>$BI$7</f>
        <v>100</v>
      </c>
      <c r="AZ13" s="95">
        <f>$BI$7</f>
        <v>100</v>
      </c>
      <c r="BA13" s="95">
        <f>$BI$7</f>
        <v>100</v>
      </c>
      <c r="BB13" s="95">
        <f>$BI$7</f>
        <v>100</v>
      </c>
      <c r="BC13" s="95">
        <f>$BI$7</f>
        <v>100</v>
      </c>
      <c r="BD13" s="84"/>
      <c r="BE13" s="84"/>
      <c r="BF13" s="84"/>
      <c r="BG13" s="84"/>
      <c r="BH13" s="84"/>
      <c r="BI13" s="94" t="s">
        <v>182</v>
      </c>
      <c r="BJ13" s="95">
        <f>$BT$7</f>
        <v>100</v>
      </c>
      <c r="BK13" s="95">
        <f>$BT$7</f>
        <v>100</v>
      </c>
      <c r="BL13" s="95">
        <f>$BT$7</f>
        <v>100</v>
      </c>
      <c r="BM13" s="95">
        <f>$BT$7</f>
        <v>100</v>
      </c>
      <c r="BN13" s="95">
        <f>$BT$7</f>
        <v>100</v>
      </c>
      <c r="BO13" s="84"/>
      <c r="BP13" s="84"/>
      <c r="BQ13" s="84"/>
      <c r="BR13" s="84"/>
      <c r="BS13" s="84"/>
      <c r="BT13" s="94" t="s">
        <v>182</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183</v>
      </c>
      <c r="C14" s="99"/>
      <c r="D14" s="100"/>
      <c r="E14" s="99"/>
      <c r="F14" s="206" t="s">
        <v>184</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185</v>
      </c>
      <c r="C15" s="196"/>
      <c r="D15" s="100"/>
      <c r="E15" s="97">
        <v>1</v>
      </c>
      <c r="F15" s="196" t="s">
        <v>186</v>
      </c>
      <c r="G15" s="196"/>
      <c r="H15" s="102" t="s">
        <v>187</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188</v>
      </c>
      <c r="AY15" s="103"/>
      <c r="AZ15" s="103"/>
      <c r="BA15" s="103"/>
      <c r="BB15" s="103"/>
      <c r="BC15" s="103"/>
      <c r="BD15" s="100"/>
      <c r="BE15" s="100"/>
      <c r="BF15" s="100"/>
      <c r="BG15" s="100"/>
      <c r="BH15" s="100"/>
      <c r="BI15" s="101" t="s">
        <v>188</v>
      </c>
      <c r="BJ15" s="103"/>
      <c r="BK15" s="103"/>
      <c r="BL15" s="103"/>
      <c r="BM15" s="103"/>
      <c r="BN15" s="103"/>
      <c r="BO15" s="100"/>
      <c r="BP15" s="100"/>
      <c r="BQ15" s="100"/>
      <c r="BR15" s="100"/>
      <c r="BS15" s="100"/>
      <c r="BT15" s="101" t="s">
        <v>188</v>
      </c>
      <c r="BU15" s="103"/>
      <c r="BV15" s="103"/>
      <c r="BW15" s="103"/>
      <c r="BX15" s="103"/>
      <c r="BY15" s="103"/>
      <c r="BZ15" s="100"/>
      <c r="CA15" s="100"/>
      <c r="CB15" s="100"/>
      <c r="CC15" s="100"/>
      <c r="CD15" s="100"/>
      <c r="CE15" s="101" t="s">
        <v>188</v>
      </c>
      <c r="CF15" s="103"/>
      <c r="CG15" s="103"/>
      <c r="CH15" s="103"/>
      <c r="CI15" s="103"/>
      <c r="CJ15" s="103"/>
      <c r="CK15" s="100"/>
      <c r="CL15" s="100"/>
      <c r="CM15" s="100"/>
      <c r="CN15" s="100"/>
      <c r="CO15" s="101" t="s">
        <v>188</v>
      </c>
      <c r="CP15" s="103"/>
      <c r="CQ15" s="103"/>
      <c r="CR15" s="103"/>
      <c r="CS15" s="103"/>
      <c r="CT15" s="103"/>
      <c r="CU15" s="100"/>
      <c r="CV15" s="100"/>
      <c r="CW15" s="100"/>
      <c r="CX15" s="100"/>
      <c r="CY15" s="100"/>
      <c r="CZ15" s="101" t="s">
        <v>188</v>
      </c>
      <c r="DA15" s="103"/>
      <c r="DB15" s="103"/>
      <c r="DC15" s="103"/>
      <c r="DD15" s="103"/>
      <c r="DE15" s="103"/>
      <c r="DF15" s="100"/>
      <c r="DG15" s="100"/>
      <c r="DH15" s="100"/>
      <c r="DI15" s="100"/>
      <c r="DJ15" s="101" t="s">
        <v>188</v>
      </c>
      <c r="DK15" s="103"/>
      <c r="DL15" s="103"/>
      <c r="DM15" s="103"/>
      <c r="DN15" s="103"/>
      <c r="DO15" s="103"/>
      <c r="DP15" s="100"/>
      <c r="DQ15" s="100"/>
      <c r="DR15" s="100"/>
      <c r="DS15" s="100"/>
      <c r="DT15" s="101" t="s">
        <v>188</v>
      </c>
      <c r="DU15" s="103"/>
      <c r="DV15" s="103"/>
      <c r="DW15" s="103"/>
      <c r="DX15" s="103"/>
      <c r="DY15" s="103"/>
      <c r="DZ15" s="100"/>
      <c r="EA15" s="100"/>
      <c r="EB15" s="100"/>
      <c r="EC15" s="100"/>
      <c r="ED15" s="101" t="s">
        <v>188</v>
      </c>
      <c r="EE15" s="103"/>
      <c r="EF15" s="103"/>
      <c r="EG15" s="103"/>
      <c r="EH15" s="103"/>
      <c r="EI15" s="103"/>
      <c r="EJ15" s="100"/>
      <c r="EK15" s="100"/>
      <c r="EL15" s="100"/>
      <c r="EM15" s="100"/>
      <c r="EN15" s="101" t="s">
        <v>188</v>
      </c>
      <c r="EO15" s="103"/>
      <c r="EP15" s="103"/>
      <c r="EQ15" s="103"/>
      <c r="ER15" s="103"/>
      <c r="ES15" s="103"/>
      <c r="ET15" s="100"/>
      <c r="EU15" s="100"/>
      <c r="EV15" s="100"/>
      <c r="EW15" s="100"/>
      <c r="EX15" s="100"/>
      <c r="EY15" s="101" t="s">
        <v>188</v>
      </c>
      <c r="EZ15" s="103"/>
      <c r="FA15" s="103"/>
      <c r="FB15" s="103"/>
      <c r="FC15" s="103"/>
      <c r="FD15" s="103"/>
      <c r="FE15" s="100"/>
      <c r="FF15" s="100"/>
      <c r="FG15" s="100"/>
      <c r="FH15" s="100"/>
      <c r="FI15" s="101" t="s">
        <v>188</v>
      </c>
      <c r="FJ15" s="103"/>
      <c r="FK15" s="103"/>
      <c r="FL15" s="103"/>
      <c r="FM15" s="103"/>
      <c r="FN15" s="103"/>
      <c r="FO15" s="100"/>
      <c r="FP15" s="100"/>
      <c r="FQ15" s="100"/>
      <c r="FR15" s="100"/>
      <c r="FS15" s="101" t="s">
        <v>188</v>
      </c>
      <c r="FT15" s="103"/>
      <c r="FU15" s="103"/>
      <c r="FV15" s="103"/>
      <c r="FW15" s="103"/>
      <c r="FX15" s="103"/>
      <c r="FY15" s="100"/>
      <c r="FZ15" s="100"/>
      <c r="GA15" s="100"/>
      <c r="GB15" s="100"/>
      <c r="GC15" s="101" t="s">
        <v>188</v>
      </c>
      <c r="GD15" s="103"/>
      <c r="GE15" s="103"/>
      <c r="GF15" s="103"/>
      <c r="GG15" s="103"/>
      <c r="GH15" s="103"/>
      <c r="GI15" s="100"/>
      <c r="GJ15" s="100"/>
      <c r="GK15" s="100"/>
      <c r="GL15" s="100"/>
      <c r="GM15" s="101" t="s">
        <v>188</v>
      </c>
      <c r="GN15" s="103"/>
      <c r="GO15" s="103"/>
      <c r="GP15" s="103"/>
      <c r="GQ15" s="103"/>
      <c r="GR15" s="103"/>
      <c r="GS15" s="100"/>
      <c r="GT15" s="100"/>
      <c r="GU15" s="100"/>
      <c r="GV15" s="100"/>
      <c r="GW15" s="100"/>
      <c r="GX15" s="101" t="s">
        <v>188</v>
      </c>
      <c r="GY15" s="103"/>
      <c r="GZ15" s="103"/>
      <c r="HA15" s="103"/>
      <c r="HB15" s="103"/>
      <c r="HC15" s="103"/>
      <c r="HD15" s="100"/>
      <c r="HE15" s="100"/>
      <c r="HF15" s="100"/>
      <c r="HG15" s="100"/>
      <c r="HH15" s="101" t="s">
        <v>188</v>
      </c>
      <c r="HI15" s="103"/>
      <c r="HJ15" s="103"/>
      <c r="HK15" s="103"/>
      <c r="HL15" s="103"/>
      <c r="HM15" s="103"/>
      <c r="HN15" s="100"/>
      <c r="HO15" s="100"/>
      <c r="HP15" s="100"/>
      <c r="HQ15" s="100"/>
      <c r="HR15" s="101" t="s">
        <v>188</v>
      </c>
      <c r="HS15" s="103"/>
      <c r="HT15" s="103"/>
      <c r="HU15" s="103"/>
      <c r="HV15" s="103"/>
      <c r="HW15" s="103"/>
      <c r="HX15" s="100"/>
      <c r="HY15" s="100"/>
      <c r="HZ15" s="100"/>
      <c r="IA15" s="100"/>
      <c r="IB15" s="101" t="s">
        <v>188</v>
      </c>
      <c r="IC15" s="103"/>
      <c r="ID15" s="103"/>
      <c r="IE15" s="103"/>
      <c r="IF15" s="103"/>
      <c r="IG15" s="103"/>
      <c r="IH15" s="100"/>
      <c r="II15" s="100"/>
      <c r="IJ15" s="100"/>
      <c r="IK15" s="100"/>
      <c r="IL15" s="101" t="s">
        <v>188</v>
      </c>
      <c r="IM15" s="103"/>
      <c r="IN15" s="103"/>
      <c r="IO15" s="103"/>
      <c r="IP15" s="103"/>
      <c r="IQ15" s="103"/>
      <c r="IR15" s="100"/>
      <c r="IS15" s="100"/>
      <c r="IT15" s="100"/>
      <c r="IU15" s="100"/>
      <c r="IV15" s="100"/>
      <c r="IW15" s="101" t="s">
        <v>188</v>
      </c>
      <c r="IX15" s="103"/>
      <c r="IY15" s="103"/>
      <c r="IZ15" s="103"/>
      <c r="JA15" s="103"/>
      <c r="JB15" s="103"/>
      <c r="JC15" s="100"/>
      <c r="JD15" s="100"/>
      <c r="JE15" s="100"/>
      <c r="JF15" s="100"/>
      <c r="JG15" s="101" t="s">
        <v>188</v>
      </c>
      <c r="JH15" s="103"/>
      <c r="JI15" s="103"/>
      <c r="JJ15" s="103"/>
      <c r="JK15" s="103"/>
      <c r="JL15" s="103"/>
      <c r="JM15" s="100"/>
      <c r="JN15" s="100"/>
      <c r="JO15" s="100"/>
      <c r="JP15" s="100"/>
      <c r="JQ15" s="101" t="s">
        <v>188</v>
      </c>
      <c r="JR15" s="103"/>
      <c r="JS15" s="103"/>
      <c r="JT15" s="103"/>
      <c r="JU15" s="103"/>
      <c r="JV15" s="103"/>
      <c r="JW15" s="100"/>
      <c r="JX15" s="100"/>
      <c r="JY15" s="100"/>
      <c r="JZ15" s="100"/>
      <c r="KA15" s="101" t="s">
        <v>188</v>
      </c>
      <c r="KB15" s="103"/>
      <c r="KC15" s="103"/>
      <c r="KD15" s="103"/>
      <c r="KE15" s="103"/>
      <c r="KF15" s="103"/>
      <c r="KG15" s="100"/>
      <c r="KH15" s="100"/>
      <c r="KI15" s="100"/>
      <c r="KJ15" s="100"/>
      <c r="KK15" s="101" t="s">
        <v>188</v>
      </c>
      <c r="KL15" s="103"/>
      <c r="KM15" s="103"/>
      <c r="KN15" s="103"/>
      <c r="KO15" s="103"/>
      <c r="KP15" s="103"/>
      <c r="KQ15" s="100"/>
      <c r="KR15" s="100"/>
      <c r="KS15" s="100"/>
      <c r="KT15" s="100"/>
      <c r="KU15" s="100"/>
      <c r="KV15" s="101" t="s">
        <v>188</v>
      </c>
      <c r="KW15" s="103"/>
      <c r="KX15" s="103"/>
      <c r="KY15" s="103"/>
      <c r="KZ15" s="103"/>
      <c r="LA15" s="103"/>
      <c r="LB15" s="100"/>
      <c r="LC15" s="100"/>
      <c r="LD15" s="100"/>
      <c r="LE15" s="100"/>
      <c r="LF15" s="101" t="s">
        <v>188</v>
      </c>
      <c r="LG15" s="103"/>
      <c r="LH15" s="103"/>
      <c r="LI15" s="103"/>
      <c r="LJ15" s="103"/>
      <c r="LK15" s="103"/>
      <c r="LL15" s="100"/>
      <c r="LM15" s="100"/>
      <c r="LN15" s="100"/>
      <c r="LO15" s="100"/>
      <c r="LP15" s="101" t="s">
        <v>188</v>
      </c>
      <c r="LQ15" s="103"/>
      <c r="LR15" s="103"/>
      <c r="LS15" s="103"/>
      <c r="LT15" s="103"/>
      <c r="LU15" s="103"/>
      <c r="LV15" s="100"/>
      <c r="LW15" s="100"/>
      <c r="LX15" s="100"/>
      <c r="LY15" s="100"/>
      <c r="LZ15" s="101" t="s">
        <v>188</v>
      </c>
      <c r="MA15" s="103"/>
      <c r="MB15" s="103"/>
      <c r="MC15" s="103"/>
      <c r="MD15" s="103"/>
      <c r="ME15" s="103"/>
      <c r="MF15" s="100"/>
      <c r="MG15" s="100"/>
      <c r="MH15" s="100"/>
      <c r="MI15" s="100"/>
      <c r="MJ15" s="101" t="s">
        <v>188</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189</v>
      </c>
      <c r="C16" s="196"/>
      <c r="D16" s="100"/>
      <c r="E16" s="97">
        <f>E15+1</f>
        <v>2</v>
      </c>
      <c r="F16" s="196" t="s">
        <v>190</v>
      </c>
      <c r="G16" s="196"/>
      <c r="H16" s="102" t="s">
        <v>191</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192</v>
      </c>
      <c r="C17" s="196"/>
      <c r="D17" s="100"/>
      <c r="E17" s="97">
        <f t="shared" ref="E17" si="8">E16+1</f>
        <v>3</v>
      </c>
      <c r="F17" s="196" t="s">
        <v>193</v>
      </c>
      <c r="G17" s="196"/>
      <c r="H17" s="102" t="s">
        <v>194</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195</v>
      </c>
      <c r="AY17" s="106" t="e">
        <f>IF(AY7="-",NA(),AY7)</f>
        <v>#N/A</v>
      </c>
      <c r="AZ17" s="106" t="e">
        <f t="shared" ref="AZ17:BC17" si="9">IF(AZ7="-",NA(),AZ7)</f>
        <v>#N/A</v>
      </c>
      <c r="BA17" s="106" t="e">
        <f t="shared" si="9"/>
        <v>#N/A</v>
      </c>
      <c r="BB17" s="106" t="e">
        <f t="shared" si="9"/>
        <v>#N/A</v>
      </c>
      <c r="BC17" s="106">
        <f t="shared" si="9"/>
        <v>202.6</v>
      </c>
      <c r="BD17" s="100"/>
      <c r="BE17" s="100"/>
      <c r="BF17" s="100"/>
      <c r="BG17" s="100"/>
      <c r="BH17" s="100"/>
      <c r="BI17" s="105" t="s">
        <v>195</v>
      </c>
      <c r="BJ17" s="106" t="e">
        <f>IF(BJ7="-",NA(),BJ7)</f>
        <v>#N/A</v>
      </c>
      <c r="BK17" s="106" t="e">
        <f t="shared" ref="BK17:BN17" si="10">IF(BK7="-",NA(),BK7)</f>
        <v>#N/A</v>
      </c>
      <c r="BL17" s="106" t="e">
        <f t="shared" si="10"/>
        <v>#N/A</v>
      </c>
      <c r="BM17" s="106" t="e">
        <f t="shared" si="10"/>
        <v>#N/A</v>
      </c>
      <c r="BN17" s="106">
        <f t="shared" si="10"/>
        <v>364</v>
      </c>
      <c r="BO17" s="100"/>
      <c r="BP17" s="100"/>
      <c r="BQ17" s="100"/>
      <c r="BR17" s="100"/>
      <c r="BS17" s="100"/>
      <c r="BT17" s="105" t="s">
        <v>195</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195</v>
      </c>
      <c r="CF17" s="106" t="e">
        <f>IF(CF7="-",NA(),CF7)</f>
        <v>#N/A</v>
      </c>
      <c r="CG17" s="106" t="e">
        <f t="shared" ref="CG17:CJ17" si="12">IF(CG7="-",NA(),CG7)</f>
        <v>#N/A</v>
      </c>
      <c r="CH17" s="106" t="e">
        <f t="shared" si="12"/>
        <v>#N/A</v>
      </c>
      <c r="CI17" s="106" t="e">
        <f t="shared" si="12"/>
        <v>#N/A</v>
      </c>
      <c r="CJ17" s="106">
        <f t="shared" si="12"/>
        <v>11793.6</v>
      </c>
      <c r="CK17" s="100"/>
      <c r="CL17" s="100"/>
      <c r="CM17" s="100"/>
      <c r="CN17" s="100"/>
      <c r="CO17" s="105" t="s">
        <v>195</v>
      </c>
      <c r="CP17" s="107" t="e">
        <f>IF(CP7="-",NA(),CP7)</f>
        <v>#N/A</v>
      </c>
      <c r="CQ17" s="107" t="e">
        <f t="shared" ref="CQ17:CT17" si="13">IF(CQ7="-",NA(),CQ7)</f>
        <v>#N/A</v>
      </c>
      <c r="CR17" s="107" t="e">
        <f t="shared" si="13"/>
        <v>#N/A</v>
      </c>
      <c r="CS17" s="107" t="e">
        <f t="shared" si="13"/>
        <v>#N/A</v>
      </c>
      <c r="CT17" s="107">
        <f t="shared" si="13"/>
        <v>130650</v>
      </c>
      <c r="CU17" s="100"/>
      <c r="CV17" s="100"/>
      <c r="CW17" s="100"/>
      <c r="CX17" s="100"/>
      <c r="CY17" s="100"/>
      <c r="CZ17" s="105" t="s">
        <v>195</v>
      </c>
      <c r="DA17" s="106" t="e">
        <f>IF(DA7="-",NA(),DA7)</f>
        <v>#N/A</v>
      </c>
      <c r="DB17" s="106" t="e">
        <f t="shared" ref="DB17:DE17" si="14">IF(DB7="-",NA(),DB7)</f>
        <v>#N/A</v>
      </c>
      <c r="DC17" s="106" t="e">
        <f t="shared" si="14"/>
        <v>#N/A</v>
      </c>
      <c r="DD17" s="106" t="e">
        <f t="shared" si="14"/>
        <v>#N/A</v>
      </c>
      <c r="DE17" s="106">
        <f t="shared" si="14"/>
        <v>22.1</v>
      </c>
      <c r="DF17" s="100"/>
      <c r="DG17" s="100"/>
      <c r="DH17" s="100"/>
      <c r="DI17" s="100"/>
      <c r="DJ17" s="105" t="s">
        <v>195</v>
      </c>
      <c r="DK17" s="106" t="e">
        <f>IF(DK7="-",NA(),DK7)</f>
        <v>#N/A</v>
      </c>
      <c r="DL17" s="106" t="e">
        <f t="shared" ref="DL17:DO17" si="15">IF(DL7="-",NA(),DL7)</f>
        <v>#N/A</v>
      </c>
      <c r="DM17" s="106" t="e">
        <f t="shared" si="15"/>
        <v>#N/A</v>
      </c>
      <c r="DN17" s="106" t="e">
        <f t="shared" si="15"/>
        <v>#N/A</v>
      </c>
      <c r="DO17" s="106">
        <f t="shared" si="15"/>
        <v>0.1</v>
      </c>
      <c r="DP17" s="100"/>
      <c r="DQ17" s="100"/>
      <c r="DR17" s="100"/>
      <c r="DS17" s="100"/>
      <c r="DT17" s="105" t="s">
        <v>195</v>
      </c>
      <c r="DU17" s="106" t="e">
        <f>IF(DU7="-",NA(),DU7)</f>
        <v>#N/A</v>
      </c>
      <c r="DV17" s="106" t="e">
        <f t="shared" ref="DV17:DY17" si="16">IF(DV7="-",NA(),DV7)</f>
        <v>#N/A</v>
      </c>
      <c r="DW17" s="106" t="e">
        <f t="shared" si="16"/>
        <v>#N/A</v>
      </c>
      <c r="DX17" s="106" t="e">
        <f t="shared" si="16"/>
        <v>#N/A</v>
      </c>
      <c r="DY17" s="106">
        <f t="shared" si="16"/>
        <v>607.70000000000005</v>
      </c>
      <c r="DZ17" s="100"/>
      <c r="EA17" s="100"/>
      <c r="EB17" s="100"/>
      <c r="EC17" s="100"/>
      <c r="ED17" s="105" t="s">
        <v>195</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195</v>
      </c>
      <c r="EO17" s="106" t="e">
        <f>IF(EO7="-",NA(),EO7)</f>
        <v>#N/A</v>
      </c>
      <c r="EP17" s="106" t="e">
        <f t="shared" ref="EP17:ES17" si="18">IF(EP7="-",NA(),EP7)</f>
        <v>#N/A</v>
      </c>
      <c r="EQ17" s="106" t="e">
        <f t="shared" si="18"/>
        <v>#N/A</v>
      </c>
      <c r="ER17" s="106" t="e">
        <f t="shared" si="18"/>
        <v>#N/A</v>
      </c>
      <c r="ES17" s="106">
        <f t="shared" si="18"/>
        <v>100</v>
      </c>
      <c r="ET17" s="100"/>
      <c r="EU17" s="100"/>
      <c r="EV17" s="100"/>
      <c r="EW17" s="100"/>
      <c r="EX17" s="100"/>
      <c r="EY17" s="105" t="s">
        <v>195</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195</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195</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195</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196</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195</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195</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195</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196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195</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195</v>
      </c>
      <c r="IX17" s="106" t="e">
        <f>IF(IX7="-",NA(),IX7)</f>
        <v>#N/A</v>
      </c>
      <c r="IY17" s="106" t="e">
        <f t="shared" ref="IY17:JB17" si="29">IF(IY7="-",NA(),IY7)</f>
        <v>#N/A</v>
      </c>
      <c r="IZ17" s="106" t="e">
        <f t="shared" si="29"/>
        <v>#N/A</v>
      </c>
      <c r="JA17" s="106" t="e">
        <f t="shared" si="29"/>
        <v>#N/A</v>
      </c>
      <c r="JB17" s="106">
        <f t="shared" si="29"/>
        <v>22.1</v>
      </c>
      <c r="JC17" s="100"/>
      <c r="JD17" s="100"/>
      <c r="JE17" s="100"/>
      <c r="JF17" s="100"/>
      <c r="JG17" s="105" t="s">
        <v>195</v>
      </c>
      <c r="JH17" s="106" t="e">
        <f>IF(JH7="-",NA(),JH7)</f>
        <v>#N/A</v>
      </c>
      <c r="JI17" s="106" t="e">
        <f t="shared" ref="JI17:JL17" si="30">IF(JI7="-",NA(),JI7)</f>
        <v>#N/A</v>
      </c>
      <c r="JJ17" s="106" t="e">
        <f t="shared" si="30"/>
        <v>#N/A</v>
      </c>
      <c r="JK17" s="106" t="e">
        <f t="shared" si="30"/>
        <v>#N/A</v>
      </c>
      <c r="JL17" s="106">
        <f t="shared" si="30"/>
        <v>0.1</v>
      </c>
      <c r="JM17" s="100"/>
      <c r="JN17" s="100"/>
      <c r="JO17" s="100"/>
      <c r="JP17" s="100"/>
      <c r="JQ17" s="105" t="s">
        <v>195</v>
      </c>
      <c r="JR17" s="106" t="e">
        <f>IF(JR7="-",NA(),JR7)</f>
        <v>#N/A</v>
      </c>
      <c r="JS17" s="106" t="e">
        <f t="shared" ref="JS17:JV17" si="31">IF(JS7="-",NA(),JS7)</f>
        <v>#N/A</v>
      </c>
      <c r="JT17" s="106" t="e">
        <f t="shared" si="31"/>
        <v>#N/A</v>
      </c>
      <c r="JU17" s="106" t="e">
        <f t="shared" si="31"/>
        <v>#N/A</v>
      </c>
      <c r="JV17" s="106">
        <f t="shared" si="31"/>
        <v>607.70000000000005</v>
      </c>
      <c r="JW17" s="100"/>
      <c r="JX17" s="100"/>
      <c r="JY17" s="100"/>
      <c r="JZ17" s="100"/>
      <c r="KA17" s="105" t="s">
        <v>195</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195</v>
      </c>
      <c r="KL17" s="106" t="e">
        <f>IF(KL7="-",NA(),KL7)</f>
        <v>#N/A</v>
      </c>
      <c r="KM17" s="106" t="e">
        <f t="shared" ref="KM17:KP17" si="33">IF(KM7="-",NA(),KM7)</f>
        <v>#N/A</v>
      </c>
      <c r="KN17" s="106" t="e">
        <f t="shared" si="33"/>
        <v>#N/A</v>
      </c>
      <c r="KO17" s="106" t="e">
        <f t="shared" si="33"/>
        <v>#N/A</v>
      </c>
      <c r="KP17" s="106">
        <f t="shared" si="33"/>
        <v>100</v>
      </c>
      <c r="KQ17" s="100"/>
      <c r="KR17" s="100"/>
      <c r="KS17" s="100"/>
      <c r="KT17" s="100"/>
      <c r="KU17" s="100"/>
      <c r="KV17" s="105" t="s">
        <v>195</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196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195</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195</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196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197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198</v>
      </c>
      <c r="AY18" s="106" t="e">
        <f>IF(BD7="-",NA(),BD7)</f>
        <v>#N/A</v>
      </c>
      <c r="AZ18" s="106" t="e">
        <f t="shared" ref="AZ18:BC18" si="39">IF(BE7="-",NA(),BE7)</f>
        <v>#N/A</v>
      </c>
      <c r="BA18" s="106" t="e">
        <f t="shared" si="39"/>
        <v>#N/A</v>
      </c>
      <c r="BB18" s="106" t="e">
        <f t="shared" si="39"/>
        <v>#N/A</v>
      </c>
      <c r="BC18" s="106">
        <f t="shared" si="39"/>
        <v>134.69999999999999</v>
      </c>
      <c r="BD18" s="100"/>
      <c r="BE18" s="100"/>
      <c r="BF18" s="100"/>
      <c r="BG18" s="100"/>
      <c r="BH18" s="100"/>
      <c r="BI18" s="105" t="s">
        <v>199</v>
      </c>
      <c r="BJ18" s="106" t="e">
        <f>IF(BO7="-",NA(),BO7)</f>
        <v>#N/A</v>
      </c>
      <c r="BK18" s="106" t="e">
        <f t="shared" ref="BK18:BN18" si="40">IF(BP7="-",NA(),BP7)</f>
        <v>#N/A</v>
      </c>
      <c r="BL18" s="106" t="e">
        <f t="shared" si="40"/>
        <v>#N/A</v>
      </c>
      <c r="BM18" s="106" t="e">
        <f t="shared" si="40"/>
        <v>#N/A</v>
      </c>
      <c r="BN18" s="106">
        <f t="shared" si="40"/>
        <v>255.5</v>
      </c>
      <c r="BO18" s="100"/>
      <c r="BP18" s="100"/>
      <c r="BQ18" s="100"/>
      <c r="BR18" s="100"/>
      <c r="BS18" s="100"/>
      <c r="BT18" s="105" t="s">
        <v>198</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198</v>
      </c>
      <c r="CF18" s="106" t="e">
        <f>IF(CK7="-",NA(),CK7)</f>
        <v>#N/A</v>
      </c>
      <c r="CG18" s="106" t="e">
        <f t="shared" ref="CG18:CJ18" si="42">IF(CL7="-",NA(),CL7)</f>
        <v>#N/A</v>
      </c>
      <c r="CH18" s="106" t="e">
        <f t="shared" si="42"/>
        <v>#N/A</v>
      </c>
      <c r="CI18" s="106" t="e">
        <f t="shared" si="42"/>
        <v>#N/A</v>
      </c>
      <c r="CJ18" s="106">
        <f t="shared" si="42"/>
        <v>19066.3</v>
      </c>
      <c r="CK18" s="100"/>
      <c r="CL18" s="100"/>
      <c r="CM18" s="100"/>
      <c r="CN18" s="100"/>
      <c r="CO18" s="105" t="s">
        <v>198</v>
      </c>
      <c r="CP18" s="107" t="e">
        <f>IF(CU7="-",NA(),CU7)</f>
        <v>#N/A</v>
      </c>
      <c r="CQ18" s="107" t="e">
        <f t="shared" ref="CQ18:CT18" si="43">IF(CV7="-",NA(),CV7)</f>
        <v>#N/A</v>
      </c>
      <c r="CR18" s="107" t="e">
        <f t="shared" si="43"/>
        <v>#N/A</v>
      </c>
      <c r="CS18" s="107" t="e">
        <f t="shared" si="43"/>
        <v>#N/A</v>
      </c>
      <c r="CT18" s="107">
        <f t="shared" si="43"/>
        <v>33434</v>
      </c>
      <c r="CU18" s="100"/>
      <c r="CV18" s="100"/>
      <c r="CW18" s="100"/>
      <c r="CX18" s="100"/>
      <c r="CY18" s="100"/>
      <c r="CZ18" s="105" t="s">
        <v>198</v>
      </c>
      <c r="DA18" s="106" t="e">
        <f>IF(DF7="-",NA(),DF7)</f>
        <v>#N/A</v>
      </c>
      <c r="DB18" s="106" t="e">
        <f t="shared" ref="DB18:DE18" si="44">IF(DG7="-",NA(),DG7)</f>
        <v>#N/A</v>
      </c>
      <c r="DC18" s="106" t="e">
        <f t="shared" si="44"/>
        <v>#N/A</v>
      </c>
      <c r="DD18" s="106" t="e">
        <f t="shared" si="44"/>
        <v>#N/A</v>
      </c>
      <c r="DE18" s="106">
        <f t="shared" si="44"/>
        <v>30.1</v>
      </c>
      <c r="DF18" s="100"/>
      <c r="DG18" s="100"/>
      <c r="DH18" s="100"/>
      <c r="DI18" s="100"/>
      <c r="DJ18" s="105" t="s">
        <v>198</v>
      </c>
      <c r="DK18" s="106" t="e">
        <f>IF(DP7="-",NA(),DP7)</f>
        <v>#N/A</v>
      </c>
      <c r="DL18" s="106" t="e">
        <f t="shared" ref="DL18:DO18" si="45">IF(DQ7="-",NA(),DQ7)</f>
        <v>#N/A</v>
      </c>
      <c r="DM18" s="106" t="e">
        <f t="shared" si="45"/>
        <v>#N/A</v>
      </c>
      <c r="DN18" s="106" t="e">
        <f t="shared" si="45"/>
        <v>#N/A</v>
      </c>
      <c r="DO18" s="106">
        <f t="shared" si="45"/>
        <v>5.4</v>
      </c>
      <c r="DP18" s="100"/>
      <c r="DQ18" s="100"/>
      <c r="DR18" s="100"/>
      <c r="DS18" s="100"/>
      <c r="DT18" s="105" t="s">
        <v>198</v>
      </c>
      <c r="DU18" s="106" t="e">
        <f>IF(DZ7="-",NA(),DZ7)</f>
        <v>#N/A</v>
      </c>
      <c r="DV18" s="106" t="e">
        <f t="shared" ref="DV18:DY18" si="46">IF(EA7="-",NA(),EA7)</f>
        <v>#N/A</v>
      </c>
      <c r="DW18" s="106" t="e">
        <f t="shared" si="46"/>
        <v>#N/A</v>
      </c>
      <c r="DX18" s="106" t="e">
        <f t="shared" si="46"/>
        <v>#N/A</v>
      </c>
      <c r="DY18" s="106">
        <f t="shared" si="46"/>
        <v>173.7</v>
      </c>
      <c r="DZ18" s="100"/>
      <c r="EA18" s="100"/>
      <c r="EB18" s="100"/>
      <c r="EC18" s="100"/>
      <c r="ED18" s="105" t="s">
        <v>198</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198</v>
      </c>
      <c r="EO18" s="106" t="e">
        <f>IF(ET7="-",NA(),ET7)</f>
        <v>#N/A</v>
      </c>
      <c r="EP18" s="106" t="e">
        <f t="shared" ref="EP18:ES18" si="48">IF(EU7="-",NA(),EU7)</f>
        <v>#N/A</v>
      </c>
      <c r="EQ18" s="106" t="e">
        <f t="shared" si="48"/>
        <v>#N/A</v>
      </c>
      <c r="ER18" s="106" t="e">
        <f t="shared" si="48"/>
        <v>#N/A</v>
      </c>
      <c r="ES18" s="106">
        <f t="shared" si="48"/>
        <v>82.6</v>
      </c>
      <c r="ET18" s="100"/>
      <c r="EU18" s="100"/>
      <c r="EV18" s="100"/>
      <c r="EW18" s="100"/>
      <c r="EX18" s="100"/>
      <c r="EY18" s="105" t="s">
        <v>198</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198</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198</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199</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198</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198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198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198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198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198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198</v>
      </c>
      <c r="IX18" s="106" t="e">
        <f>IF(OR(NOT($IX$8),JC7="-"),NA(),JC7)</f>
        <v>#N/A</v>
      </c>
      <c r="IY18" s="106" t="e">
        <f>IF(OR(NOT($IX$8),JD7="-"),NA(),JD7)</f>
        <v>#N/A</v>
      </c>
      <c r="IZ18" s="106" t="e">
        <f>IF(OR(NOT($IX$8),JE7="-"),NA(),JE7)</f>
        <v>#N/A</v>
      </c>
      <c r="JA18" s="106" t="e">
        <f>IF(OR(NOT($IX$8),JF7="-"),NA(),JF7)</f>
        <v>#N/A</v>
      </c>
      <c r="JB18" s="106">
        <f>IF(OR(NOT($IX$8),JG7="-"),NA(),JG7)</f>
        <v>11.1</v>
      </c>
      <c r="JC18" s="100"/>
      <c r="JD18" s="100"/>
      <c r="JE18" s="100"/>
      <c r="JF18" s="100"/>
      <c r="JG18" s="105" t="s">
        <v>198</v>
      </c>
      <c r="JH18" s="106" t="e">
        <f>IF(OR(NOT($JH$8),JM7="-"),NA(),JM7)</f>
        <v>#N/A</v>
      </c>
      <c r="JI18" s="106" t="e">
        <f>IF(OR(NOT($JH$8),JN7="-"),NA(),JN7)</f>
        <v>#N/A</v>
      </c>
      <c r="JJ18" s="106" t="e">
        <f>IF(OR(NOT($JH$8),JO7="-"),NA(),JO7)</f>
        <v>#N/A</v>
      </c>
      <c r="JK18" s="106" t="e">
        <f>IF(OR(NOT($JH$8),JP7="-"),NA(),JP7)</f>
        <v>#N/A</v>
      </c>
      <c r="JL18" s="106">
        <f>IF(OR(NOT($JH$8),JQ7="-"),NA(),JQ7)</f>
        <v>26</v>
      </c>
      <c r="JM18" s="100"/>
      <c r="JN18" s="100"/>
      <c r="JO18" s="100"/>
      <c r="JP18" s="100"/>
      <c r="JQ18" s="105" t="s">
        <v>198</v>
      </c>
      <c r="JR18" s="106" t="e">
        <f>IF(OR(NOT($JR$8),JW7="-"),NA(),JW7)</f>
        <v>#N/A</v>
      </c>
      <c r="JS18" s="106" t="e">
        <f>IF(OR(NOT($JR$8),JX7="-"),NA(),JX7)</f>
        <v>#N/A</v>
      </c>
      <c r="JT18" s="106" t="e">
        <f>IF(OR(NOT($JR$8),JY7="-"),NA(),JY7)</f>
        <v>#N/A</v>
      </c>
      <c r="JU18" s="106" t="e">
        <f>IF(OR(NOT($JR$8),JZ7="-"),NA(),JZ7)</f>
        <v>#N/A</v>
      </c>
      <c r="JV18" s="106">
        <f>IF(OR(NOT($JR$8),KA7="-"),NA(),KA7)</f>
        <v>409.1</v>
      </c>
      <c r="JW18" s="100"/>
      <c r="JX18" s="100"/>
      <c r="JY18" s="100"/>
      <c r="JZ18" s="100"/>
      <c r="KA18" s="105" t="s">
        <v>198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198</v>
      </c>
      <c r="KL18" s="106" t="e">
        <f>IF(OR(NOT($KL$8),KQ7="-"),NA(),KQ7)</f>
        <v>#N/A</v>
      </c>
      <c r="KM18" s="106" t="e">
        <f>IF(OR(NOT($KL$8),KR7="-"),NA(),KR7)</f>
        <v>#N/A</v>
      </c>
      <c r="KN18" s="106" t="e">
        <f>IF(OR(NOT($KL$8),KS7="-"),NA(),KS7)</f>
        <v>#N/A</v>
      </c>
      <c r="KO18" s="106" t="e">
        <f>IF(OR(NOT($KL$8),KT7="-"),NA(),KT7)</f>
        <v>#N/A</v>
      </c>
      <c r="KP18" s="106">
        <f>IF(OR(NOT($KL$8),KU7="-"),NA(),KU7)</f>
        <v>95.9</v>
      </c>
      <c r="KQ18" s="100"/>
      <c r="KR18" s="100"/>
      <c r="KS18" s="100"/>
      <c r="KT18" s="100"/>
      <c r="KU18" s="100"/>
      <c r="KV18" s="105" t="s">
        <v>198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198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198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198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198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200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182</v>
      </c>
      <c r="AY19" s="106">
        <f>$BI$7</f>
        <v>100</v>
      </c>
      <c r="AZ19" s="106">
        <f t="shared" ref="AZ19:BC19" si="49">$BI$7</f>
        <v>100</v>
      </c>
      <c r="BA19" s="106">
        <f t="shared" si="49"/>
        <v>100</v>
      </c>
      <c r="BB19" s="106">
        <f t="shared" si="49"/>
        <v>100</v>
      </c>
      <c r="BC19" s="106">
        <f t="shared" si="49"/>
        <v>100</v>
      </c>
      <c r="BD19" s="100"/>
      <c r="BE19" s="100"/>
      <c r="BF19" s="100"/>
      <c r="BG19" s="100"/>
      <c r="BH19" s="100"/>
      <c r="BI19" s="108" t="s">
        <v>182</v>
      </c>
      <c r="BJ19" s="106">
        <f>$BT$7</f>
        <v>100</v>
      </c>
      <c r="BK19" s="106">
        <f>$BT$7</f>
        <v>100</v>
      </c>
      <c r="BL19" s="106">
        <f>$BT$7</f>
        <v>100</v>
      </c>
      <c r="BM19" s="106">
        <f>$BT$7</f>
        <v>100</v>
      </c>
      <c r="BN19" s="106">
        <f>$BT$7</f>
        <v>100</v>
      </c>
      <c r="BO19" s="100"/>
      <c r="BP19" s="100"/>
      <c r="BQ19" s="100"/>
      <c r="BR19" s="100"/>
      <c r="BS19" s="100"/>
      <c r="BT19" s="108" t="s">
        <v>182</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201</v>
      </c>
      <c r="C20" s="196"/>
      <c r="D20" s="100"/>
    </row>
    <row r="21" spans="1:374" x14ac:dyDescent="0.15">
      <c r="A21" s="97">
        <f t="shared" si="7"/>
        <v>7</v>
      </c>
      <c r="B21" s="196" t="s">
        <v>202</v>
      </c>
      <c r="C21" s="196"/>
      <c r="D21" s="100"/>
    </row>
    <row r="22" spans="1:374" x14ac:dyDescent="0.15">
      <c r="A22" s="97">
        <f t="shared" si="7"/>
        <v>8</v>
      </c>
      <c r="B22" s="196" t="s">
        <v>203</v>
      </c>
      <c r="C22" s="196"/>
      <c r="D22" s="100"/>
      <c r="E22" s="197" t="s">
        <v>204</v>
      </c>
      <c r="F22" s="198"/>
      <c r="G22" s="198"/>
      <c r="H22" s="198"/>
      <c r="I22" s="199"/>
    </row>
    <row r="23" spans="1:374" x14ac:dyDescent="0.15">
      <c r="A23" s="97">
        <f t="shared" si="7"/>
        <v>9</v>
      </c>
      <c r="B23" s="196" t="s">
        <v>205</v>
      </c>
      <c r="C23" s="196"/>
      <c r="D23" s="100"/>
      <c r="E23" s="200"/>
      <c r="F23" s="201"/>
      <c r="G23" s="201"/>
      <c r="H23" s="201"/>
      <c r="I23" s="202"/>
    </row>
    <row r="24" spans="1:374" x14ac:dyDescent="0.15">
      <c r="A24" s="97">
        <f t="shared" si="7"/>
        <v>10</v>
      </c>
      <c r="B24" s="196" t="s">
        <v>206</v>
      </c>
      <c r="C24" s="196"/>
      <c r="D24" s="100"/>
      <c r="E24" s="200"/>
      <c r="F24" s="201"/>
      <c r="G24" s="201"/>
      <c r="H24" s="201"/>
      <c r="I24" s="202"/>
    </row>
    <row r="25" spans="1:374" x14ac:dyDescent="0.15">
      <c r="A25" s="97">
        <f t="shared" si="7"/>
        <v>11</v>
      </c>
      <c r="B25" s="196" t="s">
        <v>207</v>
      </c>
      <c r="C25" s="196"/>
      <c r="D25" s="100"/>
      <c r="E25" s="200"/>
      <c r="F25" s="201"/>
      <c r="G25" s="201"/>
      <c r="H25" s="201"/>
      <c r="I25" s="202"/>
    </row>
    <row r="26" spans="1:374" x14ac:dyDescent="0.15">
      <c r="A26" s="97">
        <f t="shared" si="7"/>
        <v>12</v>
      </c>
      <c r="B26" s="196" t="s">
        <v>208</v>
      </c>
      <c r="C26" s="196"/>
      <c r="D26" s="100"/>
      <c r="E26" s="200"/>
      <c r="F26" s="201"/>
      <c r="G26" s="201"/>
      <c r="H26" s="201"/>
      <c r="I26" s="202"/>
    </row>
    <row r="27" spans="1:374" x14ac:dyDescent="0.15">
      <c r="A27" s="97">
        <f t="shared" si="7"/>
        <v>13</v>
      </c>
      <c r="B27" s="196" t="s">
        <v>209</v>
      </c>
      <c r="C27" s="196"/>
      <c r="D27" s="100"/>
      <c r="E27" s="200"/>
      <c r="F27" s="201"/>
      <c r="G27" s="201"/>
      <c r="H27" s="201"/>
      <c r="I27" s="202"/>
    </row>
    <row r="28" spans="1:374" x14ac:dyDescent="0.15">
      <c r="A28" s="97">
        <f t="shared" si="7"/>
        <v>14</v>
      </c>
      <c r="B28" s="196" t="s">
        <v>210</v>
      </c>
      <c r="C28" s="196"/>
      <c r="D28" s="100"/>
      <c r="E28" s="200"/>
      <c r="F28" s="201"/>
      <c r="G28" s="201"/>
      <c r="H28" s="201"/>
      <c r="I28" s="202"/>
    </row>
    <row r="29" spans="1:374" x14ac:dyDescent="0.15">
      <c r="A29" s="97">
        <f t="shared" si="7"/>
        <v>15</v>
      </c>
      <c r="B29" s="196" t="s">
        <v>211</v>
      </c>
      <c r="C29" s="196"/>
      <c r="D29" s="100"/>
      <c r="E29" s="200"/>
      <c r="F29" s="201"/>
      <c r="G29" s="201"/>
      <c r="H29" s="201"/>
      <c r="I29" s="202"/>
    </row>
    <row r="30" spans="1:374" x14ac:dyDescent="0.15">
      <c r="A30" s="97">
        <f t="shared" si="7"/>
        <v>16</v>
      </c>
      <c r="B30" s="196" t="s">
        <v>212</v>
      </c>
      <c r="C30" s="196"/>
      <c r="D30" s="100"/>
      <c r="E30" s="200"/>
      <c r="F30" s="201"/>
      <c r="G30" s="201"/>
      <c r="H30" s="201"/>
      <c r="I30" s="202"/>
    </row>
    <row r="31" spans="1:374" x14ac:dyDescent="0.15">
      <c r="A31" s="97">
        <f t="shared" si="7"/>
        <v>17</v>
      </c>
      <c r="B31" s="196" t="s">
        <v>213</v>
      </c>
      <c r="C31" s="196"/>
      <c r="D31" s="100"/>
      <c r="E31" s="200"/>
      <c r="F31" s="201"/>
      <c r="G31" s="201"/>
      <c r="H31" s="201"/>
      <c r="I31" s="202"/>
    </row>
    <row r="32" spans="1:374" x14ac:dyDescent="0.15">
      <c r="A32" s="97">
        <f t="shared" si="7"/>
        <v>18</v>
      </c>
      <c r="B32" s="196" t="s">
        <v>214</v>
      </c>
      <c r="C32" s="196"/>
      <c r="D32" s="100"/>
      <c r="E32" s="200"/>
      <c r="F32" s="201"/>
      <c r="G32" s="201"/>
      <c r="H32" s="201"/>
      <c r="I32" s="202"/>
    </row>
    <row r="33" spans="1:16" x14ac:dyDescent="0.15">
      <c r="A33" s="97">
        <f t="shared" si="7"/>
        <v>19</v>
      </c>
      <c r="B33" s="196" t="s">
        <v>215</v>
      </c>
      <c r="C33" s="196"/>
      <c r="D33" s="100"/>
      <c r="E33" s="200"/>
      <c r="F33" s="201"/>
      <c r="G33" s="201"/>
      <c r="H33" s="201"/>
      <c r="I33" s="202"/>
    </row>
    <row r="34" spans="1:16" x14ac:dyDescent="0.15">
      <c r="A34" s="97">
        <f t="shared" si="7"/>
        <v>20</v>
      </c>
      <c r="B34" s="196" t="s">
        <v>216</v>
      </c>
      <c r="C34" s="196"/>
      <c r="D34" s="100"/>
      <c r="E34" s="200"/>
      <c r="F34" s="201"/>
      <c r="G34" s="201"/>
      <c r="H34" s="201"/>
      <c r="I34" s="202"/>
    </row>
    <row r="35" spans="1:16" ht="25.5" customHeight="1" x14ac:dyDescent="0.15">
      <c r="E35" s="203"/>
      <c r="F35" s="204"/>
      <c r="G35" s="204"/>
      <c r="H35" s="204"/>
      <c r="I35" s="205"/>
    </row>
    <row r="36" spans="1:16" x14ac:dyDescent="0.15">
      <c r="A36" t="s">
        <v>217</v>
      </c>
      <c r="B36" t="s">
        <v>218</v>
      </c>
    </row>
    <row r="37" spans="1:16" x14ac:dyDescent="0.15">
      <c r="A37" t="s">
        <v>219</v>
      </c>
      <c r="B37" t="s">
        <v>220</v>
      </c>
      <c r="L37" s="197" t="s">
        <v>204</v>
      </c>
      <c r="M37" s="198"/>
      <c r="N37" s="198"/>
      <c r="O37" s="198"/>
      <c r="P37" s="199"/>
    </row>
    <row r="38" spans="1:16" x14ac:dyDescent="0.15">
      <c r="A38" t="s">
        <v>221</v>
      </c>
      <c r="B38" t="s">
        <v>222</v>
      </c>
      <c r="L38" s="200"/>
      <c r="M38" s="201"/>
      <c r="N38" s="201"/>
      <c r="O38" s="201"/>
      <c r="P38" s="202"/>
    </row>
    <row r="39" spans="1:16" x14ac:dyDescent="0.15">
      <c r="A39" t="s">
        <v>223</v>
      </c>
      <c r="B39" t="s">
        <v>224</v>
      </c>
      <c r="L39" s="200"/>
      <c r="M39" s="201"/>
      <c r="N39" s="201"/>
      <c r="O39" s="201"/>
      <c r="P39" s="202"/>
    </row>
    <row r="40" spans="1:16" x14ac:dyDescent="0.15">
      <c r="A40" t="s">
        <v>225</v>
      </c>
      <c r="B40" t="s">
        <v>226</v>
      </c>
      <c r="L40" s="200"/>
      <c r="M40" s="201"/>
      <c r="N40" s="201"/>
      <c r="O40" s="201"/>
      <c r="P40" s="202"/>
    </row>
    <row r="41" spans="1:16" x14ac:dyDescent="0.15">
      <c r="A41" t="s">
        <v>227</v>
      </c>
      <c r="B41" t="s">
        <v>228</v>
      </c>
      <c r="L41" s="200"/>
      <c r="M41" s="201"/>
      <c r="N41" s="201"/>
      <c r="O41" s="201"/>
      <c r="P41" s="202"/>
    </row>
    <row r="42" spans="1:16" x14ac:dyDescent="0.15">
      <c r="A42" t="s">
        <v>229</v>
      </c>
      <c r="B42" t="s">
        <v>230</v>
      </c>
      <c r="L42" s="200"/>
      <c r="M42" s="201"/>
      <c r="N42" s="201"/>
      <c r="O42" s="201"/>
      <c r="P42" s="202"/>
    </row>
    <row r="43" spans="1:16" x14ac:dyDescent="0.15">
      <c r="A43" t="s">
        <v>231</v>
      </c>
      <c r="B43" t="s">
        <v>232</v>
      </c>
      <c r="L43" s="200"/>
      <c r="M43" s="201"/>
      <c r="N43" s="201"/>
      <c r="O43" s="201"/>
      <c r="P43" s="202"/>
    </row>
    <row r="44" spans="1:16" x14ac:dyDescent="0.15">
      <c r="A44" t="s">
        <v>233</v>
      </c>
      <c r="B44" t="s">
        <v>234</v>
      </c>
      <c r="L44" s="200"/>
      <c r="M44" s="201"/>
      <c r="N44" s="201"/>
      <c r="O44" s="201"/>
      <c r="P44" s="202"/>
    </row>
    <row r="45" spans="1:16" x14ac:dyDescent="0.15">
      <c r="A45" t="s">
        <v>235</v>
      </c>
      <c r="B45" t="s">
        <v>236</v>
      </c>
      <c r="L45" s="200"/>
      <c r="M45" s="201"/>
      <c r="N45" s="201"/>
      <c r="O45" s="201"/>
      <c r="P45" s="202"/>
    </row>
    <row r="46" spans="1:16" x14ac:dyDescent="0.15">
      <c r="A46" t="s">
        <v>237</v>
      </c>
      <c r="B46" t="s">
        <v>238</v>
      </c>
      <c r="L46" s="200"/>
      <c r="M46" s="201"/>
      <c r="N46" s="201"/>
      <c r="O46" s="201"/>
      <c r="P46" s="202"/>
    </row>
    <row r="47" spans="1:16" x14ac:dyDescent="0.15">
      <c r="A47" t="s">
        <v>239</v>
      </c>
      <c r="B47" t="s">
        <v>240</v>
      </c>
      <c r="L47" s="200"/>
      <c r="M47" s="201"/>
      <c r="N47" s="201"/>
      <c r="O47" s="201"/>
      <c r="P47" s="202"/>
    </row>
    <row r="48" spans="1:16" x14ac:dyDescent="0.15">
      <c r="A48" t="s">
        <v>241</v>
      </c>
      <c r="B48" t="s">
        <v>242</v>
      </c>
      <c r="L48" s="200"/>
      <c r="M48" s="201"/>
      <c r="N48" s="201"/>
      <c r="O48" s="201"/>
      <c r="P48" s="202"/>
    </row>
    <row r="49" spans="1:16" x14ac:dyDescent="0.15">
      <c r="A49" t="s">
        <v>243</v>
      </c>
      <c r="B49" t="s">
        <v>244</v>
      </c>
      <c r="L49" s="200"/>
      <c r="M49" s="201"/>
      <c r="N49" s="201"/>
      <c r="O49" s="201"/>
      <c r="P49" s="202"/>
    </row>
    <row r="50" spans="1:16" ht="26.25" customHeight="1" x14ac:dyDescent="0.15">
      <c r="A50" t="s">
        <v>245</v>
      </c>
      <c r="B50" t="s">
        <v>246</v>
      </c>
      <c r="L50" s="203"/>
      <c r="M50" s="204"/>
      <c r="N50" s="204"/>
      <c r="O50" s="204"/>
      <c r="P50" s="205"/>
    </row>
    <row r="51" spans="1:16" x14ac:dyDescent="0.15">
      <c r="A51" t="s">
        <v>247</v>
      </c>
      <c r="B51" t="s">
        <v>248</v>
      </c>
    </row>
    <row r="52" spans="1:16" x14ac:dyDescent="0.15">
      <c r="A52" t="s">
        <v>249</v>
      </c>
      <c r="B52" t="s">
        <v>250</v>
      </c>
    </row>
    <row r="53" spans="1:16" x14ac:dyDescent="0.15">
      <c r="A53" t="s">
        <v>251</v>
      </c>
      <c r="B53" t="s">
        <v>252</v>
      </c>
    </row>
    <row r="54" spans="1:16" x14ac:dyDescent="0.15">
      <c r="A54" t="s">
        <v>253</v>
      </c>
      <c r="B54" t="s">
        <v>254</v>
      </c>
    </row>
    <row r="55" spans="1:16" x14ac:dyDescent="0.15">
      <c r="A55" t="s">
        <v>255</v>
      </c>
      <c r="B55" t="s">
        <v>256</v>
      </c>
    </row>
    <row r="56" spans="1:16" x14ac:dyDescent="0.15">
      <c r="A56" t="s">
        <v>257</v>
      </c>
      <c r="B56" t="s">
        <v>258</v>
      </c>
    </row>
    <row r="57" spans="1:16" x14ac:dyDescent="0.15">
      <c r="A57" t="s">
        <v>259</v>
      </c>
      <c r="B57" t="s">
        <v>260</v>
      </c>
    </row>
    <row r="58" spans="1:16" x14ac:dyDescent="0.15">
      <c r="A58" t="s">
        <v>261</v>
      </c>
      <c r="B58" t="s">
        <v>262</v>
      </c>
    </row>
    <row r="59" spans="1:16" x14ac:dyDescent="0.15">
      <c r="A59" t="s">
        <v>263</v>
      </c>
      <c r="B59" t="s">
        <v>264</v>
      </c>
    </row>
    <row r="60" spans="1:16" x14ac:dyDescent="0.15">
      <c r="A60" t="s">
        <v>265</v>
      </c>
      <c r="B60" t="s">
        <v>266</v>
      </c>
    </row>
    <row r="61" spans="1:16" x14ac:dyDescent="0.15">
      <c r="A61" t="s">
        <v>267</v>
      </c>
      <c r="B61" t="s">
        <v>268</v>
      </c>
    </row>
    <row r="62" spans="1:16" x14ac:dyDescent="0.15">
      <c r="A62" t="s">
        <v>269</v>
      </c>
      <c r="B62" t="s">
        <v>270</v>
      </c>
    </row>
    <row r="63" spans="1:16" x14ac:dyDescent="0.15">
      <c r="A63" t="s">
        <v>271</v>
      </c>
      <c r="B63" t="s">
        <v>272</v>
      </c>
    </row>
    <row r="64" spans="1:16" x14ac:dyDescent="0.15">
      <c r="A64" t="s">
        <v>273</v>
      </c>
      <c r="B64" t="s">
        <v>274</v>
      </c>
    </row>
    <row r="65" spans="1:2" x14ac:dyDescent="0.15">
      <c r="A65" t="s">
        <v>275</v>
      </c>
      <c r="B65" t="s">
        <v>276</v>
      </c>
    </row>
    <row r="66" spans="1:2" x14ac:dyDescent="0.15">
      <c r="A66" t="s">
        <v>277</v>
      </c>
      <c r="B66" t="s">
        <v>278</v>
      </c>
    </row>
    <row r="67" spans="1:2" x14ac:dyDescent="0.15">
      <c r="A67" t="s">
        <v>279</v>
      </c>
      <c r="B67" t="s">
        <v>278</v>
      </c>
    </row>
    <row r="68" spans="1:2" x14ac:dyDescent="0.15">
      <c r="A68" t="s">
        <v>280</v>
      </c>
      <c r="B68" t="s">
        <v>278</v>
      </c>
    </row>
    <row r="69" spans="1:2" x14ac:dyDescent="0.15">
      <c r="A69" t="s">
        <v>281</v>
      </c>
      <c r="B69" t="s">
        <v>278</v>
      </c>
    </row>
    <row r="70" spans="1:2" x14ac:dyDescent="0.15">
      <c r="A70" t="s">
        <v>282</v>
      </c>
      <c r="B70" t="s">
        <v>278</v>
      </c>
    </row>
    <row r="71" spans="1:2" x14ac:dyDescent="0.15">
      <c r="A71" t="s">
        <v>283</v>
      </c>
      <c r="B71" t="s">
        <v>278</v>
      </c>
    </row>
    <row r="72" spans="1:2" x14ac:dyDescent="0.15">
      <c r="A72" t="s">
        <v>284</v>
      </c>
      <c r="B72" t="s">
        <v>278</v>
      </c>
    </row>
    <row r="73" spans="1:2" x14ac:dyDescent="0.15">
      <c r="A73" t="s">
        <v>285</v>
      </c>
      <c r="B73" t="s">
        <v>278</v>
      </c>
    </row>
    <row r="74" spans="1:2" x14ac:dyDescent="0.15">
      <c r="A74" t="s">
        <v>286</v>
      </c>
      <c r="B74" t="s">
        <v>278</v>
      </c>
    </row>
    <row r="75" spans="1:2" x14ac:dyDescent="0.15">
      <c r="A75" t="s">
        <v>287</v>
      </c>
      <c r="B75" t="s">
        <v>278</v>
      </c>
    </row>
    <row r="76" spans="1:2" x14ac:dyDescent="0.15">
      <c r="A76" t="s">
        <v>288</v>
      </c>
      <c r="B76" t="s">
        <v>278</v>
      </c>
    </row>
    <row r="77" spans="1:2" x14ac:dyDescent="0.15">
      <c r="A77" t="s">
        <v>289</v>
      </c>
      <c r="B77" t="s">
        <v>278</v>
      </c>
    </row>
    <row r="78" spans="1:2" x14ac:dyDescent="0.15">
      <c r="A78" t="s">
        <v>290</v>
      </c>
      <c r="B78" t="s">
        <v>278</v>
      </c>
    </row>
    <row r="79" spans="1:2" x14ac:dyDescent="0.15">
      <c r="A79" t="s">
        <v>291</v>
      </c>
      <c r="B79" t="s">
        <v>278</v>
      </c>
    </row>
    <row r="80" spans="1:2" x14ac:dyDescent="0.15">
      <c r="A80" t="s">
        <v>292</v>
      </c>
      <c r="B80" t="s">
        <v>278</v>
      </c>
    </row>
    <row r="81" spans="1:2" x14ac:dyDescent="0.15">
      <c r="A81" t="s">
        <v>293</v>
      </c>
      <c r="B81" t="s">
        <v>278</v>
      </c>
    </row>
    <row r="82" spans="1:2" x14ac:dyDescent="0.15">
      <c r="A82" t="s">
        <v>294</v>
      </c>
      <c r="B82" t="s">
        <v>278</v>
      </c>
    </row>
    <row r="83" spans="1:2" x14ac:dyDescent="0.15">
      <c r="A83" t="s">
        <v>295</v>
      </c>
      <c r="B83" t="s">
        <v>278</v>
      </c>
    </row>
    <row r="84" spans="1:2" x14ac:dyDescent="0.15">
      <c r="A84" t="s">
        <v>296</v>
      </c>
      <c r="B84" t="s">
        <v>278</v>
      </c>
    </row>
    <row r="85" spans="1:2" x14ac:dyDescent="0.15">
      <c r="A85" t="s">
        <v>297</v>
      </c>
      <c r="B85" t="s">
        <v>278</v>
      </c>
    </row>
    <row r="86" spans="1:2" x14ac:dyDescent="0.15">
      <c r="A86" t="s">
        <v>298</v>
      </c>
      <c r="B86" t="s">
        <v>299</v>
      </c>
    </row>
    <row r="87" spans="1:2" x14ac:dyDescent="0.15">
      <c r="A87" t="s">
        <v>300</v>
      </c>
      <c r="B87" t="s">
        <v>299</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2021-02-04T08:39:58Z</cp:lastPrinted>
  <dcterms:created xsi:type="dcterms:W3CDTF">2020-12-15T03:37:43Z</dcterms:created>
  <dcterms:modified xsi:type="dcterms:W3CDTF">2021-02-10T00:28:43Z</dcterms:modified>
  <cp:category/>
</cp:coreProperties>
</file>