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2 企画調整係\32照会回答業務\令和２年度\県\公営企業に係る「経営比較分析表」（令和元年度決算）の分析等について\回答\"/>
    </mc:Choice>
  </mc:AlternateContent>
  <workbookProtection workbookAlgorithmName="SHA-512" workbookHashValue="8jT41xekUcsjAXUsRmoRERyMumLIeJ1Lmq+lbRoKu53Cn5khzAIhw4f5y56ubGxAxnwDmIU/KJ7cj0CzDoJL7g==" workbookSaltValue="eaeBrQvHwA4aRr57pFy4S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<sst xmlns="http://schemas.openxmlformats.org/spreadsheetml/2006/main" count="231" uniqueCount="116">
  <si>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</si>
  <si>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</si>
  <si>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</si>
  <si>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</si>
  <si>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</si>
  <si>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</si>
  <si>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</si>
  <si>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</si>
  <si>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</si>
  <si>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</si>
  <si>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</si>
  <si>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</si>
  <si>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</si>
  <si>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</si>
  <si>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</si>
  <si>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</si>
  <si>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</si>
  <si>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</si>
  <si>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</si>
  <si>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</si>
  <si>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</si>
  <si>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</si>
  <si>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</si>
  <si>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</si>
  <si>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</si>
  <si>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</si>
  <si>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</si>
  <si>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</si>
  <si>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</si>
  <si>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</si>
  <si>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</si>
  <si>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</si>
  <si>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</si>
  <si>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</si>
  <si>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</si>
  <si>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</si>
  <si>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</si>
  <si>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</si>
  <si>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</si>
  <si>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</si>
  <si>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</si>
  <si>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</si>
  <si>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</si>
  <si>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</si>
  <si>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</si>
  <si>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</si>
  <si>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</si>
  <si>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</si>
  <si>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</si>
  <si>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</si>
  <si>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</si>
  <si>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</si>
  <si>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</si>
  <si>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</si>
  <si>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</si>
  <si>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</si>
  <si>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</si>
  <si>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</si>
  <si>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</si>
  <si>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</si>
  <si>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</si>
  <si>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</si>
  <si>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</si>
  <si>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</si>
  <si>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</si>
  <si>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</si>
  <si>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</si>
  <si>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</si>
  <si>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</si>
  <si>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</si>
  <si>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</si>
  <si>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</si>
  <si>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</si>
  <si>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</si>
  <si>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</si>
  <si>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</si>
  <si>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</si>
  <si>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</si>
  <si>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</si>
  <si>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</si>
  <si>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</si>
  <si>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</si>
  <si>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</si>
  <si>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</si>
  <si>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</si>
  <si>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</si>
  <si>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</si>
  <si>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</si>
  <si>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</si>
  <si>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</si>
  <si>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</si>
  <si>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</si>
  <si>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</si>
  <si>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</si>
  <si>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</si>
  <si>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</si>
  <si>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</si>
  <si>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</si>
  <si>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</si>
  <si>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</si>
  <si>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</si>
  <si>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</si>
  <si>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</si>
  <si>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</si>
  <si>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</si>
  <si>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</si>
  <si>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</si>
  <si>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</si>
  <si>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</si>
  <si>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</si>
  <si>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</si>
  <si>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</si>
  <si>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</si>
  <si>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本市下水道事業の財政状況は、平成２６年度の新会計の適用に伴い、見かけ上は黒字となっているが、一般会計繰入等の使用料以外の収入に頼る状況は変わっていない。使用料収入は整備による増加と人口減による減少が拮抗している状況であることから、今後も大きな増加は期待できない。よって、使用料の改定や費用の縮減により、汚水処理原価や経費回収率を改善させることが今後の課題となる。具体的には終末処理場の統廃合による維持管理費の縮減等が挙げられる。</t>
    <rPh sb="194" eb="197">
      <t>トウハイゴウ</t>
    </rPh>
    <rPh sb="208" eb="209">
      <t>トウ</t>
    </rPh>
    <rPh sb="210" eb="211">
      <t>ア</t>
    </rPh>
    <phoneticPr fontId="4"/>
  </si>
  <si>
    <t>　経常収支比率は１００％を超えており、健全な経営状態を示している。平成３０年度に数値が大幅に減少した要因は他会計補助金の減少が影響している。
　流動比率は、類似団体よりやや高いが、会計制度改正により建設改良費等に充てられた企業債等が流動負債に計上されたことにより１００％を下回っている。一般的に１００％以上が理想とされているが、短期的な債務に対する支払い能力という意味では、翌年度の使用料収入や他会計からの繰入金等が原資とされるため支障はない。
　経費回収率は類似団体とほぼ同じ水準で推移している。平成２８年度以降は１００％以上を維持しており、現在使用料で回収すべき経費を、使用料で賄えている状態となっている。
　汚水処理原価は、類似団体よりやや高い。本市は、山坂が多く平地が少ないため、ポンプ場や終末処理場等の施設が多いことから、維持管理費や減価償却費等が高いことが要因である。
　施設利用率は、類似団体に比べ低い。これは昭和３０～５０年代に供用開始した終末処理場の処理量が人口減少等に伴い減少していることや終末処理場の統合を見据えて処理施設を増設していることが要因であると推察される。</t>
    <rPh sb="13" eb="14">
      <t>コ</t>
    </rPh>
    <rPh sb="19" eb="21">
      <t>ケンゼン</t>
    </rPh>
    <rPh sb="22" eb="24">
      <t>ケイエイ</t>
    </rPh>
    <rPh sb="24" eb="26">
      <t>ジョウタイ</t>
    </rPh>
    <rPh sb="27" eb="28">
      <t>シメ</t>
    </rPh>
    <rPh sb="33" eb="35">
      <t>ヘイセイ</t>
    </rPh>
    <rPh sb="37" eb="39">
      <t>ネンド</t>
    </rPh>
    <rPh sb="40" eb="42">
      <t>スウチ</t>
    </rPh>
    <rPh sb="50" eb="52">
      <t>ヨウイン</t>
    </rPh>
    <rPh sb="53" eb="54">
      <t>タ</t>
    </rPh>
    <rPh sb="54" eb="56">
      <t>カイケイ</t>
    </rPh>
    <rPh sb="56" eb="59">
      <t>ホジョキン</t>
    </rPh>
    <rPh sb="60" eb="62">
      <t>ゲンショウ</t>
    </rPh>
    <rPh sb="63" eb="65">
      <t>エイキョウ</t>
    </rPh>
    <rPh sb="177" eb="179">
      <t>ノウリョク</t>
    </rPh>
    <rPh sb="224" eb="226">
      <t>ケイヒ</t>
    </rPh>
    <rPh sb="226" eb="228">
      <t>カイシュウ</t>
    </rPh>
    <rPh sb="228" eb="229">
      <t>リツ</t>
    </rPh>
    <rPh sb="230" eb="232">
      <t>ルイジ</t>
    </rPh>
    <rPh sb="232" eb="234">
      <t>ダンタイ</t>
    </rPh>
    <rPh sb="237" eb="238">
      <t>オナ</t>
    </rPh>
    <rPh sb="239" eb="241">
      <t>スイジュン</t>
    </rPh>
    <rPh sb="242" eb="244">
      <t>スイイ</t>
    </rPh>
    <rPh sb="249" eb="251">
      <t>ヘイセイ</t>
    </rPh>
    <rPh sb="253" eb="257">
      <t>ネンドイコウ</t>
    </rPh>
    <rPh sb="262" eb="264">
      <t>イジョウ</t>
    </rPh>
    <rPh sb="265" eb="267">
      <t>イジ</t>
    </rPh>
    <rPh sb="272" eb="274">
      <t>ゲンザイ</t>
    </rPh>
    <rPh sb="274" eb="276">
      <t>シヨウ</t>
    </rPh>
    <rPh sb="276" eb="277">
      <t>リョウ</t>
    </rPh>
    <rPh sb="278" eb="280">
      <t>カイシュウ</t>
    </rPh>
    <rPh sb="283" eb="285">
      <t>ケイヒ</t>
    </rPh>
    <rPh sb="287" eb="289">
      <t>シヨウ</t>
    </rPh>
    <rPh sb="289" eb="290">
      <t>リョウ</t>
    </rPh>
    <rPh sb="291" eb="292">
      <t>マカナ</t>
    </rPh>
    <rPh sb="296" eb="298">
      <t>ジョウタイ</t>
    </rPh>
    <rPh sb="384" eb="386">
      <t>ヨウイン</t>
    </rPh>
    <rPh sb="434" eb="436">
      <t>ショリ</t>
    </rPh>
    <rPh sb="436" eb="437">
      <t>リョウ</t>
    </rPh>
    <rPh sb="488" eb="490">
      <t>スイサツ</t>
    </rPh>
    <phoneticPr fontId="4"/>
  </si>
  <si>
    <t xml:space="preserve">  有形固定資産減価償却率は、類似団体より低いが、年々増加傾向にあるため、現在、使用年数の延伸とライフサイクルコストの縮減を図ることを目的にストックマネジメント計画を策定し、これに基づき順次改築を進めている。
　管渠老朽化率及び管渠改善率は、類似団体より低い。事業開始から年数も経過し、管渠の老朽化が進むため、計画的な更新や長寿命化などの検討が必要である。</t>
    <rPh sb="25" eb="27">
      <t>ネンネン</t>
    </rPh>
    <rPh sb="40" eb="42">
      <t>シヨウ</t>
    </rPh>
    <rPh sb="106" eb="108">
      <t>カンキョ</t>
    </rPh>
    <rPh sb="108" eb="112">
      <t>ロウキュウカリツ</t>
    </rPh>
    <rPh sb="112" eb="113">
      <t>オヨ</t>
    </rPh>
    <rPh sb="130" eb="134">
      <t>ジギョウカイシ</t>
    </rPh>
    <rPh sb="136" eb="138">
      <t>ネンスウ</t>
    </rPh>
    <rPh sb="139" eb="141">
      <t>ケイカ</t>
    </rPh>
    <rPh sb="143" eb="145">
      <t>カンキョ</t>
    </rPh>
    <rPh sb="146" eb="149">
      <t>ロウキュウカ</t>
    </rPh>
    <rPh sb="150" eb="151">
      <t>スス</t>
    </rPh>
    <rPh sb="155" eb="158">
      <t>ケイカクテキ</t>
    </rPh>
    <rPh sb="172" eb="1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</si>
</sst>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0.05</c:v>
                </c:pt>
                <c:pt idx="1">
                  <c:v>0.09</c:v>
                </c:pt>
                <c:pt idx="2">
                  <c:v>0.05</c:v>
                </c:pt>
                <c:pt idx="3">
                  <c:v>0.03</c:v>
                </c:pt>
                <c:pt idx="4">
                  <c:v>7.0000000000000007E-2</c:v>
                </c:pt>
              </c:numCache>
            </c:numRef>
          </c:val>
          <c:extLst>
            <c:ext xmlns:c16="http://schemas.microsoft.com/office/drawing/2014/chart" uri="{C3380CC4-5D6E-409C-BE32-E72D297353CC}">
              <c16:uniqueId val="{00000000-7475-4380-A0B2-FE173FFF6A6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0.28000000000000003</c:v>
                </c:pt>
                <c:pt idx="2">
                  <c:v>0.21</c:v>
                </c:pt>
                <c:pt idx="3">
                  <c:v>0.25</c:v>
                </c:pt>
                <c:pt idx="4">
                  <c:v>0.21</c:v>
                </c:pt>
              </c:numCache>
            </c:numRef>
          </c:val>
          <c:smooth val="0"/>
          <c:extLst>
            <c:ext xmlns:c16="http://schemas.microsoft.com/office/drawing/2014/chart" uri="{C3380CC4-5D6E-409C-BE32-E72D297353CC}">
              <c16:uniqueId val="{00000001-7475-4380-A0B2-FE173FFF6A6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55.21</c:v>
                </c:pt>
                <c:pt idx="1">
                  <c:v>56.92</c:v>
                </c:pt>
                <c:pt idx="2">
                  <c:v>52.66</c:v>
                </c:pt>
                <c:pt idx="3">
                  <c:v>52.39</c:v>
                </c:pt>
                <c:pt idx="4">
                  <c:v>53.1</c:v>
                </c:pt>
              </c:numCache>
            </c:numRef>
          </c:val>
          <c:extLst>
            <c:ext xmlns:c16="http://schemas.microsoft.com/office/drawing/2014/chart" uri="{C3380CC4-5D6E-409C-BE32-E72D297353CC}">
              <c16:uniqueId val="{00000000-DD1B-4248-87D6-AB6ECAE6629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66.63</c:v>
                </c:pt>
                <c:pt idx="1">
                  <c:v>67.040000000000006</c:v>
                </c:pt>
                <c:pt idx="2">
                  <c:v>66.34</c:v>
                </c:pt>
                <c:pt idx="3">
                  <c:v>67.069999999999993</c:v>
                </c:pt>
                <c:pt idx="4">
                  <c:v>66.78</c:v>
                </c:pt>
              </c:numCache>
            </c:numRef>
          </c:val>
          <c:smooth val="0"/>
          <c:extLst>
            <c:ext xmlns:c16="http://schemas.microsoft.com/office/drawing/2014/chart" uri="{C3380CC4-5D6E-409C-BE32-E72D297353CC}">
              <c16:uniqueId val="{00000001-DD1B-4248-87D6-AB6ECAE6629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96.35</c:v>
                </c:pt>
                <c:pt idx="1">
                  <c:v>96.71</c:v>
                </c:pt>
                <c:pt idx="2">
                  <c:v>97.08</c:v>
                </c:pt>
                <c:pt idx="3">
                  <c:v>97.12</c:v>
                </c:pt>
                <c:pt idx="4">
                  <c:v>97.12</c:v>
                </c:pt>
              </c:numCache>
            </c:numRef>
          </c:val>
          <c:extLst>
            <c:ext xmlns:c16="http://schemas.microsoft.com/office/drawing/2014/chart" uri="{C3380CC4-5D6E-409C-BE32-E72D297353CC}">
              <c16:uniqueId val="{00000000-00D8-492E-8355-E2A666D5BFC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93.38</c:v>
                </c:pt>
                <c:pt idx="1">
                  <c:v>93.5</c:v>
                </c:pt>
                <c:pt idx="2">
                  <c:v>93.86</c:v>
                </c:pt>
                <c:pt idx="3">
                  <c:v>93.96</c:v>
                </c:pt>
                <c:pt idx="4">
                  <c:v>94.06</c:v>
                </c:pt>
              </c:numCache>
            </c:numRef>
          </c:val>
          <c:smooth val="0"/>
          <c:extLst>
            <c:ext xmlns:c16="http://schemas.microsoft.com/office/drawing/2014/chart" uri="{C3380CC4-5D6E-409C-BE32-E72D297353CC}">
              <c16:uniqueId val="{00000001-00D8-492E-8355-E2A666D5BFC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114.78</c:v>
                </c:pt>
                <c:pt idx="1">
                  <c:v>113</c:v>
                </c:pt>
                <c:pt idx="2">
                  <c:v>116.17</c:v>
                </c:pt>
                <c:pt idx="3">
                  <c:v>107.78</c:v>
                </c:pt>
                <c:pt idx="4">
                  <c:v>110.07</c:v>
                </c:pt>
              </c:numCache>
            </c:numRef>
          </c:val>
          <c:extLst>
            <c:ext xmlns:c16="http://schemas.microsoft.com/office/drawing/2014/chart" uri="{C3380CC4-5D6E-409C-BE32-E72D297353CC}">
              <c16:uniqueId val="{00000000-4622-4B68-AEF3-9E8C83F2101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108.52</c:v>
                </c:pt>
                <c:pt idx="1">
                  <c:v>109.12</c:v>
                </c:pt>
                <c:pt idx="2">
                  <c:v>110.22</c:v>
                </c:pt>
                <c:pt idx="3">
                  <c:v>110.01</c:v>
                </c:pt>
                <c:pt idx="4">
                  <c:v>111.12</c:v>
                </c:pt>
              </c:numCache>
            </c:numRef>
          </c:val>
          <c:smooth val="0"/>
          <c:extLst>
            <c:ext xmlns:c16="http://schemas.microsoft.com/office/drawing/2014/chart" uri="{C3380CC4-5D6E-409C-BE32-E72D297353CC}">
              <c16:uniqueId val="{00000001-4622-4B68-AEF3-9E8C83F2101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23.15</c:v>
                </c:pt>
                <c:pt idx="1">
                  <c:v>25.25</c:v>
                </c:pt>
                <c:pt idx="2">
                  <c:v>27.26</c:v>
                </c:pt>
                <c:pt idx="3">
                  <c:v>29.07</c:v>
                </c:pt>
                <c:pt idx="4">
                  <c:v>30.55</c:v>
                </c:pt>
              </c:numCache>
            </c:numRef>
          </c:val>
          <c:extLst>
            <c:ext xmlns:c16="http://schemas.microsoft.com/office/drawing/2014/chart" uri="{C3380CC4-5D6E-409C-BE32-E72D297353CC}">
              <c16:uniqueId val="{00000000-2A02-4476-A42A-F65F8A1CF0D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27.96</c:v>
                </c:pt>
                <c:pt idx="1">
                  <c:v>28.81</c:v>
                </c:pt>
                <c:pt idx="2">
                  <c:v>31.19</c:v>
                </c:pt>
                <c:pt idx="3">
                  <c:v>33.090000000000003</c:v>
                </c:pt>
                <c:pt idx="4">
                  <c:v>34.33</c:v>
                </c:pt>
              </c:numCache>
            </c:numRef>
          </c:val>
          <c:smooth val="0"/>
          <c:extLst>
            <c:ext xmlns:c16="http://schemas.microsoft.com/office/drawing/2014/chart" uri="{C3380CC4-5D6E-409C-BE32-E72D297353CC}">
              <c16:uniqueId val="{00000001-2A02-4476-A42A-F65F8A1CF0D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quot;-&quot;">
                  <c:v>1.83</c:v>
                </c:pt>
              </c:numCache>
            </c:numRef>
          </c:val>
          <c:extLst>
            <c:ext xmlns:c16="http://schemas.microsoft.com/office/drawing/2014/chart" uri="{C3380CC4-5D6E-409C-BE32-E72D297353CC}">
              <c16:uniqueId val="{00000000-6D75-4E77-9FD4-4BFFEA50F0D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3.4</c:v>
                </c:pt>
                <c:pt idx="1">
                  <c:v>3.84</c:v>
                </c:pt>
                <c:pt idx="2">
                  <c:v>4.3099999999999996</c:v>
                </c:pt>
                <c:pt idx="3">
                  <c:v>5.04</c:v>
                </c:pt>
                <c:pt idx="4">
                  <c:v>5.1100000000000003</c:v>
                </c:pt>
              </c:numCache>
            </c:numRef>
          </c:val>
          <c:smooth val="0"/>
          <c:extLst>
            <c:ext xmlns:c16="http://schemas.microsoft.com/office/drawing/2014/chart" uri="{C3380CC4-5D6E-409C-BE32-E72D297353CC}">
              <c16:uniqueId val="{00000001-6D75-4E77-9FD4-4BFFEA50F0D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9B-4964-849F-3BF30E942CB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4.87</c:v>
                </c:pt>
                <c:pt idx="1">
                  <c:v>3.8</c:v>
                </c:pt>
                <c:pt idx="2">
                  <c:v>3.21</c:v>
                </c:pt>
                <c:pt idx="3">
                  <c:v>2.36</c:v>
                </c:pt>
                <c:pt idx="4">
                  <c:v>2.0699999999999998</c:v>
                </c:pt>
              </c:numCache>
            </c:numRef>
          </c:val>
          <c:smooth val="0"/>
          <c:extLst>
            <c:ext xmlns:c16="http://schemas.microsoft.com/office/drawing/2014/chart" uri="{C3380CC4-5D6E-409C-BE32-E72D297353CC}">
              <c16:uniqueId val="{00000001-F79B-4964-849F-3BF30E942CB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65.11</c:v>
                </c:pt>
                <c:pt idx="1">
                  <c:v>63.93</c:v>
                </c:pt>
                <c:pt idx="2">
                  <c:v>69.95</c:v>
                </c:pt>
                <c:pt idx="3">
                  <c:v>67.930000000000007</c:v>
                </c:pt>
                <c:pt idx="4">
                  <c:v>73.16</c:v>
                </c:pt>
              </c:numCache>
            </c:numRef>
          </c:val>
          <c:extLst>
            <c:ext xmlns:c16="http://schemas.microsoft.com/office/drawing/2014/chart" uri="{C3380CC4-5D6E-409C-BE32-E72D297353CC}">
              <c16:uniqueId val="{00000000-81F5-42C1-9FC0-F4B7F85AE3A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47.32</c:v>
                </c:pt>
                <c:pt idx="1">
                  <c:v>49.96</c:v>
                </c:pt>
                <c:pt idx="2">
                  <c:v>58.04</c:v>
                </c:pt>
                <c:pt idx="3">
                  <c:v>62.12</c:v>
                </c:pt>
                <c:pt idx="4">
                  <c:v>61.57</c:v>
                </c:pt>
              </c:numCache>
            </c:numRef>
          </c:val>
          <c:smooth val="0"/>
          <c:extLst>
            <c:ext xmlns:c16="http://schemas.microsoft.com/office/drawing/2014/chart" uri="{C3380CC4-5D6E-409C-BE32-E72D297353CC}">
              <c16:uniqueId val="{00000001-81F5-42C1-9FC0-F4B7F85AE3A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733.55</c:v>
                </c:pt>
                <c:pt idx="1">
                  <c:v>704.57</c:v>
                </c:pt>
                <c:pt idx="2">
                  <c:v>694.17</c:v>
                </c:pt>
                <c:pt idx="3">
                  <c:v>689.6</c:v>
                </c:pt>
                <c:pt idx="4">
                  <c:v>683.33</c:v>
                </c:pt>
              </c:numCache>
            </c:numRef>
          </c:val>
          <c:extLst>
            <c:ext xmlns:c16="http://schemas.microsoft.com/office/drawing/2014/chart" uri="{C3380CC4-5D6E-409C-BE32-E72D297353CC}">
              <c16:uniqueId val="{00000000-3E62-47AC-A041-FF0015D39C0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1017.47</c:v>
                </c:pt>
                <c:pt idx="1">
                  <c:v>970.35</c:v>
                </c:pt>
                <c:pt idx="2">
                  <c:v>917.29</c:v>
                </c:pt>
                <c:pt idx="3">
                  <c:v>875.53</c:v>
                </c:pt>
                <c:pt idx="4">
                  <c:v>867.39</c:v>
                </c:pt>
              </c:numCache>
            </c:numRef>
          </c:val>
          <c:smooth val="0"/>
          <c:extLst>
            <c:ext xmlns:c16="http://schemas.microsoft.com/office/drawing/2014/chart" uri="{C3380CC4-5D6E-409C-BE32-E72D297353CC}">
              <c16:uniqueId val="{00000001-3E62-47AC-A041-FF0015D39C0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96.38</c:v>
                </c:pt>
                <c:pt idx="1">
                  <c:v>101.91</c:v>
                </c:pt>
                <c:pt idx="2">
                  <c:v>100</c:v>
                </c:pt>
                <c:pt idx="3">
                  <c:v>100</c:v>
                </c:pt>
                <c:pt idx="4">
                  <c:v>100</c:v>
                </c:pt>
              </c:numCache>
            </c:numRef>
          </c:val>
          <c:extLst>
            <c:ext xmlns:c16="http://schemas.microsoft.com/office/drawing/2014/chart" uri="{C3380CC4-5D6E-409C-BE32-E72D297353CC}">
              <c16:uniqueId val="{00000000-9FBD-4686-8CE6-8CD7C1BC306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96.37</c:v>
                </c:pt>
                <c:pt idx="1">
                  <c:v>99.26</c:v>
                </c:pt>
                <c:pt idx="2">
                  <c:v>99.67</c:v>
                </c:pt>
                <c:pt idx="3">
                  <c:v>99.83</c:v>
                </c:pt>
                <c:pt idx="4">
                  <c:v>100.91</c:v>
                </c:pt>
              </c:numCache>
            </c:numRef>
          </c:val>
          <c:smooth val="0"/>
          <c:extLst>
            <c:ext xmlns:c16="http://schemas.microsoft.com/office/drawing/2014/chart" uri="{C3380CC4-5D6E-409C-BE32-E72D297353CC}">
              <c16:uniqueId val="{00000001-9FBD-4686-8CE6-8CD7C1BC306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176.13</c:v>
                </c:pt>
                <c:pt idx="1">
                  <c:v>166.86</c:v>
                </c:pt>
                <c:pt idx="2">
                  <c:v>170.5</c:v>
                </c:pt>
                <c:pt idx="3">
                  <c:v>170.71</c:v>
                </c:pt>
                <c:pt idx="4">
                  <c:v>170.79</c:v>
                </c:pt>
              </c:numCache>
            </c:numRef>
          </c:val>
          <c:extLst>
            <c:ext xmlns:c16="http://schemas.microsoft.com/office/drawing/2014/chart" uri="{C3380CC4-5D6E-409C-BE32-E72D297353CC}">
              <c16:uniqueId val="{00000000-AA19-4526-B31C-247A9D9B41C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162.65</c:v>
                </c:pt>
                <c:pt idx="1">
                  <c:v>159.53</c:v>
                </c:pt>
                <c:pt idx="2">
                  <c:v>159.6</c:v>
                </c:pt>
                <c:pt idx="3">
                  <c:v>158.94</c:v>
                </c:pt>
                <c:pt idx="4">
                  <c:v>158.04</c:v>
                </c:pt>
              </c:numCache>
            </c:numRef>
          </c:val>
          <c:smooth val="0"/>
          <c:extLst>
            <c:ext xmlns:c16="http://schemas.microsoft.com/office/drawing/2014/chart" uri="{C3380CC4-5D6E-409C-BE32-E72D297353CC}">
              <c16:uniqueId val="{00000001-AA19-4526-B31C-247A9D9B41C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下関市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tr">
        <f>データ!$M$6</f>
        <v>自治体職員</v>
      </c>
      <c r="AE8" s="73"/>
      <c r="AF8" s="73"/>
      <c r="AG8" s="73"/>
      <c r="AH8" s="73"/>
      <c r="AI8" s="73"/>
      <c r="AJ8" s="73"/>
      <c r="AK8" s="3"/>
      <c r="AL8" s="69">
        <f>データ!S6</f>
        <v>260897</v>
      </c>
      <c r="AM8" s="69"/>
      <c r="AN8" s="69"/>
      <c r="AO8" s="69"/>
      <c r="AP8" s="69"/>
      <c r="AQ8" s="69"/>
      <c r="AR8" s="69"/>
      <c r="AS8" s="69"/>
      <c r="AT8" s="68">
        <f>データ!T6</f>
        <v>716.1</v>
      </c>
      <c r="AU8" s="68"/>
      <c r="AV8" s="68"/>
      <c r="AW8" s="68"/>
      <c r="AX8" s="68"/>
      <c r="AY8" s="68"/>
      <c r="AZ8" s="68"/>
      <c r="BA8" s="68"/>
      <c r="BB8" s="68">
        <f>データ!U6</f>
        <v>364.33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53.94</v>
      </c>
      <c r="J10" s="68"/>
      <c r="K10" s="68"/>
      <c r="L10" s="68"/>
      <c r="M10" s="68"/>
      <c r="N10" s="68"/>
      <c r="O10" s="68"/>
      <c r="P10" s="68">
        <f>データ!P6</f>
        <v>76.459999999999994</v>
      </c>
      <c r="Q10" s="68"/>
      <c r="R10" s="68"/>
      <c r="S10" s="68"/>
      <c r="T10" s="68"/>
      <c r="U10" s="68"/>
      <c r="V10" s="68"/>
      <c r="W10" s="68">
        <f>データ!Q6</f>
        <v>88.89</v>
      </c>
      <c r="X10" s="68"/>
      <c r="Y10" s="68"/>
      <c r="Z10" s="68"/>
      <c r="AA10" s="68"/>
      <c r="AB10" s="68"/>
      <c r="AC10" s="68"/>
      <c r="AD10" s="69">
        <f>データ!R6</f>
        <v>3336</v>
      </c>
      <c r="AE10" s="69"/>
      <c r="AF10" s="69"/>
      <c r="AG10" s="69"/>
      <c r="AH10" s="69"/>
      <c r="AI10" s="69"/>
      <c r="AJ10" s="69"/>
      <c r="AK10" s="2"/>
      <c r="AL10" s="69">
        <f>データ!V6</f>
        <v>198294</v>
      </c>
      <c r="AM10" s="69"/>
      <c r="AN10" s="69"/>
      <c r="AO10" s="69"/>
      <c r="AP10" s="69"/>
      <c r="AQ10" s="69"/>
      <c r="AR10" s="69"/>
      <c r="AS10" s="69"/>
      <c r="AT10" s="68">
        <f>データ!W6</f>
        <v>44.83</v>
      </c>
      <c r="AU10" s="68"/>
      <c r="AV10" s="68"/>
      <c r="AW10" s="68"/>
      <c r="AX10" s="68"/>
      <c r="AY10" s="68"/>
      <c r="AZ10" s="68"/>
      <c r="BA10" s="68"/>
      <c r="BB10" s="68">
        <f>データ!X6</f>
        <v>4423.24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V7WyLzjsrWykG4lAFmgMH/+Ds/qu86cC7gbt66gjuNJsnOlJNkgC0LHOVyUUO12y6J/gAH35ILjJezy4cs0dyg==" saltValue="YBye42zpenQsUZY0smYz7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352012</v>
      </c>
      <c r="D6" s="33">
        <f t="shared" si="3"/>
        <v>46</v>
      </c>
      <c r="E6" s="33">
        <f t="shared" si="3"/>
        <v>17</v>
      </c>
      <c r="F6" s="33">
        <f t="shared" si="3"/>
        <v>1</v>
      </c>
      <c r="G6" s="33">
        <f t="shared" si="3"/>
        <v>0</v>
      </c>
      <c r="H6" s="33" t="str">
        <f t="shared" si="3"/>
        <v>山口県　下関市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53.94</v>
      </c>
      <c r="P6" s="34">
        <f t="shared" si="3"/>
        <v>76.459999999999994</v>
      </c>
      <c r="Q6" s="34">
        <f t="shared" si="3"/>
        <v>88.89</v>
      </c>
      <c r="R6" s="34">
        <f t="shared" si="3"/>
        <v>3336</v>
      </c>
      <c r="S6" s="34">
        <f t="shared" si="3"/>
        <v>260897</v>
      </c>
      <c r="T6" s="34">
        <f t="shared" si="3"/>
        <v>716.1</v>
      </c>
      <c r="U6" s="34">
        <f t="shared" si="3"/>
        <v>364.33</v>
      </c>
      <c r="V6" s="34">
        <f t="shared" si="3"/>
        <v>198294</v>
      </c>
      <c r="W6" s="34">
        <f t="shared" si="3"/>
        <v>44.83</v>
      </c>
      <c r="X6" s="34">
        <f t="shared" si="3"/>
        <v>4423.24</v>
      </c>
      <c r="Y6" s="35">
        <f>IF(Y7="",NA(),Y7)</f>
        <v>114.78</v>
      </c>
      <c r="Z6" s="35">
        <f t="shared" ref="Z6:AH6" si="4">IF(Z7="",NA(),Z7)</f>
        <v>113</v>
      </c>
      <c r="AA6" s="35">
        <f t="shared" si="4"/>
        <v>116.17</v>
      </c>
      <c r="AB6" s="35">
        <f t="shared" si="4"/>
        <v>107.78</v>
      </c>
      <c r="AC6" s="35">
        <f t="shared" si="4"/>
        <v>110.07</v>
      </c>
      <c r="AD6" s="35">
        <f t="shared" si="4"/>
        <v>108.52</v>
      </c>
      <c r="AE6" s="35">
        <f t="shared" si="4"/>
        <v>109.12</v>
      </c>
      <c r="AF6" s="35">
        <f t="shared" si="4"/>
        <v>110.22</v>
      </c>
      <c r="AG6" s="35">
        <f t="shared" si="4"/>
        <v>110.01</v>
      </c>
      <c r="AH6" s="35">
        <f t="shared" si="4"/>
        <v>111.12</v>
      </c>
      <c r="AI6" s="34" t="str">
        <f>IF(AI7="","",IF(AI7="-","【-】","【"&amp;SUBSTITUTE(TEXT(AI7,"#,##0.00"),"-","△")&amp;"】"))</f>
        <v>【108.07】</v>
      </c>
      <c r="AJ6" s="34">
        <f>IF(AJ7="",NA(),AJ7)</f>
        <v>0</v>
      </c>
      <c r="AK6" s="34">
        <f t="shared" ref="AK6:AS6" si="5">IF(AK7="",NA(),AK7)</f>
        <v>0</v>
      </c>
      <c r="AL6" s="34">
        <f t="shared" si="5"/>
        <v>0</v>
      </c>
      <c r="AM6" s="34">
        <f t="shared" si="5"/>
        <v>0</v>
      </c>
      <c r="AN6" s="34">
        <f t="shared" si="5"/>
        <v>0</v>
      </c>
      <c r="AO6" s="35">
        <f t="shared" si="5"/>
        <v>4.87</v>
      </c>
      <c r="AP6" s="35">
        <f t="shared" si="5"/>
        <v>3.8</v>
      </c>
      <c r="AQ6" s="35">
        <f t="shared" si="5"/>
        <v>3.21</v>
      </c>
      <c r="AR6" s="35">
        <f t="shared" si="5"/>
        <v>2.36</v>
      </c>
      <c r="AS6" s="35">
        <f t="shared" si="5"/>
        <v>2.0699999999999998</v>
      </c>
      <c r="AT6" s="34" t="str">
        <f>IF(AT7="","",IF(AT7="-","【-】","【"&amp;SUBSTITUTE(TEXT(AT7,"#,##0.00"),"-","△")&amp;"】"))</f>
        <v>【3.09】</v>
      </c>
      <c r="AU6" s="35">
        <f>IF(AU7="",NA(),AU7)</f>
        <v>65.11</v>
      </c>
      <c r="AV6" s="35">
        <f t="shared" ref="AV6:BD6" si="6">IF(AV7="",NA(),AV7)</f>
        <v>63.93</v>
      </c>
      <c r="AW6" s="35">
        <f t="shared" si="6"/>
        <v>69.95</v>
      </c>
      <c r="AX6" s="35">
        <f t="shared" si="6"/>
        <v>67.930000000000007</v>
      </c>
      <c r="AY6" s="35">
        <f t="shared" si="6"/>
        <v>73.16</v>
      </c>
      <c r="AZ6" s="35">
        <f t="shared" si="6"/>
        <v>47.32</v>
      </c>
      <c r="BA6" s="35">
        <f t="shared" si="6"/>
        <v>49.96</v>
      </c>
      <c r="BB6" s="35">
        <f t="shared" si="6"/>
        <v>58.04</v>
      </c>
      <c r="BC6" s="35">
        <f t="shared" si="6"/>
        <v>62.12</v>
      </c>
      <c r="BD6" s="35">
        <f t="shared" si="6"/>
        <v>61.57</v>
      </c>
      <c r="BE6" s="34" t="str">
        <f>IF(BE7="","",IF(BE7="-","【-】","【"&amp;SUBSTITUTE(TEXT(BE7,"#,##0.00"),"-","△")&amp;"】"))</f>
        <v>【69.54】</v>
      </c>
      <c r="BF6" s="35">
        <f>IF(BF7="",NA(),BF7)</f>
        <v>733.55</v>
      </c>
      <c r="BG6" s="35">
        <f t="shared" ref="BG6:BO6" si="7">IF(BG7="",NA(),BG7)</f>
        <v>704.57</v>
      </c>
      <c r="BH6" s="35">
        <f t="shared" si="7"/>
        <v>694.17</v>
      </c>
      <c r="BI6" s="35">
        <f t="shared" si="7"/>
        <v>689.6</v>
      </c>
      <c r="BJ6" s="35">
        <f t="shared" si="7"/>
        <v>683.33</v>
      </c>
      <c r="BK6" s="35">
        <f t="shared" si="7"/>
        <v>1017.47</v>
      </c>
      <c r="BL6" s="35">
        <f t="shared" si="7"/>
        <v>970.35</v>
      </c>
      <c r="BM6" s="35">
        <f t="shared" si="7"/>
        <v>917.29</v>
      </c>
      <c r="BN6" s="35">
        <f t="shared" si="7"/>
        <v>875.53</v>
      </c>
      <c r="BO6" s="35">
        <f t="shared" si="7"/>
        <v>867.39</v>
      </c>
      <c r="BP6" s="34" t="str">
        <f>IF(BP7="","",IF(BP7="-","【-】","【"&amp;SUBSTITUTE(TEXT(BP7,"#,##0.00"),"-","△")&amp;"】"))</f>
        <v>【682.51】</v>
      </c>
      <c r="BQ6" s="35">
        <f>IF(BQ7="",NA(),BQ7)</f>
        <v>96.38</v>
      </c>
      <c r="BR6" s="35">
        <f t="shared" ref="BR6:BZ6" si="8">IF(BR7="",NA(),BR7)</f>
        <v>101.91</v>
      </c>
      <c r="BS6" s="35">
        <f t="shared" si="8"/>
        <v>100</v>
      </c>
      <c r="BT6" s="35">
        <f t="shared" si="8"/>
        <v>100</v>
      </c>
      <c r="BU6" s="35">
        <f t="shared" si="8"/>
        <v>100</v>
      </c>
      <c r="BV6" s="35">
        <f t="shared" si="8"/>
        <v>96.37</v>
      </c>
      <c r="BW6" s="35">
        <f t="shared" si="8"/>
        <v>99.26</v>
      </c>
      <c r="BX6" s="35">
        <f t="shared" si="8"/>
        <v>99.67</v>
      </c>
      <c r="BY6" s="35">
        <f t="shared" si="8"/>
        <v>99.83</v>
      </c>
      <c r="BZ6" s="35">
        <f t="shared" si="8"/>
        <v>100.91</v>
      </c>
      <c r="CA6" s="34" t="str">
        <f>IF(CA7="","",IF(CA7="-","【-】","【"&amp;SUBSTITUTE(TEXT(CA7,"#,##0.00"),"-","△")&amp;"】"))</f>
        <v>【100.34】</v>
      </c>
      <c r="CB6" s="35">
        <f>IF(CB7="",NA(),CB7)</f>
        <v>176.13</v>
      </c>
      <c r="CC6" s="35">
        <f t="shared" ref="CC6:CK6" si="9">IF(CC7="",NA(),CC7)</f>
        <v>166.86</v>
      </c>
      <c r="CD6" s="35">
        <f t="shared" si="9"/>
        <v>170.5</v>
      </c>
      <c r="CE6" s="35">
        <f t="shared" si="9"/>
        <v>170.71</v>
      </c>
      <c r="CF6" s="35">
        <f t="shared" si="9"/>
        <v>170.79</v>
      </c>
      <c r="CG6" s="35">
        <f t="shared" si="9"/>
        <v>162.65</v>
      </c>
      <c r="CH6" s="35">
        <f t="shared" si="9"/>
        <v>159.53</v>
      </c>
      <c r="CI6" s="35">
        <f t="shared" si="9"/>
        <v>159.6</v>
      </c>
      <c r="CJ6" s="35">
        <f t="shared" si="9"/>
        <v>158.94</v>
      </c>
      <c r="CK6" s="35">
        <f t="shared" si="9"/>
        <v>158.04</v>
      </c>
      <c r="CL6" s="34" t="str">
        <f>IF(CL7="","",IF(CL7="-","【-】","【"&amp;SUBSTITUTE(TEXT(CL7,"#,##0.00"),"-","△")&amp;"】"))</f>
        <v>【136.15】</v>
      </c>
      <c r="CM6" s="35">
        <f>IF(CM7="",NA(),CM7)</f>
        <v>55.21</v>
      </c>
      <c r="CN6" s="35">
        <f t="shared" ref="CN6:CV6" si="10">IF(CN7="",NA(),CN7)</f>
        <v>56.92</v>
      </c>
      <c r="CO6" s="35">
        <f t="shared" si="10"/>
        <v>52.66</v>
      </c>
      <c r="CP6" s="35">
        <f t="shared" si="10"/>
        <v>52.39</v>
      </c>
      <c r="CQ6" s="35">
        <f t="shared" si="10"/>
        <v>53.1</v>
      </c>
      <c r="CR6" s="35">
        <f t="shared" si="10"/>
        <v>66.63</v>
      </c>
      <c r="CS6" s="35">
        <f t="shared" si="10"/>
        <v>67.040000000000006</v>
      </c>
      <c r="CT6" s="35">
        <f t="shared" si="10"/>
        <v>66.34</v>
      </c>
      <c r="CU6" s="35">
        <f t="shared" si="10"/>
        <v>67.069999999999993</v>
      </c>
      <c r="CV6" s="35">
        <f t="shared" si="10"/>
        <v>66.78</v>
      </c>
      <c r="CW6" s="34" t="str">
        <f>IF(CW7="","",IF(CW7="-","【-】","【"&amp;SUBSTITUTE(TEXT(CW7,"#,##0.00"),"-","△")&amp;"】"))</f>
        <v>【59.64】</v>
      </c>
      <c r="CX6" s="35">
        <f>IF(CX7="",NA(),CX7)</f>
        <v>96.35</v>
      </c>
      <c r="CY6" s="35">
        <f t="shared" ref="CY6:DG6" si="11">IF(CY7="",NA(),CY7)</f>
        <v>96.71</v>
      </c>
      <c r="CZ6" s="35">
        <f t="shared" si="11"/>
        <v>97.08</v>
      </c>
      <c r="DA6" s="35">
        <f t="shared" si="11"/>
        <v>97.12</v>
      </c>
      <c r="DB6" s="35">
        <f t="shared" si="11"/>
        <v>97.12</v>
      </c>
      <c r="DC6" s="35">
        <f t="shared" si="11"/>
        <v>93.38</v>
      </c>
      <c r="DD6" s="35">
        <f t="shared" si="11"/>
        <v>93.5</v>
      </c>
      <c r="DE6" s="35">
        <f t="shared" si="11"/>
        <v>93.86</v>
      </c>
      <c r="DF6" s="35">
        <f t="shared" si="11"/>
        <v>93.96</v>
      </c>
      <c r="DG6" s="35">
        <f t="shared" si="11"/>
        <v>94.06</v>
      </c>
      <c r="DH6" s="34" t="str">
        <f>IF(DH7="","",IF(DH7="-","【-】","【"&amp;SUBSTITUTE(TEXT(DH7,"#,##0.00"),"-","△")&amp;"】"))</f>
        <v>【95.35】</v>
      </c>
      <c r="DI6" s="35">
        <f>IF(DI7="",NA(),DI7)</f>
        <v>23.15</v>
      </c>
      <c r="DJ6" s="35">
        <f t="shared" ref="DJ6:DR6" si="12">IF(DJ7="",NA(),DJ7)</f>
        <v>25.25</v>
      </c>
      <c r="DK6" s="35">
        <f t="shared" si="12"/>
        <v>27.26</v>
      </c>
      <c r="DL6" s="35">
        <f t="shared" si="12"/>
        <v>29.07</v>
      </c>
      <c r="DM6" s="35">
        <f t="shared" si="12"/>
        <v>30.55</v>
      </c>
      <c r="DN6" s="35">
        <f t="shared" si="12"/>
        <v>27.96</v>
      </c>
      <c r="DO6" s="35">
        <f t="shared" si="12"/>
        <v>28.81</v>
      </c>
      <c r="DP6" s="35">
        <f t="shared" si="12"/>
        <v>31.19</v>
      </c>
      <c r="DQ6" s="35">
        <f t="shared" si="12"/>
        <v>33.090000000000003</v>
      </c>
      <c r="DR6" s="35">
        <f t="shared" si="12"/>
        <v>34.33</v>
      </c>
      <c r="DS6" s="34" t="str">
        <f>IF(DS7="","",IF(DS7="-","【-】","【"&amp;SUBSTITUTE(TEXT(DS7,"#,##0.00"),"-","△")&amp;"】"))</f>
        <v>【38.57】</v>
      </c>
      <c r="DT6" s="34">
        <f>IF(DT7="",NA(),DT7)</f>
        <v>0</v>
      </c>
      <c r="DU6" s="34">
        <f t="shared" ref="DU6:EC6" si="13">IF(DU7="",NA(),DU7)</f>
        <v>0</v>
      </c>
      <c r="DV6" s="34">
        <f t="shared" si="13"/>
        <v>0</v>
      </c>
      <c r="DW6" s="34">
        <f t="shared" si="13"/>
        <v>0</v>
      </c>
      <c r="DX6" s="35">
        <f t="shared" si="13"/>
        <v>1.83</v>
      </c>
      <c r="DY6" s="35">
        <f t="shared" si="13"/>
        <v>3.4</v>
      </c>
      <c r="DZ6" s="35">
        <f t="shared" si="13"/>
        <v>3.84</v>
      </c>
      <c r="EA6" s="35">
        <f t="shared" si="13"/>
        <v>4.3099999999999996</v>
      </c>
      <c r="EB6" s="35">
        <f t="shared" si="13"/>
        <v>5.04</v>
      </c>
      <c r="EC6" s="35">
        <f t="shared" si="13"/>
        <v>5.1100000000000003</v>
      </c>
      <c r="ED6" s="34" t="str">
        <f>IF(ED7="","",IF(ED7="-","【-】","【"&amp;SUBSTITUTE(TEXT(ED7,"#,##0.00"),"-","△")&amp;"】"))</f>
        <v>【5.90】</v>
      </c>
      <c r="EE6" s="35">
        <f>IF(EE7="",NA(),EE7)</f>
        <v>0.05</v>
      </c>
      <c r="EF6" s="35">
        <f t="shared" ref="EF6:EN6" si="14">IF(EF7="",NA(),EF7)</f>
        <v>0.09</v>
      </c>
      <c r="EG6" s="35">
        <f t="shared" si="14"/>
        <v>0.05</v>
      </c>
      <c r="EH6" s="35">
        <f t="shared" si="14"/>
        <v>0.03</v>
      </c>
      <c r="EI6" s="35">
        <f t="shared" si="14"/>
        <v>7.0000000000000007E-2</v>
      </c>
      <c r="EJ6" s="35">
        <f t="shared" si="14"/>
        <v>0.22</v>
      </c>
      <c r="EK6" s="35">
        <f t="shared" si="14"/>
        <v>0.28000000000000003</v>
      </c>
      <c r="EL6" s="35">
        <f t="shared" si="14"/>
        <v>0.21</v>
      </c>
      <c r="EM6" s="35">
        <f t="shared" si="14"/>
        <v>0.25</v>
      </c>
      <c r="EN6" s="35">
        <f t="shared" si="14"/>
        <v>0.21</v>
      </c>
      <c r="EO6" s="34" t="str">
        <f>IF(EO7="","",IF(EO7="-","【-】","【"&amp;SUBSTITUTE(TEXT(EO7,"#,##0.00"),"-","△")&amp;"】"))</f>
        <v>【0.22】</v>
      </c>
    </row>
    <row r="7" spans="1:148" s="36" customFormat="1" x14ac:dyDescent="0.15">
      <c r="A7" s="28"/>
      <c r="B7" s="37">
        <v>2019</v>
      </c>
      <c r="C7" s="37">
        <v>352012</v>
      </c>
      <c r="D7" s="37">
        <v>46</v>
      </c>
      <c r="E7" s="37">
        <v>17</v>
      </c>
      <c r="F7" s="37">
        <v>1</v>
      </c>
      <c r="G7" s="37">
        <v>0</v>
      </c>
      <c r="H7" s="37" t="s">
        <v>95</v>
      </c>
      <c r="I7" s="37" t="s">
        <v>96</v>
      </c>
      <c r="J7" s="37" t="s">
        <v>97</v>
      </c>
      <c r="K7" s="37" t="s">
        <v>98</v>
      </c>
      <c r="L7" s="37" t="s">
        <v>99</v>
      </c>
      <c r="M7" s="37" t="s">
        <v>100</v>
      </c>
      <c r="N7" s="38" t="s">
        <v>101</v>
      </c>
      <c r="O7" s="38">
        <v>53.94</v>
      </c>
      <c r="P7" s="38">
        <v>76.459999999999994</v>
      </c>
      <c r="Q7" s="38">
        <v>88.89</v>
      </c>
      <c r="R7" s="38">
        <v>3336</v>
      </c>
      <c r="S7" s="38">
        <v>260897</v>
      </c>
      <c r="T7" s="38">
        <v>716.1</v>
      </c>
      <c r="U7" s="38">
        <v>364.33</v>
      </c>
      <c r="V7" s="38">
        <v>198294</v>
      </c>
      <c r="W7" s="38">
        <v>44.83</v>
      </c>
      <c r="X7" s="38">
        <v>4423.24</v>
      </c>
      <c r="Y7" s="38">
        <v>114.78</v>
      </c>
      <c r="Z7" s="38">
        <v>113</v>
      </c>
      <c r="AA7" s="38">
        <v>116.17</v>
      </c>
      <c r="AB7" s="38">
        <v>107.78</v>
      </c>
      <c r="AC7" s="38">
        <v>110.07</v>
      </c>
      <c r="AD7" s="38">
        <v>108.52</v>
      </c>
      <c r="AE7" s="38">
        <v>109.12</v>
      </c>
      <c r="AF7" s="38">
        <v>110.22</v>
      </c>
      <c r="AG7" s="38">
        <v>110.01</v>
      </c>
      <c r="AH7" s="38">
        <v>111.12</v>
      </c>
      <c r="AI7" s="38">
        <v>108.07</v>
      </c>
      <c r="AJ7" s="38">
        <v>0</v>
      </c>
      <c r="AK7" s="38">
        <v>0</v>
      </c>
      <c r="AL7" s="38">
        <v>0</v>
      </c>
      <c r="AM7" s="38">
        <v>0</v>
      </c>
      <c r="AN7" s="38">
        <v>0</v>
      </c>
      <c r="AO7" s="38">
        <v>4.87</v>
      </c>
      <c r="AP7" s="38">
        <v>3.8</v>
      </c>
      <c r="AQ7" s="38">
        <v>3.21</v>
      </c>
      <c r="AR7" s="38">
        <v>2.36</v>
      </c>
      <c r="AS7" s="38">
        <v>2.0699999999999998</v>
      </c>
      <c r="AT7" s="38">
        <v>3.09</v>
      </c>
      <c r="AU7" s="38">
        <v>65.11</v>
      </c>
      <c r="AV7" s="38">
        <v>63.93</v>
      </c>
      <c r="AW7" s="38">
        <v>69.95</v>
      </c>
      <c r="AX7" s="38">
        <v>67.930000000000007</v>
      </c>
      <c r="AY7" s="38">
        <v>73.16</v>
      </c>
      <c r="AZ7" s="38">
        <v>47.32</v>
      </c>
      <c r="BA7" s="38">
        <v>49.96</v>
      </c>
      <c r="BB7" s="38">
        <v>58.04</v>
      </c>
      <c r="BC7" s="38">
        <v>62.12</v>
      </c>
      <c r="BD7" s="38">
        <v>61.57</v>
      </c>
      <c r="BE7" s="38">
        <v>69.540000000000006</v>
      </c>
      <c r="BF7" s="38">
        <v>733.55</v>
      </c>
      <c r="BG7" s="38">
        <v>704.57</v>
      </c>
      <c r="BH7" s="38">
        <v>694.17</v>
      </c>
      <c r="BI7" s="38">
        <v>689.6</v>
      </c>
      <c r="BJ7" s="38">
        <v>683.33</v>
      </c>
      <c r="BK7" s="38">
        <v>1017.47</v>
      </c>
      <c r="BL7" s="38">
        <v>970.35</v>
      </c>
      <c r="BM7" s="38">
        <v>917.29</v>
      </c>
      <c r="BN7" s="38">
        <v>875.53</v>
      </c>
      <c r="BO7" s="38">
        <v>867.39</v>
      </c>
      <c r="BP7" s="38">
        <v>682.51</v>
      </c>
      <c r="BQ7" s="38">
        <v>96.38</v>
      </c>
      <c r="BR7" s="38">
        <v>101.91</v>
      </c>
      <c r="BS7" s="38">
        <v>100</v>
      </c>
      <c r="BT7" s="38">
        <v>100</v>
      </c>
      <c r="BU7" s="38">
        <v>100</v>
      </c>
      <c r="BV7" s="38">
        <v>96.37</v>
      </c>
      <c r="BW7" s="38">
        <v>99.26</v>
      </c>
      <c r="BX7" s="38">
        <v>99.67</v>
      </c>
      <c r="BY7" s="38">
        <v>99.83</v>
      </c>
      <c r="BZ7" s="38">
        <v>100.91</v>
      </c>
      <c r="CA7" s="38">
        <v>100.34</v>
      </c>
      <c r="CB7" s="38">
        <v>176.13</v>
      </c>
      <c r="CC7" s="38">
        <v>166.86</v>
      </c>
      <c r="CD7" s="38">
        <v>170.5</v>
      </c>
      <c r="CE7" s="38">
        <v>170.71</v>
      </c>
      <c r="CF7" s="38">
        <v>170.79</v>
      </c>
      <c r="CG7" s="38">
        <v>162.65</v>
      </c>
      <c r="CH7" s="38">
        <v>159.53</v>
      </c>
      <c r="CI7" s="38">
        <v>159.6</v>
      </c>
      <c r="CJ7" s="38">
        <v>158.94</v>
      </c>
      <c r="CK7" s="38">
        <v>158.04</v>
      </c>
      <c r="CL7" s="38">
        <v>136.15</v>
      </c>
      <c r="CM7" s="38">
        <v>55.21</v>
      </c>
      <c r="CN7" s="38">
        <v>56.92</v>
      </c>
      <c r="CO7" s="38">
        <v>52.66</v>
      </c>
      <c r="CP7" s="38">
        <v>52.39</v>
      </c>
      <c r="CQ7" s="38">
        <v>53.1</v>
      </c>
      <c r="CR7" s="38">
        <v>66.63</v>
      </c>
      <c r="CS7" s="38">
        <v>67.040000000000006</v>
      </c>
      <c r="CT7" s="38">
        <v>66.34</v>
      </c>
      <c r="CU7" s="38">
        <v>67.069999999999993</v>
      </c>
      <c r="CV7" s="38">
        <v>66.78</v>
      </c>
      <c r="CW7" s="38">
        <v>59.64</v>
      </c>
      <c r="CX7" s="38">
        <v>96.35</v>
      </c>
      <c r="CY7" s="38">
        <v>96.71</v>
      </c>
      <c r="CZ7" s="38">
        <v>97.08</v>
      </c>
      <c r="DA7" s="38">
        <v>97.12</v>
      </c>
      <c r="DB7" s="38">
        <v>97.12</v>
      </c>
      <c r="DC7" s="38">
        <v>93.38</v>
      </c>
      <c r="DD7" s="38">
        <v>93.5</v>
      </c>
      <c r="DE7" s="38">
        <v>93.86</v>
      </c>
      <c r="DF7" s="38">
        <v>93.96</v>
      </c>
      <c r="DG7" s="38">
        <v>94.06</v>
      </c>
      <c r="DH7" s="38">
        <v>95.35</v>
      </c>
      <c r="DI7" s="38">
        <v>23.15</v>
      </c>
      <c r="DJ7" s="38">
        <v>25.25</v>
      </c>
      <c r="DK7" s="38">
        <v>27.26</v>
      </c>
      <c r="DL7" s="38">
        <v>29.07</v>
      </c>
      <c r="DM7" s="38">
        <v>30.55</v>
      </c>
      <c r="DN7" s="38">
        <v>27.96</v>
      </c>
      <c r="DO7" s="38">
        <v>28.81</v>
      </c>
      <c r="DP7" s="38">
        <v>31.19</v>
      </c>
      <c r="DQ7" s="38">
        <v>33.090000000000003</v>
      </c>
      <c r="DR7" s="38">
        <v>34.33</v>
      </c>
      <c r="DS7" s="38">
        <v>38.57</v>
      </c>
      <c r="DT7" s="38">
        <v>0</v>
      </c>
      <c r="DU7" s="38">
        <v>0</v>
      </c>
      <c r="DV7" s="38">
        <v>0</v>
      </c>
      <c r="DW7" s="38">
        <v>0</v>
      </c>
      <c r="DX7" s="38">
        <v>1.83</v>
      </c>
      <c r="DY7" s="38">
        <v>3.4</v>
      </c>
      <c r="DZ7" s="38">
        <v>3.84</v>
      </c>
      <c r="EA7" s="38">
        <v>4.3099999999999996</v>
      </c>
      <c r="EB7" s="38">
        <v>5.04</v>
      </c>
      <c r="EC7" s="38">
        <v>5.1100000000000003</v>
      </c>
      <c r="ED7" s="38">
        <v>5.9</v>
      </c>
      <c r="EE7" s="38">
        <v>0.05</v>
      </c>
      <c r="EF7" s="38">
        <v>0.09</v>
      </c>
      <c r="EG7" s="38">
        <v>0.05</v>
      </c>
      <c r="EH7" s="38">
        <v>0.03</v>
      </c>
      <c r="EI7" s="38">
        <v>7.0000000000000007E-2</v>
      </c>
      <c r="EJ7" s="38">
        <v>0.22</v>
      </c>
      <c r="EK7" s="38">
        <v>0.28000000000000003</v>
      </c>
      <c r="EL7" s="38">
        <v>0.21</v>
      </c>
      <c r="EM7" s="38">
        <v>0.25</v>
      </c>
      <c r="EN7" s="38">
        <v>0.21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109</v>
      </c>
      <c r="E13" t="s">
        <v>109</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大介</cp:lastModifiedBy>
  <cp:lastPrinted>2021-02-03T04:53:58Z</cp:lastPrinted>
  <dcterms:created xsi:type="dcterms:W3CDTF">2020-12-04T02:29:45Z</dcterms:created>
  <dcterms:modified xsi:type="dcterms:W3CDTF">2021-02-03T05:01:27Z</dcterms:modified>
  <cp:category/>
</cp:coreProperties>
</file>