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CGN-FL02\Users\01山口\21上下水道局\9050上下水道総務課\経営財務\02 下水道事業\下水決算統計\R1\経営比較分析\提出\"/>
    </mc:Choice>
  </mc:AlternateContent>
  <workbookProtection workbookAlgorithmName="SHA-512" workbookHashValue="Ax25cK89qMCzaibK/NM2t0frF0Msm7O6w12BicQrSIVX5d9U2NLbrUzkKK39YQq+e78t1I/ZxyDOrnw/KR8MDA==" workbookSaltValue="MO7kqw5WJGyW963EW8QwWA==" workbookSpinCount="100000" lockStructure="1"/>
  <bookViews>
    <workbookView xWindow="0" yWindow="0" windowWidth="20490" windowHeight="75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AD10" i="4"/>
  <c r="P10" i="4"/>
  <c r="I10" i="4"/>
  <c r="B10" i="4"/>
  <c r="AT8" i="4"/>
  <c r="AL8" i="4"/>
  <c r="P8" i="4"/>
  <c r="I8" i="4"/>
</calcChain>
</file>

<file path=xl/sharedStrings.xml><?xml version="1.0" encoding="utf-8"?>
<sst xmlns="http://schemas.openxmlformats.org/spreadsheetml/2006/main" count="231" uniqueCount="117">
  <si>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</si>
  <si>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</si>
  <si>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</si>
  <si>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</si>
  <si>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</si>
  <si>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</si>
  <si>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</si>
  <si>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</si>
  <si>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</si>
  <si>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</si>
  <si>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</si>
  <si>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</si>
  <si>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</si>
  <si>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</si>
  <si>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</si>
  <si>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</si>
  <si>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</si>
  <si>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</si>
  <si>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</si>
  <si>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</si>
  <si>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</si>
  <si>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</si>
  <si>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</si>
  <si>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</si>
  <si>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</si>
  <si>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</si>
  <si>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</si>
  <si>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</si>
  <si>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</si>
  <si>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</si>
  <si>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</si>
  <si>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</si>
  <si>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</si>
  <si>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</si>
  <si>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</si>
  <si>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</si>
  <si>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</si>
  <si>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</si>
  <si>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</si>
  <si>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</si>
  <si>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</si>
  <si>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</si>
  <si>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</si>
  <si>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</si>
  <si>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</si>
  <si>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</si>
  <si>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</si>
  <si>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</si>
  <si>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</si>
  <si>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</si>
  <si>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</si>
  <si>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</si>
  <si>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</si>
  <si>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</si>
  <si>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</si>
  <si>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</si>
  <si>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</si>
  <si>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</si>
  <si>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</si>
  <si>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</si>
  <si>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</si>
  <si>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</si>
  <si>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</si>
  <si>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</si>
  <si>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</si>
  <si>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</si>
  <si>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</si>
  <si>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</si>
  <si>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</si>
  <si>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</si>
  <si>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</si>
  <si>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</si>
  <si>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</si>
  <si>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</si>
  <si>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</si>
  <si>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</si>
  <si>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</si>
  <si>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</si>
  <si>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</si>
  <si>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</si>
  <si>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</si>
  <si>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</si>
  <si>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</si>
  <si>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</si>
  <si>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</si>
  <si>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</si>
  <si>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</si>
  <si>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</si>
  <si>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</si>
  <si>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</si>
  <si>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</si>
  <si>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</si>
  <si>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</si>
  <si>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</si>
  <si>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</si>
  <si>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</si>
  <si>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山口市</t>
  </si>
  <si>
    <t>法適用</t>
  </si>
  <si>
    <t>下水道事業</t>
  </si>
  <si>
    <t>公共下水道</t>
  </si>
  <si>
    <t>Ad</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</si>
  <si>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</si>
  <si>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</si>
  <si>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</si>
  <si>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</si>
  <si>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</si>
  <si>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</si>
  <si>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</si>
  <si>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</si>
  <si>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</si>
  <si>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</si>
  <si>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</si>
  <si>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</si>
  <si>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</si>
  <si>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①経常収支比率は類似団体よりも低くなっているが、経営戦略の目標値である100%を超えている。
②累積欠損金は発生していない。
③流動比率は一般的に望ましいといわれる100％を下回っており、短期的な債務に対する支払能力が不十分な状態である。
④企業債残高対事業規模比率は類似団体平均値より低く、類似団体よりも企業債残高の規模が小さくなっているが、将来を見越した的確な投資により、過大とならないよう留意していく必要がある。
⑤経費回収率は汚水処理費への公費負担の影響により100%となっていない。
⑥汚水処理原価は類似団体平均値より高くなっており、引き続き経費節減に取り組む必要がある。
⑦施設利用率は類似団体平均値より低くなっているが、未普及地域への整備途中であり、処理場に先行投資していることが原因と考えている。
⑧水洗化率は類似団体平均値より高くなっており、類似団体よりも下水道への接続が進んでいる。</t>
    <phoneticPr fontId="4"/>
  </si>
  <si>
    <t>　現在の経営状況は、整備拡大に伴う水洗化人口の増加や平成27年10月の下水道使用料の改定により経営成績は向上しているが、短期的な支払能力は不十分な状態であり、資金の確保に努めていく必要がある。
　また、今後は、老朽化施設の更新等に多額の経費が必要となる一方で、人口減少等により下水道使用料収入の減少が見込まれることから、将来にわたって安定した下水道サービスを提供するため、経営戦略の取り組みを着実に推進し、引き続き経営基盤の強化に努めていく。</t>
    <phoneticPr fontId="4"/>
  </si>
  <si>
    <t>①②③有形固定資産減価償却率、管渠老朽化率及び管渠改善率は、類似団体より低い数値となっている。
　管渠の多くは昭和50年代以降に布設されており、耐用年数を経過したものは少なく、老朽化は進んでいないが、30年超の管は、下水管路施設維持管理計画に基づき調査を実施し、その調査に基づいた改築・修繕を行うなど、予防保全型の維持管理に取り組んでいる。
　施設設備は、長寿命化計画に基づいて更新、改築を実施している。
　増大する改築需要に対応するため、施設を計画的かつ効率的に管理するストックマネジメント計画を令和2年3月に策定しており、令和2年度以降はこの計画に基づき施設管理を行っていく。</t>
    <rPh sb="249" eb="251">
      <t>レイワ</t>
    </rPh>
    <rPh sb="252" eb="253">
      <t>ネン</t>
    </rPh>
    <rPh sb="254" eb="255">
      <t>ガツ</t>
    </rPh>
    <rPh sb="263" eb="265">
      <t>レイワ</t>
    </rPh>
    <rPh sb="266" eb="268">
      <t>ネンド</t>
    </rPh>
    <rPh sb="268" eb="270">
      <t>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</si>
</sst>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0.02</c:v>
                </c:pt>
                <c:pt idx="1">
                  <c:v>0.03</c:v>
                </c:pt>
                <c:pt idx="2">
                  <c:v>0.02</c:v>
                </c:pt>
                <c:pt idx="3">
                  <c:v>0.01</c:v>
                </c:pt>
                <c:pt idx="4">
                  <c:v>0.02</c:v>
                </c:pt>
              </c:numCache>
            </c:numRef>
          </c:val>
          <c:extLst>
            <c:ext xmlns:c16="http://schemas.microsoft.com/office/drawing/2014/chart" uri="{C3380CC4-5D6E-409C-BE32-E72D297353CC}">
              <c16:uniqueId val="{00000000-54B3-4244-B6D3-D8D9E1CC646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0.22</c:v>
                </c:pt>
                <c:pt idx="1">
                  <c:v>0.28000000000000003</c:v>
                </c:pt>
                <c:pt idx="2">
                  <c:v>0.21</c:v>
                </c:pt>
                <c:pt idx="3">
                  <c:v>0.25</c:v>
                </c:pt>
                <c:pt idx="4">
                  <c:v>0.21</c:v>
                </c:pt>
              </c:numCache>
            </c:numRef>
          </c:val>
          <c:smooth val="0"/>
          <c:extLst>
            <c:ext xmlns:c16="http://schemas.microsoft.com/office/drawing/2014/chart" uri="{C3380CC4-5D6E-409C-BE32-E72D297353CC}">
              <c16:uniqueId val="{00000001-54B3-4244-B6D3-D8D9E1CC646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64.88</c:v>
                </c:pt>
                <c:pt idx="1">
                  <c:v>63.31</c:v>
                </c:pt>
                <c:pt idx="2">
                  <c:v>61.81</c:v>
                </c:pt>
                <c:pt idx="3">
                  <c:v>60.81</c:v>
                </c:pt>
                <c:pt idx="4">
                  <c:v>60.02</c:v>
                </c:pt>
              </c:numCache>
            </c:numRef>
          </c:val>
          <c:extLst>
            <c:ext xmlns:c16="http://schemas.microsoft.com/office/drawing/2014/chart" uri="{C3380CC4-5D6E-409C-BE32-E72D297353CC}">
              <c16:uniqueId val="{00000000-D688-4E77-B41C-711588B77EA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66.63</c:v>
                </c:pt>
                <c:pt idx="1">
                  <c:v>67.040000000000006</c:v>
                </c:pt>
                <c:pt idx="2">
                  <c:v>66.34</c:v>
                </c:pt>
                <c:pt idx="3">
                  <c:v>67.069999999999993</c:v>
                </c:pt>
                <c:pt idx="4">
                  <c:v>66.78</c:v>
                </c:pt>
              </c:numCache>
            </c:numRef>
          </c:val>
          <c:smooth val="0"/>
          <c:extLst>
            <c:ext xmlns:c16="http://schemas.microsoft.com/office/drawing/2014/chart" uri="{C3380CC4-5D6E-409C-BE32-E72D297353CC}">
              <c16:uniqueId val="{00000001-D688-4E77-B41C-711588B77EA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96.21</c:v>
                </c:pt>
                <c:pt idx="1">
                  <c:v>96.51</c:v>
                </c:pt>
                <c:pt idx="2">
                  <c:v>96.72</c:v>
                </c:pt>
                <c:pt idx="3">
                  <c:v>96.6</c:v>
                </c:pt>
                <c:pt idx="4">
                  <c:v>97.06</c:v>
                </c:pt>
              </c:numCache>
            </c:numRef>
          </c:val>
          <c:extLst>
            <c:ext xmlns:c16="http://schemas.microsoft.com/office/drawing/2014/chart" uri="{C3380CC4-5D6E-409C-BE32-E72D297353CC}">
              <c16:uniqueId val="{00000000-FFAB-45EE-8110-99A1DE52188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93.38</c:v>
                </c:pt>
                <c:pt idx="1">
                  <c:v>93.5</c:v>
                </c:pt>
                <c:pt idx="2">
                  <c:v>93.86</c:v>
                </c:pt>
                <c:pt idx="3">
                  <c:v>93.96</c:v>
                </c:pt>
                <c:pt idx="4">
                  <c:v>94.06</c:v>
                </c:pt>
              </c:numCache>
            </c:numRef>
          </c:val>
          <c:smooth val="0"/>
          <c:extLst>
            <c:ext xmlns:c16="http://schemas.microsoft.com/office/drawing/2014/chart" uri="{C3380CC4-5D6E-409C-BE32-E72D297353CC}">
              <c16:uniqueId val="{00000001-FFAB-45EE-8110-99A1DE52188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102.96</c:v>
                </c:pt>
                <c:pt idx="1">
                  <c:v>103.2</c:v>
                </c:pt>
                <c:pt idx="2">
                  <c:v>103.11</c:v>
                </c:pt>
                <c:pt idx="3">
                  <c:v>104.01</c:v>
                </c:pt>
                <c:pt idx="4">
                  <c:v>103.99</c:v>
                </c:pt>
              </c:numCache>
            </c:numRef>
          </c:val>
          <c:extLst>
            <c:ext xmlns:c16="http://schemas.microsoft.com/office/drawing/2014/chart" uri="{C3380CC4-5D6E-409C-BE32-E72D297353CC}">
              <c16:uniqueId val="{00000000-3475-43E2-AC79-6EB2CDF5C74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108.52</c:v>
                </c:pt>
                <c:pt idx="1">
                  <c:v>109.12</c:v>
                </c:pt>
                <c:pt idx="2">
                  <c:v>110.22</c:v>
                </c:pt>
                <c:pt idx="3">
                  <c:v>110.01</c:v>
                </c:pt>
                <c:pt idx="4">
                  <c:v>111.12</c:v>
                </c:pt>
              </c:numCache>
            </c:numRef>
          </c:val>
          <c:smooth val="0"/>
          <c:extLst>
            <c:ext xmlns:c16="http://schemas.microsoft.com/office/drawing/2014/chart" uri="{C3380CC4-5D6E-409C-BE32-E72D297353CC}">
              <c16:uniqueId val="{00000001-3475-43E2-AC79-6EB2CDF5C74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22.18</c:v>
                </c:pt>
                <c:pt idx="1">
                  <c:v>24.45</c:v>
                </c:pt>
                <c:pt idx="2">
                  <c:v>27.01</c:v>
                </c:pt>
                <c:pt idx="3">
                  <c:v>27.57</c:v>
                </c:pt>
                <c:pt idx="4">
                  <c:v>29.81</c:v>
                </c:pt>
              </c:numCache>
            </c:numRef>
          </c:val>
          <c:extLst>
            <c:ext xmlns:c16="http://schemas.microsoft.com/office/drawing/2014/chart" uri="{C3380CC4-5D6E-409C-BE32-E72D297353CC}">
              <c16:uniqueId val="{00000000-F12D-435D-9ACB-C8DC33D0861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27.96</c:v>
                </c:pt>
                <c:pt idx="1">
                  <c:v>28.81</c:v>
                </c:pt>
                <c:pt idx="2">
                  <c:v>31.19</c:v>
                </c:pt>
                <c:pt idx="3">
                  <c:v>33.090000000000003</c:v>
                </c:pt>
                <c:pt idx="4">
                  <c:v>34.33</c:v>
                </c:pt>
              </c:numCache>
            </c:numRef>
          </c:val>
          <c:smooth val="0"/>
          <c:extLst>
            <c:ext xmlns:c16="http://schemas.microsoft.com/office/drawing/2014/chart" uri="{C3380CC4-5D6E-409C-BE32-E72D297353CC}">
              <c16:uniqueId val="{00000001-F12D-435D-9ACB-C8DC33D0861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0.4</c:v>
                </c:pt>
                <c:pt idx="1">
                  <c:v>0.51</c:v>
                </c:pt>
                <c:pt idx="2">
                  <c:v>0.5</c:v>
                </c:pt>
                <c:pt idx="3">
                  <c:v>0.66</c:v>
                </c:pt>
                <c:pt idx="4">
                  <c:v>0.95</c:v>
                </c:pt>
              </c:numCache>
            </c:numRef>
          </c:val>
          <c:extLst>
            <c:ext xmlns:c16="http://schemas.microsoft.com/office/drawing/2014/chart" uri="{C3380CC4-5D6E-409C-BE32-E72D297353CC}">
              <c16:uniqueId val="{00000000-9055-40E8-8E7E-79C9528A7CC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3.4</c:v>
                </c:pt>
                <c:pt idx="1">
                  <c:v>3.84</c:v>
                </c:pt>
                <c:pt idx="2">
                  <c:v>4.3099999999999996</c:v>
                </c:pt>
                <c:pt idx="3">
                  <c:v>5.04</c:v>
                </c:pt>
                <c:pt idx="4">
                  <c:v>5.1100000000000003</c:v>
                </c:pt>
              </c:numCache>
            </c:numRef>
          </c:val>
          <c:smooth val="0"/>
          <c:extLst>
            <c:ext xmlns:c16="http://schemas.microsoft.com/office/drawing/2014/chart" uri="{C3380CC4-5D6E-409C-BE32-E72D297353CC}">
              <c16:uniqueId val="{00000001-9055-40E8-8E7E-79C9528A7CC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58B-4D91-9753-B7D44C99061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4.87</c:v>
                </c:pt>
                <c:pt idx="1">
                  <c:v>3.8</c:v>
                </c:pt>
                <c:pt idx="2">
                  <c:v>3.21</c:v>
                </c:pt>
                <c:pt idx="3">
                  <c:v>2.36</c:v>
                </c:pt>
                <c:pt idx="4">
                  <c:v>2.0699999999999998</c:v>
                </c:pt>
              </c:numCache>
            </c:numRef>
          </c:val>
          <c:smooth val="0"/>
          <c:extLst>
            <c:ext xmlns:c16="http://schemas.microsoft.com/office/drawing/2014/chart" uri="{C3380CC4-5D6E-409C-BE32-E72D297353CC}">
              <c16:uniqueId val="{00000001-558B-4D91-9753-B7D44C99061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58.94</c:v>
                </c:pt>
                <c:pt idx="1">
                  <c:v>48.66</c:v>
                </c:pt>
                <c:pt idx="2">
                  <c:v>55.96</c:v>
                </c:pt>
                <c:pt idx="3">
                  <c:v>59.14</c:v>
                </c:pt>
                <c:pt idx="4">
                  <c:v>59.21</c:v>
                </c:pt>
              </c:numCache>
            </c:numRef>
          </c:val>
          <c:extLst>
            <c:ext xmlns:c16="http://schemas.microsoft.com/office/drawing/2014/chart" uri="{C3380CC4-5D6E-409C-BE32-E72D297353CC}">
              <c16:uniqueId val="{00000000-4E06-4C85-9357-8DC5737B25D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47.32</c:v>
                </c:pt>
                <c:pt idx="1">
                  <c:v>49.96</c:v>
                </c:pt>
                <c:pt idx="2">
                  <c:v>58.04</c:v>
                </c:pt>
                <c:pt idx="3">
                  <c:v>62.12</c:v>
                </c:pt>
                <c:pt idx="4">
                  <c:v>61.57</c:v>
                </c:pt>
              </c:numCache>
            </c:numRef>
          </c:val>
          <c:smooth val="0"/>
          <c:extLst>
            <c:ext xmlns:c16="http://schemas.microsoft.com/office/drawing/2014/chart" uri="{C3380CC4-5D6E-409C-BE32-E72D297353CC}">
              <c16:uniqueId val="{00000001-4E06-4C85-9357-8DC5737B25D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638.82000000000005</c:v>
                </c:pt>
                <c:pt idx="1">
                  <c:v>595.38</c:v>
                </c:pt>
                <c:pt idx="2">
                  <c:v>582.44000000000005</c:v>
                </c:pt>
                <c:pt idx="3">
                  <c:v>579.54</c:v>
                </c:pt>
                <c:pt idx="4">
                  <c:v>561.88</c:v>
                </c:pt>
              </c:numCache>
            </c:numRef>
          </c:val>
          <c:extLst>
            <c:ext xmlns:c16="http://schemas.microsoft.com/office/drawing/2014/chart" uri="{C3380CC4-5D6E-409C-BE32-E72D297353CC}">
              <c16:uniqueId val="{00000000-8FE9-4931-BB1F-8AA75973DDC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1017.47</c:v>
                </c:pt>
                <c:pt idx="1">
                  <c:v>970.35</c:v>
                </c:pt>
                <c:pt idx="2">
                  <c:v>917.29</c:v>
                </c:pt>
                <c:pt idx="3">
                  <c:v>875.53</c:v>
                </c:pt>
                <c:pt idx="4">
                  <c:v>867.39</c:v>
                </c:pt>
              </c:numCache>
            </c:numRef>
          </c:val>
          <c:smooth val="0"/>
          <c:extLst>
            <c:ext xmlns:c16="http://schemas.microsoft.com/office/drawing/2014/chart" uri="{C3380CC4-5D6E-409C-BE32-E72D297353CC}">
              <c16:uniqueId val="{00000001-8FE9-4931-BB1F-8AA75973DDC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105.5</c:v>
                </c:pt>
                <c:pt idx="1">
                  <c:v>110.14</c:v>
                </c:pt>
                <c:pt idx="2">
                  <c:v>99.45</c:v>
                </c:pt>
                <c:pt idx="3">
                  <c:v>99.65</c:v>
                </c:pt>
                <c:pt idx="4">
                  <c:v>99.73</c:v>
                </c:pt>
              </c:numCache>
            </c:numRef>
          </c:val>
          <c:extLst>
            <c:ext xmlns:c16="http://schemas.microsoft.com/office/drawing/2014/chart" uri="{C3380CC4-5D6E-409C-BE32-E72D297353CC}">
              <c16:uniqueId val="{00000000-DE0B-44D1-9987-58F98469B04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96.37</c:v>
                </c:pt>
                <c:pt idx="1">
                  <c:v>99.26</c:v>
                </c:pt>
                <c:pt idx="2">
                  <c:v>99.67</c:v>
                </c:pt>
                <c:pt idx="3">
                  <c:v>99.83</c:v>
                </c:pt>
                <c:pt idx="4">
                  <c:v>100.91</c:v>
                </c:pt>
              </c:numCache>
            </c:numRef>
          </c:val>
          <c:smooth val="0"/>
          <c:extLst>
            <c:ext xmlns:c16="http://schemas.microsoft.com/office/drawing/2014/chart" uri="{C3380CC4-5D6E-409C-BE32-E72D297353CC}">
              <c16:uniqueId val="{00000001-DE0B-44D1-9987-58F98469B04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144.6</c:v>
                </c:pt>
                <c:pt idx="1">
                  <c:v>145.27000000000001</c:v>
                </c:pt>
                <c:pt idx="2">
                  <c:v>160.9</c:v>
                </c:pt>
                <c:pt idx="3">
                  <c:v>161.21</c:v>
                </c:pt>
                <c:pt idx="4">
                  <c:v>161.21</c:v>
                </c:pt>
              </c:numCache>
            </c:numRef>
          </c:val>
          <c:extLst>
            <c:ext xmlns:c16="http://schemas.microsoft.com/office/drawing/2014/chart" uri="{C3380CC4-5D6E-409C-BE32-E72D297353CC}">
              <c16:uniqueId val="{00000000-99E3-434E-98A5-2E1F0615F0D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162.65</c:v>
                </c:pt>
                <c:pt idx="1">
                  <c:v>159.53</c:v>
                </c:pt>
                <c:pt idx="2">
                  <c:v>159.6</c:v>
                </c:pt>
                <c:pt idx="3">
                  <c:v>158.94</c:v>
                </c:pt>
                <c:pt idx="4">
                  <c:v>158.04</c:v>
                </c:pt>
              </c:numCache>
            </c:numRef>
          </c:val>
          <c:smooth val="0"/>
          <c:extLst>
            <c:ext xmlns:c16="http://schemas.microsoft.com/office/drawing/2014/chart" uri="{C3380CC4-5D6E-409C-BE32-E72D297353CC}">
              <c16:uniqueId val="{00000001-99E3-434E-98A5-2E1F0615F0D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46" zoomScaleNormal="100" workbookViewId="0">
      <selection activeCell="BG57" sqref="BG5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山口県　山口市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Ad</v>
      </c>
      <c r="X8" s="49"/>
      <c r="Y8" s="49"/>
      <c r="Z8" s="49"/>
      <c r="AA8" s="49"/>
      <c r="AB8" s="49"/>
      <c r="AC8" s="49"/>
      <c r="AD8" s="50" t="str">
        <f>データ!$M$6</f>
        <v>自治体職員</v>
      </c>
      <c r="AE8" s="50"/>
      <c r="AF8" s="50"/>
      <c r="AG8" s="50"/>
      <c r="AH8" s="50"/>
      <c r="AI8" s="50"/>
      <c r="AJ8" s="50"/>
      <c r="AK8" s="3"/>
      <c r="AL8" s="51">
        <f>データ!S6</f>
        <v>191529</v>
      </c>
      <c r="AM8" s="51"/>
      <c r="AN8" s="51"/>
      <c r="AO8" s="51"/>
      <c r="AP8" s="51"/>
      <c r="AQ8" s="51"/>
      <c r="AR8" s="51"/>
      <c r="AS8" s="51"/>
      <c r="AT8" s="46">
        <f>データ!T6</f>
        <v>1023.23</v>
      </c>
      <c r="AU8" s="46"/>
      <c r="AV8" s="46"/>
      <c r="AW8" s="46"/>
      <c r="AX8" s="46"/>
      <c r="AY8" s="46"/>
      <c r="AZ8" s="46"/>
      <c r="BA8" s="46"/>
      <c r="BB8" s="46">
        <f>データ!U6</f>
        <v>187.18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59.31</v>
      </c>
      <c r="J10" s="46"/>
      <c r="K10" s="46"/>
      <c r="L10" s="46"/>
      <c r="M10" s="46"/>
      <c r="N10" s="46"/>
      <c r="O10" s="46"/>
      <c r="P10" s="46">
        <f>データ!P6</f>
        <v>62.32</v>
      </c>
      <c r="Q10" s="46"/>
      <c r="R10" s="46"/>
      <c r="S10" s="46"/>
      <c r="T10" s="46"/>
      <c r="U10" s="46"/>
      <c r="V10" s="46"/>
      <c r="W10" s="46">
        <f>データ!Q6</f>
        <v>84.13</v>
      </c>
      <c r="X10" s="46"/>
      <c r="Y10" s="46"/>
      <c r="Z10" s="46"/>
      <c r="AA10" s="46"/>
      <c r="AB10" s="46"/>
      <c r="AC10" s="46"/>
      <c r="AD10" s="51">
        <f>データ!R6</f>
        <v>3080</v>
      </c>
      <c r="AE10" s="51"/>
      <c r="AF10" s="51"/>
      <c r="AG10" s="51"/>
      <c r="AH10" s="51"/>
      <c r="AI10" s="51"/>
      <c r="AJ10" s="51"/>
      <c r="AK10" s="2"/>
      <c r="AL10" s="51">
        <f>データ!V6</f>
        <v>118645</v>
      </c>
      <c r="AM10" s="51"/>
      <c r="AN10" s="51"/>
      <c r="AO10" s="51"/>
      <c r="AP10" s="51"/>
      <c r="AQ10" s="51"/>
      <c r="AR10" s="51"/>
      <c r="AS10" s="51"/>
      <c r="AT10" s="46">
        <f>データ!W6</f>
        <v>32.57</v>
      </c>
      <c r="AU10" s="46"/>
      <c r="AV10" s="46"/>
      <c r="AW10" s="46"/>
      <c r="AX10" s="46"/>
      <c r="AY10" s="46"/>
      <c r="AZ10" s="46"/>
      <c r="BA10" s="46"/>
      <c r="BB10" s="46">
        <f>データ!X6</f>
        <v>3642.77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TPRyXscHh0uq+jH8YnpsgJEfMf7GaY8a8ekZrmuR2g7X8yNbynhiVlXKM3uFw4zR1jSwrhmvjNj1og5zxMjPeA==" saltValue="rYkuTeL3pRIMOVA1cvWx5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352039</v>
      </c>
      <c r="D6" s="33">
        <f t="shared" si="3"/>
        <v>46</v>
      </c>
      <c r="E6" s="33">
        <f t="shared" si="3"/>
        <v>17</v>
      </c>
      <c r="F6" s="33">
        <f t="shared" si="3"/>
        <v>1</v>
      </c>
      <c r="G6" s="33">
        <f t="shared" si="3"/>
        <v>0</v>
      </c>
      <c r="H6" s="33" t="str">
        <f t="shared" si="3"/>
        <v>山口県　山口市</v>
      </c>
      <c r="I6" s="33" t="str">
        <f t="shared" si="3"/>
        <v>法適用</v>
      </c>
      <c r="J6" s="33" t="str">
        <f t="shared" si="3"/>
        <v>下水道事業</v>
      </c>
      <c r="K6" s="33" t="str">
        <f t="shared" si="3"/>
        <v>公共下水道</v>
      </c>
      <c r="L6" s="33" t="str">
        <f t="shared" si="3"/>
        <v>Ad</v>
      </c>
      <c r="M6" s="33" t="str">
        <f t="shared" si="3"/>
        <v>自治体職員</v>
      </c>
      <c r="N6" s="34" t="str">
        <f t="shared" si="3"/>
        <v>-</v>
      </c>
      <c r="O6" s="34">
        <f t="shared" si="3"/>
        <v>59.31</v>
      </c>
      <c r="P6" s="34">
        <f t="shared" si="3"/>
        <v>62.32</v>
      </c>
      <c r="Q6" s="34">
        <f t="shared" si="3"/>
        <v>84.13</v>
      </c>
      <c r="R6" s="34">
        <f t="shared" si="3"/>
        <v>3080</v>
      </c>
      <c r="S6" s="34">
        <f t="shared" si="3"/>
        <v>191529</v>
      </c>
      <c r="T6" s="34">
        <f t="shared" si="3"/>
        <v>1023.23</v>
      </c>
      <c r="U6" s="34">
        <f t="shared" si="3"/>
        <v>187.18</v>
      </c>
      <c r="V6" s="34">
        <f t="shared" si="3"/>
        <v>118645</v>
      </c>
      <c r="W6" s="34">
        <f t="shared" si="3"/>
        <v>32.57</v>
      </c>
      <c r="X6" s="34">
        <f t="shared" si="3"/>
        <v>3642.77</v>
      </c>
      <c r="Y6" s="35">
        <f>IF(Y7="",NA(),Y7)</f>
        <v>102.96</v>
      </c>
      <c r="Z6" s="35">
        <f t="shared" ref="Z6:AH6" si="4">IF(Z7="",NA(),Z7)</f>
        <v>103.2</v>
      </c>
      <c r="AA6" s="35">
        <f t="shared" si="4"/>
        <v>103.11</v>
      </c>
      <c r="AB6" s="35">
        <f t="shared" si="4"/>
        <v>104.01</v>
      </c>
      <c r="AC6" s="35">
        <f t="shared" si="4"/>
        <v>103.99</v>
      </c>
      <c r="AD6" s="35">
        <f t="shared" si="4"/>
        <v>108.52</v>
      </c>
      <c r="AE6" s="35">
        <f t="shared" si="4"/>
        <v>109.12</v>
      </c>
      <c r="AF6" s="35">
        <f t="shared" si="4"/>
        <v>110.22</v>
      </c>
      <c r="AG6" s="35">
        <f t="shared" si="4"/>
        <v>110.01</v>
      </c>
      <c r="AH6" s="35">
        <f t="shared" si="4"/>
        <v>111.12</v>
      </c>
      <c r="AI6" s="34" t="str">
        <f>IF(AI7="","",IF(AI7="-","【-】","【"&amp;SUBSTITUTE(TEXT(AI7,"#,##0.00"),"-","△")&amp;"】"))</f>
        <v>【108.07】</v>
      </c>
      <c r="AJ6" s="34">
        <f>IF(AJ7="",NA(),AJ7)</f>
        <v>0</v>
      </c>
      <c r="AK6" s="34">
        <f t="shared" ref="AK6:AS6" si="5">IF(AK7="",NA(),AK7)</f>
        <v>0</v>
      </c>
      <c r="AL6" s="34">
        <f t="shared" si="5"/>
        <v>0</v>
      </c>
      <c r="AM6" s="34">
        <f t="shared" si="5"/>
        <v>0</v>
      </c>
      <c r="AN6" s="34">
        <f t="shared" si="5"/>
        <v>0</v>
      </c>
      <c r="AO6" s="35">
        <f t="shared" si="5"/>
        <v>4.87</v>
      </c>
      <c r="AP6" s="35">
        <f t="shared" si="5"/>
        <v>3.8</v>
      </c>
      <c r="AQ6" s="35">
        <f t="shared" si="5"/>
        <v>3.21</v>
      </c>
      <c r="AR6" s="35">
        <f t="shared" si="5"/>
        <v>2.36</v>
      </c>
      <c r="AS6" s="35">
        <f t="shared" si="5"/>
        <v>2.0699999999999998</v>
      </c>
      <c r="AT6" s="34" t="str">
        <f>IF(AT7="","",IF(AT7="-","【-】","【"&amp;SUBSTITUTE(TEXT(AT7,"#,##0.00"),"-","△")&amp;"】"))</f>
        <v>【3.09】</v>
      </c>
      <c r="AU6" s="35">
        <f>IF(AU7="",NA(),AU7)</f>
        <v>58.94</v>
      </c>
      <c r="AV6" s="35">
        <f t="shared" ref="AV6:BD6" si="6">IF(AV7="",NA(),AV7)</f>
        <v>48.66</v>
      </c>
      <c r="AW6" s="35">
        <f t="shared" si="6"/>
        <v>55.96</v>
      </c>
      <c r="AX6" s="35">
        <f t="shared" si="6"/>
        <v>59.14</v>
      </c>
      <c r="AY6" s="35">
        <f t="shared" si="6"/>
        <v>59.21</v>
      </c>
      <c r="AZ6" s="35">
        <f t="shared" si="6"/>
        <v>47.32</v>
      </c>
      <c r="BA6" s="35">
        <f t="shared" si="6"/>
        <v>49.96</v>
      </c>
      <c r="BB6" s="35">
        <f t="shared" si="6"/>
        <v>58.04</v>
      </c>
      <c r="BC6" s="35">
        <f t="shared" si="6"/>
        <v>62.12</v>
      </c>
      <c r="BD6" s="35">
        <f t="shared" si="6"/>
        <v>61.57</v>
      </c>
      <c r="BE6" s="34" t="str">
        <f>IF(BE7="","",IF(BE7="-","【-】","【"&amp;SUBSTITUTE(TEXT(BE7,"#,##0.00"),"-","△")&amp;"】"))</f>
        <v>【69.54】</v>
      </c>
      <c r="BF6" s="35">
        <f>IF(BF7="",NA(),BF7)</f>
        <v>638.82000000000005</v>
      </c>
      <c r="BG6" s="35">
        <f t="shared" ref="BG6:BO6" si="7">IF(BG7="",NA(),BG7)</f>
        <v>595.38</v>
      </c>
      <c r="BH6" s="35">
        <f t="shared" si="7"/>
        <v>582.44000000000005</v>
      </c>
      <c r="BI6" s="35">
        <f t="shared" si="7"/>
        <v>579.54</v>
      </c>
      <c r="BJ6" s="35">
        <f t="shared" si="7"/>
        <v>561.88</v>
      </c>
      <c r="BK6" s="35">
        <f t="shared" si="7"/>
        <v>1017.47</v>
      </c>
      <c r="BL6" s="35">
        <f t="shared" si="7"/>
        <v>970.35</v>
      </c>
      <c r="BM6" s="35">
        <f t="shared" si="7"/>
        <v>917.29</v>
      </c>
      <c r="BN6" s="35">
        <f t="shared" si="7"/>
        <v>875.53</v>
      </c>
      <c r="BO6" s="35">
        <f t="shared" si="7"/>
        <v>867.39</v>
      </c>
      <c r="BP6" s="34" t="str">
        <f>IF(BP7="","",IF(BP7="-","【-】","【"&amp;SUBSTITUTE(TEXT(BP7,"#,##0.00"),"-","△")&amp;"】"))</f>
        <v>【682.51】</v>
      </c>
      <c r="BQ6" s="35">
        <f>IF(BQ7="",NA(),BQ7)</f>
        <v>105.5</v>
      </c>
      <c r="BR6" s="35">
        <f t="shared" ref="BR6:BZ6" si="8">IF(BR7="",NA(),BR7)</f>
        <v>110.14</v>
      </c>
      <c r="BS6" s="35">
        <f t="shared" si="8"/>
        <v>99.45</v>
      </c>
      <c r="BT6" s="35">
        <f t="shared" si="8"/>
        <v>99.65</v>
      </c>
      <c r="BU6" s="35">
        <f t="shared" si="8"/>
        <v>99.73</v>
      </c>
      <c r="BV6" s="35">
        <f t="shared" si="8"/>
        <v>96.37</v>
      </c>
      <c r="BW6" s="35">
        <f t="shared" si="8"/>
        <v>99.26</v>
      </c>
      <c r="BX6" s="35">
        <f t="shared" si="8"/>
        <v>99.67</v>
      </c>
      <c r="BY6" s="35">
        <f t="shared" si="8"/>
        <v>99.83</v>
      </c>
      <c r="BZ6" s="35">
        <f t="shared" si="8"/>
        <v>100.91</v>
      </c>
      <c r="CA6" s="34" t="str">
        <f>IF(CA7="","",IF(CA7="-","【-】","【"&amp;SUBSTITUTE(TEXT(CA7,"#,##0.00"),"-","△")&amp;"】"))</f>
        <v>【100.34】</v>
      </c>
      <c r="CB6" s="35">
        <f>IF(CB7="",NA(),CB7)</f>
        <v>144.6</v>
      </c>
      <c r="CC6" s="35">
        <f t="shared" ref="CC6:CK6" si="9">IF(CC7="",NA(),CC7)</f>
        <v>145.27000000000001</v>
      </c>
      <c r="CD6" s="35">
        <f t="shared" si="9"/>
        <v>160.9</v>
      </c>
      <c r="CE6" s="35">
        <f t="shared" si="9"/>
        <v>161.21</v>
      </c>
      <c r="CF6" s="35">
        <f t="shared" si="9"/>
        <v>161.21</v>
      </c>
      <c r="CG6" s="35">
        <f t="shared" si="9"/>
        <v>162.65</v>
      </c>
      <c r="CH6" s="35">
        <f t="shared" si="9"/>
        <v>159.53</v>
      </c>
      <c r="CI6" s="35">
        <f t="shared" si="9"/>
        <v>159.6</v>
      </c>
      <c r="CJ6" s="35">
        <f t="shared" si="9"/>
        <v>158.94</v>
      </c>
      <c r="CK6" s="35">
        <f t="shared" si="9"/>
        <v>158.04</v>
      </c>
      <c r="CL6" s="34" t="str">
        <f>IF(CL7="","",IF(CL7="-","【-】","【"&amp;SUBSTITUTE(TEXT(CL7,"#,##0.00"),"-","△")&amp;"】"))</f>
        <v>【136.15】</v>
      </c>
      <c r="CM6" s="35">
        <f>IF(CM7="",NA(),CM7)</f>
        <v>64.88</v>
      </c>
      <c r="CN6" s="35">
        <f t="shared" ref="CN6:CV6" si="10">IF(CN7="",NA(),CN7)</f>
        <v>63.31</v>
      </c>
      <c r="CO6" s="35">
        <f t="shared" si="10"/>
        <v>61.81</v>
      </c>
      <c r="CP6" s="35">
        <f t="shared" si="10"/>
        <v>60.81</v>
      </c>
      <c r="CQ6" s="35">
        <f t="shared" si="10"/>
        <v>60.02</v>
      </c>
      <c r="CR6" s="35">
        <f t="shared" si="10"/>
        <v>66.63</v>
      </c>
      <c r="CS6" s="35">
        <f t="shared" si="10"/>
        <v>67.040000000000006</v>
      </c>
      <c r="CT6" s="35">
        <f t="shared" si="10"/>
        <v>66.34</v>
      </c>
      <c r="CU6" s="35">
        <f t="shared" si="10"/>
        <v>67.069999999999993</v>
      </c>
      <c r="CV6" s="35">
        <f t="shared" si="10"/>
        <v>66.78</v>
      </c>
      <c r="CW6" s="34" t="str">
        <f>IF(CW7="","",IF(CW7="-","【-】","【"&amp;SUBSTITUTE(TEXT(CW7,"#,##0.00"),"-","△")&amp;"】"))</f>
        <v>【59.64】</v>
      </c>
      <c r="CX6" s="35">
        <f>IF(CX7="",NA(),CX7)</f>
        <v>96.21</v>
      </c>
      <c r="CY6" s="35">
        <f t="shared" ref="CY6:DG6" si="11">IF(CY7="",NA(),CY7)</f>
        <v>96.51</v>
      </c>
      <c r="CZ6" s="35">
        <f t="shared" si="11"/>
        <v>96.72</v>
      </c>
      <c r="DA6" s="35">
        <f t="shared" si="11"/>
        <v>96.6</v>
      </c>
      <c r="DB6" s="35">
        <f t="shared" si="11"/>
        <v>97.06</v>
      </c>
      <c r="DC6" s="35">
        <f t="shared" si="11"/>
        <v>93.38</v>
      </c>
      <c r="DD6" s="35">
        <f t="shared" si="11"/>
        <v>93.5</v>
      </c>
      <c r="DE6" s="35">
        <f t="shared" si="11"/>
        <v>93.86</v>
      </c>
      <c r="DF6" s="35">
        <f t="shared" si="11"/>
        <v>93.96</v>
      </c>
      <c r="DG6" s="35">
        <f t="shared" si="11"/>
        <v>94.06</v>
      </c>
      <c r="DH6" s="34" t="str">
        <f>IF(DH7="","",IF(DH7="-","【-】","【"&amp;SUBSTITUTE(TEXT(DH7,"#,##0.00"),"-","△")&amp;"】"))</f>
        <v>【95.35】</v>
      </c>
      <c r="DI6" s="35">
        <f>IF(DI7="",NA(),DI7)</f>
        <v>22.18</v>
      </c>
      <c r="DJ6" s="35">
        <f t="shared" ref="DJ6:DR6" si="12">IF(DJ7="",NA(),DJ7)</f>
        <v>24.45</v>
      </c>
      <c r="DK6" s="35">
        <f t="shared" si="12"/>
        <v>27.01</v>
      </c>
      <c r="DL6" s="35">
        <f t="shared" si="12"/>
        <v>27.57</v>
      </c>
      <c r="DM6" s="35">
        <f t="shared" si="12"/>
        <v>29.81</v>
      </c>
      <c r="DN6" s="35">
        <f t="shared" si="12"/>
        <v>27.96</v>
      </c>
      <c r="DO6" s="35">
        <f t="shared" si="12"/>
        <v>28.81</v>
      </c>
      <c r="DP6" s="35">
        <f t="shared" si="12"/>
        <v>31.19</v>
      </c>
      <c r="DQ6" s="35">
        <f t="shared" si="12"/>
        <v>33.090000000000003</v>
      </c>
      <c r="DR6" s="35">
        <f t="shared" si="12"/>
        <v>34.33</v>
      </c>
      <c r="DS6" s="34" t="str">
        <f>IF(DS7="","",IF(DS7="-","【-】","【"&amp;SUBSTITUTE(TEXT(DS7,"#,##0.00"),"-","△")&amp;"】"))</f>
        <v>【38.57】</v>
      </c>
      <c r="DT6" s="35">
        <f>IF(DT7="",NA(),DT7)</f>
        <v>0.4</v>
      </c>
      <c r="DU6" s="35">
        <f t="shared" ref="DU6:EC6" si="13">IF(DU7="",NA(),DU7)</f>
        <v>0.51</v>
      </c>
      <c r="DV6" s="35">
        <f t="shared" si="13"/>
        <v>0.5</v>
      </c>
      <c r="DW6" s="35">
        <f t="shared" si="13"/>
        <v>0.66</v>
      </c>
      <c r="DX6" s="35">
        <f t="shared" si="13"/>
        <v>0.95</v>
      </c>
      <c r="DY6" s="35">
        <f t="shared" si="13"/>
        <v>3.4</v>
      </c>
      <c r="DZ6" s="35">
        <f t="shared" si="13"/>
        <v>3.84</v>
      </c>
      <c r="EA6" s="35">
        <f t="shared" si="13"/>
        <v>4.3099999999999996</v>
      </c>
      <c r="EB6" s="35">
        <f t="shared" si="13"/>
        <v>5.04</v>
      </c>
      <c r="EC6" s="35">
        <f t="shared" si="13"/>
        <v>5.1100000000000003</v>
      </c>
      <c r="ED6" s="34" t="str">
        <f>IF(ED7="","",IF(ED7="-","【-】","【"&amp;SUBSTITUTE(TEXT(ED7,"#,##0.00"),"-","△")&amp;"】"))</f>
        <v>【5.90】</v>
      </c>
      <c r="EE6" s="35">
        <f>IF(EE7="",NA(),EE7)</f>
        <v>0.02</v>
      </c>
      <c r="EF6" s="35">
        <f t="shared" ref="EF6:EN6" si="14">IF(EF7="",NA(),EF7)</f>
        <v>0.03</v>
      </c>
      <c r="EG6" s="35">
        <f t="shared" si="14"/>
        <v>0.02</v>
      </c>
      <c r="EH6" s="35">
        <f t="shared" si="14"/>
        <v>0.01</v>
      </c>
      <c r="EI6" s="35">
        <f t="shared" si="14"/>
        <v>0.02</v>
      </c>
      <c r="EJ6" s="35">
        <f t="shared" si="14"/>
        <v>0.22</v>
      </c>
      <c r="EK6" s="35">
        <f t="shared" si="14"/>
        <v>0.28000000000000003</v>
      </c>
      <c r="EL6" s="35">
        <f t="shared" si="14"/>
        <v>0.21</v>
      </c>
      <c r="EM6" s="35">
        <f t="shared" si="14"/>
        <v>0.25</v>
      </c>
      <c r="EN6" s="35">
        <f t="shared" si="14"/>
        <v>0.21</v>
      </c>
      <c r="EO6" s="34" t="str">
        <f>IF(EO7="","",IF(EO7="-","【-】","【"&amp;SUBSTITUTE(TEXT(EO7,"#,##0.00"),"-","△")&amp;"】"))</f>
        <v>【0.22】</v>
      </c>
    </row>
    <row r="7" spans="1:148" s="36" customFormat="1" x14ac:dyDescent="0.15">
      <c r="A7" s="28"/>
      <c r="B7" s="37">
        <v>2019</v>
      </c>
      <c r="C7" s="37">
        <v>352039</v>
      </c>
      <c r="D7" s="37">
        <v>46</v>
      </c>
      <c r="E7" s="37">
        <v>17</v>
      </c>
      <c r="F7" s="37">
        <v>1</v>
      </c>
      <c r="G7" s="37">
        <v>0</v>
      </c>
      <c r="H7" s="37" t="s">
        <v>96</v>
      </c>
      <c r="I7" s="37" t="s">
        <v>97</v>
      </c>
      <c r="J7" s="37" t="s">
        <v>98</v>
      </c>
      <c r="K7" s="37" t="s">
        <v>99</v>
      </c>
      <c r="L7" s="37" t="s">
        <v>100</v>
      </c>
      <c r="M7" s="37" t="s">
        <v>101</v>
      </c>
      <c r="N7" s="38" t="s">
        <v>102</v>
      </c>
      <c r="O7" s="38">
        <v>59.31</v>
      </c>
      <c r="P7" s="38">
        <v>62.32</v>
      </c>
      <c r="Q7" s="38">
        <v>84.13</v>
      </c>
      <c r="R7" s="38">
        <v>3080</v>
      </c>
      <c r="S7" s="38">
        <v>191529</v>
      </c>
      <c r="T7" s="38">
        <v>1023.23</v>
      </c>
      <c r="U7" s="38">
        <v>187.18</v>
      </c>
      <c r="V7" s="38">
        <v>118645</v>
      </c>
      <c r="W7" s="38">
        <v>32.57</v>
      </c>
      <c r="X7" s="38">
        <v>3642.77</v>
      </c>
      <c r="Y7" s="38">
        <v>102.96</v>
      </c>
      <c r="Z7" s="38">
        <v>103.2</v>
      </c>
      <c r="AA7" s="38">
        <v>103.11</v>
      </c>
      <c r="AB7" s="38">
        <v>104.01</v>
      </c>
      <c r="AC7" s="38">
        <v>103.99</v>
      </c>
      <c r="AD7" s="38">
        <v>108.52</v>
      </c>
      <c r="AE7" s="38">
        <v>109.12</v>
      </c>
      <c r="AF7" s="38">
        <v>110.22</v>
      </c>
      <c r="AG7" s="38">
        <v>110.01</v>
      </c>
      <c r="AH7" s="38">
        <v>111.12</v>
      </c>
      <c r="AI7" s="38">
        <v>108.07</v>
      </c>
      <c r="AJ7" s="38">
        <v>0</v>
      </c>
      <c r="AK7" s="38">
        <v>0</v>
      </c>
      <c r="AL7" s="38">
        <v>0</v>
      </c>
      <c r="AM7" s="38">
        <v>0</v>
      </c>
      <c r="AN7" s="38">
        <v>0</v>
      </c>
      <c r="AO7" s="38">
        <v>4.87</v>
      </c>
      <c r="AP7" s="38">
        <v>3.8</v>
      </c>
      <c r="AQ7" s="38">
        <v>3.21</v>
      </c>
      <c r="AR7" s="38">
        <v>2.36</v>
      </c>
      <c r="AS7" s="38">
        <v>2.0699999999999998</v>
      </c>
      <c r="AT7" s="38">
        <v>3.09</v>
      </c>
      <c r="AU7" s="38">
        <v>58.94</v>
      </c>
      <c r="AV7" s="38">
        <v>48.66</v>
      </c>
      <c r="AW7" s="38">
        <v>55.96</v>
      </c>
      <c r="AX7" s="38">
        <v>59.14</v>
      </c>
      <c r="AY7" s="38">
        <v>59.21</v>
      </c>
      <c r="AZ7" s="38">
        <v>47.32</v>
      </c>
      <c r="BA7" s="38">
        <v>49.96</v>
      </c>
      <c r="BB7" s="38">
        <v>58.04</v>
      </c>
      <c r="BC7" s="38">
        <v>62.12</v>
      </c>
      <c r="BD7" s="38">
        <v>61.57</v>
      </c>
      <c r="BE7" s="38">
        <v>69.540000000000006</v>
      </c>
      <c r="BF7" s="38">
        <v>638.82000000000005</v>
      </c>
      <c r="BG7" s="38">
        <v>595.38</v>
      </c>
      <c r="BH7" s="38">
        <v>582.44000000000005</v>
      </c>
      <c r="BI7" s="38">
        <v>579.54</v>
      </c>
      <c r="BJ7" s="38">
        <v>561.88</v>
      </c>
      <c r="BK7" s="38">
        <v>1017.47</v>
      </c>
      <c r="BL7" s="38">
        <v>970.35</v>
      </c>
      <c r="BM7" s="38">
        <v>917.29</v>
      </c>
      <c r="BN7" s="38">
        <v>875.53</v>
      </c>
      <c r="BO7" s="38">
        <v>867.39</v>
      </c>
      <c r="BP7" s="38">
        <v>682.51</v>
      </c>
      <c r="BQ7" s="38">
        <v>105.5</v>
      </c>
      <c r="BR7" s="38">
        <v>110.14</v>
      </c>
      <c r="BS7" s="38">
        <v>99.45</v>
      </c>
      <c r="BT7" s="38">
        <v>99.65</v>
      </c>
      <c r="BU7" s="38">
        <v>99.73</v>
      </c>
      <c r="BV7" s="38">
        <v>96.37</v>
      </c>
      <c r="BW7" s="38">
        <v>99.26</v>
      </c>
      <c r="BX7" s="38">
        <v>99.67</v>
      </c>
      <c r="BY7" s="38">
        <v>99.83</v>
      </c>
      <c r="BZ7" s="38">
        <v>100.91</v>
      </c>
      <c r="CA7" s="38">
        <v>100.34</v>
      </c>
      <c r="CB7" s="38">
        <v>144.6</v>
      </c>
      <c r="CC7" s="38">
        <v>145.27000000000001</v>
      </c>
      <c r="CD7" s="38">
        <v>160.9</v>
      </c>
      <c r="CE7" s="38">
        <v>161.21</v>
      </c>
      <c r="CF7" s="38">
        <v>161.21</v>
      </c>
      <c r="CG7" s="38">
        <v>162.65</v>
      </c>
      <c r="CH7" s="38">
        <v>159.53</v>
      </c>
      <c r="CI7" s="38">
        <v>159.6</v>
      </c>
      <c r="CJ7" s="38">
        <v>158.94</v>
      </c>
      <c r="CK7" s="38">
        <v>158.04</v>
      </c>
      <c r="CL7" s="38">
        <v>136.15</v>
      </c>
      <c r="CM7" s="38">
        <v>64.88</v>
      </c>
      <c r="CN7" s="38">
        <v>63.31</v>
      </c>
      <c r="CO7" s="38">
        <v>61.81</v>
      </c>
      <c r="CP7" s="38">
        <v>60.81</v>
      </c>
      <c r="CQ7" s="38">
        <v>60.02</v>
      </c>
      <c r="CR7" s="38">
        <v>66.63</v>
      </c>
      <c r="CS7" s="38">
        <v>67.040000000000006</v>
      </c>
      <c r="CT7" s="38">
        <v>66.34</v>
      </c>
      <c r="CU7" s="38">
        <v>67.069999999999993</v>
      </c>
      <c r="CV7" s="38">
        <v>66.78</v>
      </c>
      <c r="CW7" s="38">
        <v>59.64</v>
      </c>
      <c r="CX7" s="38">
        <v>96.21</v>
      </c>
      <c r="CY7" s="38">
        <v>96.51</v>
      </c>
      <c r="CZ7" s="38">
        <v>96.72</v>
      </c>
      <c r="DA7" s="38">
        <v>96.6</v>
      </c>
      <c r="DB7" s="38">
        <v>97.06</v>
      </c>
      <c r="DC7" s="38">
        <v>93.38</v>
      </c>
      <c r="DD7" s="38">
        <v>93.5</v>
      </c>
      <c r="DE7" s="38">
        <v>93.86</v>
      </c>
      <c r="DF7" s="38">
        <v>93.96</v>
      </c>
      <c r="DG7" s="38">
        <v>94.06</v>
      </c>
      <c r="DH7" s="38">
        <v>95.35</v>
      </c>
      <c r="DI7" s="38">
        <v>22.18</v>
      </c>
      <c r="DJ7" s="38">
        <v>24.45</v>
      </c>
      <c r="DK7" s="38">
        <v>27.01</v>
      </c>
      <c r="DL7" s="38">
        <v>27.57</v>
      </c>
      <c r="DM7" s="38">
        <v>29.81</v>
      </c>
      <c r="DN7" s="38">
        <v>27.96</v>
      </c>
      <c r="DO7" s="38">
        <v>28.81</v>
      </c>
      <c r="DP7" s="38">
        <v>31.19</v>
      </c>
      <c r="DQ7" s="38">
        <v>33.090000000000003</v>
      </c>
      <c r="DR7" s="38">
        <v>34.33</v>
      </c>
      <c r="DS7" s="38">
        <v>38.57</v>
      </c>
      <c r="DT7" s="38">
        <v>0.4</v>
      </c>
      <c r="DU7" s="38">
        <v>0.51</v>
      </c>
      <c r="DV7" s="38">
        <v>0.5</v>
      </c>
      <c r="DW7" s="38">
        <v>0.66</v>
      </c>
      <c r="DX7" s="38">
        <v>0.95</v>
      </c>
      <c r="DY7" s="38">
        <v>3.4</v>
      </c>
      <c r="DZ7" s="38">
        <v>3.84</v>
      </c>
      <c r="EA7" s="38">
        <v>4.3099999999999996</v>
      </c>
      <c r="EB7" s="38">
        <v>5.04</v>
      </c>
      <c r="EC7" s="38">
        <v>5.1100000000000003</v>
      </c>
      <c r="ED7" s="38">
        <v>5.9</v>
      </c>
      <c r="EE7" s="38">
        <v>0.02</v>
      </c>
      <c r="EF7" s="38">
        <v>0.03</v>
      </c>
      <c r="EG7" s="38">
        <v>0.02</v>
      </c>
      <c r="EH7" s="38">
        <v>0.01</v>
      </c>
      <c r="EI7" s="38">
        <v>0.02</v>
      </c>
      <c r="EJ7" s="38">
        <v>0.22</v>
      </c>
      <c r="EK7" s="38">
        <v>0.28000000000000003</v>
      </c>
      <c r="EL7" s="38">
        <v>0.21</v>
      </c>
      <c r="EM7" s="38">
        <v>0.25</v>
      </c>
      <c r="EN7" s="38">
        <v>0.21</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111</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07011</cp:lastModifiedBy>
  <cp:lastPrinted>2021-01-27T06:35:31Z</cp:lastPrinted>
  <dcterms:created xsi:type="dcterms:W3CDTF">2020-12-04T02:29:46Z</dcterms:created>
  <dcterms:modified xsi:type="dcterms:W3CDTF">2021-01-27T06:42:41Z</dcterms:modified>
  <cp:category/>
</cp:coreProperties>
</file>