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BHG026084\ドキュメント\20210204経営比較分析表\"/>
    </mc:Choice>
  </mc:AlternateContent>
  <xr:revisionPtr revIDLastSave="0" documentId="13_ncr:1_{435E7028-DC35-4FC2-8978-455AA9DE342F}" xr6:coauthVersionLast="44" xr6:coauthVersionMax="44" xr10:uidLastSave="{00000000-0000-0000-0000-000000000000}"/>
  <workbookProtection workbookAlgorithmName="SHA-512" workbookHashValue="ZS8Swt3mxTVgDUAh80uMXLnFWRRPH5Bi0MEHH8d+RTqAt3AX+7Ifwg0HKboQzKjWAUAiGQLYJqwRBxN3lAPg9w==" workbookSaltValue="8PvgpaxqLwauqlIRHOq6EQ==" workbookSpinCount="100000" lockStructure="1"/>
  <bookViews>
    <workbookView xWindow="-28920" yWindow="-48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<sst xmlns="http://schemas.openxmlformats.org/spreadsheetml/2006/main" count="275" uniqueCount="118">
  <si>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</si>
  <si>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</si>
  <si>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</si>
  <si>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</si>
  <si>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</si>
  <si>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</si>
  <si>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</si>
  <si>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</si>
  <si>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</si>
  <si>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</si>
  <si>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</si>
  <si>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</si>
  <si>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</si>
  <si>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</si>
  <si>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</si>
  <si>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</si>
  <si>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</si>
  <si>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</si>
  <si>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</si>
  <si>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</si>
  <si>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</si>
  <si>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</si>
  <si>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</si>
  <si>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</si>
  <si>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</si>
  <si>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</si>
  <si>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</si>
  <si>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</si>
  <si>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</si>
  <si>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</si>
  <si>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</si>
  <si>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</si>
  <si>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</si>
  <si>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</si>
  <si>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</si>
  <si>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</si>
  <si>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</si>
  <si>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</si>
  <si>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</si>
  <si>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</si>
  <si>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</si>
  <si>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</si>
  <si>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</si>
  <si>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</si>
  <si>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</si>
  <si>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</si>
  <si>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</si>
  <si>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</si>
  <si>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</si>
  <si>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</si>
  <si>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</si>
  <si>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</si>
  <si>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</si>
  <si>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</si>
  <si>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</si>
  <si>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</si>
  <si>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</si>
  <si>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</si>
  <si>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</si>
  <si>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</si>
  <si>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</si>
  <si>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</si>
  <si>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</si>
  <si>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</si>
  <si>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</si>
  <si>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</si>
  <si>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</si>
  <si>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</si>
  <si>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</si>
  <si>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</si>
  <si>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</si>
  <si>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</si>
  <si>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</si>
  <si>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</si>
  <si>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</si>
  <si>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</si>
  <si>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</si>
  <si>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</si>
  <si>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</si>
  <si>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</si>
  <si>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</si>
  <si>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</si>
  <si>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</si>
  <si>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</si>
  <si>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</si>
  <si>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</si>
  <si>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</si>
  <si>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</si>
  <si>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</si>
  <si>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</si>
  <si>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</si>
  <si>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</si>
  <si>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</si>
  <si>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</si>
  <si>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</si>
  <si>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</si>
  <si>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</si>
  <si>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</si>
  <si>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</si>
  <si>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</si>
  <si>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</si>
  <si>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</si>
  <si>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</si>
  <si>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</si>
  <si>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</si>
  <si>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</si>
  <si>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</si>
  <si>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</si>
  <si>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</si>
  <si>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</si>
  <si>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</si>
  <si>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</si>
  <si>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</si>
  <si>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</si>
  <si>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</si>
  <si>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経費回収率及び流動比率が100％に達していないことからも、収入の確保や一層のコスト縮減など、より慎重な財政運営が必要となっている。
　今後増大する処理施設の改築更新に備えるため、面整備については、令和８年度末完了に向け整備を進めている。
　なお、平成30年度から他事業の法適化に伴い事業ごとにあった特別会計を公営企業会計で一本化したことから、一つの下水道事業として持続可能な事業運営に取り組んでいるところである。</t>
    <rPh sb="6" eb="7">
      <t>オヨ</t>
    </rPh>
    <rPh sb="8" eb="10">
      <t>リュウドウ</t>
    </rPh>
    <rPh sb="10" eb="12">
      <t>ヒリツ</t>
    </rPh>
    <rPh sb="18" eb="19">
      <t>タッ</t>
    </rPh>
    <rPh sb="30" eb="32">
      <t>シュウニュウ</t>
    </rPh>
    <rPh sb="33" eb="35">
      <t>カクホ</t>
    </rPh>
    <rPh sb="36" eb="38">
      <t>イッソウ</t>
    </rPh>
    <rPh sb="42" eb="44">
      <t>シュクゲン</t>
    </rPh>
    <rPh sb="49" eb="51">
      <t>シンチョウ</t>
    </rPh>
    <rPh sb="52" eb="54">
      <t>ザイセイ</t>
    </rPh>
    <rPh sb="54" eb="56">
      <t>ウンエイ</t>
    </rPh>
    <rPh sb="57" eb="59">
      <t>ヒツヨウ</t>
    </rPh>
    <rPh sb="68" eb="70">
      <t>コンゴ</t>
    </rPh>
    <rPh sb="70" eb="72">
      <t>ゾウダイ</t>
    </rPh>
    <rPh sb="74" eb="76">
      <t>ショリ</t>
    </rPh>
    <rPh sb="76" eb="78">
      <t>シセツ</t>
    </rPh>
    <rPh sb="79" eb="81">
      <t>カイチク</t>
    </rPh>
    <rPh sb="81" eb="83">
      <t>コウシン</t>
    </rPh>
    <rPh sb="84" eb="85">
      <t>ソナ</t>
    </rPh>
    <rPh sb="90" eb="91">
      <t>メン</t>
    </rPh>
    <rPh sb="91" eb="93">
      <t>セイビ</t>
    </rPh>
    <rPh sb="99" eb="101">
      <t>レイワ</t>
    </rPh>
    <rPh sb="102" eb="104">
      <t>ネンド</t>
    </rPh>
    <rPh sb="104" eb="105">
      <t>マツ</t>
    </rPh>
    <rPh sb="105" eb="107">
      <t>カンリョウ</t>
    </rPh>
    <rPh sb="108" eb="109">
      <t>ム</t>
    </rPh>
    <rPh sb="110" eb="112">
      <t>セイビ</t>
    </rPh>
    <rPh sb="113" eb="114">
      <t>スス</t>
    </rPh>
    <rPh sb="124" eb="126">
      <t>ヘイセイ</t>
    </rPh>
    <rPh sb="128" eb="130">
      <t>ネンド</t>
    </rPh>
    <rPh sb="136" eb="137">
      <t>ホウ</t>
    </rPh>
    <rPh sb="137" eb="138">
      <t>テキ</t>
    </rPh>
    <rPh sb="138" eb="139">
      <t>カ</t>
    </rPh>
    <rPh sb="140" eb="141">
      <t>トモナ</t>
    </rPh>
    <rPh sb="142" eb="144">
      <t>ジギョウ</t>
    </rPh>
    <rPh sb="150" eb="152">
      <t>トクベツ</t>
    </rPh>
    <rPh sb="152" eb="154">
      <t>カイケイ</t>
    </rPh>
    <rPh sb="155" eb="157">
      <t>コウエイ</t>
    </rPh>
    <rPh sb="157" eb="159">
      <t>キギョウ</t>
    </rPh>
    <rPh sb="159" eb="161">
      <t>カイケイ</t>
    </rPh>
    <phoneticPr fontId="4"/>
  </si>
  <si>
    <t>　昭和60年に供用開始を行ってから30年以上経過している。
　管渠については調査を順次計画的に行い軽微な修繕は行っているが、更新や改良までは行っていない状況である。
　有形固定資産減価償却率は平均値と比較すると高く、老朽化が進んでいる現状にある。
　ストックマネジメント計画に位置付けられている優先順位に基づき、計画的な更新改良に取り組んでいく予定である。</t>
    <rPh sb="20" eb="22">
      <t>イジョウ</t>
    </rPh>
    <rPh sb="52" eb="54">
      <t>シュウゼン</t>
    </rPh>
    <rPh sb="96" eb="99">
      <t>ヘイキンチ</t>
    </rPh>
    <rPh sb="100" eb="102">
      <t>ヒカク</t>
    </rPh>
    <rPh sb="105" eb="106">
      <t>タカ</t>
    </rPh>
    <rPh sb="108" eb="111">
      <t>ロウキュウカ</t>
    </rPh>
    <rPh sb="112" eb="113">
      <t>スス</t>
    </rPh>
    <rPh sb="117" eb="119">
      <t>ゲンジョウ</t>
    </rPh>
    <rPh sb="135" eb="137">
      <t>ケイカク</t>
    </rPh>
    <rPh sb="138" eb="141">
      <t>イチヅ</t>
    </rPh>
    <rPh sb="147" eb="149">
      <t>ユウセン</t>
    </rPh>
    <rPh sb="149" eb="151">
      <t>ジュンイ</t>
    </rPh>
    <rPh sb="152" eb="153">
      <t>モト</t>
    </rPh>
    <rPh sb="156" eb="159">
      <t>ケイカクテキ</t>
    </rPh>
    <rPh sb="160" eb="162">
      <t>コウシン</t>
    </rPh>
    <rPh sb="162" eb="164">
      <t>カイリョウ</t>
    </rPh>
    <rPh sb="165" eb="166">
      <t>ト</t>
    </rPh>
    <rPh sb="167" eb="168">
      <t>ク</t>
    </rPh>
    <rPh sb="172" eb="174">
      <t>ヨテイ</t>
    </rPh>
    <phoneticPr fontId="4"/>
  </si>
  <si>
    <t>　萩市の公共下水道事業は、昭和52年に事業着手、昭和60年に供用開始を行い現在も整備中である。
　平成29年度から地方公営企業法を適用したため、これ以前の数値は無い。
　経常収支比率は収支不足を一般会計から繰り入れているため100％となっている。
　累積欠損金比率は発生していない。
　流動比率は100％を下回っているが、一般会計からの繰入金で事業運営を行っている。
　企業債残高対事業規模比率は平均値を大きく上回っている。
　経費回収率は平均値を若干上回り、汚水処理原価は平均値を若干下回っている。
　施設利用率は整備中であるため平均値を下回っている。　
　水洗化率は平均と同水準であるが、前年度から微減している。今後も大幅な増加は見込まれない。</t>
    <rPh sb="92" eb="94">
      <t>シュウシ</t>
    </rPh>
    <rPh sb="94" eb="96">
      <t>フソク</t>
    </rPh>
    <rPh sb="125" eb="127">
      <t>ルイセキ</t>
    </rPh>
    <rPh sb="127" eb="129">
      <t>ケッソン</t>
    </rPh>
    <rPh sb="129" eb="130">
      <t>キン</t>
    </rPh>
    <rPh sb="130" eb="132">
      <t>ヒリツ</t>
    </rPh>
    <rPh sb="133" eb="135">
      <t>ハッセイ</t>
    </rPh>
    <rPh sb="143" eb="145">
      <t>リュウドウ</t>
    </rPh>
    <rPh sb="145" eb="147">
      <t>ヒリツ</t>
    </rPh>
    <rPh sb="153" eb="155">
      <t>シタマワ</t>
    </rPh>
    <rPh sb="161" eb="163">
      <t>イッパン</t>
    </rPh>
    <rPh sb="163" eb="165">
      <t>カイケイ</t>
    </rPh>
    <rPh sb="168" eb="170">
      <t>クリイレ</t>
    </rPh>
    <rPh sb="170" eb="171">
      <t>キン</t>
    </rPh>
    <rPh sb="172" eb="174">
      <t>ジギョウ</t>
    </rPh>
    <rPh sb="174" eb="176">
      <t>ウンエイ</t>
    </rPh>
    <rPh sb="177" eb="178">
      <t>オコナ</t>
    </rPh>
    <rPh sb="202" eb="203">
      <t>オオ</t>
    </rPh>
    <rPh sb="205" eb="207">
      <t>ウワマワ</t>
    </rPh>
    <rPh sb="220" eb="223">
      <t>ヘイキンチ</t>
    </rPh>
    <rPh sb="224" eb="226">
      <t>ジャッカン</t>
    </rPh>
    <rPh sb="226" eb="228">
      <t>ウワマワ</t>
    </rPh>
    <rPh sb="241" eb="243">
      <t>ジャッカン</t>
    </rPh>
    <rPh sb="243" eb="245">
      <t>シタマワ</t>
    </rPh>
    <rPh sb="252" eb="254">
      <t>シセツ</t>
    </rPh>
    <rPh sb="254" eb="257">
      <t>リヨウリツ</t>
    </rPh>
    <rPh sb="258" eb="261">
      <t>セイビチュウ</t>
    </rPh>
    <rPh sb="266" eb="269">
      <t>ヘイキンチ</t>
    </rPh>
    <rPh sb="270" eb="272">
      <t>シタマワ</t>
    </rPh>
    <rPh sb="285" eb="287">
      <t>ヘイキン</t>
    </rPh>
    <rPh sb="288" eb="291">
      <t>ドウスイジュン</t>
    </rPh>
    <rPh sb="301" eb="303">
      <t>ビゲン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</si>
</sst>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444-4BDF-8582-B89E230A440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0.23</c:v>
                </c:pt>
                <c:pt idx="3">
                  <c:v>0.21</c:v>
                </c:pt>
                <c:pt idx="4">
                  <c:v>0.17</c:v>
                </c:pt>
              </c:numCache>
            </c:numRef>
          </c:val>
          <c:smooth val="0"/>
          <c:extLst>
            <c:ext xmlns:c16="http://schemas.microsoft.com/office/drawing/2014/chart" uri="{C3380CC4-5D6E-409C-BE32-E72D297353CC}">
              <c16:uniqueId val="{00000001-D444-4BDF-8582-B89E230A440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39.96</c:v>
                </c:pt>
                <c:pt idx="3">
                  <c:v>40.130000000000003</c:v>
                </c:pt>
                <c:pt idx="4">
                  <c:v>39.590000000000003</c:v>
                </c:pt>
              </c:numCache>
            </c:numRef>
          </c:val>
          <c:extLst>
            <c:ext xmlns:c16="http://schemas.microsoft.com/office/drawing/2014/chart" uri="{C3380CC4-5D6E-409C-BE32-E72D297353CC}">
              <c16:uniqueId val="{00000000-0F32-43D3-986A-2B125FE3CCE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58.4</c:v>
                </c:pt>
                <c:pt idx="3">
                  <c:v>58</c:v>
                </c:pt>
                <c:pt idx="4">
                  <c:v>57.42</c:v>
                </c:pt>
              </c:numCache>
            </c:numRef>
          </c:val>
          <c:smooth val="0"/>
          <c:extLst>
            <c:ext xmlns:c16="http://schemas.microsoft.com/office/drawing/2014/chart" uri="{C3380CC4-5D6E-409C-BE32-E72D297353CC}">
              <c16:uniqueId val="{00000001-0F32-43D3-986A-2B125FE3CCE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89.66</c:v>
                </c:pt>
                <c:pt idx="3">
                  <c:v>91.52</c:v>
                </c:pt>
                <c:pt idx="4">
                  <c:v>90.33</c:v>
                </c:pt>
              </c:numCache>
            </c:numRef>
          </c:val>
          <c:extLst>
            <c:ext xmlns:c16="http://schemas.microsoft.com/office/drawing/2014/chart" uri="{C3380CC4-5D6E-409C-BE32-E72D297353CC}">
              <c16:uniqueId val="{00000000-88DA-454A-9EA1-AB1963FC51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89.68</c:v>
                </c:pt>
                <c:pt idx="3">
                  <c:v>89.79</c:v>
                </c:pt>
                <c:pt idx="4">
                  <c:v>90.42</c:v>
                </c:pt>
              </c:numCache>
            </c:numRef>
          </c:val>
          <c:smooth val="0"/>
          <c:extLst>
            <c:ext xmlns:c16="http://schemas.microsoft.com/office/drawing/2014/chart" uri="{C3380CC4-5D6E-409C-BE32-E72D297353CC}">
              <c16:uniqueId val="{00000001-88DA-454A-9EA1-AB1963FC51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101.33</c:v>
                </c:pt>
                <c:pt idx="3">
                  <c:v>100</c:v>
                </c:pt>
                <c:pt idx="4">
                  <c:v>100</c:v>
                </c:pt>
              </c:numCache>
            </c:numRef>
          </c:val>
          <c:extLst>
            <c:ext xmlns:c16="http://schemas.microsoft.com/office/drawing/2014/chart" uri="{C3380CC4-5D6E-409C-BE32-E72D297353CC}">
              <c16:uniqueId val="{00000000-39FD-4425-9CDD-0FD7017454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105.53</c:v>
                </c:pt>
                <c:pt idx="3">
                  <c:v>105.06</c:v>
                </c:pt>
                <c:pt idx="4">
                  <c:v>106.81</c:v>
                </c:pt>
              </c:numCache>
            </c:numRef>
          </c:val>
          <c:smooth val="0"/>
          <c:extLst>
            <c:ext xmlns:c16="http://schemas.microsoft.com/office/drawing/2014/chart" uri="{C3380CC4-5D6E-409C-BE32-E72D297353CC}">
              <c16:uniqueId val="{00000001-39FD-4425-9CDD-0FD7017454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49.46</c:v>
                </c:pt>
                <c:pt idx="3">
                  <c:v>50.79</c:v>
                </c:pt>
                <c:pt idx="4">
                  <c:v>50.43</c:v>
                </c:pt>
              </c:numCache>
            </c:numRef>
          </c:val>
          <c:extLst>
            <c:ext xmlns:c16="http://schemas.microsoft.com/office/drawing/2014/chart" uri="{C3380CC4-5D6E-409C-BE32-E72D297353CC}">
              <c16:uniqueId val="{00000000-3B91-4010-8EBA-5AC665DD9D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29.5</c:v>
                </c:pt>
                <c:pt idx="3">
                  <c:v>30.6</c:v>
                </c:pt>
                <c:pt idx="4">
                  <c:v>29.23</c:v>
                </c:pt>
              </c:numCache>
            </c:numRef>
          </c:val>
          <c:smooth val="0"/>
          <c:extLst>
            <c:ext xmlns:c16="http://schemas.microsoft.com/office/drawing/2014/chart" uri="{C3380CC4-5D6E-409C-BE32-E72D297353CC}">
              <c16:uniqueId val="{00000001-3B91-4010-8EBA-5AC665DD9D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164-4F96-9E09-087D01A6DBD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1.92</c:v>
                </c:pt>
                <c:pt idx="3">
                  <c:v>1.83</c:v>
                </c:pt>
                <c:pt idx="4">
                  <c:v>1.37</c:v>
                </c:pt>
              </c:numCache>
            </c:numRef>
          </c:val>
          <c:smooth val="0"/>
          <c:extLst>
            <c:ext xmlns:c16="http://schemas.microsoft.com/office/drawing/2014/chart" uri="{C3380CC4-5D6E-409C-BE32-E72D297353CC}">
              <c16:uniqueId val="{00000001-F164-4F96-9E09-087D01A6DBD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B5D-497D-92B1-DAA8E82F71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39.08</c:v>
                </c:pt>
                <c:pt idx="3">
                  <c:v>41.56</c:v>
                </c:pt>
                <c:pt idx="4">
                  <c:v>34.4</c:v>
                </c:pt>
              </c:numCache>
            </c:numRef>
          </c:val>
          <c:smooth val="0"/>
          <c:extLst>
            <c:ext xmlns:c16="http://schemas.microsoft.com/office/drawing/2014/chart" uri="{C3380CC4-5D6E-409C-BE32-E72D297353CC}">
              <c16:uniqueId val="{00000001-AB5D-497D-92B1-DAA8E82F71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39.25</c:v>
                </c:pt>
                <c:pt idx="3">
                  <c:v>53.72</c:v>
                </c:pt>
                <c:pt idx="4">
                  <c:v>58.42</c:v>
                </c:pt>
              </c:numCache>
            </c:numRef>
          </c:val>
          <c:extLst>
            <c:ext xmlns:c16="http://schemas.microsoft.com/office/drawing/2014/chart" uri="{C3380CC4-5D6E-409C-BE32-E72D297353CC}">
              <c16:uniqueId val="{00000000-306E-4F11-897B-D639A37CCC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81.33</c:v>
                </c:pt>
                <c:pt idx="3">
                  <c:v>80.81</c:v>
                </c:pt>
                <c:pt idx="4">
                  <c:v>68.17</c:v>
                </c:pt>
              </c:numCache>
            </c:numRef>
          </c:val>
          <c:smooth val="0"/>
          <c:extLst>
            <c:ext xmlns:c16="http://schemas.microsoft.com/office/drawing/2014/chart" uri="{C3380CC4-5D6E-409C-BE32-E72D297353CC}">
              <c16:uniqueId val="{00000001-306E-4F11-897B-D639A37CCC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1370.79</c:v>
                </c:pt>
                <c:pt idx="3">
                  <c:v>1405.83</c:v>
                </c:pt>
                <c:pt idx="4">
                  <c:v>1465.32</c:v>
                </c:pt>
              </c:numCache>
            </c:numRef>
          </c:val>
          <c:extLst>
            <c:ext xmlns:c16="http://schemas.microsoft.com/office/drawing/2014/chart" uri="{C3380CC4-5D6E-409C-BE32-E72D297353CC}">
              <c16:uniqueId val="{00000000-56EE-467F-AF15-B9D36E4BB41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799.11</c:v>
                </c:pt>
                <c:pt idx="3">
                  <c:v>768.62</c:v>
                </c:pt>
                <c:pt idx="4">
                  <c:v>789.44</c:v>
                </c:pt>
              </c:numCache>
            </c:numRef>
          </c:val>
          <c:smooth val="0"/>
          <c:extLst>
            <c:ext xmlns:c16="http://schemas.microsoft.com/office/drawing/2014/chart" uri="{C3380CC4-5D6E-409C-BE32-E72D297353CC}">
              <c16:uniqueId val="{00000001-56EE-467F-AF15-B9D36E4BB41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93.67</c:v>
                </c:pt>
                <c:pt idx="3">
                  <c:v>89.63</c:v>
                </c:pt>
                <c:pt idx="4">
                  <c:v>86.38</c:v>
                </c:pt>
              </c:numCache>
            </c:numRef>
          </c:val>
          <c:extLst>
            <c:ext xmlns:c16="http://schemas.microsoft.com/office/drawing/2014/chart" uri="{C3380CC4-5D6E-409C-BE32-E72D297353CC}">
              <c16:uniqueId val="{00000000-CC5B-4887-8D21-469E9D7F20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87.69</c:v>
                </c:pt>
                <c:pt idx="3">
                  <c:v>88.06</c:v>
                </c:pt>
                <c:pt idx="4">
                  <c:v>87.29</c:v>
                </c:pt>
              </c:numCache>
            </c:numRef>
          </c:val>
          <c:smooth val="0"/>
          <c:extLst>
            <c:ext xmlns:c16="http://schemas.microsoft.com/office/drawing/2014/chart" uri="{C3380CC4-5D6E-409C-BE32-E72D297353CC}">
              <c16:uniqueId val="{00000001-CC5B-4887-8D21-469E9D7F20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170.26</c:v>
                </c:pt>
                <c:pt idx="3">
                  <c:v>177.76</c:v>
                </c:pt>
                <c:pt idx="4">
                  <c:v>184.67</c:v>
                </c:pt>
              </c:numCache>
            </c:numRef>
          </c:val>
          <c:extLst>
            <c:ext xmlns:c16="http://schemas.microsoft.com/office/drawing/2014/chart" uri="{C3380CC4-5D6E-409C-BE32-E72D297353CC}">
              <c16:uniqueId val="{00000000-A75F-4340-859F-F9C6E2CD59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180.07</c:v>
                </c:pt>
                <c:pt idx="3">
                  <c:v>179.32</c:v>
                </c:pt>
                <c:pt idx="4">
                  <c:v>176.67</c:v>
                </c:pt>
              </c:numCache>
            </c:numRef>
          </c:val>
          <c:smooth val="0"/>
          <c:extLst>
            <c:ext xmlns:c16="http://schemas.microsoft.com/office/drawing/2014/chart" uri="{C3380CC4-5D6E-409C-BE32-E72D297353CC}">
              <c16:uniqueId val="{00000001-A75F-4340-859F-F9C6E2CD59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4"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46439</v>
      </c>
      <c r="AM8" s="69"/>
      <c r="AN8" s="69"/>
      <c r="AO8" s="69"/>
      <c r="AP8" s="69"/>
      <c r="AQ8" s="69"/>
      <c r="AR8" s="69"/>
      <c r="AS8" s="69"/>
      <c r="AT8" s="68">
        <f>データ!T6</f>
        <v>698.31</v>
      </c>
      <c r="AU8" s="68"/>
      <c r="AV8" s="68"/>
      <c r="AW8" s="68"/>
      <c r="AX8" s="68"/>
      <c r="AY8" s="68"/>
      <c r="AZ8" s="68"/>
      <c r="BA8" s="68"/>
      <c r="BB8" s="68">
        <f>データ!U6</f>
        <v>66.5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62.75</v>
      </c>
      <c r="J10" s="68"/>
      <c r="K10" s="68"/>
      <c r="L10" s="68"/>
      <c r="M10" s="68"/>
      <c r="N10" s="68"/>
      <c r="O10" s="68"/>
      <c r="P10" s="68">
        <f>データ!P6</f>
        <v>40.29</v>
      </c>
      <c r="Q10" s="68"/>
      <c r="R10" s="68"/>
      <c r="S10" s="68"/>
      <c r="T10" s="68"/>
      <c r="U10" s="68"/>
      <c r="V10" s="68"/>
      <c r="W10" s="68">
        <f>データ!Q6</f>
        <v>97.43</v>
      </c>
      <c r="X10" s="68"/>
      <c r="Y10" s="68"/>
      <c r="Z10" s="68"/>
      <c r="AA10" s="68"/>
      <c r="AB10" s="68"/>
      <c r="AC10" s="68"/>
      <c r="AD10" s="69">
        <f>データ!R6</f>
        <v>2970</v>
      </c>
      <c r="AE10" s="69"/>
      <c r="AF10" s="69"/>
      <c r="AG10" s="69"/>
      <c r="AH10" s="69"/>
      <c r="AI10" s="69"/>
      <c r="AJ10" s="69"/>
      <c r="AK10" s="2"/>
      <c r="AL10" s="69">
        <f>データ!V6</f>
        <v>18538</v>
      </c>
      <c r="AM10" s="69"/>
      <c r="AN10" s="69"/>
      <c r="AO10" s="69"/>
      <c r="AP10" s="69"/>
      <c r="AQ10" s="69"/>
      <c r="AR10" s="69"/>
      <c r="AS10" s="69"/>
      <c r="AT10" s="68">
        <f>データ!W6</f>
        <v>6.07</v>
      </c>
      <c r="AU10" s="68"/>
      <c r="AV10" s="68"/>
      <c r="AW10" s="68"/>
      <c r="AX10" s="68"/>
      <c r="AY10" s="68"/>
      <c r="AZ10" s="68"/>
      <c r="BA10" s="68"/>
      <c r="BB10" s="68">
        <f>データ!X6</f>
        <v>3054.04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HYNj0HFqEX59x6vOlhUMWt81eiEcfBBmxhsvvSKN+kHyOznZI9k3CEE3EIYvBHPyRyEPSPCW05CM8Xzk9k2E0w==" saltValue="867CQSH9UIvSm7F2iDEPf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352047</v>
      </c>
      <c r="D6" s="33">
        <f t="shared" si="3"/>
        <v>46</v>
      </c>
      <c r="E6" s="33">
        <f t="shared" si="3"/>
        <v>17</v>
      </c>
      <c r="F6" s="33">
        <f t="shared" si="3"/>
        <v>1</v>
      </c>
      <c r="G6" s="33">
        <f t="shared" si="3"/>
        <v>0</v>
      </c>
      <c r="H6" s="33" t="str">
        <f t="shared" si="3"/>
        <v>山口県　萩市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62.75</v>
      </c>
      <c r="P6" s="34">
        <f t="shared" si="3"/>
        <v>40.29</v>
      </c>
      <c r="Q6" s="34">
        <f t="shared" si="3"/>
        <v>97.43</v>
      </c>
      <c r="R6" s="34">
        <f t="shared" si="3"/>
        <v>2970</v>
      </c>
      <c r="S6" s="34">
        <f t="shared" si="3"/>
        <v>46439</v>
      </c>
      <c r="T6" s="34">
        <f t="shared" si="3"/>
        <v>698.31</v>
      </c>
      <c r="U6" s="34">
        <f t="shared" si="3"/>
        <v>66.5</v>
      </c>
      <c r="V6" s="34">
        <f t="shared" si="3"/>
        <v>18538</v>
      </c>
      <c r="W6" s="34">
        <f t="shared" si="3"/>
        <v>6.07</v>
      </c>
      <c r="X6" s="34">
        <f t="shared" si="3"/>
        <v>3054.04</v>
      </c>
      <c r="Y6" s="35" t="str">
        <f>IF(Y7="",NA(),Y7)</f>
        <v>-</v>
      </c>
      <c r="Z6" s="35" t="str">
        <f t="shared" ref="Z6:AH6" si="4">IF(Z7="",NA(),Z7)</f>
        <v>-</v>
      </c>
      <c r="AA6" s="35">
        <f t="shared" si="4"/>
        <v>101.33</v>
      </c>
      <c r="AB6" s="35">
        <f t="shared" si="4"/>
        <v>100</v>
      </c>
      <c r="AC6" s="35">
        <f t="shared" si="4"/>
        <v>100</v>
      </c>
      <c r="AD6" s="35" t="str">
        <f t="shared" si="4"/>
        <v>-</v>
      </c>
      <c r="AE6" s="35" t="str">
        <f t="shared" si="4"/>
        <v>-</v>
      </c>
      <c r="AF6" s="35">
        <f t="shared" si="4"/>
        <v>105.53</v>
      </c>
      <c r="AG6" s="35">
        <f t="shared" si="4"/>
        <v>105.06</v>
      </c>
      <c r="AH6" s="35">
        <f t="shared" si="4"/>
        <v>106.81</v>
      </c>
      <c r="AI6" s="34" t="str">
        <f>IF(AI7="","",IF(AI7="-","【-】","【"&amp;SUBSTITUTE(TEXT(AI7,"#,##0.00"),"-","△")&amp;"】"))</f>
        <v>【108.07】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39.08</v>
      </c>
      <c r="AR6" s="35">
        <f t="shared" si="5"/>
        <v>41.56</v>
      </c>
      <c r="AS6" s="35">
        <f t="shared" si="5"/>
        <v>34.4</v>
      </c>
      <c r="AT6" s="34" t="str">
        <f>IF(AT7="","",IF(AT7="-","【-】","【"&amp;SUBSTITUTE(TEXT(AT7,"#,##0.00"),"-","△")&amp;"】"))</f>
        <v>【3.09】</v>
      </c>
      <c r="AU6" s="35" t="str">
        <f>IF(AU7="",NA(),AU7)</f>
        <v>-</v>
      </c>
      <c r="AV6" s="35" t="str">
        <f t="shared" ref="AV6:BD6" si="6">IF(AV7="",NA(),AV7)</f>
        <v>-</v>
      </c>
      <c r="AW6" s="35">
        <f t="shared" si="6"/>
        <v>39.25</v>
      </c>
      <c r="AX6" s="35">
        <f t="shared" si="6"/>
        <v>53.72</v>
      </c>
      <c r="AY6" s="35">
        <f t="shared" si="6"/>
        <v>58.42</v>
      </c>
      <c r="AZ6" s="35" t="str">
        <f t="shared" si="6"/>
        <v>-</v>
      </c>
      <c r="BA6" s="35" t="str">
        <f t="shared" si="6"/>
        <v>-</v>
      </c>
      <c r="BB6" s="35">
        <f t="shared" si="6"/>
        <v>81.33</v>
      </c>
      <c r="BC6" s="35">
        <f t="shared" si="6"/>
        <v>80.81</v>
      </c>
      <c r="BD6" s="35">
        <f t="shared" si="6"/>
        <v>68.17</v>
      </c>
      <c r="BE6" s="34" t="str">
        <f>IF(BE7="","",IF(BE7="-","【-】","【"&amp;SUBSTITUTE(TEXT(BE7,"#,##0.00"),"-","△")&amp;"】"))</f>
        <v>【69.54】</v>
      </c>
      <c r="BF6" s="35" t="str">
        <f>IF(BF7="",NA(),BF7)</f>
        <v>-</v>
      </c>
      <c r="BG6" s="35" t="str">
        <f t="shared" ref="BG6:BO6" si="7">IF(BG7="",NA(),BG7)</f>
        <v>-</v>
      </c>
      <c r="BH6" s="35">
        <f t="shared" si="7"/>
        <v>1370.79</v>
      </c>
      <c r="BI6" s="35">
        <f t="shared" si="7"/>
        <v>1405.83</v>
      </c>
      <c r="BJ6" s="35">
        <f t="shared" si="7"/>
        <v>1465.32</v>
      </c>
      <c r="BK6" s="35" t="str">
        <f t="shared" si="7"/>
        <v>-</v>
      </c>
      <c r="BL6" s="35" t="str">
        <f t="shared" si="7"/>
        <v>-</v>
      </c>
      <c r="BM6" s="35">
        <f t="shared" si="7"/>
        <v>799.11</v>
      </c>
      <c r="BN6" s="35">
        <f t="shared" si="7"/>
        <v>768.62</v>
      </c>
      <c r="BO6" s="35">
        <f t="shared" si="7"/>
        <v>789.44</v>
      </c>
      <c r="BP6" s="34" t="str">
        <f>IF(BP7="","",IF(BP7="-","【-】","【"&amp;SUBSTITUTE(TEXT(BP7,"#,##0.00"),"-","△")&amp;"】"))</f>
        <v>【682.51】</v>
      </c>
      <c r="BQ6" s="35" t="str">
        <f>IF(BQ7="",NA(),BQ7)</f>
        <v>-</v>
      </c>
      <c r="BR6" s="35" t="str">
        <f t="shared" ref="BR6:BZ6" si="8">IF(BR7="",NA(),BR7)</f>
        <v>-</v>
      </c>
      <c r="BS6" s="35">
        <f t="shared" si="8"/>
        <v>93.67</v>
      </c>
      <c r="BT6" s="35">
        <f t="shared" si="8"/>
        <v>89.63</v>
      </c>
      <c r="BU6" s="35">
        <f t="shared" si="8"/>
        <v>86.38</v>
      </c>
      <c r="BV6" s="35" t="str">
        <f t="shared" si="8"/>
        <v>-</v>
      </c>
      <c r="BW6" s="35" t="str">
        <f t="shared" si="8"/>
        <v>-</v>
      </c>
      <c r="BX6" s="35">
        <f t="shared" si="8"/>
        <v>87.69</v>
      </c>
      <c r="BY6" s="35">
        <f t="shared" si="8"/>
        <v>88.06</v>
      </c>
      <c r="BZ6" s="35">
        <f t="shared" si="8"/>
        <v>87.29</v>
      </c>
      <c r="CA6" s="34" t="str">
        <f>IF(CA7="","",IF(CA7="-","【-】","【"&amp;SUBSTITUTE(TEXT(CA7,"#,##0.00"),"-","△")&amp;"】"))</f>
        <v>【100.34】</v>
      </c>
      <c r="CB6" s="35" t="str">
        <f>IF(CB7="",NA(),CB7)</f>
        <v>-</v>
      </c>
      <c r="CC6" s="35" t="str">
        <f t="shared" ref="CC6:CK6" si="9">IF(CC7="",NA(),CC7)</f>
        <v>-</v>
      </c>
      <c r="CD6" s="35">
        <f t="shared" si="9"/>
        <v>170.26</v>
      </c>
      <c r="CE6" s="35">
        <f t="shared" si="9"/>
        <v>177.76</v>
      </c>
      <c r="CF6" s="35">
        <f t="shared" si="9"/>
        <v>184.67</v>
      </c>
      <c r="CG6" s="35" t="str">
        <f t="shared" si="9"/>
        <v>-</v>
      </c>
      <c r="CH6" s="35" t="str">
        <f t="shared" si="9"/>
        <v>-</v>
      </c>
      <c r="CI6" s="35">
        <f t="shared" si="9"/>
        <v>180.07</v>
      </c>
      <c r="CJ6" s="35">
        <f t="shared" si="9"/>
        <v>179.32</v>
      </c>
      <c r="CK6" s="35">
        <f t="shared" si="9"/>
        <v>176.67</v>
      </c>
      <c r="CL6" s="34" t="str">
        <f>IF(CL7="","",IF(CL7="-","【-】","【"&amp;SUBSTITUTE(TEXT(CL7,"#,##0.00"),"-","△")&amp;"】"))</f>
        <v>【136.15】</v>
      </c>
      <c r="CM6" s="35" t="str">
        <f>IF(CM7="",NA(),CM7)</f>
        <v>-</v>
      </c>
      <c r="CN6" s="35" t="str">
        <f t="shared" ref="CN6:CV6" si="10">IF(CN7="",NA(),CN7)</f>
        <v>-</v>
      </c>
      <c r="CO6" s="35">
        <f t="shared" si="10"/>
        <v>39.96</v>
      </c>
      <c r="CP6" s="35">
        <f t="shared" si="10"/>
        <v>40.130000000000003</v>
      </c>
      <c r="CQ6" s="35">
        <f t="shared" si="10"/>
        <v>39.590000000000003</v>
      </c>
      <c r="CR6" s="35" t="str">
        <f t="shared" si="10"/>
        <v>-</v>
      </c>
      <c r="CS6" s="35" t="str">
        <f t="shared" si="10"/>
        <v>-</v>
      </c>
      <c r="CT6" s="35">
        <f t="shared" si="10"/>
        <v>58.4</v>
      </c>
      <c r="CU6" s="35">
        <f t="shared" si="10"/>
        <v>58</v>
      </c>
      <c r="CV6" s="35">
        <f t="shared" si="10"/>
        <v>57.42</v>
      </c>
      <c r="CW6" s="34" t="str">
        <f>IF(CW7="","",IF(CW7="-","【-】","【"&amp;SUBSTITUTE(TEXT(CW7,"#,##0.00"),"-","△")&amp;"】"))</f>
        <v>【59.64】</v>
      </c>
      <c r="CX6" s="35" t="str">
        <f>IF(CX7="",NA(),CX7)</f>
        <v>-</v>
      </c>
      <c r="CY6" s="35" t="str">
        <f t="shared" ref="CY6:DG6" si="11">IF(CY7="",NA(),CY7)</f>
        <v>-</v>
      </c>
      <c r="CZ6" s="35">
        <f t="shared" si="11"/>
        <v>89.66</v>
      </c>
      <c r="DA6" s="35">
        <f t="shared" si="11"/>
        <v>91.52</v>
      </c>
      <c r="DB6" s="35">
        <f t="shared" si="11"/>
        <v>90.33</v>
      </c>
      <c r="DC6" s="35" t="str">
        <f t="shared" si="11"/>
        <v>-</v>
      </c>
      <c r="DD6" s="35" t="str">
        <f t="shared" si="11"/>
        <v>-</v>
      </c>
      <c r="DE6" s="35">
        <f t="shared" si="11"/>
        <v>89.68</v>
      </c>
      <c r="DF6" s="35">
        <f t="shared" si="11"/>
        <v>89.79</v>
      </c>
      <c r="DG6" s="35">
        <f t="shared" si="11"/>
        <v>90.42</v>
      </c>
      <c r="DH6" s="34" t="str">
        <f>IF(DH7="","",IF(DH7="-","【-】","【"&amp;SUBSTITUTE(TEXT(DH7,"#,##0.00"),"-","△")&amp;"】"))</f>
        <v>【95.35】</v>
      </c>
      <c r="DI6" s="35" t="str">
        <f>IF(DI7="",NA(),DI7)</f>
        <v>-</v>
      </c>
      <c r="DJ6" s="35" t="str">
        <f t="shared" ref="DJ6:DR6" si="12">IF(DJ7="",NA(),DJ7)</f>
        <v>-</v>
      </c>
      <c r="DK6" s="35">
        <f t="shared" si="12"/>
        <v>49.46</v>
      </c>
      <c r="DL6" s="35">
        <f t="shared" si="12"/>
        <v>50.79</v>
      </c>
      <c r="DM6" s="35">
        <f t="shared" si="12"/>
        <v>50.43</v>
      </c>
      <c r="DN6" s="35" t="str">
        <f t="shared" si="12"/>
        <v>-</v>
      </c>
      <c r="DO6" s="35" t="str">
        <f t="shared" si="12"/>
        <v>-</v>
      </c>
      <c r="DP6" s="35">
        <f t="shared" si="12"/>
        <v>29.5</v>
      </c>
      <c r="DQ6" s="35">
        <f t="shared" si="12"/>
        <v>30.6</v>
      </c>
      <c r="DR6" s="35">
        <f t="shared" si="12"/>
        <v>29.23</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1.92</v>
      </c>
      <c r="EB6" s="35">
        <f t="shared" si="13"/>
        <v>1.83</v>
      </c>
      <c r="EC6" s="35">
        <f t="shared" si="13"/>
        <v>1.37</v>
      </c>
      <c r="ED6" s="34" t="str">
        <f>IF(ED7="","",IF(ED7="-","【-】","【"&amp;SUBSTITUTE(TEXT(ED7,"#,##0.00"),"-","△")&amp;"】"))</f>
        <v>【5.90】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0.23</v>
      </c>
      <c r="EM6" s="35">
        <f t="shared" si="14"/>
        <v>0.21</v>
      </c>
      <c r="EN6" s="35">
        <f t="shared" si="14"/>
        <v>0.17</v>
      </c>
      <c r="EO6" s="34" t="str">
        <f>IF(EO7="","",IF(EO7="-","【-】","【"&amp;SUBSTITUTE(TEXT(EO7,"#,##0.00"),"-","△")&amp;"】"))</f>
        <v>【0.22】</v>
      </c>
    </row>
    <row r="7" spans="1:148" s="36" customFormat="1" x14ac:dyDescent="0.15">
      <c r="A7" s="28"/>
      <c r="B7" s="37">
        <v>2019</v>
      </c>
      <c r="C7" s="37">
        <v>352047</v>
      </c>
      <c r="D7" s="37">
        <v>46</v>
      </c>
      <c r="E7" s="37">
        <v>17</v>
      </c>
      <c r="F7" s="37">
        <v>1</v>
      </c>
      <c r="G7" s="37">
        <v>0</v>
      </c>
      <c r="H7" s="37" t="s">
        <v>96</v>
      </c>
      <c r="I7" s="37" t="s">
        <v>97</v>
      </c>
      <c r="J7" s="37" t="s">
        <v>98</v>
      </c>
      <c r="K7" s="37" t="s">
        <v>99</v>
      </c>
      <c r="L7" s="37" t="s">
        <v>100</v>
      </c>
      <c r="M7" s="37" t="s">
        <v>101</v>
      </c>
      <c r="N7" s="38" t="s">
        <v>102</v>
      </c>
      <c r="O7" s="38">
        <v>62.75</v>
      </c>
      <c r="P7" s="38">
        <v>40.29</v>
      </c>
      <c r="Q7" s="38">
        <v>97.43</v>
      </c>
      <c r="R7" s="38">
        <v>2970</v>
      </c>
      <c r="S7" s="38">
        <v>46439</v>
      </c>
      <c r="T7" s="38">
        <v>698.31</v>
      </c>
      <c r="U7" s="38">
        <v>66.5</v>
      </c>
      <c r="V7" s="38">
        <v>18538</v>
      </c>
      <c r="W7" s="38">
        <v>6.07</v>
      </c>
      <c r="X7" s="38">
        <v>3054.04</v>
      </c>
      <c r="Y7" s="38" t="s">
        <v>102</v>
      </c>
      <c r="Z7" s="38" t="s">
        <v>102</v>
      </c>
      <c r="AA7" s="38">
        <v>101.33</v>
      </c>
      <c r="AB7" s="38">
        <v>100</v>
      </c>
      <c r="AC7" s="38">
        <v>100</v>
      </c>
      <c r="AD7" s="38" t="s">
        <v>102</v>
      </c>
      <c r="AE7" s="38" t="s">
        <v>102</v>
      </c>
      <c r="AF7" s="38">
        <v>105.53</v>
      </c>
      <c r="AG7" s="38">
        <v>105.06</v>
      </c>
      <c r="AH7" s="38">
        <v>106.81</v>
      </c>
      <c r="AI7" s="38">
        <v>108.07</v>
      </c>
      <c r="AJ7" s="38" t="s">
        <v>102</v>
      </c>
      <c r="AK7" s="38" t="s">
        <v>102</v>
      </c>
      <c r="AL7" s="38">
        <v>0</v>
      </c>
      <c r="AM7" s="38">
        <v>0</v>
      </c>
      <c r="AN7" s="38">
        <v>0</v>
      </c>
      <c r="AO7" s="38" t="s">
        <v>102</v>
      </c>
      <c r="AP7" s="38" t="s">
        <v>102</v>
      </c>
      <c r="AQ7" s="38">
        <v>39.08</v>
      </c>
      <c r="AR7" s="38">
        <v>41.56</v>
      </c>
      <c r="AS7" s="38">
        <v>34.4</v>
      </c>
      <c r="AT7" s="38">
        <v>3.09</v>
      </c>
      <c r="AU7" s="38" t="s">
        <v>102</v>
      </c>
      <c r="AV7" s="38" t="s">
        <v>102</v>
      </c>
      <c r="AW7" s="38">
        <v>39.25</v>
      </c>
      <c r="AX7" s="38">
        <v>53.72</v>
      </c>
      <c r="AY7" s="38">
        <v>58.42</v>
      </c>
      <c r="AZ7" s="38" t="s">
        <v>102</v>
      </c>
      <c r="BA7" s="38" t="s">
        <v>102</v>
      </c>
      <c r="BB7" s="38">
        <v>81.33</v>
      </c>
      <c r="BC7" s="38">
        <v>80.81</v>
      </c>
      <c r="BD7" s="38">
        <v>68.17</v>
      </c>
      <c r="BE7" s="38">
        <v>69.540000000000006</v>
      </c>
      <c r="BF7" s="38" t="s">
        <v>102</v>
      </c>
      <c r="BG7" s="38" t="s">
        <v>102</v>
      </c>
      <c r="BH7" s="38">
        <v>1370.79</v>
      </c>
      <c r="BI7" s="38">
        <v>1405.83</v>
      </c>
      <c r="BJ7" s="38">
        <v>1465.32</v>
      </c>
      <c r="BK7" s="38" t="s">
        <v>102</v>
      </c>
      <c r="BL7" s="38" t="s">
        <v>102</v>
      </c>
      <c r="BM7" s="38">
        <v>799.11</v>
      </c>
      <c r="BN7" s="38">
        <v>768.62</v>
      </c>
      <c r="BO7" s="38">
        <v>789.44</v>
      </c>
      <c r="BP7" s="38">
        <v>682.51</v>
      </c>
      <c r="BQ7" s="38" t="s">
        <v>102</v>
      </c>
      <c r="BR7" s="38" t="s">
        <v>102</v>
      </c>
      <c r="BS7" s="38">
        <v>93.67</v>
      </c>
      <c r="BT7" s="38">
        <v>89.63</v>
      </c>
      <c r="BU7" s="38">
        <v>86.38</v>
      </c>
      <c r="BV7" s="38" t="s">
        <v>102</v>
      </c>
      <c r="BW7" s="38" t="s">
        <v>102</v>
      </c>
      <c r="BX7" s="38">
        <v>87.69</v>
      </c>
      <c r="BY7" s="38">
        <v>88.06</v>
      </c>
      <c r="BZ7" s="38">
        <v>87.29</v>
      </c>
      <c r="CA7" s="38">
        <v>100.34</v>
      </c>
      <c r="CB7" s="38" t="s">
        <v>102</v>
      </c>
      <c r="CC7" s="38" t="s">
        <v>102</v>
      </c>
      <c r="CD7" s="38">
        <v>170.26</v>
      </c>
      <c r="CE7" s="38">
        <v>177.76</v>
      </c>
      <c r="CF7" s="38">
        <v>184.67</v>
      </c>
      <c r="CG7" s="38" t="s">
        <v>102</v>
      </c>
      <c r="CH7" s="38" t="s">
        <v>102</v>
      </c>
      <c r="CI7" s="38">
        <v>180.07</v>
      </c>
      <c r="CJ7" s="38">
        <v>179.32</v>
      </c>
      <c r="CK7" s="38">
        <v>176.67</v>
      </c>
      <c r="CL7" s="38">
        <v>136.15</v>
      </c>
      <c r="CM7" s="38" t="s">
        <v>102</v>
      </c>
      <c r="CN7" s="38" t="s">
        <v>102</v>
      </c>
      <c r="CO7" s="38">
        <v>39.96</v>
      </c>
      <c r="CP7" s="38">
        <v>40.130000000000003</v>
      </c>
      <c r="CQ7" s="38">
        <v>39.590000000000003</v>
      </c>
      <c r="CR7" s="38" t="s">
        <v>102</v>
      </c>
      <c r="CS7" s="38" t="s">
        <v>102</v>
      </c>
      <c r="CT7" s="38">
        <v>58.4</v>
      </c>
      <c r="CU7" s="38">
        <v>58</v>
      </c>
      <c r="CV7" s="38">
        <v>57.42</v>
      </c>
      <c r="CW7" s="38">
        <v>59.64</v>
      </c>
      <c r="CX7" s="38" t="s">
        <v>102</v>
      </c>
      <c r="CY7" s="38" t="s">
        <v>102</v>
      </c>
      <c r="CZ7" s="38">
        <v>89.66</v>
      </c>
      <c r="DA7" s="38">
        <v>91.52</v>
      </c>
      <c r="DB7" s="38">
        <v>90.33</v>
      </c>
      <c r="DC7" s="38" t="s">
        <v>102</v>
      </c>
      <c r="DD7" s="38" t="s">
        <v>102</v>
      </c>
      <c r="DE7" s="38">
        <v>89.68</v>
      </c>
      <c r="DF7" s="38">
        <v>89.79</v>
      </c>
      <c r="DG7" s="38">
        <v>90.42</v>
      </c>
      <c r="DH7" s="38">
        <v>95.35</v>
      </c>
      <c r="DI7" s="38" t="s">
        <v>102</v>
      </c>
      <c r="DJ7" s="38" t="s">
        <v>102</v>
      </c>
      <c r="DK7" s="38">
        <v>49.46</v>
      </c>
      <c r="DL7" s="38">
        <v>50.79</v>
      </c>
      <c r="DM7" s="38">
        <v>50.43</v>
      </c>
      <c r="DN7" s="38" t="s">
        <v>102</v>
      </c>
      <c r="DO7" s="38" t="s">
        <v>102</v>
      </c>
      <c r="DP7" s="38">
        <v>29.5</v>
      </c>
      <c r="DQ7" s="38">
        <v>30.6</v>
      </c>
      <c r="DR7" s="38">
        <v>29.23</v>
      </c>
      <c r="DS7" s="38">
        <v>38.57</v>
      </c>
      <c r="DT7" s="38" t="s">
        <v>102</v>
      </c>
      <c r="DU7" s="38" t="s">
        <v>102</v>
      </c>
      <c r="DV7" s="38">
        <v>0</v>
      </c>
      <c r="DW7" s="38">
        <v>0</v>
      </c>
      <c r="DX7" s="38">
        <v>0</v>
      </c>
      <c r="DY7" s="38" t="s">
        <v>102</v>
      </c>
      <c r="DZ7" s="38" t="s">
        <v>102</v>
      </c>
      <c r="EA7" s="38">
        <v>1.92</v>
      </c>
      <c r="EB7" s="38">
        <v>1.83</v>
      </c>
      <c r="EC7" s="38">
        <v>1.37</v>
      </c>
      <c r="ED7" s="38">
        <v>5.9</v>
      </c>
      <c r="EE7" s="38" t="s">
        <v>102</v>
      </c>
      <c r="EF7" s="38" t="s">
        <v>102</v>
      </c>
      <c r="EG7" s="38">
        <v>0</v>
      </c>
      <c r="EH7" s="38">
        <v>0</v>
      </c>
      <c r="EI7" s="38">
        <v>0</v>
      </c>
      <c r="EJ7" s="38" t="s">
        <v>102</v>
      </c>
      <c r="EK7" s="38" t="s">
        <v>102</v>
      </c>
      <c r="EL7" s="38">
        <v>0.23</v>
      </c>
      <c r="EM7" s="38">
        <v>0.21</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2021-01-20T04:07:04Z</cp:lastPrinted>
  <dcterms:created xsi:type="dcterms:W3CDTF">2020-12-04T02:29:47Z</dcterms:created>
  <dcterms:modified xsi:type="dcterms:W3CDTF">2021-01-21T01:27:09Z</dcterms:modified>
  <cp:category/>
</cp:coreProperties>
</file>