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財務課\経理係\07_経理業務\照会回答\県_市町課\経営戦略・公営企業の経営に当たっての留意事項等\R02\R03.02.03_【経営比較分析表】（案）_〔決裁後〕\"/>
    </mc:Choice>
  </mc:AlternateContent>
  <workbookProtection workbookAlgorithmName="SHA-512" workbookHashValue="n4DQM0UQGqqqxnZDNTlXz1olYdVwtuOCD6DpbmELUvjkiEpReXxG0oh6noKr9GeV6W46HvIr0V4gbeH7k+wThw==" workbookSaltValue="B7eYxghWJS7LwrkKLglq2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BB8" i="4"/>
  <c r="AT8" i="4"/>
  <c r="AD8" i="4"/>
  <c r="W8" i="4"/>
  <c r="P8" i="4"/>
  <c r="B8" i="4"/>
  <c r="B6" i="4"/>
</calcChain>
</file>

<file path=xl/sharedStrings.xml><?xml version="1.0" encoding="utf-8"?>
<sst xmlns="http://schemas.openxmlformats.org/spreadsheetml/2006/main" count="231" uniqueCount="118">
  <si>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</si>
  <si>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</si>
  <si>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</si>
  <si>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</si>
  <si>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</si>
  <si>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</si>
  <si>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</si>
  <si>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</si>
  <si>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</si>
  <si>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</si>
  <si>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</si>
  <si>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</si>
  <si>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</si>
  <si>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</si>
  <si>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</si>
  <si>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</si>
  <si>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</si>
  <si>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</si>
  <si>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</si>
  <si>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</si>
  <si>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</si>
  <si>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</si>
  <si>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</si>
  <si>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</si>
  <si>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</si>
  <si>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</si>
  <si>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</si>
  <si>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</si>
  <si>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</si>
  <si>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</si>
  <si>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</si>
  <si>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</si>
  <si>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</si>
  <si>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</si>
  <si>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</si>
  <si>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</si>
  <si>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</si>
  <si>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</si>
  <si>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</si>
  <si>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</si>
  <si>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</si>
  <si>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</si>
  <si>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</si>
  <si>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</si>
  <si>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</si>
  <si>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</si>
  <si>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</si>
  <si>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</si>
  <si>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</si>
  <si>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</si>
  <si>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</si>
  <si>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</si>
  <si>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</si>
  <si>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</si>
  <si>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</si>
  <si>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</si>
  <si>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</si>
  <si>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</si>
  <si>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</si>
  <si>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</si>
  <si>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</si>
  <si>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</si>
  <si>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</si>
  <si>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</si>
  <si>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</si>
  <si>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</si>
  <si>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</si>
  <si>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</si>
  <si>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</si>
  <si>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</si>
  <si>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</si>
  <si>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</si>
  <si>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</si>
  <si>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</si>
  <si>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</si>
  <si>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</si>
  <si>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</si>
  <si>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</si>
  <si>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</si>
  <si>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</si>
  <si>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</si>
  <si>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</si>
  <si>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</si>
  <si>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</si>
  <si>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</si>
  <si>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</si>
  <si>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</si>
  <si>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</si>
  <si>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</si>
  <si>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</si>
  <si>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</si>
  <si>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</si>
  <si>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</si>
  <si>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</si>
  <si>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</si>
  <si>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</si>
  <si>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防府市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</si>
  <si>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</si>
  <si>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</si>
  <si>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</si>
  <si>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</si>
  <si>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</si>
  <si>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</si>
  <si>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</si>
  <si>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</si>
  <si>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</si>
  <si>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</si>
  <si>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</si>
  <si>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</si>
  <si>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</si>
  <si>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</si>
  <si>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</si>
  <si>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</si>
  <si>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</si>
  <si>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</si>
  <si>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経常収支比率は平成28年度に一般会計繰出金の取扱方法を変更したため減少し、類似団体を下回っているが、100％以上は維持しており、累積欠損金比率は0％で、経営の健全性は保っている。
　企業債残高対事業規模比率については、起債対象事業費及び起債借入額の増により企業債残高が毎年数億円ずつ増加しているため、類似団体の水準を大幅に超えている。また、汚水処理原価及び経費回収率については、類似団体とほぼ同等の水準になっている。
　流動比率は、償還期限が1年以内の企業債償還金を流動負債に計上するため100％を下回っていたが、平成29年度以降は未払金の減少等に伴い100％を超えており、今後も100％前後で推移するものと考えている。
　水洗化率については、水洗便所設置済人口は増加しているが、処理区域内人口も増加しているため微増となっている。
　施設利用率は、天候の影響などにより晴天時一日平均処理水量が増加したため、前年度と比較して上昇した。</t>
    <rPh sb="23" eb="25">
      <t>トリアツカイ</t>
    </rPh>
    <rPh sb="316" eb="317">
      <t>リツ</t>
    </rPh>
    <phoneticPr fontId="4"/>
  </si>
  <si>
    <t>　管渠老朽化率は、全国平均と比較すると低い水準であるが、類似団体と比較すると耐用年数を満了した管渠の増加により、平成26年度以降はかなり高くなっている。
　有形固定資産減価償却率は、類似団体と比較すると低い水準にある。これは、当市の固定資産台帳上の取得価額を、企業会計導入時の帳簿価額とし、導入時までの減価償却累計額を計上していないことが要因の一つとして考えられるため、一層の老朽化対策が求められる。今後はストックマネジメント計画に基づき、ライフサイクルコストの縮減を図りつつ、老朽化した管渠及び施設の計画的な改築・更新をする必要がある。</t>
    <phoneticPr fontId="4"/>
  </si>
  <si>
    <t>　当市の公共下水道事業は、市街化区域内の整備を目標に処理区域を拡大しており、それに伴う下水道使用料の増加や一般会計からの繰入等により、これまでは収支の均衡を保った経営をしてきた。
　しかし、処理区域拡大のための管渠の布設や老朽施設の更新等に伴う費用の増大と、企業債借入額の増加が著しいことが指標として表れており、企業債償還金が将来にわたって大きな負担になると予測される。また、人口の減少及び節水型社会の進展により、処理区域拡大中の現在でも、下水道使用料収入は微増程度となっており、近い将来、下水道使用料の改定が避けられない状況である。従来のような公共投資的発想のみによる事業運営ではなく、費用対効果も重要な基準として取り入れた上での効果的な投資、効率的な経営が求められる。</t>
    <rPh sb="252" eb="254">
      <t>カイテイ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</si>
</sst>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0.06</c:v>
                </c:pt>
                <c:pt idx="1">
                  <c:v>0.05</c:v>
                </c:pt>
                <c:pt idx="2" formatCode="#,##0.00;&quot;△&quot;#,##0.00">
                  <c:v>0</c:v>
                </c:pt>
                <c:pt idx="3">
                  <c:v>0.04</c:v>
                </c:pt>
                <c:pt idx="4">
                  <c:v>0.05</c:v>
                </c:pt>
              </c:numCache>
            </c:numRef>
          </c:val>
          <c:extLst>
            <c:ext xmlns:c16="http://schemas.microsoft.com/office/drawing/2014/chart" uri="{C3380CC4-5D6E-409C-BE32-E72D297353CC}">
              <c16:uniqueId val="{00000000-3D3B-456E-8231-F130DA9C755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0.27</c:v>
                </c:pt>
                <c:pt idx="1">
                  <c:v>0.17</c:v>
                </c:pt>
                <c:pt idx="2">
                  <c:v>0.13</c:v>
                </c:pt>
                <c:pt idx="3">
                  <c:v>0.1</c:v>
                </c:pt>
                <c:pt idx="4">
                  <c:v>0.09</c:v>
                </c:pt>
              </c:numCache>
            </c:numRef>
          </c:val>
          <c:smooth val="0"/>
          <c:extLst>
            <c:ext xmlns:c16="http://schemas.microsoft.com/office/drawing/2014/chart" uri="{C3380CC4-5D6E-409C-BE32-E72D297353CC}">
              <c16:uniqueId val="{00000001-3D3B-456E-8231-F130DA9C755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109.54</c:v>
                </c:pt>
                <c:pt idx="1">
                  <c:v>106.43</c:v>
                </c:pt>
                <c:pt idx="2">
                  <c:v>105.69</c:v>
                </c:pt>
                <c:pt idx="3">
                  <c:v>105.28</c:v>
                </c:pt>
                <c:pt idx="4">
                  <c:v>107.16</c:v>
                </c:pt>
              </c:numCache>
            </c:numRef>
          </c:val>
          <c:extLst>
            <c:ext xmlns:c16="http://schemas.microsoft.com/office/drawing/2014/chart" uri="{C3380CC4-5D6E-409C-BE32-E72D297353CC}">
              <c16:uniqueId val="{00000000-2C26-497B-86FA-BF4FCC0385B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109.48</c:v>
                </c:pt>
                <c:pt idx="1">
                  <c:v>109.27</c:v>
                </c:pt>
                <c:pt idx="2">
                  <c:v>108.03</c:v>
                </c:pt>
                <c:pt idx="3">
                  <c:v>106.9</c:v>
                </c:pt>
                <c:pt idx="4">
                  <c:v>106.99</c:v>
                </c:pt>
              </c:numCache>
            </c:numRef>
          </c:val>
          <c:smooth val="0"/>
          <c:extLst>
            <c:ext xmlns:c16="http://schemas.microsoft.com/office/drawing/2014/chart" uri="{C3380CC4-5D6E-409C-BE32-E72D297353CC}">
              <c16:uniqueId val="{00000001-2C26-497B-86FA-BF4FCC0385B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12.53</c:v>
                </c:pt>
                <c:pt idx="1">
                  <c:v>14.85</c:v>
                </c:pt>
                <c:pt idx="2">
                  <c:v>17.07</c:v>
                </c:pt>
                <c:pt idx="3">
                  <c:v>18.61</c:v>
                </c:pt>
                <c:pt idx="4">
                  <c:v>20.48</c:v>
                </c:pt>
              </c:numCache>
            </c:numRef>
          </c:val>
          <c:extLst>
            <c:ext xmlns:c16="http://schemas.microsoft.com/office/drawing/2014/chart" uri="{C3380CC4-5D6E-409C-BE32-E72D297353CC}">
              <c16:uniqueId val="{00000000-91C1-40EC-B2B0-44B25DEC5A3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25.89</c:v>
                </c:pt>
                <c:pt idx="1">
                  <c:v>26.63</c:v>
                </c:pt>
                <c:pt idx="2">
                  <c:v>25.61</c:v>
                </c:pt>
                <c:pt idx="3">
                  <c:v>26.13</c:v>
                </c:pt>
                <c:pt idx="4">
                  <c:v>26.36</c:v>
                </c:pt>
              </c:numCache>
            </c:numRef>
          </c:val>
          <c:smooth val="0"/>
          <c:extLst>
            <c:ext xmlns:c16="http://schemas.microsoft.com/office/drawing/2014/chart" uri="{C3380CC4-5D6E-409C-BE32-E72D297353CC}">
              <c16:uniqueId val="{00000001-91C1-40EC-B2B0-44B25DEC5A3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1.85</c:v>
                </c:pt>
                <c:pt idx="1">
                  <c:v>1.9</c:v>
                </c:pt>
                <c:pt idx="2">
                  <c:v>2.0499999999999998</c:v>
                </c:pt>
                <c:pt idx="3">
                  <c:v>2.17</c:v>
                </c:pt>
                <c:pt idx="4">
                  <c:v>2.21</c:v>
                </c:pt>
              </c:numCache>
            </c:numRef>
          </c:val>
          <c:extLst>
            <c:ext xmlns:c16="http://schemas.microsoft.com/office/drawing/2014/chart" uri="{C3380CC4-5D6E-409C-BE32-E72D297353CC}">
              <c16:uniqueId val="{00000000-1A91-45F5-A051-D1954AD7C95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0.71</c:v>
                </c:pt>
                <c:pt idx="1">
                  <c:v>0.95</c:v>
                </c:pt>
                <c:pt idx="2">
                  <c:v>1.07</c:v>
                </c:pt>
                <c:pt idx="3">
                  <c:v>1.03</c:v>
                </c:pt>
                <c:pt idx="4">
                  <c:v>1.43</c:v>
                </c:pt>
              </c:numCache>
            </c:numRef>
          </c:val>
          <c:smooth val="0"/>
          <c:extLst>
            <c:ext xmlns:c16="http://schemas.microsoft.com/office/drawing/2014/chart" uri="{C3380CC4-5D6E-409C-BE32-E72D297353CC}">
              <c16:uniqueId val="{00000001-1A91-45F5-A051-D1954AD7C95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62-4D7A-8430-18CAD94B3C5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16.34</c:v>
                </c:pt>
                <c:pt idx="1">
                  <c:v>15.65</c:v>
                </c:pt>
                <c:pt idx="2">
                  <c:v>13.55</c:v>
                </c:pt>
                <c:pt idx="3">
                  <c:v>9.06</c:v>
                </c:pt>
                <c:pt idx="4">
                  <c:v>7.42</c:v>
                </c:pt>
              </c:numCache>
            </c:numRef>
          </c:val>
          <c:smooth val="0"/>
          <c:extLst>
            <c:ext xmlns:c16="http://schemas.microsoft.com/office/drawing/2014/chart" uri="{C3380CC4-5D6E-409C-BE32-E72D297353CC}">
              <c16:uniqueId val="{00000001-1A62-4D7A-8430-18CAD94B3C5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94.21</c:v>
                </c:pt>
                <c:pt idx="1">
                  <c:v>94.37</c:v>
                </c:pt>
                <c:pt idx="2">
                  <c:v>108.14</c:v>
                </c:pt>
                <c:pt idx="3">
                  <c:v>110.37</c:v>
                </c:pt>
                <c:pt idx="4">
                  <c:v>103.47</c:v>
                </c:pt>
              </c:numCache>
            </c:numRef>
          </c:val>
          <c:extLst>
            <c:ext xmlns:c16="http://schemas.microsoft.com/office/drawing/2014/chart" uri="{C3380CC4-5D6E-409C-BE32-E72D297353CC}">
              <c16:uniqueId val="{00000000-FC6A-49B7-912E-67A64C2EEF6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78.930000000000007</c:v>
                </c:pt>
                <c:pt idx="1">
                  <c:v>77.94</c:v>
                </c:pt>
                <c:pt idx="2">
                  <c:v>78.45</c:v>
                </c:pt>
                <c:pt idx="3">
                  <c:v>76.31</c:v>
                </c:pt>
                <c:pt idx="4">
                  <c:v>68.180000000000007</c:v>
                </c:pt>
              </c:numCache>
            </c:numRef>
          </c:val>
          <c:smooth val="0"/>
          <c:extLst>
            <c:ext xmlns:c16="http://schemas.microsoft.com/office/drawing/2014/chart" uri="{C3380CC4-5D6E-409C-BE32-E72D297353CC}">
              <c16:uniqueId val="{00000001-FC6A-49B7-912E-67A64C2EEF6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665.06</c:v>
                </c:pt>
                <c:pt idx="1">
                  <c:v>814.55</c:v>
                </c:pt>
                <c:pt idx="2">
                  <c:v>1023.59</c:v>
                </c:pt>
                <c:pt idx="3">
                  <c:v>1023.49</c:v>
                </c:pt>
                <c:pt idx="4">
                  <c:v>1104.28</c:v>
                </c:pt>
              </c:numCache>
            </c:numRef>
          </c:val>
          <c:extLst>
            <c:ext xmlns:c16="http://schemas.microsoft.com/office/drawing/2014/chart" uri="{C3380CC4-5D6E-409C-BE32-E72D297353CC}">
              <c16:uniqueId val="{00000000-9EE8-4C61-9F78-6C76BAA33B2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848.31</c:v>
                </c:pt>
                <c:pt idx="1">
                  <c:v>774.99</c:v>
                </c:pt>
                <c:pt idx="2">
                  <c:v>799.41</c:v>
                </c:pt>
                <c:pt idx="3">
                  <c:v>820.36</c:v>
                </c:pt>
                <c:pt idx="4">
                  <c:v>847.44</c:v>
                </c:pt>
              </c:numCache>
            </c:numRef>
          </c:val>
          <c:smooth val="0"/>
          <c:extLst>
            <c:ext xmlns:c16="http://schemas.microsoft.com/office/drawing/2014/chart" uri="{C3380CC4-5D6E-409C-BE32-E72D297353CC}">
              <c16:uniqueId val="{00000001-9EE8-4C61-9F78-6C76BAA33B2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124.03</c:v>
                </c:pt>
                <c:pt idx="1">
                  <c:v>115.55</c:v>
                </c:pt>
                <c:pt idx="2">
                  <c:v>100</c:v>
                </c:pt>
                <c:pt idx="3">
                  <c:v>100</c:v>
                </c:pt>
                <c:pt idx="4">
                  <c:v>100</c:v>
                </c:pt>
              </c:numCache>
            </c:numRef>
          </c:val>
          <c:extLst>
            <c:ext xmlns:c16="http://schemas.microsoft.com/office/drawing/2014/chart" uri="{C3380CC4-5D6E-409C-BE32-E72D297353CC}">
              <c16:uniqueId val="{00000000-D548-4AE5-B29A-2BA7601BA01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94.38</c:v>
                </c:pt>
                <c:pt idx="1">
                  <c:v>96.57</c:v>
                </c:pt>
                <c:pt idx="2">
                  <c:v>96.54</c:v>
                </c:pt>
                <c:pt idx="3">
                  <c:v>95.4</c:v>
                </c:pt>
                <c:pt idx="4">
                  <c:v>94.69</c:v>
                </c:pt>
              </c:numCache>
            </c:numRef>
          </c:val>
          <c:smooth val="0"/>
          <c:extLst>
            <c:ext xmlns:c16="http://schemas.microsoft.com/office/drawing/2014/chart" uri="{C3380CC4-5D6E-409C-BE32-E72D297353CC}">
              <c16:uniqueId val="{00000001-D548-4AE5-B29A-2BA7601BA01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125.47</c:v>
                </c:pt>
                <c:pt idx="1">
                  <c:v>134.59</c:v>
                </c:pt>
                <c:pt idx="2">
                  <c:v>155.53</c:v>
                </c:pt>
                <c:pt idx="3">
                  <c:v>155.76</c:v>
                </c:pt>
                <c:pt idx="4">
                  <c:v>155.78</c:v>
                </c:pt>
              </c:numCache>
            </c:numRef>
          </c:val>
          <c:extLst>
            <c:ext xmlns:c16="http://schemas.microsoft.com/office/drawing/2014/chart" uri="{C3380CC4-5D6E-409C-BE32-E72D297353CC}">
              <c16:uniqueId val="{00000000-901E-47FC-BE98-D07FC7F2177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165.45</c:v>
                </c:pt>
                <c:pt idx="1">
                  <c:v>161.54</c:v>
                </c:pt>
                <c:pt idx="2">
                  <c:v>162.81</c:v>
                </c:pt>
                <c:pt idx="3">
                  <c:v>163.19999999999999</c:v>
                </c:pt>
                <c:pt idx="4">
                  <c:v>159.78</c:v>
                </c:pt>
              </c:numCache>
            </c:numRef>
          </c:val>
          <c:smooth val="0"/>
          <c:extLst>
            <c:ext xmlns:c16="http://schemas.microsoft.com/office/drawing/2014/chart" uri="{C3380CC4-5D6E-409C-BE32-E72D297353CC}">
              <c16:uniqueId val="{00000001-901E-47FC-BE98-D07FC7F2177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60.95</c:v>
                </c:pt>
                <c:pt idx="1">
                  <c:v>61.31</c:v>
                </c:pt>
                <c:pt idx="2">
                  <c:v>55.73</c:v>
                </c:pt>
                <c:pt idx="3">
                  <c:v>59.54</c:v>
                </c:pt>
                <c:pt idx="4">
                  <c:v>64.23</c:v>
                </c:pt>
              </c:numCache>
            </c:numRef>
          </c:val>
          <c:extLst>
            <c:ext xmlns:c16="http://schemas.microsoft.com/office/drawing/2014/chart" uri="{C3380CC4-5D6E-409C-BE32-E72D297353CC}">
              <c16:uniqueId val="{00000000-B809-412A-B512-F2E65565ED9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65.62</c:v>
                </c:pt>
                <c:pt idx="1">
                  <c:v>64.67</c:v>
                </c:pt>
                <c:pt idx="2">
                  <c:v>64.959999999999994</c:v>
                </c:pt>
                <c:pt idx="3">
                  <c:v>65.040000000000006</c:v>
                </c:pt>
                <c:pt idx="4">
                  <c:v>68.31</c:v>
                </c:pt>
              </c:numCache>
            </c:numRef>
          </c:val>
          <c:smooth val="0"/>
          <c:extLst>
            <c:ext xmlns:c16="http://schemas.microsoft.com/office/drawing/2014/chart" uri="{C3380CC4-5D6E-409C-BE32-E72D297353CC}">
              <c16:uniqueId val="{00000001-B809-412A-B512-F2E65565ED9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89.78</c:v>
                </c:pt>
                <c:pt idx="1">
                  <c:v>90.21</c:v>
                </c:pt>
                <c:pt idx="2">
                  <c:v>89.95</c:v>
                </c:pt>
                <c:pt idx="3">
                  <c:v>90.15</c:v>
                </c:pt>
                <c:pt idx="4">
                  <c:v>91.09</c:v>
                </c:pt>
              </c:numCache>
            </c:numRef>
          </c:val>
          <c:extLst>
            <c:ext xmlns:c16="http://schemas.microsoft.com/office/drawing/2014/chart" uri="{C3380CC4-5D6E-409C-BE32-E72D297353CC}">
              <c16:uniqueId val="{00000000-FC06-49B5-BE00-311FC9F2F29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91.44</c:v>
                </c:pt>
                <c:pt idx="1">
                  <c:v>91.76</c:v>
                </c:pt>
                <c:pt idx="2">
                  <c:v>92.3</c:v>
                </c:pt>
                <c:pt idx="3">
                  <c:v>92.55</c:v>
                </c:pt>
                <c:pt idx="4">
                  <c:v>92.62</c:v>
                </c:pt>
              </c:numCache>
            </c:numRef>
          </c:val>
          <c:smooth val="0"/>
          <c:extLst>
            <c:ext xmlns:c16="http://schemas.microsoft.com/office/drawing/2014/chart" uri="{C3380CC4-5D6E-409C-BE32-E72D297353CC}">
              <c16:uniqueId val="{00000001-FC06-49B5-BE00-311FC9F2F29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山口県　防府市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tr">
        <f>データ!$M$6</f>
        <v>非設置</v>
      </c>
      <c r="AE8" s="73"/>
      <c r="AF8" s="73"/>
      <c r="AG8" s="73"/>
      <c r="AH8" s="73"/>
      <c r="AI8" s="73"/>
      <c r="AJ8" s="73"/>
      <c r="AK8" s="3"/>
      <c r="AL8" s="69">
        <f>データ!S6</f>
        <v>115888</v>
      </c>
      <c r="AM8" s="69"/>
      <c r="AN8" s="69"/>
      <c r="AO8" s="69"/>
      <c r="AP8" s="69"/>
      <c r="AQ8" s="69"/>
      <c r="AR8" s="69"/>
      <c r="AS8" s="69"/>
      <c r="AT8" s="68">
        <f>データ!T6</f>
        <v>189.37</v>
      </c>
      <c r="AU8" s="68"/>
      <c r="AV8" s="68"/>
      <c r="AW8" s="68"/>
      <c r="AX8" s="68"/>
      <c r="AY8" s="68"/>
      <c r="AZ8" s="68"/>
      <c r="BA8" s="68"/>
      <c r="BB8" s="68">
        <f>データ!U6</f>
        <v>611.97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50.39</v>
      </c>
      <c r="J10" s="68"/>
      <c r="K10" s="68"/>
      <c r="L10" s="68"/>
      <c r="M10" s="68"/>
      <c r="N10" s="68"/>
      <c r="O10" s="68"/>
      <c r="P10" s="68">
        <f>データ!P6</f>
        <v>68.209999999999994</v>
      </c>
      <c r="Q10" s="68"/>
      <c r="R10" s="68"/>
      <c r="S10" s="68"/>
      <c r="T10" s="68"/>
      <c r="U10" s="68"/>
      <c r="V10" s="68"/>
      <c r="W10" s="68">
        <f>データ!Q6</f>
        <v>65.63</v>
      </c>
      <c r="X10" s="68"/>
      <c r="Y10" s="68"/>
      <c r="Z10" s="68"/>
      <c r="AA10" s="68"/>
      <c r="AB10" s="68"/>
      <c r="AC10" s="68"/>
      <c r="AD10" s="69">
        <f>データ!R6</f>
        <v>2750</v>
      </c>
      <c r="AE10" s="69"/>
      <c r="AF10" s="69"/>
      <c r="AG10" s="69"/>
      <c r="AH10" s="69"/>
      <c r="AI10" s="69"/>
      <c r="AJ10" s="69"/>
      <c r="AK10" s="2"/>
      <c r="AL10" s="69">
        <f>データ!V6</f>
        <v>78800</v>
      </c>
      <c r="AM10" s="69"/>
      <c r="AN10" s="69"/>
      <c r="AO10" s="69"/>
      <c r="AP10" s="69"/>
      <c r="AQ10" s="69"/>
      <c r="AR10" s="69"/>
      <c r="AS10" s="69"/>
      <c r="AT10" s="68">
        <f>データ!W6</f>
        <v>20.58</v>
      </c>
      <c r="AU10" s="68"/>
      <c r="AV10" s="68"/>
      <c r="AW10" s="68"/>
      <c r="AX10" s="68"/>
      <c r="AY10" s="68"/>
      <c r="AZ10" s="68"/>
      <c r="BA10" s="68"/>
      <c r="BB10" s="68">
        <f>データ!X6</f>
        <v>3828.96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l3zLA2MjR50KxbQNkBjzJtRbzb+nLdM5QzqwUePB9OIzpggTYckE4TqOpA011Dr0o34EDYof4TX6gvNL4M7E+w==" saltValue="3UKwhZQA9cyDOdfpY8bHl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352063</v>
      </c>
      <c r="D6" s="33">
        <f t="shared" si="3"/>
        <v>46</v>
      </c>
      <c r="E6" s="33">
        <f t="shared" si="3"/>
        <v>17</v>
      </c>
      <c r="F6" s="33">
        <f t="shared" si="3"/>
        <v>1</v>
      </c>
      <c r="G6" s="33">
        <f t="shared" si="3"/>
        <v>0</v>
      </c>
      <c r="H6" s="33" t="str">
        <f t="shared" si="3"/>
        <v>山口県　防府市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50.39</v>
      </c>
      <c r="P6" s="34">
        <f t="shared" si="3"/>
        <v>68.209999999999994</v>
      </c>
      <c r="Q6" s="34">
        <f t="shared" si="3"/>
        <v>65.63</v>
      </c>
      <c r="R6" s="34">
        <f t="shared" si="3"/>
        <v>2750</v>
      </c>
      <c r="S6" s="34">
        <f t="shared" si="3"/>
        <v>115888</v>
      </c>
      <c r="T6" s="34">
        <f t="shared" si="3"/>
        <v>189.37</v>
      </c>
      <c r="U6" s="34">
        <f t="shared" si="3"/>
        <v>611.97</v>
      </c>
      <c r="V6" s="34">
        <f t="shared" si="3"/>
        <v>78800</v>
      </c>
      <c r="W6" s="34">
        <f t="shared" si="3"/>
        <v>20.58</v>
      </c>
      <c r="X6" s="34">
        <f t="shared" si="3"/>
        <v>3828.96</v>
      </c>
      <c r="Y6" s="35">
        <f>IF(Y7="",NA(),Y7)</f>
        <v>109.54</v>
      </c>
      <c r="Z6" s="35">
        <f t="shared" ref="Z6:AH6" si="4">IF(Z7="",NA(),Z7)</f>
        <v>106.43</v>
      </c>
      <c r="AA6" s="35">
        <f t="shared" si="4"/>
        <v>105.69</v>
      </c>
      <c r="AB6" s="35">
        <f t="shared" si="4"/>
        <v>105.28</v>
      </c>
      <c r="AC6" s="35">
        <f t="shared" si="4"/>
        <v>107.16</v>
      </c>
      <c r="AD6" s="35">
        <f t="shared" si="4"/>
        <v>109.48</v>
      </c>
      <c r="AE6" s="35">
        <f t="shared" si="4"/>
        <v>109.27</v>
      </c>
      <c r="AF6" s="35">
        <f t="shared" si="4"/>
        <v>108.03</v>
      </c>
      <c r="AG6" s="35">
        <f t="shared" si="4"/>
        <v>106.9</v>
      </c>
      <c r="AH6" s="35">
        <f t="shared" si="4"/>
        <v>106.99</v>
      </c>
      <c r="AI6" s="34" t="str">
        <f>IF(AI7="","",IF(AI7="-","【-】","【"&amp;SUBSTITUTE(TEXT(AI7,"#,##0.00"),"-","△")&amp;"】"))</f>
        <v>【108.07】</v>
      </c>
      <c r="AJ6" s="34">
        <f>IF(AJ7="",NA(),AJ7)</f>
        <v>0</v>
      </c>
      <c r="AK6" s="34">
        <f t="shared" ref="AK6:AS6" si="5">IF(AK7="",NA(),AK7)</f>
        <v>0</v>
      </c>
      <c r="AL6" s="34">
        <f t="shared" si="5"/>
        <v>0</v>
      </c>
      <c r="AM6" s="34">
        <f t="shared" si="5"/>
        <v>0</v>
      </c>
      <c r="AN6" s="34">
        <f t="shared" si="5"/>
        <v>0</v>
      </c>
      <c r="AO6" s="35">
        <f t="shared" si="5"/>
        <v>16.34</v>
      </c>
      <c r="AP6" s="35">
        <f t="shared" si="5"/>
        <v>15.65</v>
      </c>
      <c r="AQ6" s="35">
        <f t="shared" si="5"/>
        <v>13.55</v>
      </c>
      <c r="AR6" s="35">
        <f t="shared" si="5"/>
        <v>9.06</v>
      </c>
      <c r="AS6" s="35">
        <f t="shared" si="5"/>
        <v>7.42</v>
      </c>
      <c r="AT6" s="34" t="str">
        <f>IF(AT7="","",IF(AT7="-","【-】","【"&amp;SUBSTITUTE(TEXT(AT7,"#,##0.00"),"-","△")&amp;"】"))</f>
        <v>【3.09】</v>
      </c>
      <c r="AU6" s="35">
        <f>IF(AU7="",NA(),AU7)</f>
        <v>94.21</v>
      </c>
      <c r="AV6" s="35">
        <f t="shared" ref="AV6:BD6" si="6">IF(AV7="",NA(),AV7)</f>
        <v>94.37</v>
      </c>
      <c r="AW6" s="35">
        <f t="shared" si="6"/>
        <v>108.14</v>
      </c>
      <c r="AX6" s="35">
        <f t="shared" si="6"/>
        <v>110.37</v>
      </c>
      <c r="AY6" s="35">
        <f t="shared" si="6"/>
        <v>103.47</v>
      </c>
      <c r="AZ6" s="35">
        <f t="shared" si="6"/>
        <v>78.930000000000007</v>
      </c>
      <c r="BA6" s="35">
        <f t="shared" si="6"/>
        <v>77.94</v>
      </c>
      <c r="BB6" s="35">
        <f t="shared" si="6"/>
        <v>78.45</v>
      </c>
      <c r="BC6" s="35">
        <f t="shared" si="6"/>
        <v>76.31</v>
      </c>
      <c r="BD6" s="35">
        <f t="shared" si="6"/>
        <v>68.180000000000007</v>
      </c>
      <c r="BE6" s="34" t="str">
        <f>IF(BE7="","",IF(BE7="-","【-】","【"&amp;SUBSTITUTE(TEXT(BE7,"#,##0.00"),"-","△")&amp;"】"))</f>
        <v>【69.54】</v>
      </c>
      <c r="BF6" s="35">
        <f>IF(BF7="",NA(),BF7)</f>
        <v>665.06</v>
      </c>
      <c r="BG6" s="35">
        <f t="shared" ref="BG6:BO6" si="7">IF(BG7="",NA(),BG7)</f>
        <v>814.55</v>
      </c>
      <c r="BH6" s="35">
        <f t="shared" si="7"/>
        <v>1023.59</v>
      </c>
      <c r="BI6" s="35">
        <f t="shared" si="7"/>
        <v>1023.49</v>
      </c>
      <c r="BJ6" s="35">
        <f t="shared" si="7"/>
        <v>1104.28</v>
      </c>
      <c r="BK6" s="35">
        <f t="shared" si="7"/>
        <v>848.31</v>
      </c>
      <c r="BL6" s="35">
        <f t="shared" si="7"/>
        <v>774.99</v>
      </c>
      <c r="BM6" s="35">
        <f t="shared" si="7"/>
        <v>799.41</v>
      </c>
      <c r="BN6" s="35">
        <f t="shared" si="7"/>
        <v>820.36</v>
      </c>
      <c r="BO6" s="35">
        <f t="shared" si="7"/>
        <v>847.44</v>
      </c>
      <c r="BP6" s="34" t="str">
        <f>IF(BP7="","",IF(BP7="-","【-】","【"&amp;SUBSTITUTE(TEXT(BP7,"#,##0.00"),"-","△")&amp;"】"))</f>
        <v>【682.51】</v>
      </c>
      <c r="BQ6" s="35">
        <f>IF(BQ7="",NA(),BQ7)</f>
        <v>124.03</v>
      </c>
      <c r="BR6" s="35">
        <f t="shared" ref="BR6:BZ6" si="8">IF(BR7="",NA(),BR7)</f>
        <v>115.55</v>
      </c>
      <c r="BS6" s="35">
        <f t="shared" si="8"/>
        <v>100</v>
      </c>
      <c r="BT6" s="35">
        <f t="shared" si="8"/>
        <v>100</v>
      </c>
      <c r="BU6" s="35">
        <f t="shared" si="8"/>
        <v>100</v>
      </c>
      <c r="BV6" s="35">
        <f t="shared" si="8"/>
        <v>94.38</v>
      </c>
      <c r="BW6" s="35">
        <f t="shared" si="8"/>
        <v>96.57</v>
      </c>
      <c r="BX6" s="35">
        <f t="shared" si="8"/>
        <v>96.54</v>
      </c>
      <c r="BY6" s="35">
        <f t="shared" si="8"/>
        <v>95.4</v>
      </c>
      <c r="BZ6" s="35">
        <f t="shared" si="8"/>
        <v>94.69</v>
      </c>
      <c r="CA6" s="34" t="str">
        <f>IF(CA7="","",IF(CA7="-","【-】","【"&amp;SUBSTITUTE(TEXT(CA7,"#,##0.00"),"-","△")&amp;"】"))</f>
        <v>【100.34】</v>
      </c>
      <c r="CB6" s="35">
        <f>IF(CB7="",NA(),CB7)</f>
        <v>125.47</v>
      </c>
      <c r="CC6" s="35">
        <f t="shared" ref="CC6:CK6" si="9">IF(CC7="",NA(),CC7)</f>
        <v>134.59</v>
      </c>
      <c r="CD6" s="35">
        <f t="shared" si="9"/>
        <v>155.53</v>
      </c>
      <c r="CE6" s="35">
        <f t="shared" si="9"/>
        <v>155.76</v>
      </c>
      <c r="CF6" s="35">
        <f t="shared" si="9"/>
        <v>155.78</v>
      </c>
      <c r="CG6" s="35">
        <f t="shared" si="9"/>
        <v>165.45</v>
      </c>
      <c r="CH6" s="35">
        <f t="shared" si="9"/>
        <v>161.54</v>
      </c>
      <c r="CI6" s="35">
        <f t="shared" si="9"/>
        <v>162.81</v>
      </c>
      <c r="CJ6" s="35">
        <f t="shared" si="9"/>
        <v>163.19999999999999</v>
      </c>
      <c r="CK6" s="35">
        <f t="shared" si="9"/>
        <v>159.78</v>
      </c>
      <c r="CL6" s="34" t="str">
        <f>IF(CL7="","",IF(CL7="-","【-】","【"&amp;SUBSTITUTE(TEXT(CL7,"#,##0.00"),"-","△")&amp;"】"))</f>
        <v>【136.15】</v>
      </c>
      <c r="CM6" s="35">
        <f>IF(CM7="",NA(),CM7)</f>
        <v>60.95</v>
      </c>
      <c r="CN6" s="35">
        <f t="shared" ref="CN6:CV6" si="10">IF(CN7="",NA(),CN7)</f>
        <v>61.31</v>
      </c>
      <c r="CO6" s="35">
        <f t="shared" si="10"/>
        <v>55.73</v>
      </c>
      <c r="CP6" s="35">
        <f t="shared" si="10"/>
        <v>59.54</v>
      </c>
      <c r="CQ6" s="35">
        <f t="shared" si="10"/>
        <v>64.23</v>
      </c>
      <c r="CR6" s="35">
        <f t="shared" si="10"/>
        <v>65.62</v>
      </c>
      <c r="CS6" s="35">
        <f t="shared" si="10"/>
        <v>64.67</v>
      </c>
      <c r="CT6" s="35">
        <f t="shared" si="10"/>
        <v>64.959999999999994</v>
      </c>
      <c r="CU6" s="35">
        <f t="shared" si="10"/>
        <v>65.040000000000006</v>
      </c>
      <c r="CV6" s="35">
        <f t="shared" si="10"/>
        <v>68.31</v>
      </c>
      <c r="CW6" s="34" t="str">
        <f>IF(CW7="","",IF(CW7="-","【-】","【"&amp;SUBSTITUTE(TEXT(CW7,"#,##0.00"),"-","△")&amp;"】"))</f>
        <v>【59.64】</v>
      </c>
      <c r="CX6" s="35">
        <f>IF(CX7="",NA(),CX7)</f>
        <v>89.78</v>
      </c>
      <c r="CY6" s="35">
        <f t="shared" ref="CY6:DG6" si="11">IF(CY7="",NA(),CY7)</f>
        <v>90.21</v>
      </c>
      <c r="CZ6" s="35">
        <f t="shared" si="11"/>
        <v>89.95</v>
      </c>
      <c r="DA6" s="35">
        <f t="shared" si="11"/>
        <v>90.15</v>
      </c>
      <c r="DB6" s="35">
        <f t="shared" si="11"/>
        <v>91.09</v>
      </c>
      <c r="DC6" s="35">
        <f t="shared" si="11"/>
        <v>91.44</v>
      </c>
      <c r="DD6" s="35">
        <f t="shared" si="11"/>
        <v>91.76</v>
      </c>
      <c r="DE6" s="35">
        <f t="shared" si="11"/>
        <v>92.3</v>
      </c>
      <c r="DF6" s="35">
        <f t="shared" si="11"/>
        <v>92.55</v>
      </c>
      <c r="DG6" s="35">
        <f t="shared" si="11"/>
        <v>92.62</v>
      </c>
      <c r="DH6" s="34" t="str">
        <f>IF(DH7="","",IF(DH7="-","【-】","【"&amp;SUBSTITUTE(TEXT(DH7,"#,##0.00"),"-","△")&amp;"】"))</f>
        <v>【95.35】</v>
      </c>
      <c r="DI6" s="35">
        <f>IF(DI7="",NA(),DI7)</f>
        <v>12.53</v>
      </c>
      <c r="DJ6" s="35">
        <f t="shared" ref="DJ6:DR6" si="12">IF(DJ7="",NA(),DJ7)</f>
        <v>14.85</v>
      </c>
      <c r="DK6" s="35">
        <f t="shared" si="12"/>
        <v>17.07</v>
      </c>
      <c r="DL6" s="35">
        <f t="shared" si="12"/>
        <v>18.61</v>
      </c>
      <c r="DM6" s="35">
        <f t="shared" si="12"/>
        <v>20.48</v>
      </c>
      <c r="DN6" s="35">
        <f t="shared" si="12"/>
        <v>25.89</v>
      </c>
      <c r="DO6" s="35">
        <f t="shared" si="12"/>
        <v>26.63</v>
      </c>
      <c r="DP6" s="35">
        <f t="shared" si="12"/>
        <v>25.61</v>
      </c>
      <c r="DQ6" s="35">
        <f t="shared" si="12"/>
        <v>26.13</v>
      </c>
      <c r="DR6" s="35">
        <f t="shared" si="12"/>
        <v>26.36</v>
      </c>
      <c r="DS6" s="34" t="str">
        <f>IF(DS7="","",IF(DS7="-","【-】","【"&amp;SUBSTITUTE(TEXT(DS7,"#,##0.00"),"-","△")&amp;"】"))</f>
        <v>【38.57】</v>
      </c>
      <c r="DT6" s="35">
        <f>IF(DT7="",NA(),DT7)</f>
        <v>1.85</v>
      </c>
      <c r="DU6" s="35">
        <f t="shared" ref="DU6:EC6" si="13">IF(DU7="",NA(),DU7)</f>
        <v>1.9</v>
      </c>
      <c r="DV6" s="35">
        <f t="shared" si="13"/>
        <v>2.0499999999999998</v>
      </c>
      <c r="DW6" s="35">
        <f t="shared" si="13"/>
        <v>2.17</v>
      </c>
      <c r="DX6" s="35">
        <f t="shared" si="13"/>
        <v>2.21</v>
      </c>
      <c r="DY6" s="35">
        <f t="shared" si="13"/>
        <v>0.71</v>
      </c>
      <c r="DZ6" s="35">
        <f t="shared" si="13"/>
        <v>0.95</v>
      </c>
      <c r="EA6" s="35">
        <f t="shared" si="13"/>
        <v>1.07</v>
      </c>
      <c r="EB6" s="35">
        <f t="shared" si="13"/>
        <v>1.03</v>
      </c>
      <c r="EC6" s="35">
        <f t="shared" si="13"/>
        <v>1.43</v>
      </c>
      <c r="ED6" s="34" t="str">
        <f>IF(ED7="","",IF(ED7="-","【-】","【"&amp;SUBSTITUTE(TEXT(ED7,"#,##0.00"),"-","△")&amp;"】"))</f>
        <v>【5.90】</v>
      </c>
      <c r="EE6" s="35">
        <f>IF(EE7="",NA(),EE7)</f>
        <v>0.06</v>
      </c>
      <c r="EF6" s="35">
        <f t="shared" ref="EF6:EN6" si="14">IF(EF7="",NA(),EF7)</f>
        <v>0.05</v>
      </c>
      <c r="EG6" s="34">
        <f t="shared" si="14"/>
        <v>0</v>
      </c>
      <c r="EH6" s="35">
        <f t="shared" si="14"/>
        <v>0.04</v>
      </c>
      <c r="EI6" s="35">
        <f t="shared" si="14"/>
        <v>0.05</v>
      </c>
      <c r="EJ6" s="35">
        <f t="shared" si="14"/>
        <v>0.27</v>
      </c>
      <c r="EK6" s="35">
        <f t="shared" si="14"/>
        <v>0.17</v>
      </c>
      <c r="EL6" s="35">
        <f t="shared" si="14"/>
        <v>0.13</v>
      </c>
      <c r="EM6" s="35">
        <f t="shared" si="14"/>
        <v>0.1</v>
      </c>
      <c r="EN6" s="35">
        <f t="shared" si="14"/>
        <v>0.09</v>
      </c>
      <c r="EO6" s="34" t="str">
        <f>IF(EO7="","",IF(EO7="-","【-】","【"&amp;SUBSTITUTE(TEXT(EO7,"#,##0.00"),"-","△")&amp;"】"))</f>
        <v>【0.22】</v>
      </c>
    </row>
    <row r="7" spans="1:148" s="36" customFormat="1" x14ac:dyDescent="0.15">
      <c r="A7" s="28"/>
      <c r="B7" s="37">
        <v>2019</v>
      </c>
      <c r="C7" s="37">
        <v>352063</v>
      </c>
      <c r="D7" s="37">
        <v>46</v>
      </c>
      <c r="E7" s="37">
        <v>17</v>
      </c>
      <c r="F7" s="37">
        <v>1</v>
      </c>
      <c r="G7" s="37">
        <v>0</v>
      </c>
      <c r="H7" s="37" t="s">
        <v>96</v>
      </c>
      <c r="I7" s="37" t="s">
        <v>97</v>
      </c>
      <c r="J7" s="37" t="s">
        <v>98</v>
      </c>
      <c r="K7" s="37" t="s">
        <v>99</v>
      </c>
      <c r="L7" s="37" t="s">
        <v>100</v>
      </c>
      <c r="M7" s="37" t="s">
        <v>101</v>
      </c>
      <c r="N7" s="38" t="s">
        <v>102</v>
      </c>
      <c r="O7" s="38">
        <v>50.39</v>
      </c>
      <c r="P7" s="38">
        <v>68.209999999999994</v>
      </c>
      <c r="Q7" s="38">
        <v>65.63</v>
      </c>
      <c r="R7" s="38">
        <v>2750</v>
      </c>
      <c r="S7" s="38">
        <v>115888</v>
      </c>
      <c r="T7" s="38">
        <v>189.37</v>
      </c>
      <c r="U7" s="38">
        <v>611.97</v>
      </c>
      <c r="V7" s="38">
        <v>78800</v>
      </c>
      <c r="W7" s="38">
        <v>20.58</v>
      </c>
      <c r="X7" s="38">
        <v>3828.96</v>
      </c>
      <c r="Y7" s="38">
        <v>109.54</v>
      </c>
      <c r="Z7" s="38">
        <v>106.43</v>
      </c>
      <c r="AA7" s="38">
        <v>105.69</v>
      </c>
      <c r="AB7" s="38">
        <v>105.28</v>
      </c>
      <c r="AC7" s="38">
        <v>107.16</v>
      </c>
      <c r="AD7" s="38">
        <v>109.48</v>
      </c>
      <c r="AE7" s="38">
        <v>109.27</v>
      </c>
      <c r="AF7" s="38">
        <v>108.03</v>
      </c>
      <c r="AG7" s="38">
        <v>106.9</v>
      </c>
      <c r="AH7" s="38">
        <v>106.99</v>
      </c>
      <c r="AI7" s="38">
        <v>108.07</v>
      </c>
      <c r="AJ7" s="38">
        <v>0</v>
      </c>
      <c r="AK7" s="38">
        <v>0</v>
      </c>
      <c r="AL7" s="38">
        <v>0</v>
      </c>
      <c r="AM7" s="38">
        <v>0</v>
      </c>
      <c r="AN7" s="38">
        <v>0</v>
      </c>
      <c r="AO7" s="38">
        <v>16.34</v>
      </c>
      <c r="AP7" s="38">
        <v>15.65</v>
      </c>
      <c r="AQ7" s="38">
        <v>13.55</v>
      </c>
      <c r="AR7" s="38">
        <v>9.06</v>
      </c>
      <c r="AS7" s="38">
        <v>7.42</v>
      </c>
      <c r="AT7" s="38">
        <v>3.09</v>
      </c>
      <c r="AU7" s="38">
        <v>94.21</v>
      </c>
      <c r="AV7" s="38">
        <v>94.37</v>
      </c>
      <c r="AW7" s="38">
        <v>108.14</v>
      </c>
      <c r="AX7" s="38">
        <v>110.37</v>
      </c>
      <c r="AY7" s="38">
        <v>103.47</v>
      </c>
      <c r="AZ7" s="38">
        <v>78.930000000000007</v>
      </c>
      <c r="BA7" s="38">
        <v>77.94</v>
      </c>
      <c r="BB7" s="38">
        <v>78.45</v>
      </c>
      <c r="BC7" s="38">
        <v>76.31</v>
      </c>
      <c r="BD7" s="38">
        <v>68.180000000000007</v>
      </c>
      <c r="BE7" s="38">
        <v>69.540000000000006</v>
      </c>
      <c r="BF7" s="38">
        <v>665.06</v>
      </c>
      <c r="BG7" s="38">
        <v>814.55</v>
      </c>
      <c r="BH7" s="38">
        <v>1023.59</v>
      </c>
      <c r="BI7" s="38">
        <v>1023.49</v>
      </c>
      <c r="BJ7" s="38">
        <v>1104.28</v>
      </c>
      <c r="BK7" s="38">
        <v>848.31</v>
      </c>
      <c r="BL7" s="38">
        <v>774.99</v>
      </c>
      <c r="BM7" s="38">
        <v>799.41</v>
      </c>
      <c r="BN7" s="38">
        <v>820.36</v>
      </c>
      <c r="BO7" s="38">
        <v>847.44</v>
      </c>
      <c r="BP7" s="38">
        <v>682.51</v>
      </c>
      <c r="BQ7" s="38">
        <v>124.03</v>
      </c>
      <c r="BR7" s="38">
        <v>115.55</v>
      </c>
      <c r="BS7" s="38">
        <v>100</v>
      </c>
      <c r="BT7" s="38">
        <v>100</v>
      </c>
      <c r="BU7" s="38">
        <v>100</v>
      </c>
      <c r="BV7" s="38">
        <v>94.38</v>
      </c>
      <c r="BW7" s="38">
        <v>96.57</v>
      </c>
      <c r="BX7" s="38">
        <v>96.54</v>
      </c>
      <c r="BY7" s="38">
        <v>95.4</v>
      </c>
      <c r="BZ7" s="38">
        <v>94.69</v>
      </c>
      <c r="CA7" s="38">
        <v>100.34</v>
      </c>
      <c r="CB7" s="38">
        <v>125.47</v>
      </c>
      <c r="CC7" s="38">
        <v>134.59</v>
      </c>
      <c r="CD7" s="38">
        <v>155.53</v>
      </c>
      <c r="CE7" s="38">
        <v>155.76</v>
      </c>
      <c r="CF7" s="38">
        <v>155.78</v>
      </c>
      <c r="CG7" s="38">
        <v>165.45</v>
      </c>
      <c r="CH7" s="38">
        <v>161.54</v>
      </c>
      <c r="CI7" s="38">
        <v>162.81</v>
      </c>
      <c r="CJ7" s="38">
        <v>163.19999999999999</v>
      </c>
      <c r="CK7" s="38">
        <v>159.78</v>
      </c>
      <c r="CL7" s="38">
        <v>136.15</v>
      </c>
      <c r="CM7" s="38">
        <v>60.95</v>
      </c>
      <c r="CN7" s="38">
        <v>61.31</v>
      </c>
      <c r="CO7" s="38">
        <v>55.73</v>
      </c>
      <c r="CP7" s="38">
        <v>59.54</v>
      </c>
      <c r="CQ7" s="38">
        <v>64.23</v>
      </c>
      <c r="CR7" s="38">
        <v>65.62</v>
      </c>
      <c r="CS7" s="38">
        <v>64.67</v>
      </c>
      <c r="CT7" s="38">
        <v>64.959999999999994</v>
      </c>
      <c r="CU7" s="38">
        <v>65.040000000000006</v>
      </c>
      <c r="CV7" s="38">
        <v>68.31</v>
      </c>
      <c r="CW7" s="38">
        <v>59.64</v>
      </c>
      <c r="CX7" s="38">
        <v>89.78</v>
      </c>
      <c r="CY7" s="38">
        <v>90.21</v>
      </c>
      <c r="CZ7" s="38">
        <v>89.95</v>
      </c>
      <c r="DA7" s="38">
        <v>90.15</v>
      </c>
      <c r="DB7" s="38">
        <v>91.09</v>
      </c>
      <c r="DC7" s="38">
        <v>91.44</v>
      </c>
      <c r="DD7" s="38">
        <v>91.76</v>
      </c>
      <c r="DE7" s="38">
        <v>92.3</v>
      </c>
      <c r="DF7" s="38">
        <v>92.55</v>
      </c>
      <c r="DG7" s="38">
        <v>92.62</v>
      </c>
      <c r="DH7" s="38">
        <v>95.35</v>
      </c>
      <c r="DI7" s="38">
        <v>12.53</v>
      </c>
      <c r="DJ7" s="38">
        <v>14.85</v>
      </c>
      <c r="DK7" s="38">
        <v>17.07</v>
      </c>
      <c r="DL7" s="38">
        <v>18.61</v>
      </c>
      <c r="DM7" s="38">
        <v>20.48</v>
      </c>
      <c r="DN7" s="38">
        <v>25.89</v>
      </c>
      <c r="DO7" s="38">
        <v>26.63</v>
      </c>
      <c r="DP7" s="38">
        <v>25.61</v>
      </c>
      <c r="DQ7" s="38">
        <v>26.13</v>
      </c>
      <c r="DR7" s="38">
        <v>26.36</v>
      </c>
      <c r="DS7" s="38">
        <v>38.57</v>
      </c>
      <c r="DT7" s="38">
        <v>1.85</v>
      </c>
      <c r="DU7" s="38">
        <v>1.9</v>
      </c>
      <c r="DV7" s="38">
        <v>2.0499999999999998</v>
      </c>
      <c r="DW7" s="38">
        <v>2.17</v>
      </c>
      <c r="DX7" s="38">
        <v>2.21</v>
      </c>
      <c r="DY7" s="38">
        <v>0.71</v>
      </c>
      <c r="DZ7" s="38">
        <v>0.95</v>
      </c>
      <c r="EA7" s="38">
        <v>1.07</v>
      </c>
      <c r="EB7" s="38">
        <v>1.03</v>
      </c>
      <c r="EC7" s="38">
        <v>1.43</v>
      </c>
      <c r="ED7" s="38">
        <v>5.9</v>
      </c>
      <c r="EE7" s="38">
        <v>0.06</v>
      </c>
      <c r="EF7" s="38">
        <v>0.05</v>
      </c>
      <c r="EG7" s="38">
        <v>0</v>
      </c>
      <c r="EH7" s="38">
        <v>0.04</v>
      </c>
      <c r="EI7" s="38">
        <v>0.05</v>
      </c>
      <c r="EJ7" s="38">
        <v>0.27</v>
      </c>
      <c r="EK7" s="38">
        <v>0.17</v>
      </c>
      <c r="EL7" s="38">
        <v>0.13</v>
      </c>
      <c r="EM7" s="38">
        <v>0.1</v>
      </c>
      <c r="EN7" s="38">
        <v>0.09</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112</v>
      </c>
      <c r="E13" t="s">
        <v>110</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wb5061</cp:lastModifiedBy>
  <cp:lastPrinted>2021-02-03T01:57:05Z</cp:lastPrinted>
  <dcterms:created xsi:type="dcterms:W3CDTF">2020-12-04T02:29:48Z</dcterms:created>
  <dcterms:modified xsi:type="dcterms:W3CDTF">2021-02-03T02:07:08Z</dcterms:modified>
  <cp:category/>
</cp:coreProperties>
</file>