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2年度（平成27～01年度決算）\03 県提出\"/>
    </mc:Choice>
  </mc:AlternateContent>
  <workbookProtection workbookAlgorithmName="SHA-512" workbookHashValue="bXJI2x7u+0rMu91Cihczs/cP1PGhr9wY0Zi5VW2UMtVtdmJO9uub3vFN2N+il+aOa8cMNv9nJD75qrXj7ixNEQ==" workbookSaltValue="Txhc49atKIPBZGrQJTVTb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<sst xmlns="http://schemas.openxmlformats.org/spreadsheetml/2006/main" count="231" uniqueCount="117">
  <si>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</si>
  <si>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</si>
  <si>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</si>
  <si>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</si>
  <si>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</si>
  <si>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</si>
  <si>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</si>
  <si>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</si>
  <si>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</si>
  <si>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</si>
  <si>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</si>
  <si>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</si>
  <si>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</si>
  <si>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</si>
  <si>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</si>
  <si>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</si>
  <si>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</si>
  <si>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</si>
  <si>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</si>
  <si>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</si>
  <si>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</si>
  <si>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</si>
  <si>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</si>
  <si>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</si>
  <si>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</si>
  <si>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</si>
  <si>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</si>
  <si>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</si>
  <si>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</si>
  <si>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</si>
  <si>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</si>
  <si>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</si>
  <si>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</si>
  <si>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</si>
  <si>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</si>
  <si>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</si>
  <si>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</si>
  <si>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</si>
  <si>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</si>
  <si>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</si>
  <si>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</si>
  <si>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</si>
  <si>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</si>
  <si>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</si>
  <si>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</si>
  <si>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</si>
  <si>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</si>
  <si>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</si>
  <si>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</si>
  <si>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</si>
  <si>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</si>
  <si>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</si>
  <si>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</si>
  <si>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</si>
  <si>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</si>
  <si>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</si>
  <si>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</si>
  <si>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</si>
  <si>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</si>
  <si>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</si>
  <si>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</si>
  <si>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</si>
  <si>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</si>
  <si>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</si>
  <si>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</si>
  <si>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</si>
  <si>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</si>
  <si>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</si>
  <si>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</si>
  <si>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</si>
  <si>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</si>
  <si>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</si>
  <si>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</si>
  <si>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</si>
  <si>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</si>
  <si>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</si>
  <si>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</si>
  <si>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</si>
  <si>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</si>
  <si>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</si>
  <si>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</si>
  <si>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</si>
  <si>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</si>
  <si>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</si>
  <si>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</si>
  <si>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</si>
  <si>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</si>
  <si>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</si>
  <si>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</si>
  <si>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</si>
  <si>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</si>
  <si>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</si>
  <si>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</si>
  <si>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</si>
  <si>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</si>
  <si>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</si>
  <si>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</si>
  <si>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</si>
  <si>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</si>
  <si>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</si>
  <si>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</si>
  <si>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</si>
  <si>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</si>
  <si>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</si>
  <si>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</si>
  <si>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</si>
  <si>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</si>
  <si>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</si>
  <si>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</si>
  <si>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</si>
  <si>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</si>
  <si>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</si>
  <si>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</si>
  <si>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</si>
  <si>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26年に事業開始した一文字処理区では、管渠の老朽化が進んでおり、管渠老朽化率は類似団体を上回る状況となっている。すでに管路長寿命化計画を策定し、優先順位の高いものから順次改築更新を進めているが、管渠改善率は前年度と比較して上昇し、類似団体の水準を上回った。今後はストックマネジメント計画を策定し、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phoneticPr fontId="4"/>
  </si>
  <si>
    <t>　当市の公共下水道事業は、普及率が依然低いうえ一部処理区では施設の老朽化が進んでおり、新規整備と改築更新の両方を進めていかなければならないという厳しい経営環境にある。
　こうした状況の中、特定環境保全公共下水道事業と併せて継続的に経費節減に取り組み、老朽化した施設の改築も含めて適切に施設を維持管理し、同時に新規整備を進め普及率の向上による有収水量の増加を図り、経営状況の改善に向けた取組を進めていく。</t>
    <phoneticPr fontId="4"/>
  </si>
  <si>
    <t>　経常収支比率は、前年度と同水準となっている。
　流動比率は、前年度と同水準となっているが、類似団体と比較すると低水準である。但し、１年以内に償還する企業債を除いた流動負債の額は流動資産の額を下回っており、支払能力に問題が生じている状況ではない。
　企業債残高対事業規模比率は、前年度と比較して増加しているが、これは、主に一般会計負担額が減となったことによるものである。
　経費回収率と汚水処理原価は、前年度と同水準である。
　施設利用率は、前年度と比較して減少しているが、これは、算定対象の一部変更によるものである。
　水洗化率は、前年度と比較して若干上昇しているが、類似団体と比較すると低水準であることもあり、使用料収入確保のためにも、さらなる水洗化率向上への取組が必要である。</t>
    <rPh sb="147" eb="149">
      <t>ゾウカ</t>
    </rPh>
    <rPh sb="161" eb="163">
      <t>イッパン</t>
    </rPh>
    <rPh sb="163" eb="165">
      <t>カイケイ</t>
    </rPh>
    <rPh sb="165" eb="167">
      <t>フタン</t>
    </rPh>
    <rPh sb="167" eb="168">
      <t>ガク</t>
    </rPh>
    <rPh sb="229" eb="23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</si>
</sst>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0.04</c:v>
                </c:pt>
                <c:pt idx="2">
                  <c:v>0.1</c:v>
                </c:pt>
                <c:pt idx="3">
                  <c:v>0.11</c:v>
                </c:pt>
                <c:pt idx="4">
                  <c:v>0.22</c:v>
                </c:pt>
              </c:numCache>
            </c:numRef>
          </c:val>
          <c:extLst>
            <c:ext xmlns:c16="http://schemas.microsoft.com/office/drawing/2014/chart" uri="{C3380CC4-5D6E-409C-BE32-E72D297353CC}">
              <c16:uniqueId val="{00000000-BB63-4A7C-806E-16682460D5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BB63-4A7C-806E-16682460D5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75.91</c:v>
                </c:pt>
                <c:pt idx="1">
                  <c:v>78.56</c:v>
                </c:pt>
                <c:pt idx="2">
                  <c:v>73.739999999999995</c:v>
                </c:pt>
                <c:pt idx="3">
                  <c:v>72.739999999999995</c:v>
                </c:pt>
                <c:pt idx="4">
                  <c:v>53.7</c:v>
                </c:pt>
              </c:numCache>
            </c:numRef>
          </c:val>
          <c:extLst>
            <c:ext xmlns:c16="http://schemas.microsoft.com/office/drawing/2014/chart" uri="{C3380CC4-5D6E-409C-BE32-E72D297353CC}">
              <c16:uniqueId val="{00000000-6A6E-4363-9DF3-0FA03A42C6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6A6E-4363-9DF3-0FA03A42C6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91.21</c:v>
                </c:pt>
                <c:pt idx="1">
                  <c:v>90.17</c:v>
                </c:pt>
                <c:pt idx="2">
                  <c:v>91.22</c:v>
                </c:pt>
                <c:pt idx="3">
                  <c:v>91.72</c:v>
                </c:pt>
                <c:pt idx="4">
                  <c:v>92.06</c:v>
                </c:pt>
              </c:numCache>
            </c:numRef>
          </c:val>
          <c:extLst>
            <c:ext xmlns:c16="http://schemas.microsoft.com/office/drawing/2014/chart" uri="{C3380CC4-5D6E-409C-BE32-E72D297353CC}">
              <c16:uniqueId val="{00000000-2178-4C09-B06D-694F6CE8E1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2178-4C09-B06D-694F6CE8E1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103.05</c:v>
                </c:pt>
                <c:pt idx="1">
                  <c:v>100</c:v>
                </c:pt>
                <c:pt idx="2">
                  <c:v>100</c:v>
                </c:pt>
                <c:pt idx="3">
                  <c:v>100.01</c:v>
                </c:pt>
                <c:pt idx="4">
                  <c:v>100</c:v>
                </c:pt>
              </c:numCache>
            </c:numRef>
          </c:val>
          <c:extLst>
            <c:ext xmlns:c16="http://schemas.microsoft.com/office/drawing/2014/chart" uri="{C3380CC4-5D6E-409C-BE32-E72D297353CC}">
              <c16:uniqueId val="{00000000-295F-42AE-AF1B-43E6D120B5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295F-42AE-AF1B-43E6D120B5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3.81</c:v>
                </c:pt>
                <c:pt idx="1">
                  <c:v>7.29</c:v>
                </c:pt>
                <c:pt idx="2">
                  <c:v>10.69</c:v>
                </c:pt>
                <c:pt idx="3">
                  <c:v>13.97</c:v>
                </c:pt>
                <c:pt idx="4">
                  <c:v>16.95</c:v>
                </c:pt>
              </c:numCache>
            </c:numRef>
          </c:val>
          <c:extLst>
            <c:ext xmlns:c16="http://schemas.microsoft.com/office/drawing/2014/chart" uri="{C3380CC4-5D6E-409C-BE32-E72D297353CC}">
              <c16:uniqueId val="{00000000-D861-4D7C-87FA-F836DB98F5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D861-4D7C-87FA-F836DB98F5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0.97</c:v>
                </c:pt>
                <c:pt idx="1">
                  <c:v>1.1599999999999999</c:v>
                </c:pt>
                <c:pt idx="2">
                  <c:v>1.18</c:v>
                </c:pt>
                <c:pt idx="3">
                  <c:v>1.45</c:v>
                </c:pt>
                <c:pt idx="4">
                  <c:v>2.31</c:v>
                </c:pt>
              </c:numCache>
            </c:numRef>
          </c:val>
          <c:extLst>
            <c:ext xmlns:c16="http://schemas.microsoft.com/office/drawing/2014/chart" uri="{C3380CC4-5D6E-409C-BE32-E72D297353CC}">
              <c16:uniqueId val="{00000000-CE8B-409D-BD22-AC3A9D94B7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CE8B-409D-BD22-AC3A9D94B7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00-4FD9-AC57-1CB82F10A2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9400-4FD9-AC57-1CB82F10A2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51.23</c:v>
                </c:pt>
                <c:pt idx="1">
                  <c:v>56.58</c:v>
                </c:pt>
                <c:pt idx="2">
                  <c:v>54.53</c:v>
                </c:pt>
                <c:pt idx="3">
                  <c:v>50.82</c:v>
                </c:pt>
                <c:pt idx="4">
                  <c:v>50.25</c:v>
                </c:pt>
              </c:numCache>
            </c:numRef>
          </c:val>
          <c:extLst>
            <c:ext xmlns:c16="http://schemas.microsoft.com/office/drawing/2014/chart" uri="{C3380CC4-5D6E-409C-BE32-E72D297353CC}">
              <c16:uniqueId val="{00000000-A53C-45B3-B3B3-73C7F69019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A53C-45B3-B3B3-73C7F69019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986.92</c:v>
                </c:pt>
                <c:pt idx="1">
                  <c:v>605.52</c:v>
                </c:pt>
                <c:pt idx="2">
                  <c:v>577.12</c:v>
                </c:pt>
                <c:pt idx="3">
                  <c:v>501.33</c:v>
                </c:pt>
                <c:pt idx="4">
                  <c:v>534.1</c:v>
                </c:pt>
              </c:numCache>
            </c:numRef>
          </c:val>
          <c:extLst>
            <c:ext xmlns:c16="http://schemas.microsoft.com/office/drawing/2014/chart" uri="{C3380CC4-5D6E-409C-BE32-E72D297353CC}">
              <c16:uniqueId val="{00000000-62B8-4D05-A715-4B087D4705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62B8-4D05-A715-4B087D4705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76.06</c:v>
                </c:pt>
                <c:pt idx="1">
                  <c:v>98.65</c:v>
                </c:pt>
                <c:pt idx="2">
                  <c:v>100</c:v>
                </c:pt>
                <c:pt idx="3">
                  <c:v>99.99</c:v>
                </c:pt>
                <c:pt idx="4">
                  <c:v>100.01</c:v>
                </c:pt>
              </c:numCache>
            </c:numRef>
          </c:val>
          <c:extLst>
            <c:ext xmlns:c16="http://schemas.microsoft.com/office/drawing/2014/chart" uri="{C3380CC4-5D6E-409C-BE32-E72D297353CC}">
              <c16:uniqueId val="{00000000-F5F0-4ED3-BE04-F3C2711373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F5F0-4ED3-BE04-F3C2711373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208.14</c:v>
                </c:pt>
                <c:pt idx="1">
                  <c:v>160.80000000000001</c:v>
                </c:pt>
                <c:pt idx="2">
                  <c:v>158.82</c:v>
                </c:pt>
                <c:pt idx="3">
                  <c:v>159.19</c:v>
                </c:pt>
                <c:pt idx="4">
                  <c:v>162.35</c:v>
                </c:pt>
              </c:numCache>
            </c:numRef>
          </c:val>
          <c:extLst>
            <c:ext xmlns:c16="http://schemas.microsoft.com/office/drawing/2014/chart" uri="{C3380CC4-5D6E-409C-BE32-E72D297353CC}">
              <c16:uniqueId val="{00000000-6BD7-424C-AA89-5EB75FEA76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6BD7-424C-AA89-5EB75FEA76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岩国市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133626</v>
      </c>
      <c r="AM8" s="69"/>
      <c r="AN8" s="69"/>
      <c r="AO8" s="69"/>
      <c r="AP8" s="69"/>
      <c r="AQ8" s="69"/>
      <c r="AR8" s="69"/>
      <c r="AS8" s="69"/>
      <c r="AT8" s="68">
        <f>データ!T6</f>
        <v>873.72</v>
      </c>
      <c r="AU8" s="68"/>
      <c r="AV8" s="68"/>
      <c r="AW8" s="68"/>
      <c r="AX8" s="68"/>
      <c r="AY8" s="68"/>
      <c r="AZ8" s="68"/>
      <c r="BA8" s="68"/>
      <c r="BB8" s="68">
        <f>データ!U6</f>
        <v>152.94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63.61</v>
      </c>
      <c r="J10" s="68"/>
      <c r="K10" s="68"/>
      <c r="L10" s="68"/>
      <c r="M10" s="68"/>
      <c r="N10" s="68"/>
      <c r="O10" s="68"/>
      <c r="P10" s="68">
        <f>データ!P6</f>
        <v>34.979999999999997</v>
      </c>
      <c r="Q10" s="68"/>
      <c r="R10" s="68"/>
      <c r="S10" s="68"/>
      <c r="T10" s="68"/>
      <c r="U10" s="68"/>
      <c r="V10" s="68"/>
      <c r="W10" s="68">
        <f>データ!Q6</f>
        <v>64.099999999999994</v>
      </c>
      <c r="X10" s="68"/>
      <c r="Y10" s="68"/>
      <c r="Z10" s="68"/>
      <c r="AA10" s="68"/>
      <c r="AB10" s="68"/>
      <c r="AC10" s="68"/>
      <c r="AD10" s="69">
        <f>データ!R6</f>
        <v>3135</v>
      </c>
      <c r="AE10" s="69"/>
      <c r="AF10" s="69"/>
      <c r="AG10" s="69"/>
      <c r="AH10" s="69"/>
      <c r="AI10" s="69"/>
      <c r="AJ10" s="69"/>
      <c r="AK10" s="2"/>
      <c r="AL10" s="69">
        <f>データ!V6</f>
        <v>46375</v>
      </c>
      <c r="AM10" s="69"/>
      <c r="AN10" s="69"/>
      <c r="AO10" s="69"/>
      <c r="AP10" s="69"/>
      <c r="AQ10" s="69"/>
      <c r="AR10" s="69"/>
      <c r="AS10" s="69"/>
      <c r="AT10" s="68">
        <f>データ!W6</f>
        <v>12.51</v>
      </c>
      <c r="AU10" s="68"/>
      <c r="AV10" s="68"/>
      <c r="AW10" s="68"/>
      <c r="AX10" s="68"/>
      <c r="AY10" s="68"/>
      <c r="AZ10" s="68"/>
      <c r="BA10" s="68"/>
      <c r="BB10" s="68">
        <f>データ!X6</f>
        <v>3707.03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pryzkozIOkTUyrBOinZ9Q39nuDk3w2Bn65kqtngWck/CyAdpcO/XsU6FeqUSYx8IuI9MgDfm2FmlA7FJq5Svg==" saltValue="w/OA8awg8bjQ4eaKmFrn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352080</v>
      </c>
      <c r="D6" s="33">
        <f t="shared" si="3"/>
        <v>46</v>
      </c>
      <c r="E6" s="33">
        <f t="shared" si="3"/>
        <v>17</v>
      </c>
      <c r="F6" s="33">
        <f t="shared" si="3"/>
        <v>1</v>
      </c>
      <c r="G6" s="33">
        <f t="shared" si="3"/>
        <v>0</v>
      </c>
      <c r="H6" s="33" t="str">
        <f t="shared" si="3"/>
        <v>山口県　岩国市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63.61</v>
      </c>
      <c r="P6" s="34">
        <f t="shared" si="3"/>
        <v>34.979999999999997</v>
      </c>
      <c r="Q6" s="34">
        <f t="shared" si="3"/>
        <v>64.099999999999994</v>
      </c>
      <c r="R6" s="34">
        <f t="shared" si="3"/>
        <v>3135</v>
      </c>
      <c r="S6" s="34">
        <f t="shared" si="3"/>
        <v>133626</v>
      </c>
      <c r="T6" s="34">
        <f t="shared" si="3"/>
        <v>873.72</v>
      </c>
      <c r="U6" s="34">
        <f t="shared" si="3"/>
        <v>152.94</v>
      </c>
      <c r="V6" s="34">
        <f t="shared" si="3"/>
        <v>46375</v>
      </c>
      <c r="W6" s="34">
        <f t="shared" si="3"/>
        <v>12.51</v>
      </c>
      <c r="X6" s="34">
        <f t="shared" si="3"/>
        <v>3707.03</v>
      </c>
      <c r="Y6" s="35">
        <f>IF(Y7="",NA(),Y7)</f>
        <v>103.05</v>
      </c>
      <c r="Z6" s="35">
        <f t="shared" ref="Z6:AH6" si="4">IF(Z7="",NA(),Z7)</f>
        <v>100</v>
      </c>
      <c r="AA6" s="35">
        <f t="shared" si="4"/>
        <v>100</v>
      </c>
      <c r="AB6" s="35">
        <f t="shared" si="4"/>
        <v>100.01</v>
      </c>
      <c r="AC6" s="35">
        <f t="shared" si="4"/>
        <v>100</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51.23</v>
      </c>
      <c r="AV6" s="35">
        <f t="shared" ref="AV6:BD6" si="6">IF(AV7="",NA(),AV7)</f>
        <v>56.58</v>
      </c>
      <c r="AW6" s="35">
        <f t="shared" si="6"/>
        <v>54.53</v>
      </c>
      <c r="AX6" s="35">
        <f t="shared" si="6"/>
        <v>50.82</v>
      </c>
      <c r="AY6" s="35">
        <f t="shared" si="6"/>
        <v>50.25</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986.92</v>
      </c>
      <c r="BG6" s="35">
        <f t="shared" ref="BG6:BO6" si="7">IF(BG7="",NA(),BG7)</f>
        <v>605.52</v>
      </c>
      <c r="BH6" s="35">
        <f t="shared" si="7"/>
        <v>577.12</v>
      </c>
      <c r="BI6" s="35">
        <f t="shared" si="7"/>
        <v>501.33</v>
      </c>
      <c r="BJ6" s="35">
        <f t="shared" si="7"/>
        <v>534.1</v>
      </c>
      <c r="BK6" s="35">
        <f t="shared" si="7"/>
        <v>848.31</v>
      </c>
      <c r="BL6" s="35">
        <f t="shared" si="7"/>
        <v>774.99</v>
      </c>
      <c r="BM6" s="35">
        <f t="shared" si="7"/>
        <v>799.41</v>
      </c>
      <c r="BN6" s="35">
        <f t="shared" si="7"/>
        <v>820.36</v>
      </c>
      <c r="BO6" s="35">
        <f t="shared" si="7"/>
        <v>847.44</v>
      </c>
      <c r="BP6" s="34" t="str">
        <f>IF(BP7="","",IF(BP7="-","【-】","【"&amp;SUBSTITUTE(TEXT(BP7,"#,##0.00"),"-","△")&amp;"】"))</f>
        <v>【682.51】</v>
      </c>
      <c r="BQ6" s="35">
        <f>IF(BQ7="",NA(),BQ7)</f>
        <v>76.06</v>
      </c>
      <c r="BR6" s="35">
        <f t="shared" ref="BR6:BZ6" si="8">IF(BR7="",NA(),BR7)</f>
        <v>98.65</v>
      </c>
      <c r="BS6" s="35">
        <f t="shared" si="8"/>
        <v>100</v>
      </c>
      <c r="BT6" s="35">
        <f t="shared" si="8"/>
        <v>99.99</v>
      </c>
      <c r="BU6" s="35">
        <f t="shared" si="8"/>
        <v>100.01</v>
      </c>
      <c r="BV6" s="35">
        <f t="shared" si="8"/>
        <v>94.38</v>
      </c>
      <c r="BW6" s="35">
        <f t="shared" si="8"/>
        <v>96.57</v>
      </c>
      <c r="BX6" s="35">
        <f t="shared" si="8"/>
        <v>96.54</v>
      </c>
      <c r="BY6" s="35">
        <f t="shared" si="8"/>
        <v>95.4</v>
      </c>
      <c r="BZ6" s="35">
        <f t="shared" si="8"/>
        <v>94.69</v>
      </c>
      <c r="CA6" s="34" t="str">
        <f>IF(CA7="","",IF(CA7="-","【-】","【"&amp;SUBSTITUTE(TEXT(CA7,"#,##0.00"),"-","△")&amp;"】"))</f>
        <v>【100.34】</v>
      </c>
      <c r="CB6" s="35">
        <f>IF(CB7="",NA(),CB7)</f>
        <v>208.14</v>
      </c>
      <c r="CC6" s="35">
        <f t="shared" ref="CC6:CK6" si="9">IF(CC7="",NA(),CC7)</f>
        <v>160.80000000000001</v>
      </c>
      <c r="CD6" s="35">
        <f t="shared" si="9"/>
        <v>158.82</v>
      </c>
      <c r="CE6" s="35">
        <f t="shared" si="9"/>
        <v>159.19</v>
      </c>
      <c r="CF6" s="35">
        <f t="shared" si="9"/>
        <v>162.35</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75.91</v>
      </c>
      <c r="CN6" s="35">
        <f t="shared" ref="CN6:CV6" si="10">IF(CN7="",NA(),CN7)</f>
        <v>78.56</v>
      </c>
      <c r="CO6" s="35">
        <f t="shared" si="10"/>
        <v>73.739999999999995</v>
      </c>
      <c r="CP6" s="35">
        <f t="shared" si="10"/>
        <v>72.739999999999995</v>
      </c>
      <c r="CQ6" s="35">
        <f t="shared" si="10"/>
        <v>53.7</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91.21</v>
      </c>
      <c r="CY6" s="35">
        <f t="shared" ref="CY6:DG6" si="11">IF(CY7="",NA(),CY7)</f>
        <v>90.17</v>
      </c>
      <c r="CZ6" s="35">
        <f t="shared" si="11"/>
        <v>91.22</v>
      </c>
      <c r="DA6" s="35">
        <f t="shared" si="11"/>
        <v>91.72</v>
      </c>
      <c r="DB6" s="35">
        <f t="shared" si="11"/>
        <v>92.06</v>
      </c>
      <c r="DC6" s="35">
        <f t="shared" si="11"/>
        <v>91.44</v>
      </c>
      <c r="DD6" s="35">
        <f t="shared" si="11"/>
        <v>91.76</v>
      </c>
      <c r="DE6" s="35">
        <f t="shared" si="11"/>
        <v>92.3</v>
      </c>
      <c r="DF6" s="35">
        <f t="shared" si="11"/>
        <v>92.55</v>
      </c>
      <c r="DG6" s="35">
        <f t="shared" si="11"/>
        <v>92.62</v>
      </c>
      <c r="DH6" s="34" t="str">
        <f>IF(DH7="","",IF(DH7="-","【-】","【"&amp;SUBSTITUTE(TEXT(DH7,"#,##0.00"),"-","△")&amp;"】"))</f>
        <v>【95.35】</v>
      </c>
      <c r="DI6" s="35">
        <f>IF(DI7="",NA(),DI7)</f>
        <v>3.81</v>
      </c>
      <c r="DJ6" s="35">
        <f t="shared" ref="DJ6:DR6" si="12">IF(DJ7="",NA(),DJ7)</f>
        <v>7.29</v>
      </c>
      <c r="DK6" s="35">
        <f t="shared" si="12"/>
        <v>10.69</v>
      </c>
      <c r="DL6" s="35">
        <f t="shared" si="12"/>
        <v>13.97</v>
      </c>
      <c r="DM6" s="35">
        <f t="shared" si="12"/>
        <v>16.95</v>
      </c>
      <c r="DN6" s="35">
        <f t="shared" si="12"/>
        <v>25.89</v>
      </c>
      <c r="DO6" s="35">
        <f t="shared" si="12"/>
        <v>26.63</v>
      </c>
      <c r="DP6" s="35">
        <f t="shared" si="12"/>
        <v>25.61</v>
      </c>
      <c r="DQ6" s="35">
        <f t="shared" si="12"/>
        <v>26.13</v>
      </c>
      <c r="DR6" s="35">
        <f t="shared" si="12"/>
        <v>26.36</v>
      </c>
      <c r="DS6" s="34" t="str">
        <f>IF(DS7="","",IF(DS7="-","【-】","【"&amp;SUBSTITUTE(TEXT(DS7,"#,##0.00"),"-","△")&amp;"】"))</f>
        <v>【38.57】</v>
      </c>
      <c r="DT6" s="35">
        <f>IF(DT7="",NA(),DT7)</f>
        <v>0.97</v>
      </c>
      <c r="DU6" s="35">
        <f t="shared" ref="DU6:EC6" si="13">IF(DU7="",NA(),DU7)</f>
        <v>1.1599999999999999</v>
      </c>
      <c r="DV6" s="35">
        <f t="shared" si="13"/>
        <v>1.18</v>
      </c>
      <c r="DW6" s="35">
        <f t="shared" si="13"/>
        <v>1.45</v>
      </c>
      <c r="DX6" s="35">
        <f t="shared" si="13"/>
        <v>2.31</v>
      </c>
      <c r="DY6" s="35">
        <f t="shared" si="13"/>
        <v>0.71</v>
      </c>
      <c r="DZ6" s="35">
        <f t="shared" si="13"/>
        <v>0.95</v>
      </c>
      <c r="EA6" s="35">
        <f t="shared" si="13"/>
        <v>1.07</v>
      </c>
      <c r="EB6" s="35">
        <f t="shared" si="13"/>
        <v>1.03</v>
      </c>
      <c r="EC6" s="35">
        <f t="shared" si="13"/>
        <v>1.43</v>
      </c>
      <c r="ED6" s="34" t="str">
        <f>IF(ED7="","",IF(ED7="-","【-】","【"&amp;SUBSTITUTE(TEXT(ED7,"#,##0.00"),"-","△")&amp;"】"))</f>
        <v>【5.90】</v>
      </c>
      <c r="EE6" s="34">
        <f>IF(EE7="",NA(),EE7)</f>
        <v>0</v>
      </c>
      <c r="EF6" s="35">
        <f t="shared" ref="EF6:EN6" si="14">IF(EF7="",NA(),EF7)</f>
        <v>0.04</v>
      </c>
      <c r="EG6" s="35">
        <f t="shared" si="14"/>
        <v>0.1</v>
      </c>
      <c r="EH6" s="35">
        <f t="shared" si="14"/>
        <v>0.11</v>
      </c>
      <c r="EI6" s="35">
        <f t="shared" si="14"/>
        <v>0.22</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352080</v>
      </c>
      <c r="D7" s="37">
        <v>46</v>
      </c>
      <c r="E7" s="37">
        <v>17</v>
      </c>
      <c r="F7" s="37">
        <v>1</v>
      </c>
      <c r="G7" s="37">
        <v>0</v>
      </c>
      <c r="H7" s="37" t="s">
        <v>96</v>
      </c>
      <c r="I7" s="37" t="s">
        <v>97</v>
      </c>
      <c r="J7" s="37" t="s">
        <v>98</v>
      </c>
      <c r="K7" s="37" t="s">
        <v>99</v>
      </c>
      <c r="L7" s="37" t="s">
        <v>100</v>
      </c>
      <c r="M7" s="37" t="s">
        <v>101</v>
      </c>
      <c r="N7" s="38" t="s">
        <v>102</v>
      </c>
      <c r="O7" s="38">
        <v>63.61</v>
      </c>
      <c r="P7" s="38">
        <v>34.979999999999997</v>
      </c>
      <c r="Q7" s="38">
        <v>64.099999999999994</v>
      </c>
      <c r="R7" s="38">
        <v>3135</v>
      </c>
      <c r="S7" s="38">
        <v>133626</v>
      </c>
      <c r="T7" s="38">
        <v>873.72</v>
      </c>
      <c r="U7" s="38">
        <v>152.94</v>
      </c>
      <c r="V7" s="38">
        <v>46375</v>
      </c>
      <c r="W7" s="38">
        <v>12.51</v>
      </c>
      <c r="X7" s="38">
        <v>3707.03</v>
      </c>
      <c r="Y7" s="38">
        <v>103.05</v>
      </c>
      <c r="Z7" s="38">
        <v>100</v>
      </c>
      <c r="AA7" s="38">
        <v>100</v>
      </c>
      <c r="AB7" s="38">
        <v>100.01</v>
      </c>
      <c r="AC7" s="38">
        <v>100</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51.23</v>
      </c>
      <c r="AV7" s="38">
        <v>56.58</v>
      </c>
      <c r="AW7" s="38">
        <v>54.53</v>
      </c>
      <c r="AX7" s="38">
        <v>50.82</v>
      </c>
      <c r="AY7" s="38">
        <v>50.25</v>
      </c>
      <c r="AZ7" s="38">
        <v>78.930000000000007</v>
      </c>
      <c r="BA7" s="38">
        <v>77.94</v>
      </c>
      <c r="BB7" s="38">
        <v>78.45</v>
      </c>
      <c r="BC7" s="38">
        <v>76.31</v>
      </c>
      <c r="BD7" s="38">
        <v>68.180000000000007</v>
      </c>
      <c r="BE7" s="38">
        <v>69.540000000000006</v>
      </c>
      <c r="BF7" s="38">
        <v>986.92</v>
      </c>
      <c r="BG7" s="38">
        <v>605.52</v>
      </c>
      <c r="BH7" s="38">
        <v>577.12</v>
      </c>
      <c r="BI7" s="38">
        <v>501.33</v>
      </c>
      <c r="BJ7" s="38">
        <v>534.1</v>
      </c>
      <c r="BK7" s="38">
        <v>848.31</v>
      </c>
      <c r="BL7" s="38">
        <v>774.99</v>
      </c>
      <c r="BM7" s="38">
        <v>799.41</v>
      </c>
      <c r="BN7" s="38">
        <v>820.36</v>
      </c>
      <c r="BO7" s="38">
        <v>847.44</v>
      </c>
      <c r="BP7" s="38">
        <v>682.51</v>
      </c>
      <c r="BQ7" s="38">
        <v>76.06</v>
      </c>
      <c r="BR7" s="38">
        <v>98.65</v>
      </c>
      <c r="BS7" s="38">
        <v>100</v>
      </c>
      <c r="BT7" s="38">
        <v>99.99</v>
      </c>
      <c r="BU7" s="38">
        <v>100.01</v>
      </c>
      <c r="BV7" s="38">
        <v>94.38</v>
      </c>
      <c r="BW7" s="38">
        <v>96.57</v>
      </c>
      <c r="BX7" s="38">
        <v>96.54</v>
      </c>
      <c r="BY7" s="38">
        <v>95.4</v>
      </c>
      <c r="BZ7" s="38">
        <v>94.69</v>
      </c>
      <c r="CA7" s="38">
        <v>100.34</v>
      </c>
      <c r="CB7" s="38">
        <v>208.14</v>
      </c>
      <c r="CC7" s="38">
        <v>160.80000000000001</v>
      </c>
      <c r="CD7" s="38">
        <v>158.82</v>
      </c>
      <c r="CE7" s="38">
        <v>159.19</v>
      </c>
      <c r="CF7" s="38">
        <v>162.35</v>
      </c>
      <c r="CG7" s="38">
        <v>165.45</v>
      </c>
      <c r="CH7" s="38">
        <v>161.54</v>
      </c>
      <c r="CI7" s="38">
        <v>162.81</v>
      </c>
      <c r="CJ7" s="38">
        <v>163.19999999999999</v>
      </c>
      <c r="CK7" s="38">
        <v>159.78</v>
      </c>
      <c r="CL7" s="38">
        <v>136.15</v>
      </c>
      <c r="CM7" s="38">
        <v>75.91</v>
      </c>
      <c r="CN7" s="38">
        <v>78.56</v>
      </c>
      <c r="CO7" s="38">
        <v>73.739999999999995</v>
      </c>
      <c r="CP7" s="38">
        <v>72.739999999999995</v>
      </c>
      <c r="CQ7" s="38">
        <v>53.7</v>
      </c>
      <c r="CR7" s="38">
        <v>65.62</v>
      </c>
      <c r="CS7" s="38">
        <v>64.67</v>
      </c>
      <c r="CT7" s="38">
        <v>64.959999999999994</v>
      </c>
      <c r="CU7" s="38">
        <v>65.040000000000006</v>
      </c>
      <c r="CV7" s="38">
        <v>68.31</v>
      </c>
      <c r="CW7" s="38">
        <v>59.64</v>
      </c>
      <c r="CX7" s="38">
        <v>91.21</v>
      </c>
      <c r="CY7" s="38">
        <v>90.17</v>
      </c>
      <c r="CZ7" s="38">
        <v>91.22</v>
      </c>
      <c r="DA7" s="38">
        <v>91.72</v>
      </c>
      <c r="DB7" s="38">
        <v>92.06</v>
      </c>
      <c r="DC7" s="38">
        <v>91.44</v>
      </c>
      <c r="DD7" s="38">
        <v>91.76</v>
      </c>
      <c r="DE7" s="38">
        <v>92.3</v>
      </c>
      <c r="DF7" s="38">
        <v>92.55</v>
      </c>
      <c r="DG7" s="38">
        <v>92.62</v>
      </c>
      <c r="DH7" s="38">
        <v>95.35</v>
      </c>
      <c r="DI7" s="38">
        <v>3.81</v>
      </c>
      <c r="DJ7" s="38">
        <v>7.29</v>
      </c>
      <c r="DK7" s="38">
        <v>10.69</v>
      </c>
      <c r="DL7" s="38">
        <v>13.97</v>
      </c>
      <c r="DM7" s="38">
        <v>16.95</v>
      </c>
      <c r="DN7" s="38">
        <v>25.89</v>
      </c>
      <c r="DO7" s="38">
        <v>26.63</v>
      </c>
      <c r="DP7" s="38">
        <v>25.61</v>
      </c>
      <c r="DQ7" s="38">
        <v>26.13</v>
      </c>
      <c r="DR7" s="38">
        <v>26.36</v>
      </c>
      <c r="DS7" s="38">
        <v>38.57</v>
      </c>
      <c r="DT7" s="38">
        <v>0.97</v>
      </c>
      <c r="DU7" s="38">
        <v>1.1599999999999999</v>
      </c>
      <c r="DV7" s="38">
        <v>1.18</v>
      </c>
      <c r="DW7" s="38">
        <v>1.45</v>
      </c>
      <c r="DX7" s="38">
        <v>2.31</v>
      </c>
      <c r="DY7" s="38">
        <v>0.71</v>
      </c>
      <c r="DZ7" s="38">
        <v>0.95</v>
      </c>
      <c r="EA7" s="38">
        <v>1.07</v>
      </c>
      <c r="EB7" s="38">
        <v>1.03</v>
      </c>
      <c r="EC7" s="38">
        <v>1.43</v>
      </c>
      <c r="ED7" s="38">
        <v>5.9</v>
      </c>
      <c r="EE7" s="38">
        <v>0</v>
      </c>
      <c r="EF7" s="38">
        <v>0.04</v>
      </c>
      <c r="EG7" s="38">
        <v>0.1</v>
      </c>
      <c r="EH7" s="38">
        <v>0.11</v>
      </c>
      <c r="EI7" s="38">
        <v>0.22</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篤史</cp:lastModifiedBy>
  <dcterms:created xsi:type="dcterms:W3CDTF">2020-12-04T02:29:50Z</dcterms:created>
  <dcterms:modified xsi:type="dcterms:W3CDTF">2021-02-19T07:11:36Z</dcterms:modified>
  <cp:category/>
</cp:coreProperties>
</file>