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2年度（平成27～01年度決算）\02 作業\"/>
    </mc:Choice>
  </mc:AlternateContent>
  <workbookProtection workbookAlgorithmName="SHA-512" workbookHashValue="KJZqUaeMn5xESX6t7oiz6Oqym4lBw9Qj7JlI3JS6zg1hFHBOY/7lfQXmbpVmjt5RqO0gtQwC8y9QMtp07nrl+g==" workbookSaltValue="OwttteZyYOPchIyBzZ8K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alcChain>
</file>

<file path=xl/sharedStrings.xml><?xml version="1.0" encoding="utf-8"?>
<sst xmlns="http://schemas.openxmlformats.org/spreadsheetml/2006/main" count="325" uniqueCount="117">
  <si>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</si>
  <si>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</si>
  <si>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</si>
  <si>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</si>
  <si>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</si>
  <si>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</si>
  <si>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</si>
  <si>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</si>
  <si>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</si>
  <si>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</si>
  <si>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</si>
  <si>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</si>
  <si>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</si>
  <si>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</si>
  <si>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</si>
  <si>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</si>
  <si>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</si>
  <si>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</si>
  <si>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</si>
  <si>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</si>
  <si>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</si>
  <si>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</si>
  <si>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</si>
  <si>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</si>
  <si>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</si>
  <si>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</si>
  <si>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</si>
  <si>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</si>
  <si>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</si>
  <si>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</si>
  <si>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</si>
  <si>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</si>
  <si>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</si>
  <si>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</si>
  <si>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</si>
  <si>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</si>
  <si>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</si>
  <si>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</si>
  <si>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</si>
  <si>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</si>
  <si>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</si>
  <si>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</si>
  <si>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</si>
  <si>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</si>
  <si>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</si>
  <si>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</si>
  <si>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</si>
  <si>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</si>
  <si>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</si>
  <si>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</si>
  <si>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</si>
  <si>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</si>
  <si>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</si>
  <si>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</si>
  <si>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</si>
  <si>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</si>
  <si>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</si>
  <si>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</si>
  <si>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</si>
  <si>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</si>
  <si>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</si>
  <si>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</si>
  <si>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</si>
  <si>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</si>
  <si>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</si>
  <si>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</si>
  <si>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</si>
  <si>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</si>
  <si>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</si>
  <si>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</si>
  <si>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</si>
  <si>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</si>
  <si>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</si>
  <si>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</si>
  <si>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</si>
  <si>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</si>
  <si>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</si>
  <si>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</si>
  <si>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</si>
  <si>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</si>
  <si>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</si>
  <si>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</si>
  <si>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</si>
  <si>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</si>
  <si>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</si>
  <si>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</si>
  <si>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</si>
  <si>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</si>
  <si>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</si>
  <si>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</si>
  <si>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</si>
  <si>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</si>
  <si>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</si>
  <si>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</si>
  <si>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</si>
  <si>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</si>
  <si>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</si>
  <si>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</si>
  <si>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</si>
  <si>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</si>
  <si>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</si>
  <si>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</si>
  <si>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</si>
  <si>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</si>
  <si>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</si>
  <si>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</si>
  <si>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</si>
  <si>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</si>
  <si>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</si>
  <si>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</si>
  <si>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</si>
  <si>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</si>
  <si>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</si>
  <si>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</si>
  <si>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河川等の水質保全の必要性が高い地域において実施される事業であり、事業の性質上処理区域内人口は少なく、使用料収入は限定的であり、毎年度収入不足が生じているが、公共的利益という観点から、不足分を一般会計からの繰入金で補い事業運営を維持している。
　今後、人口減少や水需要減少といった社会環境の変化に伴い使用料収入の減が見込まれるため、事業の効率的な維持運営により一層の経費節減に努め、事業用施設を適切に維持管理していく。</t>
    <phoneticPr fontId="4"/>
  </si>
  <si>
    <t>　令和元年度から地方公営企業法の財務規定を適用したため、比較可能な前年度以前の数値はない。
　経常収支比率は、100％を超えている。
　累積欠損金は生じておらず、累積欠損金比率は0％となっている。
　流動比率は、類似団体と比較すると低水準となっている。但し、１年以内に償還する企業債を除いた流動負債の額は流動資産の額を下回っており、支払能力に問題が生じている状況ではない。
　企業債残高対事業規模比率は、0％となっており、類似団体と比較し低水準にある。
　経費回収率は、32.2％となっており類似団体と比較すると低水準となり、汚水処理に係る費用を使用料収入で賄えていない。
　汚水処理原価は、類似団体と比較すると低水準となっており、汚水処理の高コスト体質が改善されてない。収益的収支比率及び経費回収率の改善のためにも、今後も継続的に経費節減に取り組んでいく必要がある。
　施設利用率と水洗化率は、全国平均及び類似団体を上回り概ね良好な状態と言えるが、水洗化率については、さらなる向上に努める必要がある。</t>
    <rPh sb="256" eb="257">
      <t>テイ</t>
    </rPh>
    <rPh sb="263" eb="265">
      <t>オスイ</t>
    </rPh>
    <rPh sb="265" eb="267">
      <t>ショリ</t>
    </rPh>
    <rPh sb="268" eb="269">
      <t>カカ</t>
    </rPh>
    <rPh sb="270" eb="272">
      <t>ヒヨウ</t>
    </rPh>
    <rPh sb="273" eb="276">
      <t>シヨウリョウ</t>
    </rPh>
    <rPh sb="276" eb="278">
      <t>シュウニュウ</t>
    </rPh>
    <rPh sb="279" eb="280">
      <t>マカナ</t>
    </rPh>
    <phoneticPr fontId="4"/>
  </si>
  <si>
    <t>　本事業は平成13年度から開始され、耐用年数を超えた施設（合併浄化槽）及び管渠等はなく、当面、改築更新は予定していない。いずれは、老朽化への対応が必要となるが、その際には計画的、効率的に更新投資を行う必要がある。
　なお、有形固定資産減価償却率が類似団体と比較して低い数値となっているが、これは企業会計移行前に取得した資産について減価償却累計額が反映されていないことによるものであり、実際には施設の老朽化は徐々に進んでいる状況にある。</t>
    <rPh sb="203" eb="205">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</si>
</sst>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B-40EF-8100-3C783861DC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1B-40EF-8100-3C783861DC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95.45</c:v>
                </c:pt>
              </c:numCache>
            </c:numRef>
          </c:val>
          <c:extLst>
            <c:ext xmlns:c16="http://schemas.microsoft.com/office/drawing/2014/chart" uri="{C3380CC4-5D6E-409C-BE32-E72D297353CC}">
              <c16:uniqueId val="{00000000-C6FE-43A6-B05F-84EE1ED446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59.64</c:v>
                </c:pt>
              </c:numCache>
            </c:numRef>
          </c:val>
          <c:smooth val="0"/>
          <c:extLst>
            <c:ext xmlns:c16="http://schemas.microsoft.com/office/drawing/2014/chart" uri="{C3380CC4-5D6E-409C-BE32-E72D297353CC}">
              <c16:uniqueId val="{00000001-C6FE-43A6-B05F-84EE1ED446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97.24</c:v>
                </c:pt>
              </c:numCache>
            </c:numRef>
          </c:val>
          <c:extLst>
            <c:ext xmlns:c16="http://schemas.microsoft.com/office/drawing/2014/chart" uri="{C3380CC4-5D6E-409C-BE32-E72D297353CC}">
              <c16:uniqueId val="{00000000-70EC-4455-99DE-59C091F2FA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90.63</c:v>
                </c:pt>
              </c:numCache>
            </c:numRef>
          </c:val>
          <c:smooth val="0"/>
          <c:extLst>
            <c:ext xmlns:c16="http://schemas.microsoft.com/office/drawing/2014/chart" uri="{C3380CC4-5D6E-409C-BE32-E72D297353CC}">
              <c16:uniqueId val="{00000001-70EC-4455-99DE-59C091F2FA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100.74</c:v>
                </c:pt>
              </c:numCache>
            </c:numRef>
          </c:val>
          <c:extLst>
            <c:ext xmlns:c16="http://schemas.microsoft.com/office/drawing/2014/chart" uri="{C3380CC4-5D6E-409C-BE32-E72D297353CC}">
              <c16:uniqueId val="{00000000-FB02-45A6-BC99-43B3CFE13C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96.05</c:v>
                </c:pt>
              </c:numCache>
            </c:numRef>
          </c:val>
          <c:smooth val="0"/>
          <c:extLst>
            <c:ext xmlns:c16="http://schemas.microsoft.com/office/drawing/2014/chart" uri="{C3380CC4-5D6E-409C-BE32-E72D297353CC}">
              <c16:uniqueId val="{00000001-FB02-45A6-BC99-43B3CFE13C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6.14</c:v>
                </c:pt>
              </c:numCache>
            </c:numRef>
          </c:val>
          <c:extLst>
            <c:ext xmlns:c16="http://schemas.microsoft.com/office/drawing/2014/chart" uri="{C3380CC4-5D6E-409C-BE32-E72D297353CC}">
              <c16:uniqueId val="{00000000-5E0D-4397-812F-3A47965DE4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23.76</c:v>
                </c:pt>
              </c:numCache>
            </c:numRef>
          </c:val>
          <c:smooth val="0"/>
          <c:extLst>
            <c:ext xmlns:c16="http://schemas.microsoft.com/office/drawing/2014/chart" uri="{C3380CC4-5D6E-409C-BE32-E72D297353CC}">
              <c16:uniqueId val="{00000001-5E0D-4397-812F-3A47965DE4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B1-47F0-9E32-57ACFE2BCD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B1-47F0-9E32-57ACFE2BCD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1C-41A3-9945-5E3ADCF043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123.82</c:v>
                </c:pt>
              </c:numCache>
            </c:numRef>
          </c:val>
          <c:smooth val="0"/>
          <c:extLst>
            <c:ext xmlns:c16="http://schemas.microsoft.com/office/drawing/2014/chart" uri="{C3380CC4-5D6E-409C-BE32-E72D297353CC}">
              <c16:uniqueId val="{00000001-AF1C-41A3-9945-5E3ADCF043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81.430000000000007</c:v>
                </c:pt>
              </c:numCache>
            </c:numRef>
          </c:val>
          <c:extLst>
            <c:ext xmlns:c16="http://schemas.microsoft.com/office/drawing/2014/chart" uri="{C3380CC4-5D6E-409C-BE32-E72D297353CC}">
              <c16:uniqueId val="{00000000-F317-45B4-AE35-FD019AB665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89.72</c:v>
                </c:pt>
              </c:numCache>
            </c:numRef>
          </c:val>
          <c:smooth val="0"/>
          <c:extLst>
            <c:ext xmlns:c16="http://schemas.microsoft.com/office/drawing/2014/chart" uri="{C3380CC4-5D6E-409C-BE32-E72D297353CC}">
              <c16:uniqueId val="{00000001-F317-45B4-AE35-FD019AB665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1C-4E55-B943-F2048850FD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270.57</c:v>
                </c:pt>
              </c:numCache>
            </c:numRef>
          </c:val>
          <c:smooth val="0"/>
          <c:extLst>
            <c:ext xmlns:c16="http://schemas.microsoft.com/office/drawing/2014/chart" uri="{C3380CC4-5D6E-409C-BE32-E72D297353CC}">
              <c16:uniqueId val="{00000001-EB1C-4E55-B943-F2048850FD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32.200000000000003</c:v>
                </c:pt>
              </c:numCache>
            </c:numRef>
          </c:val>
          <c:extLst>
            <c:ext xmlns:c16="http://schemas.microsoft.com/office/drawing/2014/chart" uri="{C3380CC4-5D6E-409C-BE32-E72D297353CC}">
              <c16:uniqueId val="{00000000-9235-4381-A83A-6D83EEC526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9235-4381-A83A-6D83EEC526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444.48</c:v>
                </c:pt>
              </c:numCache>
            </c:numRef>
          </c:val>
          <c:extLst>
            <c:ext xmlns:c16="http://schemas.microsoft.com/office/drawing/2014/chart" uri="{C3380CC4-5D6E-409C-BE32-E72D297353CC}">
              <c16:uniqueId val="{00000000-22AA-4E0C-8E39-9D674B2B17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269.33</c:v>
                </c:pt>
              </c:numCache>
            </c:numRef>
          </c:val>
          <c:smooth val="0"/>
          <c:extLst>
            <c:ext xmlns:c16="http://schemas.microsoft.com/office/drawing/2014/chart" uri="{C3380CC4-5D6E-409C-BE32-E72D297353CC}">
              <c16:uniqueId val="{00000001-22AA-4E0C-8E39-9D674B2B17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岩国市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133626</v>
      </c>
      <c r="AM8" s="51"/>
      <c r="AN8" s="51"/>
      <c r="AO8" s="51"/>
      <c r="AP8" s="51"/>
      <c r="AQ8" s="51"/>
      <c r="AR8" s="51"/>
      <c r="AS8" s="51"/>
      <c r="AT8" s="46">
        <f>データ!T6</f>
        <v>873.72</v>
      </c>
      <c r="AU8" s="46"/>
      <c r="AV8" s="46"/>
      <c r="AW8" s="46"/>
      <c r="AX8" s="46"/>
      <c r="AY8" s="46"/>
      <c r="AZ8" s="46"/>
      <c r="BA8" s="46"/>
      <c r="BB8" s="46">
        <f>データ!U6</f>
        <v>152.94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38.299999999999997</v>
      </c>
      <c r="J10" s="46"/>
      <c r="K10" s="46"/>
      <c r="L10" s="46"/>
      <c r="M10" s="46"/>
      <c r="N10" s="46"/>
      <c r="O10" s="46"/>
      <c r="P10" s="46">
        <f>データ!P6</f>
        <v>0.77</v>
      </c>
      <c r="Q10" s="46"/>
      <c r="R10" s="46"/>
      <c r="S10" s="46"/>
      <c r="T10" s="46"/>
      <c r="U10" s="46"/>
      <c r="V10" s="46"/>
      <c r="W10" s="46">
        <f>データ!Q6</f>
        <v>100</v>
      </c>
      <c r="X10" s="46"/>
      <c r="Y10" s="46"/>
      <c r="Z10" s="46"/>
      <c r="AA10" s="46"/>
      <c r="AB10" s="46"/>
      <c r="AC10" s="46"/>
      <c r="AD10" s="51">
        <f>データ!R6</f>
        <v>3135</v>
      </c>
      <c r="AE10" s="51"/>
      <c r="AF10" s="51"/>
      <c r="AG10" s="51"/>
      <c r="AH10" s="51"/>
      <c r="AI10" s="51"/>
      <c r="AJ10" s="51"/>
      <c r="AK10" s="2"/>
      <c r="AL10" s="51">
        <f>データ!V6</f>
        <v>1016</v>
      </c>
      <c r="AM10" s="51"/>
      <c r="AN10" s="51"/>
      <c r="AO10" s="51"/>
      <c r="AP10" s="51"/>
      <c r="AQ10" s="51"/>
      <c r="AR10" s="51"/>
      <c r="AS10" s="51"/>
      <c r="AT10" s="46">
        <f>データ!W6</f>
        <v>32.630000000000003</v>
      </c>
      <c r="AU10" s="46"/>
      <c r="AV10" s="46"/>
      <c r="AW10" s="46"/>
      <c r="AX10" s="46"/>
      <c r="AY10" s="46"/>
      <c r="AZ10" s="46"/>
      <c r="BA10" s="46"/>
      <c r="BB10" s="46">
        <f>データ!X6</f>
        <v>31.14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RZpq581WRX641lGJ73YiUmIWtjKDDlC/mIR1Avbo5P06l5D4XSKj8tNkwDPQScUFYYqLKdLM4VKut4guE1p4hw==" saltValue="BbvV3ZRlrDYypDDhamhR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352080</v>
      </c>
      <c r="D6" s="33">
        <f t="shared" si="3"/>
        <v>46</v>
      </c>
      <c r="E6" s="33">
        <f t="shared" si="3"/>
        <v>18</v>
      </c>
      <c r="F6" s="33">
        <f t="shared" si="3"/>
        <v>0</v>
      </c>
      <c r="G6" s="33">
        <f t="shared" si="3"/>
        <v>0</v>
      </c>
      <c r="H6" s="33" t="str">
        <f t="shared" si="3"/>
        <v>山口県　岩国市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38.299999999999997</v>
      </c>
      <c r="P6" s="34">
        <f t="shared" si="3"/>
        <v>0.77</v>
      </c>
      <c r="Q6" s="34">
        <f t="shared" si="3"/>
        <v>100</v>
      </c>
      <c r="R6" s="34">
        <f t="shared" si="3"/>
        <v>3135</v>
      </c>
      <c r="S6" s="34">
        <f t="shared" si="3"/>
        <v>133626</v>
      </c>
      <c r="T6" s="34">
        <f t="shared" si="3"/>
        <v>873.72</v>
      </c>
      <c r="U6" s="34">
        <f t="shared" si="3"/>
        <v>152.94</v>
      </c>
      <c r="V6" s="34">
        <f t="shared" si="3"/>
        <v>1016</v>
      </c>
      <c r="W6" s="34">
        <f t="shared" si="3"/>
        <v>32.630000000000003</v>
      </c>
      <c r="X6" s="34">
        <f t="shared" si="3"/>
        <v>31.14</v>
      </c>
      <c r="Y6" s="35" t="str">
        <f>IF(Y7="",NA(),Y7)</f>
        <v>-</v>
      </c>
      <c r="Z6" s="35" t="str">
        <f t="shared" ref="Z6:AH6" si="4">IF(Z7="",NA(),Z7)</f>
        <v>-</v>
      </c>
      <c r="AA6" s="35" t="str">
        <f t="shared" si="4"/>
        <v>-</v>
      </c>
      <c r="AB6" s="35" t="str">
        <f t="shared" si="4"/>
        <v>-</v>
      </c>
      <c r="AC6" s="35">
        <f t="shared" si="4"/>
        <v>100.74</v>
      </c>
      <c r="AD6" s="35" t="str">
        <f t="shared" si="4"/>
        <v>-</v>
      </c>
      <c r="AE6" s="35" t="str">
        <f t="shared" si="4"/>
        <v>-</v>
      </c>
      <c r="AF6" s="35" t="str">
        <f t="shared" si="4"/>
        <v>-</v>
      </c>
      <c r="AG6" s="35" t="str">
        <f t="shared" si="4"/>
        <v>-</v>
      </c>
      <c r="AH6" s="35">
        <f t="shared" si="4"/>
        <v>96.05</v>
      </c>
      <c r="AI6" s="34" t="str">
        <f>IF(AI7="","",IF(AI7="-","【-】","【"&amp;SUBSTITUTE(TEXT(AI7,"#,##0.00"),"-","△")&amp;"】"))</f>
        <v>【95.06】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123.82</v>
      </c>
      <c r="AT6" s="34" t="str">
        <f>IF(AT7="","",IF(AT7="-","【-】","【"&amp;SUBSTITUTE(TEXT(AT7,"#,##0.00"),"-","△")&amp;"】"))</f>
        <v>【144.21】</v>
      </c>
      <c r="AU6" s="35" t="str">
        <f>IF(AU7="",NA(),AU7)</f>
        <v>-</v>
      </c>
      <c r="AV6" s="35" t="str">
        <f t="shared" ref="AV6:BD6" si="6">IF(AV7="",NA(),AV7)</f>
        <v>-</v>
      </c>
      <c r="AW6" s="35" t="str">
        <f t="shared" si="6"/>
        <v>-</v>
      </c>
      <c r="AX6" s="35" t="str">
        <f t="shared" si="6"/>
        <v>-</v>
      </c>
      <c r="AY6" s="35">
        <f t="shared" si="6"/>
        <v>81.430000000000007</v>
      </c>
      <c r="AZ6" s="35" t="str">
        <f t="shared" si="6"/>
        <v>-</v>
      </c>
      <c r="BA6" s="35" t="str">
        <f t="shared" si="6"/>
        <v>-</v>
      </c>
      <c r="BB6" s="35" t="str">
        <f t="shared" si="6"/>
        <v>-</v>
      </c>
      <c r="BC6" s="35" t="str">
        <f t="shared" si="6"/>
        <v>-</v>
      </c>
      <c r="BD6" s="35">
        <f t="shared" si="6"/>
        <v>89.72</v>
      </c>
      <c r="BE6" s="34" t="str">
        <f>IF(BE7="","",IF(BE7="-","【-】","【"&amp;SUBSTITUTE(TEXT(BE7,"#,##0.00"),"-","△")&amp;"】"))</f>
        <v>【103.18】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270.57</v>
      </c>
      <c r="BP6" s="34" t="str">
        <f>IF(BP7="","",IF(BP7="-","【-】","【"&amp;SUBSTITUTE(TEXT(BP7,"#,##0.00"),"-","△")&amp;"】"))</f>
        <v>【307.23】</v>
      </c>
      <c r="BQ6" s="35" t="str">
        <f>IF(BQ7="",NA(),BQ7)</f>
        <v>-</v>
      </c>
      <c r="BR6" s="35" t="str">
        <f t="shared" ref="BR6:BZ6" si="8">IF(BR7="",NA(),BR7)</f>
        <v>-</v>
      </c>
      <c r="BS6" s="35" t="str">
        <f t="shared" si="8"/>
        <v>-</v>
      </c>
      <c r="BT6" s="35" t="str">
        <f t="shared" si="8"/>
        <v>-</v>
      </c>
      <c r="BU6" s="35">
        <f t="shared" si="8"/>
        <v>32.200000000000003</v>
      </c>
      <c r="BV6" s="35" t="str">
        <f t="shared" si="8"/>
        <v>-</v>
      </c>
      <c r="BW6" s="35" t="str">
        <f t="shared" si="8"/>
        <v>-</v>
      </c>
      <c r="BX6" s="35" t="str">
        <f t="shared" si="8"/>
        <v>-</v>
      </c>
      <c r="BY6" s="35" t="str">
        <f t="shared" si="8"/>
        <v>-</v>
      </c>
      <c r="BZ6" s="35">
        <f t="shared" si="8"/>
        <v>62.5</v>
      </c>
      <c r="CA6" s="34" t="str">
        <f>IF(CA7="","",IF(CA7="-","【-】","【"&amp;SUBSTITUTE(TEXT(CA7,"#,##0.00"),"-","△")&amp;"】"))</f>
        <v>【59.98】</v>
      </c>
      <c r="CB6" s="35" t="str">
        <f>IF(CB7="",NA(),CB7)</f>
        <v>-</v>
      </c>
      <c r="CC6" s="35" t="str">
        <f t="shared" ref="CC6:CK6" si="9">IF(CC7="",NA(),CC7)</f>
        <v>-</v>
      </c>
      <c r="CD6" s="35" t="str">
        <f t="shared" si="9"/>
        <v>-</v>
      </c>
      <c r="CE6" s="35" t="str">
        <f t="shared" si="9"/>
        <v>-</v>
      </c>
      <c r="CF6" s="35">
        <f t="shared" si="9"/>
        <v>444.48</v>
      </c>
      <c r="CG6" s="35" t="str">
        <f t="shared" si="9"/>
        <v>-</v>
      </c>
      <c r="CH6" s="35" t="str">
        <f t="shared" si="9"/>
        <v>-</v>
      </c>
      <c r="CI6" s="35" t="str">
        <f t="shared" si="9"/>
        <v>-</v>
      </c>
      <c r="CJ6" s="35" t="str">
        <f t="shared" si="9"/>
        <v>-</v>
      </c>
      <c r="CK6" s="35">
        <f t="shared" si="9"/>
        <v>269.33</v>
      </c>
      <c r="CL6" s="34" t="str">
        <f>IF(CL7="","",IF(CL7="-","【-】","【"&amp;SUBSTITUTE(TEXT(CL7,"#,##0.00"),"-","△")&amp;"】"))</f>
        <v>【272.98】</v>
      </c>
      <c r="CM6" s="35" t="str">
        <f>IF(CM7="",NA(),CM7)</f>
        <v>-</v>
      </c>
      <c r="CN6" s="35" t="str">
        <f t="shared" ref="CN6:CV6" si="10">IF(CN7="",NA(),CN7)</f>
        <v>-</v>
      </c>
      <c r="CO6" s="35" t="str">
        <f t="shared" si="10"/>
        <v>-</v>
      </c>
      <c r="CP6" s="35" t="str">
        <f t="shared" si="10"/>
        <v>-</v>
      </c>
      <c r="CQ6" s="35">
        <f t="shared" si="10"/>
        <v>95.45</v>
      </c>
      <c r="CR6" s="35" t="str">
        <f t="shared" si="10"/>
        <v>-</v>
      </c>
      <c r="CS6" s="35" t="str">
        <f t="shared" si="10"/>
        <v>-</v>
      </c>
      <c r="CT6" s="35" t="str">
        <f t="shared" si="10"/>
        <v>-</v>
      </c>
      <c r="CU6" s="35" t="str">
        <f t="shared" si="10"/>
        <v>-</v>
      </c>
      <c r="CV6" s="35">
        <f t="shared" si="10"/>
        <v>59.64</v>
      </c>
      <c r="CW6" s="34" t="str">
        <f>IF(CW7="","",IF(CW7="-","【-】","【"&amp;SUBSTITUTE(TEXT(CW7,"#,##0.00"),"-","△")&amp;"】"))</f>
        <v>【58.71】</v>
      </c>
      <c r="CX6" s="35" t="str">
        <f>IF(CX7="",NA(),CX7)</f>
        <v>-</v>
      </c>
      <c r="CY6" s="35" t="str">
        <f t="shared" ref="CY6:DG6" si="11">IF(CY7="",NA(),CY7)</f>
        <v>-</v>
      </c>
      <c r="CZ6" s="35" t="str">
        <f t="shared" si="11"/>
        <v>-</v>
      </c>
      <c r="DA6" s="35" t="str">
        <f t="shared" si="11"/>
        <v>-</v>
      </c>
      <c r="DB6" s="35">
        <f t="shared" si="11"/>
        <v>97.24</v>
      </c>
      <c r="DC6" s="35" t="str">
        <f t="shared" si="11"/>
        <v>-</v>
      </c>
      <c r="DD6" s="35" t="str">
        <f t="shared" si="11"/>
        <v>-</v>
      </c>
      <c r="DE6" s="35" t="str">
        <f t="shared" si="11"/>
        <v>-</v>
      </c>
      <c r="DF6" s="35" t="str">
        <f t="shared" si="11"/>
        <v>-</v>
      </c>
      <c r="DG6" s="35">
        <f t="shared" si="11"/>
        <v>90.63</v>
      </c>
      <c r="DH6" s="34" t="str">
        <f>IF(DH7="","",IF(DH7="-","【-】","【"&amp;SUBSTITUTE(TEXT(DH7,"#,##0.00"),"-","△")&amp;"】"))</f>
        <v>【79.51】</v>
      </c>
      <c r="DI6" s="35" t="str">
        <f>IF(DI7="",NA(),DI7)</f>
        <v>-</v>
      </c>
      <c r="DJ6" s="35" t="str">
        <f t="shared" ref="DJ6:DR6" si="12">IF(DJ7="",NA(),DJ7)</f>
        <v>-</v>
      </c>
      <c r="DK6" s="35" t="str">
        <f t="shared" si="12"/>
        <v>-</v>
      </c>
      <c r="DL6" s="35" t="str">
        <f t="shared" si="12"/>
        <v>-</v>
      </c>
      <c r="DM6" s="35">
        <f t="shared" si="12"/>
        <v>6.14</v>
      </c>
      <c r="DN6" s="35" t="str">
        <f t="shared" si="12"/>
        <v>-</v>
      </c>
      <c r="DO6" s="35" t="str">
        <f t="shared" si="12"/>
        <v>-</v>
      </c>
      <c r="DP6" s="35" t="str">
        <f t="shared" si="12"/>
        <v>-</v>
      </c>
      <c r="DQ6" s="35" t="str">
        <f t="shared" si="12"/>
        <v>-</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352080</v>
      </c>
      <c r="D7" s="37">
        <v>46</v>
      </c>
      <c r="E7" s="37">
        <v>18</v>
      </c>
      <c r="F7" s="37">
        <v>0</v>
      </c>
      <c r="G7" s="37">
        <v>0</v>
      </c>
      <c r="H7" s="37" t="s">
        <v>96</v>
      </c>
      <c r="I7" s="37" t="s">
        <v>97</v>
      </c>
      <c r="J7" s="37" t="s">
        <v>98</v>
      </c>
      <c r="K7" s="37" t="s">
        <v>99</v>
      </c>
      <c r="L7" s="37" t="s">
        <v>100</v>
      </c>
      <c r="M7" s="37" t="s">
        <v>101</v>
      </c>
      <c r="N7" s="38" t="s">
        <v>102</v>
      </c>
      <c r="O7" s="38">
        <v>38.299999999999997</v>
      </c>
      <c r="P7" s="38">
        <v>0.77</v>
      </c>
      <c r="Q7" s="38">
        <v>100</v>
      </c>
      <c r="R7" s="38">
        <v>3135</v>
      </c>
      <c r="S7" s="38">
        <v>133626</v>
      </c>
      <c r="T7" s="38">
        <v>873.72</v>
      </c>
      <c r="U7" s="38">
        <v>152.94</v>
      </c>
      <c r="V7" s="38">
        <v>1016</v>
      </c>
      <c r="W7" s="38">
        <v>32.630000000000003</v>
      </c>
      <c r="X7" s="38">
        <v>31.14</v>
      </c>
      <c r="Y7" s="38" t="s">
        <v>102</v>
      </c>
      <c r="Z7" s="38" t="s">
        <v>102</v>
      </c>
      <c r="AA7" s="38" t="s">
        <v>102</v>
      </c>
      <c r="AB7" s="38" t="s">
        <v>102</v>
      </c>
      <c r="AC7" s="38">
        <v>100.74</v>
      </c>
      <c r="AD7" s="38" t="s">
        <v>102</v>
      </c>
      <c r="AE7" s="38" t="s">
        <v>102</v>
      </c>
      <c r="AF7" s="38" t="s">
        <v>102</v>
      </c>
      <c r="AG7" s="38" t="s">
        <v>102</v>
      </c>
      <c r="AH7" s="38">
        <v>96.05</v>
      </c>
      <c r="AI7" s="38">
        <v>95.06</v>
      </c>
      <c r="AJ7" s="38" t="s">
        <v>102</v>
      </c>
      <c r="AK7" s="38" t="s">
        <v>102</v>
      </c>
      <c r="AL7" s="38" t="s">
        <v>102</v>
      </c>
      <c r="AM7" s="38" t="s">
        <v>102</v>
      </c>
      <c r="AN7" s="38">
        <v>0</v>
      </c>
      <c r="AO7" s="38" t="s">
        <v>102</v>
      </c>
      <c r="AP7" s="38" t="s">
        <v>102</v>
      </c>
      <c r="AQ7" s="38" t="s">
        <v>102</v>
      </c>
      <c r="AR7" s="38" t="s">
        <v>102</v>
      </c>
      <c r="AS7" s="38">
        <v>123.82</v>
      </c>
      <c r="AT7" s="38">
        <v>144.21</v>
      </c>
      <c r="AU7" s="38" t="s">
        <v>102</v>
      </c>
      <c r="AV7" s="38" t="s">
        <v>102</v>
      </c>
      <c r="AW7" s="38" t="s">
        <v>102</v>
      </c>
      <c r="AX7" s="38" t="s">
        <v>102</v>
      </c>
      <c r="AY7" s="38">
        <v>81.430000000000007</v>
      </c>
      <c r="AZ7" s="38" t="s">
        <v>102</v>
      </c>
      <c r="BA7" s="38" t="s">
        <v>102</v>
      </c>
      <c r="BB7" s="38" t="s">
        <v>102</v>
      </c>
      <c r="BC7" s="38" t="s">
        <v>102</v>
      </c>
      <c r="BD7" s="38">
        <v>89.72</v>
      </c>
      <c r="BE7" s="38">
        <v>103.18</v>
      </c>
      <c r="BF7" s="38" t="s">
        <v>102</v>
      </c>
      <c r="BG7" s="38" t="s">
        <v>102</v>
      </c>
      <c r="BH7" s="38" t="s">
        <v>102</v>
      </c>
      <c r="BI7" s="38" t="s">
        <v>102</v>
      </c>
      <c r="BJ7" s="38">
        <v>0</v>
      </c>
      <c r="BK7" s="38" t="s">
        <v>102</v>
      </c>
      <c r="BL7" s="38" t="s">
        <v>102</v>
      </c>
      <c r="BM7" s="38" t="s">
        <v>102</v>
      </c>
      <c r="BN7" s="38" t="s">
        <v>102</v>
      </c>
      <c r="BO7" s="38">
        <v>270.57</v>
      </c>
      <c r="BP7" s="38">
        <v>307.23</v>
      </c>
      <c r="BQ7" s="38" t="s">
        <v>102</v>
      </c>
      <c r="BR7" s="38" t="s">
        <v>102</v>
      </c>
      <c r="BS7" s="38" t="s">
        <v>102</v>
      </c>
      <c r="BT7" s="38" t="s">
        <v>102</v>
      </c>
      <c r="BU7" s="38">
        <v>32.200000000000003</v>
      </c>
      <c r="BV7" s="38" t="s">
        <v>102</v>
      </c>
      <c r="BW7" s="38" t="s">
        <v>102</v>
      </c>
      <c r="BX7" s="38" t="s">
        <v>102</v>
      </c>
      <c r="BY7" s="38" t="s">
        <v>102</v>
      </c>
      <c r="BZ7" s="38">
        <v>62.5</v>
      </c>
      <c r="CA7" s="38">
        <v>59.98</v>
      </c>
      <c r="CB7" s="38" t="s">
        <v>102</v>
      </c>
      <c r="CC7" s="38" t="s">
        <v>102</v>
      </c>
      <c r="CD7" s="38" t="s">
        <v>102</v>
      </c>
      <c r="CE7" s="38" t="s">
        <v>102</v>
      </c>
      <c r="CF7" s="38">
        <v>444.48</v>
      </c>
      <c r="CG7" s="38" t="s">
        <v>102</v>
      </c>
      <c r="CH7" s="38" t="s">
        <v>102</v>
      </c>
      <c r="CI7" s="38" t="s">
        <v>102</v>
      </c>
      <c r="CJ7" s="38" t="s">
        <v>102</v>
      </c>
      <c r="CK7" s="38">
        <v>269.33</v>
      </c>
      <c r="CL7" s="38">
        <v>272.98</v>
      </c>
      <c r="CM7" s="38" t="s">
        <v>102</v>
      </c>
      <c r="CN7" s="38" t="s">
        <v>102</v>
      </c>
      <c r="CO7" s="38" t="s">
        <v>102</v>
      </c>
      <c r="CP7" s="38" t="s">
        <v>102</v>
      </c>
      <c r="CQ7" s="38">
        <v>95.45</v>
      </c>
      <c r="CR7" s="38" t="s">
        <v>102</v>
      </c>
      <c r="CS7" s="38" t="s">
        <v>102</v>
      </c>
      <c r="CT7" s="38" t="s">
        <v>102</v>
      </c>
      <c r="CU7" s="38" t="s">
        <v>102</v>
      </c>
      <c r="CV7" s="38">
        <v>59.64</v>
      </c>
      <c r="CW7" s="38">
        <v>58.71</v>
      </c>
      <c r="CX7" s="38" t="s">
        <v>102</v>
      </c>
      <c r="CY7" s="38" t="s">
        <v>102</v>
      </c>
      <c r="CZ7" s="38" t="s">
        <v>102</v>
      </c>
      <c r="DA7" s="38" t="s">
        <v>102</v>
      </c>
      <c r="DB7" s="38">
        <v>97.24</v>
      </c>
      <c r="DC7" s="38" t="s">
        <v>102</v>
      </c>
      <c r="DD7" s="38" t="s">
        <v>102</v>
      </c>
      <c r="DE7" s="38" t="s">
        <v>102</v>
      </c>
      <c r="DF7" s="38" t="s">
        <v>102</v>
      </c>
      <c r="DG7" s="38">
        <v>90.63</v>
      </c>
      <c r="DH7" s="38">
        <v>79.510000000000005</v>
      </c>
      <c r="DI7" s="38" t="s">
        <v>102</v>
      </c>
      <c r="DJ7" s="38" t="s">
        <v>102</v>
      </c>
      <c r="DK7" s="38" t="s">
        <v>102</v>
      </c>
      <c r="DL7" s="38" t="s">
        <v>102</v>
      </c>
      <c r="DM7" s="38">
        <v>6.14</v>
      </c>
      <c r="DN7" s="38" t="s">
        <v>102</v>
      </c>
      <c r="DO7" s="38" t="s">
        <v>102</v>
      </c>
      <c r="DP7" s="38" t="s">
        <v>102</v>
      </c>
      <c r="DQ7" s="38" t="s">
        <v>102</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武智　篤史</cp:lastModifiedBy>
  <dcterms:created xsi:type="dcterms:W3CDTF">2020-12-04T02:40:15Z</dcterms:created>
  <dcterms:modified xsi:type="dcterms:W3CDTF">2021-01-18T00:04:25Z</dcterms:modified>
  <cp:category/>
</cp:coreProperties>
</file>