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R02経営比較分析\999 最終版\04 下水道事業\01　法適用\"/>
    </mc:Choice>
  </mc:AlternateContent>
  <workbookProtection workbookAlgorithmName="SHA-512" workbookHashValue="NETsSBGMF+juUpp9BrsfleN0+5uy2cr0nNZ47DOE9tp78zt+QYTS7cXWb6jMAAIB20a7IAPvZdpbj7qHUL1jaA==" workbookSaltValue="iX2ArB/lSmLc3cpcpWY+1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B10" i="4"/>
  <c r="AT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<sst xmlns="http://schemas.openxmlformats.org/spreadsheetml/2006/main" count="253" uniqueCount="116">
  <si>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</si>
  <si>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</si>
  <si>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</si>
  <si>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</si>
  <si>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</si>
  <si>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</si>
  <si>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</si>
  <si>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</si>
  <si>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</si>
  <si>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</si>
  <si>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</si>
  <si>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</si>
  <si>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</si>
  <si>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</si>
  <si>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</si>
  <si>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</si>
  <si>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</si>
  <si>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</si>
  <si>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</si>
  <si>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</si>
  <si>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</si>
  <si>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</si>
  <si>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</si>
  <si>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</si>
  <si>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</si>
  <si>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</si>
  <si>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</si>
  <si>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</si>
  <si>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</si>
  <si>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</si>
  <si>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</si>
  <si>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</si>
  <si>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</si>
  <si>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</si>
  <si>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</si>
  <si>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</si>
  <si>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</si>
  <si>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</si>
  <si>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</si>
  <si>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</si>
  <si>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</si>
  <si>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</si>
  <si>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</si>
  <si>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</si>
  <si>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</si>
  <si>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</si>
  <si>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</si>
  <si>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</si>
  <si>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</si>
  <si>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</si>
  <si>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</si>
  <si>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</si>
  <si>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</si>
  <si>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</si>
  <si>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</si>
  <si>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</si>
  <si>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</si>
  <si>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</si>
  <si>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</si>
  <si>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</si>
  <si>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</si>
  <si>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</si>
  <si>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</si>
  <si>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</si>
  <si>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</si>
  <si>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</si>
  <si>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</si>
  <si>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</si>
  <si>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</si>
  <si>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</si>
  <si>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</si>
  <si>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</si>
  <si>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</si>
  <si>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</si>
  <si>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</si>
  <si>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</si>
  <si>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</si>
  <si>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</si>
  <si>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</si>
  <si>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</si>
  <si>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</si>
  <si>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</si>
  <si>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</si>
  <si>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</si>
  <si>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</si>
  <si>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</si>
  <si>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</si>
  <si>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</si>
  <si>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</si>
  <si>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</si>
  <si>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</si>
  <si>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</si>
  <si>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</si>
  <si>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</si>
  <si>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</si>
  <si>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</si>
  <si>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</si>
  <si>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</si>
  <si>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</si>
  <si>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</si>
  <si>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</si>
  <si>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</si>
  <si>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</si>
  <si>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</si>
  <si>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</si>
  <si>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</si>
  <si>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</si>
  <si>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</si>
  <si>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</si>
  <si>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</si>
  <si>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</si>
  <si>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</si>
  <si>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</si>
  <si>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平成28年度から地方公営企業法の財務規定を適用しており、令和元年度は法適用4年目である。
　経常収支比率は、類似団体と比較するとやや低いが、100％の水準を維持しており累積欠損金も発生していない。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経費回収率は、汚水処理原価が減った影響により増加し、類似団体と比較しても高いが、100％を下回っているため、今後は適正な使用料水準の設定を検討し、回収率の向上に努める。
　施設利用率は、類似団体比較は高いが、前年度比較は低く、今後も人口減に伴う有収水量の減少により、年々減少傾向となる見込みである。
　水洗化率は、類似団体及び前年度比較ともに高くなっている。</t>
    <phoneticPr fontId="4"/>
  </si>
  <si>
    <t xml:space="preserve">　本市の公共下水道事業は、総合すると類似団体の平均的な経営状況と言えるが、一般会計繰入金により収支を均衡させている状況である。今後は処理人口や事業所等の減少により、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</si>
  <si>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実際には老朽化が進行している施設・設備も多いことから、今後はストックマネジメント計画を基に効率的な改築更新事業を実施していく。
　管渠老朽化率は、類似団体と比較し高く、管渠改善率も類似団体と比較し高い。前年度と比較し管渠改善率が低下し管渠老朽化率が上昇している。今後は改築更新を進める必要があるが、予算等の制約もあるため、優先順位の高い幹線の更新を中心に実施せざるを得なく、耐用年数を経過する管渠は今後増加していく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</si>
</sst>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0.49</c:v>
                </c:pt>
                <c:pt idx="2">
                  <c:v>0.88</c:v>
                </c:pt>
                <c:pt idx="3">
                  <c:v>0.4</c:v>
                </c:pt>
                <c:pt idx="4">
                  <c:v>0.22</c:v>
                </c:pt>
              </c:numCache>
            </c:numRef>
          </c:val>
          <c:extLst xmlns:c16r2="http://schemas.microsoft.com/office/drawing/2015/06/chart">
            <c:ext xmlns:c16="http://schemas.microsoft.com/office/drawing/2014/chart" uri="{C3380CC4-5D6E-409C-BE32-E72D297353CC}">
              <c16:uniqueId val="{00000000-2196-47D0-BAED-1FAED68560FC}"/>
            </c:ext>
          </c:extLst>
        </c:ser>
        <c:dLbls>
          <c:showLegendKey val="0"/>
          <c:showVal val="0"/>
          <c:showCatName val="0"/>
          <c:showSerName val="0"/>
          <c:showPercent val="0"/>
          <c:showBubbleSize val="0"/>
        </c:dLbls>
        <c:gapWidth val="150"/>
        <c:axId val="326802168"/>
        <c:axId val="32680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0.15</c:v>
                </c:pt>
                <c:pt idx="3">
                  <c:v>0.16</c:v>
                </c:pt>
                <c:pt idx="4">
                  <c:v>0.1</c:v>
                </c:pt>
              </c:numCache>
            </c:numRef>
          </c:val>
          <c:smooth val="0"/>
          <c:extLst xmlns:c16r2="http://schemas.microsoft.com/office/drawing/2015/06/chart">
            <c:ext xmlns:c16="http://schemas.microsoft.com/office/drawing/2014/chart" uri="{C3380CC4-5D6E-409C-BE32-E72D297353CC}">
              <c16:uniqueId val="{00000001-2196-47D0-BAED-1FAED68560FC}"/>
            </c:ext>
          </c:extLst>
        </c:ser>
        <c:dLbls>
          <c:showLegendKey val="0"/>
          <c:showVal val="0"/>
          <c:showCatName val="0"/>
          <c:showSerName val="0"/>
          <c:showPercent val="0"/>
          <c:showBubbleSize val="0"/>
        </c:dLbls>
        <c:marker val="1"/>
        <c:smooth val="0"/>
        <c:axId val="326802168"/>
        <c:axId val="326805304"/>
      </c:lineChart>
      <c:dateAx>
        <c:axId val="326802168"/>
        <c:scaling>
          <c:orientation val="minMax"/>
        </c:scaling>
        <c:delete val="1"/>
        <c:axPos val="b"/>
        <c:numFmt formatCode="&quot;H&quot;yy" sourceLinked="1"/>
        <c:majorTickMark val="none"/>
        <c:minorTickMark val="none"/>
        <c:tickLblPos val="none"/>
        <c:crossAx val="326805304"/>
        <c:crosses val="autoZero"/>
        <c:auto val="1"/>
        <c:lblOffset val="100"/>
        <c:baseTimeUnit val="years"/>
      </c:dateAx>
      <c:valAx>
        <c:axId val="32680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0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72.66</c:v>
                </c:pt>
                <c:pt idx="2">
                  <c:v>63.6</c:v>
                </c:pt>
                <c:pt idx="3">
                  <c:v>65.5</c:v>
                </c:pt>
                <c:pt idx="4">
                  <c:v>58.74</c:v>
                </c:pt>
              </c:numCache>
            </c:numRef>
          </c:val>
          <c:extLst xmlns:c16r2="http://schemas.microsoft.com/office/drawing/2015/06/chart">
            <c:ext xmlns:c16="http://schemas.microsoft.com/office/drawing/2014/chart" uri="{C3380CC4-5D6E-409C-BE32-E72D297353CC}">
              <c16:uniqueId val="{00000000-5658-47F3-9AFB-3EF1856D988E}"/>
            </c:ext>
          </c:extLst>
        </c:ser>
        <c:dLbls>
          <c:showLegendKey val="0"/>
          <c:showVal val="0"/>
          <c:showCatName val="0"/>
          <c:showSerName val="0"/>
          <c:showPercent val="0"/>
          <c:showBubbleSize val="0"/>
        </c:dLbls>
        <c:gapWidth val="150"/>
        <c:axId val="328609296"/>
        <c:axId val="3286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55.58</c:v>
                </c:pt>
                <c:pt idx="2">
                  <c:v>54.05</c:v>
                </c:pt>
                <c:pt idx="3">
                  <c:v>57.54</c:v>
                </c:pt>
                <c:pt idx="4">
                  <c:v>55.55</c:v>
                </c:pt>
              </c:numCache>
            </c:numRef>
          </c:val>
          <c:smooth val="0"/>
          <c:extLst xmlns:c16r2="http://schemas.microsoft.com/office/drawing/2015/06/chart">
            <c:ext xmlns:c16="http://schemas.microsoft.com/office/drawing/2014/chart" uri="{C3380CC4-5D6E-409C-BE32-E72D297353CC}">
              <c16:uniqueId val="{00000001-5658-47F3-9AFB-3EF1856D988E}"/>
            </c:ext>
          </c:extLst>
        </c:ser>
        <c:dLbls>
          <c:showLegendKey val="0"/>
          <c:showVal val="0"/>
          <c:showCatName val="0"/>
          <c:showSerName val="0"/>
          <c:showPercent val="0"/>
          <c:showBubbleSize val="0"/>
        </c:dLbls>
        <c:marker val="1"/>
        <c:smooth val="0"/>
        <c:axId val="328609296"/>
        <c:axId val="328606944"/>
      </c:lineChart>
      <c:dateAx>
        <c:axId val="328609296"/>
        <c:scaling>
          <c:orientation val="minMax"/>
        </c:scaling>
        <c:delete val="1"/>
        <c:axPos val="b"/>
        <c:numFmt formatCode="&quot;H&quot;yy" sourceLinked="1"/>
        <c:majorTickMark val="none"/>
        <c:minorTickMark val="none"/>
        <c:tickLblPos val="none"/>
        <c:crossAx val="328606944"/>
        <c:crosses val="autoZero"/>
        <c:auto val="1"/>
        <c:lblOffset val="100"/>
        <c:baseTimeUnit val="years"/>
      </c:dateAx>
      <c:valAx>
        <c:axId val="3286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94.07</c:v>
                </c:pt>
                <c:pt idx="2">
                  <c:v>94.65</c:v>
                </c:pt>
                <c:pt idx="3">
                  <c:v>95.21</c:v>
                </c:pt>
                <c:pt idx="4">
                  <c:v>96.18</c:v>
                </c:pt>
              </c:numCache>
            </c:numRef>
          </c:val>
          <c:extLst xmlns:c16r2="http://schemas.microsoft.com/office/drawing/2015/06/chart">
            <c:ext xmlns:c16="http://schemas.microsoft.com/office/drawing/2014/chart" uri="{C3380CC4-5D6E-409C-BE32-E72D297353CC}">
              <c16:uniqueId val="{00000000-A91E-46D3-A774-363AFC2A1B67}"/>
            </c:ext>
          </c:extLst>
        </c:ser>
        <c:dLbls>
          <c:showLegendKey val="0"/>
          <c:showVal val="0"/>
          <c:showCatName val="0"/>
          <c:showSerName val="0"/>
          <c:showPercent val="0"/>
          <c:showBubbleSize val="0"/>
        </c:dLbls>
        <c:gapWidth val="150"/>
        <c:axId val="328607728"/>
        <c:axId val="32860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93.1</c:v>
                </c:pt>
                <c:pt idx="2">
                  <c:v>92.88</c:v>
                </c:pt>
                <c:pt idx="3">
                  <c:v>92.87</c:v>
                </c:pt>
                <c:pt idx="4">
                  <c:v>91.64</c:v>
                </c:pt>
              </c:numCache>
            </c:numRef>
          </c:val>
          <c:smooth val="0"/>
          <c:extLst xmlns:c16r2="http://schemas.microsoft.com/office/drawing/2015/06/chart">
            <c:ext xmlns:c16="http://schemas.microsoft.com/office/drawing/2014/chart" uri="{C3380CC4-5D6E-409C-BE32-E72D297353CC}">
              <c16:uniqueId val="{00000001-A91E-46D3-A774-363AFC2A1B67}"/>
            </c:ext>
          </c:extLst>
        </c:ser>
        <c:dLbls>
          <c:showLegendKey val="0"/>
          <c:showVal val="0"/>
          <c:showCatName val="0"/>
          <c:showSerName val="0"/>
          <c:showPercent val="0"/>
          <c:showBubbleSize val="0"/>
        </c:dLbls>
        <c:marker val="1"/>
        <c:smooth val="0"/>
        <c:axId val="328607728"/>
        <c:axId val="328604200"/>
      </c:lineChart>
      <c:dateAx>
        <c:axId val="328607728"/>
        <c:scaling>
          <c:orientation val="minMax"/>
        </c:scaling>
        <c:delete val="1"/>
        <c:axPos val="b"/>
        <c:numFmt formatCode="&quot;H&quot;yy" sourceLinked="1"/>
        <c:majorTickMark val="none"/>
        <c:minorTickMark val="none"/>
        <c:tickLblPos val="none"/>
        <c:crossAx val="328604200"/>
        <c:crosses val="autoZero"/>
        <c:auto val="1"/>
        <c:lblOffset val="100"/>
        <c:baseTimeUnit val="years"/>
      </c:dateAx>
      <c:valAx>
        <c:axId val="32860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121.59</c:v>
                </c:pt>
                <c:pt idx="2">
                  <c:v>100.04</c:v>
                </c:pt>
                <c:pt idx="3">
                  <c:v>100.6</c:v>
                </c:pt>
                <c:pt idx="4">
                  <c:v>100.01</c:v>
                </c:pt>
              </c:numCache>
            </c:numRef>
          </c:val>
          <c:extLst xmlns:c16r2="http://schemas.microsoft.com/office/drawing/2015/06/chart">
            <c:ext xmlns:c16="http://schemas.microsoft.com/office/drawing/2014/chart" uri="{C3380CC4-5D6E-409C-BE32-E72D297353CC}">
              <c16:uniqueId val="{00000000-208D-426A-A4E5-1AA635BF57A7}"/>
            </c:ext>
          </c:extLst>
        </c:ser>
        <c:dLbls>
          <c:showLegendKey val="0"/>
          <c:showVal val="0"/>
          <c:showCatName val="0"/>
          <c:showSerName val="0"/>
          <c:showPercent val="0"/>
          <c:showBubbleSize val="0"/>
        </c:dLbls>
        <c:gapWidth val="150"/>
        <c:axId val="326800600"/>
        <c:axId val="3268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99.46</c:v>
                </c:pt>
                <c:pt idx="2">
                  <c:v>102.31</c:v>
                </c:pt>
                <c:pt idx="3">
                  <c:v>103.85</c:v>
                </c:pt>
                <c:pt idx="4">
                  <c:v>104.01</c:v>
                </c:pt>
              </c:numCache>
            </c:numRef>
          </c:val>
          <c:smooth val="0"/>
          <c:extLst xmlns:c16r2="http://schemas.microsoft.com/office/drawing/2015/06/chart">
            <c:ext xmlns:c16="http://schemas.microsoft.com/office/drawing/2014/chart" uri="{C3380CC4-5D6E-409C-BE32-E72D297353CC}">
              <c16:uniqueId val="{00000001-208D-426A-A4E5-1AA635BF57A7}"/>
            </c:ext>
          </c:extLst>
        </c:ser>
        <c:dLbls>
          <c:showLegendKey val="0"/>
          <c:showVal val="0"/>
          <c:showCatName val="0"/>
          <c:showSerName val="0"/>
          <c:showPercent val="0"/>
          <c:showBubbleSize val="0"/>
        </c:dLbls>
        <c:marker val="1"/>
        <c:smooth val="0"/>
        <c:axId val="326800600"/>
        <c:axId val="326802560"/>
      </c:lineChart>
      <c:dateAx>
        <c:axId val="326800600"/>
        <c:scaling>
          <c:orientation val="minMax"/>
        </c:scaling>
        <c:delete val="1"/>
        <c:axPos val="b"/>
        <c:numFmt formatCode="&quot;H&quot;yy" sourceLinked="1"/>
        <c:majorTickMark val="none"/>
        <c:minorTickMark val="none"/>
        <c:tickLblPos val="none"/>
        <c:crossAx val="326802560"/>
        <c:crosses val="autoZero"/>
        <c:auto val="1"/>
        <c:lblOffset val="100"/>
        <c:baseTimeUnit val="years"/>
      </c:dateAx>
      <c:valAx>
        <c:axId val="326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0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3.65</c:v>
                </c:pt>
                <c:pt idx="2">
                  <c:v>7.46</c:v>
                </c:pt>
                <c:pt idx="3">
                  <c:v>11.47</c:v>
                </c:pt>
                <c:pt idx="4">
                  <c:v>14.55</c:v>
                </c:pt>
              </c:numCache>
            </c:numRef>
          </c:val>
          <c:extLst xmlns:c16r2="http://schemas.microsoft.com/office/drawing/2015/06/chart">
            <c:ext xmlns:c16="http://schemas.microsoft.com/office/drawing/2014/chart" uri="{C3380CC4-5D6E-409C-BE32-E72D297353CC}">
              <c16:uniqueId val="{00000000-6819-4AC9-8EF5-EFD64BBF8332}"/>
            </c:ext>
          </c:extLst>
        </c:ser>
        <c:dLbls>
          <c:showLegendKey val="0"/>
          <c:showVal val="0"/>
          <c:showCatName val="0"/>
          <c:showSerName val="0"/>
          <c:showPercent val="0"/>
          <c:showBubbleSize val="0"/>
        </c:dLbls>
        <c:gapWidth val="150"/>
        <c:axId val="326802952"/>
        <c:axId val="32680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38.08</c:v>
                </c:pt>
                <c:pt idx="2">
                  <c:v>38.6</c:v>
                </c:pt>
                <c:pt idx="3">
                  <c:v>38.450000000000003</c:v>
                </c:pt>
                <c:pt idx="4">
                  <c:v>31.19</c:v>
                </c:pt>
              </c:numCache>
            </c:numRef>
          </c:val>
          <c:smooth val="0"/>
          <c:extLst xmlns:c16r2="http://schemas.microsoft.com/office/drawing/2015/06/chart">
            <c:ext xmlns:c16="http://schemas.microsoft.com/office/drawing/2014/chart" uri="{C3380CC4-5D6E-409C-BE32-E72D297353CC}">
              <c16:uniqueId val="{00000001-6819-4AC9-8EF5-EFD64BBF8332}"/>
            </c:ext>
          </c:extLst>
        </c:ser>
        <c:dLbls>
          <c:showLegendKey val="0"/>
          <c:showVal val="0"/>
          <c:showCatName val="0"/>
          <c:showSerName val="0"/>
          <c:showPercent val="0"/>
          <c:showBubbleSize val="0"/>
        </c:dLbls>
        <c:marker val="1"/>
        <c:smooth val="0"/>
        <c:axId val="326802952"/>
        <c:axId val="326806872"/>
      </c:lineChart>
      <c:dateAx>
        <c:axId val="326802952"/>
        <c:scaling>
          <c:orientation val="minMax"/>
        </c:scaling>
        <c:delete val="1"/>
        <c:axPos val="b"/>
        <c:numFmt formatCode="&quot;H&quot;yy" sourceLinked="1"/>
        <c:majorTickMark val="none"/>
        <c:minorTickMark val="none"/>
        <c:tickLblPos val="none"/>
        <c:crossAx val="326806872"/>
        <c:crosses val="autoZero"/>
        <c:auto val="1"/>
        <c:lblOffset val="100"/>
        <c:baseTimeUnit val="years"/>
      </c:dateAx>
      <c:valAx>
        <c:axId val="3268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0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4.5199999999999996</c:v>
                </c:pt>
                <c:pt idx="2">
                  <c:v>3.94</c:v>
                </c:pt>
                <c:pt idx="3">
                  <c:v>3.7</c:v>
                </c:pt>
                <c:pt idx="4">
                  <c:v>4.6100000000000003</c:v>
                </c:pt>
              </c:numCache>
            </c:numRef>
          </c:val>
          <c:extLst xmlns:c16r2="http://schemas.microsoft.com/office/drawing/2015/06/chart">
            <c:ext xmlns:c16="http://schemas.microsoft.com/office/drawing/2014/chart" uri="{C3380CC4-5D6E-409C-BE32-E72D297353CC}">
              <c16:uniqueId val="{00000000-C70E-46A5-8102-ACCC28363C9E}"/>
            </c:ext>
          </c:extLst>
        </c:ser>
        <c:dLbls>
          <c:showLegendKey val="0"/>
          <c:showVal val="0"/>
          <c:showCatName val="0"/>
          <c:showSerName val="0"/>
          <c:showPercent val="0"/>
          <c:showBubbleSize val="0"/>
        </c:dLbls>
        <c:gapWidth val="150"/>
        <c:axId val="326800208"/>
        <c:axId val="32680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1.23</c:v>
                </c:pt>
                <c:pt idx="2">
                  <c:v>1.05</c:v>
                </c:pt>
                <c:pt idx="3">
                  <c:v>0.83</c:v>
                </c:pt>
                <c:pt idx="4">
                  <c:v>0.57999999999999996</c:v>
                </c:pt>
              </c:numCache>
            </c:numRef>
          </c:val>
          <c:smooth val="0"/>
          <c:extLst xmlns:c16r2="http://schemas.microsoft.com/office/drawing/2015/06/chart">
            <c:ext xmlns:c16="http://schemas.microsoft.com/office/drawing/2014/chart" uri="{C3380CC4-5D6E-409C-BE32-E72D297353CC}">
              <c16:uniqueId val="{00000001-C70E-46A5-8102-ACCC28363C9E}"/>
            </c:ext>
          </c:extLst>
        </c:ser>
        <c:dLbls>
          <c:showLegendKey val="0"/>
          <c:showVal val="0"/>
          <c:showCatName val="0"/>
          <c:showSerName val="0"/>
          <c:showPercent val="0"/>
          <c:showBubbleSize val="0"/>
        </c:dLbls>
        <c:marker val="1"/>
        <c:smooth val="0"/>
        <c:axId val="326800208"/>
        <c:axId val="326803736"/>
      </c:lineChart>
      <c:dateAx>
        <c:axId val="326800208"/>
        <c:scaling>
          <c:orientation val="minMax"/>
        </c:scaling>
        <c:delete val="1"/>
        <c:axPos val="b"/>
        <c:numFmt formatCode="&quot;H&quot;yy" sourceLinked="1"/>
        <c:majorTickMark val="none"/>
        <c:minorTickMark val="none"/>
        <c:tickLblPos val="none"/>
        <c:crossAx val="326803736"/>
        <c:crosses val="autoZero"/>
        <c:auto val="1"/>
        <c:lblOffset val="100"/>
        <c:baseTimeUnit val="years"/>
      </c:dateAx>
      <c:valAx>
        <c:axId val="32680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0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29-4CF6-8966-600DF5642D89}"/>
            </c:ext>
          </c:extLst>
        </c:ser>
        <c:dLbls>
          <c:showLegendKey val="0"/>
          <c:showVal val="0"/>
          <c:showCatName val="0"/>
          <c:showSerName val="0"/>
          <c:showPercent val="0"/>
          <c:showBubbleSize val="0"/>
        </c:dLbls>
        <c:gapWidth val="150"/>
        <c:axId val="328227352"/>
        <c:axId val="3282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41.29</c:v>
                </c:pt>
                <c:pt idx="2">
                  <c:v>38.11</c:v>
                </c:pt>
                <c:pt idx="3">
                  <c:v>39.03</c:v>
                </c:pt>
                <c:pt idx="4">
                  <c:v>26.18</c:v>
                </c:pt>
              </c:numCache>
            </c:numRef>
          </c:val>
          <c:smooth val="0"/>
          <c:extLst xmlns:c16r2="http://schemas.microsoft.com/office/drawing/2015/06/chart">
            <c:ext xmlns:c16="http://schemas.microsoft.com/office/drawing/2014/chart" uri="{C3380CC4-5D6E-409C-BE32-E72D297353CC}">
              <c16:uniqueId val="{00000001-1829-4CF6-8966-600DF5642D89}"/>
            </c:ext>
          </c:extLst>
        </c:ser>
        <c:dLbls>
          <c:showLegendKey val="0"/>
          <c:showVal val="0"/>
          <c:showCatName val="0"/>
          <c:showSerName val="0"/>
          <c:showPercent val="0"/>
          <c:showBubbleSize val="0"/>
        </c:dLbls>
        <c:marker val="1"/>
        <c:smooth val="0"/>
        <c:axId val="328227352"/>
        <c:axId val="328232448"/>
      </c:lineChart>
      <c:dateAx>
        <c:axId val="328227352"/>
        <c:scaling>
          <c:orientation val="minMax"/>
        </c:scaling>
        <c:delete val="1"/>
        <c:axPos val="b"/>
        <c:numFmt formatCode="&quot;H&quot;yy" sourceLinked="1"/>
        <c:majorTickMark val="none"/>
        <c:minorTickMark val="none"/>
        <c:tickLblPos val="none"/>
        <c:crossAx val="328232448"/>
        <c:crosses val="autoZero"/>
        <c:auto val="1"/>
        <c:lblOffset val="100"/>
        <c:baseTimeUnit val="years"/>
      </c:dateAx>
      <c:valAx>
        <c:axId val="3282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76.78</c:v>
                </c:pt>
                <c:pt idx="2">
                  <c:v>74.099999999999994</c:v>
                </c:pt>
                <c:pt idx="3">
                  <c:v>85.78</c:v>
                </c:pt>
                <c:pt idx="4">
                  <c:v>79.040000000000006</c:v>
                </c:pt>
              </c:numCache>
            </c:numRef>
          </c:val>
          <c:extLst xmlns:c16r2="http://schemas.microsoft.com/office/drawing/2015/06/chart">
            <c:ext xmlns:c16="http://schemas.microsoft.com/office/drawing/2014/chart" uri="{C3380CC4-5D6E-409C-BE32-E72D297353CC}">
              <c16:uniqueId val="{00000000-2000-48F7-AB48-55A0BBC5BB9B}"/>
            </c:ext>
          </c:extLst>
        </c:ser>
        <c:dLbls>
          <c:showLegendKey val="0"/>
          <c:showVal val="0"/>
          <c:showCatName val="0"/>
          <c:showSerName val="0"/>
          <c:showPercent val="0"/>
          <c:showBubbleSize val="0"/>
        </c:dLbls>
        <c:gapWidth val="150"/>
        <c:axId val="328228136"/>
        <c:axId val="32823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58.83</c:v>
                </c:pt>
                <c:pt idx="2">
                  <c:v>69.3</c:v>
                </c:pt>
                <c:pt idx="3">
                  <c:v>66.790000000000006</c:v>
                </c:pt>
                <c:pt idx="4">
                  <c:v>57.3</c:v>
                </c:pt>
              </c:numCache>
            </c:numRef>
          </c:val>
          <c:smooth val="0"/>
          <c:extLst xmlns:c16r2="http://schemas.microsoft.com/office/drawing/2015/06/chart">
            <c:ext xmlns:c16="http://schemas.microsoft.com/office/drawing/2014/chart" uri="{C3380CC4-5D6E-409C-BE32-E72D297353CC}">
              <c16:uniqueId val="{00000001-2000-48F7-AB48-55A0BBC5BB9B}"/>
            </c:ext>
          </c:extLst>
        </c:ser>
        <c:dLbls>
          <c:showLegendKey val="0"/>
          <c:showVal val="0"/>
          <c:showCatName val="0"/>
          <c:showSerName val="0"/>
          <c:showPercent val="0"/>
          <c:showBubbleSize val="0"/>
        </c:dLbls>
        <c:marker val="1"/>
        <c:smooth val="0"/>
        <c:axId val="328228136"/>
        <c:axId val="328234408"/>
      </c:lineChart>
      <c:dateAx>
        <c:axId val="328228136"/>
        <c:scaling>
          <c:orientation val="minMax"/>
        </c:scaling>
        <c:delete val="1"/>
        <c:axPos val="b"/>
        <c:numFmt formatCode="&quot;H&quot;yy" sourceLinked="1"/>
        <c:majorTickMark val="none"/>
        <c:minorTickMark val="none"/>
        <c:tickLblPos val="none"/>
        <c:crossAx val="328234408"/>
        <c:crosses val="autoZero"/>
        <c:auto val="1"/>
        <c:lblOffset val="100"/>
        <c:baseTimeUnit val="years"/>
      </c:dateAx>
      <c:valAx>
        <c:axId val="3282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1093.3599999999999</c:v>
                </c:pt>
                <c:pt idx="2">
                  <c:v>1065.5</c:v>
                </c:pt>
                <c:pt idx="3">
                  <c:v>1081.8399999999999</c:v>
                </c:pt>
                <c:pt idx="4">
                  <c:v>1171.6300000000001</c:v>
                </c:pt>
              </c:numCache>
            </c:numRef>
          </c:val>
          <c:extLst xmlns:c16r2="http://schemas.microsoft.com/office/drawing/2015/06/chart">
            <c:ext xmlns:c16="http://schemas.microsoft.com/office/drawing/2014/chart" uri="{C3380CC4-5D6E-409C-BE32-E72D297353CC}">
              <c16:uniqueId val="{00000000-30D2-464F-A839-572BF9E8A7E6}"/>
            </c:ext>
          </c:extLst>
        </c:ser>
        <c:dLbls>
          <c:showLegendKey val="0"/>
          <c:showVal val="0"/>
          <c:showCatName val="0"/>
          <c:showSerName val="0"/>
          <c:showPercent val="0"/>
          <c:showBubbleSize val="0"/>
        </c:dLbls>
        <c:gapWidth val="150"/>
        <c:axId val="328232840"/>
        <c:axId val="3282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671.97</c:v>
                </c:pt>
                <c:pt idx="2">
                  <c:v>798.84</c:v>
                </c:pt>
                <c:pt idx="3">
                  <c:v>692.13</c:v>
                </c:pt>
                <c:pt idx="4">
                  <c:v>807.75</c:v>
                </c:pt>
              </c:numCache>
            </c:numRef>
          </c:val>
          <c:smooth val="0"/>
          <c:extLst xmlns:c16r2="http://schemas.microsoft.com/office/drawing/2015/06/chart">
            <c:ext xmlns:c16="http://schemas.microsoft.com/office/drawing/2014/chart" uri="{C3380CC4-5D6E-409C-BE32-E72D297353CC}">
              <c16:uniqueId val="{00000001-30D2-464F-A839-572BF9E8A7E6}"/>
            </c:ext>
          </c:extLst>
        </c:ser>
        <c:dLbls>
          <c:showLegendKey val="0"/>
          <c:showVal val="0"/>
          <c:showCatName val="0"/>
          <c:showSerName val="0"/>
          <c:showPercent val="0"/>
          <c:showBubbleSize val="0"/>
        </c:dLbls>
        <c:marker val="1"/>
        <c:smooth val="0"/>
        <c:axId val="328232840"/>
        <c:axId val="328228920"/>
      </c:lineChart>
      <c:dateAx>
        <c:axId val="328232840"/>
        <c:scaling>
          <c:orientation val="minMax"/>
        </c:scaling>
        <c:delete val="1"/>
        <c:axPos val="b"/>
        <c:numFmt formatCode="&quot;H&quot;yy" sourceLinked="1"/>
        <c:majorTickMark val="none"/>
        <c:minorTickMark val="none"/>
        <c:tickLblPos val="none"/>
        <c:crossAx val="328228920"/>
        <c:crosses val="autoZero"/>
        <c:auto val="1"/>
        <c:lblOffset val="100"/>
        <c:baseTimeUnit val="years"/>
      </c:dateAx>
      <c:valAx>
        <c:axId val="32822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117.09</c:v>
                </c:pt>
                <c:pt idx="2">
                  <c:v>79.64</c:v>
                </c:pt>
                <c:pt idx="3">
                  <c:v>82.43</c:v>
                </c:pt>
                <c:pt idx="4">
                  <c:v>90.57</c:v>
                </c:pt>
              </c:numCache>
            </c:numRef>
          </c:val>
          <c:extLst xmlns:c16r2="http://schemas.microsoft.com/office/drawing/2015/06/chart">
            <c:ext xmlns:c16="http://schemas.microsoft.com/office/drawing/2014/chart" uri="{C3380CC4-5D6E-409C-BE32-E72D297353CC}">
              <c16:uniqueId val="{00000000-C69E-49FE-B07B-BD4A951C0DCD}"/>
            </c:ext>
          </c:extLst>
        </c:ser>
        <c:dLbls>
          <c:showLegendKey val="0"/>
          <c:showVal val="0"/>
          <c:showCatName val="0"/>
          <c:showSerName val="0"/>
          <c:showPercent val="0"/>
          <c:showBubbleSize val="0"/>
        </c:dLbls>
        <c:gapWidth val="150"/>
        <c:axId val="328229704"/>
        <c:axId val="32823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86.34</c:v>
                </c:pt>
                <c:pt idx="2">
                  <c:v>86.85</c:v>
                </c:pt>
                <c:pt idx="3">
                  <c:v>88.98</c:v>
                </c:pt>
                <c:pt idx="4">
                  <c:v>86.94</c:v>
                </c:pt>
              </c:numCache>
            </c:numRef>
          </c:val>
          <c:smooth val="0"/>
          <c:extLst xmlns:c16r2="http://schemas.microsoft.com/office/drawing/2015/06/chart">
            <c:ext xmlns:c16="http://schemas.microsoft.com/office/drawing/2014/chart" uri="{C3380CC4-5D6E-409C-BE32-E72D297353CC}">
              <c16:uniqueId val="{00000001-C69E-49FE-B07B-BD4A951C0DCD}"/>
            </c:ext>
          </c:extLst>
        </c:ser>
        <c:dLbls>
          <c:showLegendKey val="0"/>
          <c:showVal val="0"/>
          <c:showCatName val="0"/>
          <c:showSerName val="0"/>
          <c:showPercent val="0"/>
          <c:showBubbleSize val="0"/>
        </c:dLbls>
        <c:marker val="1"/>
        <c:smooth val="0"/>
        <c:axId val="328229704"/>
        <c:axId val="328230096"/>
      </c:lineChart>
      <c:dateAx>
        <c:axId val="328229704"/>
        <c:scaling>
          <c:orientation val="minMax"/>
        </c:scaling>
        <c:delete val="1"/>
        <c:axPos val="b"/>
        <c:numFmt formatCode="&quot;H&quot;yy" sourceLinked="1"/>
        <c:majorTickMark val="none"/>
        <c:minorTickMark val="none"/>
        <c:tickLblPos val="none"/>
        <c:crossAx val="328230096"/>
        <c:crosses val="autoZero"/>
        <c:auto val="1"/>
        <c:lblOffset val="100"/>
        <c:baseTimeUnit val="years"/>
      </c:dateAx>
      <c:valAx>
        <c:axId val="32823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2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115.61</c:v>
                </c:pt>
                <c:pt idx="2">
                  <c:v>180.5</c:v>
                </c:pt>
                <c:pt idx="3">
                  <c:v>175.32</c:v>
                </c:pt>
                <c:pt idx="4">
                  <c:v>161.12</c:v>
                </c:pt>
              </c:numCache>
            </c:numRef>
          </c:val>
          <c:extLst xmlns:c16r2="http://schemas.microsoft.com/office/drawing/2015/06/chart">
            <c:ext xmlns:c16="http://schemas.microsoft.com/office/drawing/2014/chart" uri="{C3380CC4-5D6E-409C-BE32-E72D297353CC}">
              <c16:uniqueId val="{00000000-BF6D-4DFF-8593-69CF28E008B2}"/>
            </c:ext>
          </c:extLst>
        </c:ser>
        <c:dLbls>
          <c:showLegendKey val="0"/>
          <c:showVal val="0"/>
          <c:showCatName val="0"/>
          <c:showSerName val="0"/>
          <c:showPercent val="0"/>
          <c:showBubbleSize val="0"/>
        </c:dLbls>
        <c:gapWidth val="150"/>
        <c:axId val="328231664"/>
        <c:axId val="32823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175.12</c:v>
                </c:pt>
                <c:pt idx="2">
                  <c:v>177.15</c:v>
                </c:pt>
                <c:pt idx="3">
                  <c:v>175.05</c:v>
                </c:pt>
                <c:pt idx="4">
                  <c:v>179.63</c:v>
                </c:pt>
              </c:numCache>
            </c:numRef>
          </c:val>
          <c:smooth val="0"/>
          <c:extLst xmlns:c16r2="http://schemas.microsoft.com/office/drawing/2015/06/chart">
            <c:ext xmlns:c16="http://schemas.microsoft.com/office/drawing/2014/chart" uri="{C3380CC4-5D6E-409C-BE32-E72D297353CC}">
              <c16:uniqueId val="{00000001-BF6D-4DFF-8593-69CF28E008B2}"/>
            </c:ext>
          </c:extLst>
        </c:ser>
        <c:dLbls>
          <c:showLegendKey val="0"/>
          <c:showVal val="0"/>
          <c:showCatName val="0"/>
          <c:showSerName val="0"/>
          <c:showPercent val="0"/>
          <c:showBubbleSize val="0"/>
        </c:dLbls>
        <c:marker val="1"/>
        <c:smooth val="0"/>
        <c:axId val="328231664"/>
        <c:axId val="328234800"/>
      </c:lineChart>
      <c:dateAx>
        <c:axId val="328231664"/>
        <c:scaling>
          <c:orientation val="minMax"/>
        </c:scaling>
        <c:delete val="1"/>
        <c:axPos val="b"/>
        <c:numFmt formatCode="&quot;H&quot;yy" sourceLinked="1"/>
        <c:majorTickMark val="none"/>
        <c:minorTickMark val="none"/>
        <c:tickLblPos val="none"/>
        <c:crossAx val="328234800"/>
        <c:crosses val="autoZero"/>
        <c:auto val="1"/>
        <c:lblOffset val="100"/>
        <c:baseTimeUnit val="years"/>
      </c:dateAx>
      <c:valAx>
        <c:axId val="32823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3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長門市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33600</v>
      </c>
      <c r="AM8" s="69"/>
      <c r="AN8" s="69"/>
      <c r="AO8" s="69"/>
      <c r="AP8" s="69"/>
      <c r="AQ8" s="69"/>
      <c r="AR8" s="69"/>
      <c r="AS8" s="69"/>
      <c r="AT8" s="68">
        <f>データ!T6</f>
        <v>357.31</v>
      </c>
      <c r="AU8" s="68"/>
      <c r="AV8" s="68"/>
      <c r="AW8" s="68"/>
      <c r="AX8" s="68"/>
      <c r="AY8" s="68"/>
      <c r="AZ8" s="68"/>
      <c r="BA8" s="68"/>
      <c r="BB8" s="68">
        <f>データ!U6</f>
        <v>94.04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62.12</v>
      </c>
      <c r="J10" s="68"/>
      <c r="K10" s="68"/>
      <c r="L10" s="68"/>
      <c r="M10" s="68"/>
      <c r="N10" s="68"/>
      <c r="O10" s="68"/>
      <c r="P10" s="68">
        <f>データ!P6</f>
        <v>43.91</v>
      </c>
      <c r="Q10" s="68"/>
      <c r="R10" s="68"/>
      <c r="S10" s="68"/>
      <c r="T10" s="68"/>
      <c r="U10" s="68"/>
      <c r="V10" s="68"/>
      <c r="W10" s="68">
        <f>データ!Q6</f>
        <v>64.67</v>
      </c>
      <c r="X10" s="68"/>
      <c r="Y10" s="68"/>
      <c r="Z10" s="68"/>
      <c r="AA10" s="68"/>
      <c r="AB10" s="68"/>
      <c r="AC10" s="68"/>
      <c r="AD10" s="69">
        <f>データ!R6</f>
        <v>2915</v>
      </c>
      <c r="AE10" s="69"/>
      <c r="AF10" s="69"/>
      <c r="AG10" s="69"/>
      <c r="AH10" s="69"/>
      <c r="AI10" s="69"/>
      <c r="AJ10" s="69"/>
      <c r="AK10" s="2"/>
      <c r="AL10" s="69">
        <f>データ!V6</f>
        <v>14652</v>
      </c>
      <c r="AM10" s="69"/>
      <c r="AN10" s="69"/>
      <c r="AO10" s="69"/>
      <c r="AP10" s="69"/>
      <c r="AQ10" s="69"/>
      <c r="AR10" s="69"/>
      <c r="AS10" s="69"/>
      <c r="AT10" s="68">
        <f>データ!W6</f>
        <v>6.48</v>
      </c>
      <c r="AU10" s="68"/>
      <c r="AV10" s="68"/>
      <c r="AW10" s="68"/>
      <c r="AX10" s="68"/>
      <c r="AY10" s="68"/>
      <c r="AZ10" s="68"/>
      <c r="BA10" s="68"/>
      <c r="BB10" s="68">
        <f>データ!X6</f>
        <v>2261.11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raHq6JAKK+2oGPrSztcCeo9EMCmSrrrsO9jgj9CDVWJOJvGkT5oDC0bbYYeRoV91AfURFRH1b2rsLMtfx8cig==" saltValue="cLOq5fYImizxwo3m/raP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352110</v>
      </c>
      <c r="D6" s="33">
        <f t="shared" si="3"/>
        <v>46</v>
      </c>
      <c r="E6" s="33">
        <f t="shared" si="3"/>
        <v>17</v>
      </c>
      <c r="F6" s="33">
        <f t="shared" si="3"/>
        <v>1</v>
      </c>
      <c r="G6" s="33">
        <f t="shared" si="3"/>
        <v>0</v>
      </c>
      <c r="H6" s="33" t="str">
        <f t="shared" si="3"/>
        <v>山口県　長門市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62.12</v>
      </c>
      <c r="P6" s="34">
        <f t="shared" si="3"/>
        <v>43.91</v>
      </c>
      <c r="Q6" s="34">
        <f t="shared" si="3"/>
        <v>64.67</v>
      </c>
      <c r="R6" s="34">
        <f t="shared" si="3"/>
        <v>2915</v>
      </c>
      <c r="S6" s="34">
        <f t="shared" si="3"/>
        <v>33600</v>
      </c>
      <c r="T6" s="34">
        <f t="shared" si="3"/>
        <v>357.31</v>
      </c>
      <c r="U6" s="34">
        <f t="shared" si="3"/>
        <v>94.04</v>
      </c>
      <c r="V6" s="34">
        <f t="shared" si="3"/>
        <v>14652</v>
      </c>
      <c r="W6" s="34">
        <f t="shared" si="3"/>
        <v>6.48</v>
      </c>
      <c r="X6" s="34">
        <f t="shared" si="3"/>
        <v>2261.11</v>
      </c>
      <c r="Y6" s="35" t="str">
        <f>IF(Y7="",NA(),Y7)</f>
        <v>-</v>
      </c>
      <c r="Z6" s="35">
        <f t="shared" ref="Z6:AH6" si="4">IF(Z7="",NA(),Z7)</f>
        <v>121.59</v>
      </c>
      <c r="AA6" s="35">
        <f t="shared" si="4"/>
        <v>100.04</v>
      </c>
      <c r="AB6" s="35">
        <f t="shared" si="4"/>
        <v>100.6</v>
      </c>
      <c r="AC6" s="35">
        <f t="shared" si="4"/>
        <v>100.01</v>
      </c>
      <c r="AD6" s="35" t="str">
        <f t="shared" si="4"/>
        <v>-</v>
      </c>
      <c r="AE6" s="35">
        <f t="shared" si="4"/>
        <v>99.46</v>
      </c>
      <c r="AF6" s="35">
        <f t="shared" si="4"/>
        <v>102.31</v>
      </c>
      <c r="AG6" s="35">
        <f t="shared" si="4"/>
        <v>103.85</v>
      </c>
      <c r="AH6" s="35">
        <f t="shared" si="4"/>
        <v>104.01</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41.29</v>
      </c>
      <c r="AQ6" s="35">
        <f t="shared" si="5"/>
        <v>38.11</v>
      </c>
      <c r="AR6" s="35">
        <f t="shared" si="5"/>
        <v>39.03</v>
      </c>
      <c r="AS6" s="35">
        <f t="shared" si="5"/>
        <v>26.18</v>
      </c>
      <c r="AT6" s="34" t="str">
        <f>IF(AT7="","",IF(AT7="-","【-】","【"&amp;SUBSTITUTE(TEXT(AT7,"#,##0.00"),"-","△")&amp;"】"))</f>
        <v>【3.09】</v>
      </c>
      <c r="AU6" s="35" t="str">
        <f>IF(AU7="",NA(),AU7)</f>
        <v>-</v>
      </c>
      <c r="AV6" s="35">
        <f t="shared" ref="AV6:BD6" si="6">IF(AV7="",NA(),AV7)</f>
        <v>76.78</v>
      </c>
      <c r="AW6" s="35">
        <f t="shared" si="6"/>
        <v>74.099999999999994</v>
      </c>
      <c r="AX6" s="35">
        <f t="shared" si="6"/>
        <v>85.78</v>
      </c>
      <c r="AY6" s="35">
        <f t="shared" si="6"/>
        <v>79.040000000000006</v>
      </c>
      <c r="AZ6" s="35" t="str">
        <f t="shared" si="6"/>
        <v>-</v>
      </c>
      <c r="BA6" s="35">
        <f t="shared" si="6"/>
        <v>58.83</v>
      </c>
      <c r="BB6" s="35">
        <f t="shared" si="6"/>
        <v>69.3</v>
      </c>
      <c r="BC6" s="35">
        <f t="shared" si="6"/>
        <v>66.790000000000006</v>
      </c>
      <c r="BD6" s="35">
        <f t="shared" si="6"/>
        <v>57.3</v>
      </c>
      <c r="BE6" s="34" t="str">
        <f>IF(BE7="","",IF(BE7="-","【-】","【"&amp;SUBSTITUTE(TEXT(BE7,"#,##0.00"),"-","△")&amp;"】"))</f>
        <v>【69.54】</v>
      </c>
      <c r="BF6" s="35" t="str">
        <f>IF(BF7="",NA(),BF7)</f>
        <v>-</v>
      </c>
      <c r="BG6" s="35">
        <f t="shared" ref="BG6:BO6" si="7">IF(BG7="",NA(),BG7)</f>
        <v>1093.3599999999999</v>
      </c>
      <c r="BH6" s="35">
        <f t="shared" si="7"/>
        <v>1065.5</v>
      </c>
      <c r="BI6" s="35">
        <f t="shared" si="7"/>
        <v>1081.8399999999999</v>
      </c>
      <c r="BJ6" s="35">
        <f t="shared" si="7"/>
        <v>1171.6300000000001</v>
      </c>
      <c r="BK6" s="35" t="str">
        <f t="shared" si="7"/>
        <v>-</v>
      </c>
      <c r="BL6" s="35">
        <f t="shared" si="7"/>
        <v>671.97</v>
      </c>
      <c r="BM6" s="35">
        <f t="shared" si="7"/>
        <v>798.84</v>
      </c>
      <c r="BN6" s="35">
        <f t="shared" si="7"/>
        <v>692.13</v>
      </c>
      <c r="BO6" s="35">
        <f t="shared" si="7"/>
        <v>807.75</v>
      </c>
      <c r="BP6" s="34" t="str">
        <f>IF(BP7="","",IF(BP7="-","【-】","【"&amp;SUBSTITUTE(TEXT(BP7,"#,##0.00"),"-","△")&amp;"】"))</f>
        <v>【682.51】</v>
      </c>
      <c r="BQ6" s="35" t="str">
        <f>IF(BQ7="",NA(),BQ7)</f>
        <v>-</v>
      </c>
      <c r="BR6" s="35">
        <f t="shared" ref="BR6:BZ6" si="8">IF(BR7="",NA(),BR7)</f>
        <v>117.09</v>
      </c>
      <c r="BS6" s="35">
        <f t="shared" si="8"/>
        <v>79.64</v>
      </c>
      <c r="BT6" s="35">
        <f t="shared" si="8"/>
        <v>82.43</v>
      </c>
      <c r="BU6" s="35">
        <f t="shared" si="8"/>
        <v>90.57</v>
      </c>
      <c r="BV6" s="35" t="str">
        <f t="shared" si="8"/>
        <v>-</v>
      </c>
      <c r="BW6" s="35">
        <f t="shared" si="8"/>
        <v>86.34</v>
      </c>
      <c r="BX6" s="35">
        <f t="shared" si="8"/>
        <v>86.85</v>
      </c>
      <c r="BY6" s="35">
        <f t="shared" si="8"/>
        <v>88.98</v>
      </c>
      <c r="BZ6" s="35">
        <f t="shared" si="8"/>
        <v>86.94</v>
      </c>
      <c r="CA6" s="34" t="str">
        <f>IF(CA7="","",IF(CA7="-","【-】","【"&amp;SUBSTITUTE(TEXT(CA7,"#,##0.00"),"-","△")&amp;"】"))</f>
        <v>【100.34】</v>
      </c>
      <c r="CB6" s="35" t="str">
        <f>IF(CB7="",NA(),CB7)</f>
        <v>-</v>
      </c>
      <c r="CC6" s="35">
        <f t="shared" ref="CC6:CK6" si="9">IF(CC7="",NA(),CC7)</f>
        <v>115.61</v>
      </c>
      <c r="CD6" s="35">
        <f t="shared" si="9"/>
        <v>180.5</v>
      </c>
      <c r="CE6" s="35">
        <f t="shared" si="9"/>
        <v>175.32</v>
      </c>
      <c r="CF6" s="35">
        <f t="shared" si="9"/>
        <v>161.12</v>
      </c>
      <c r="CG6" s="35" t="str">
        <f t="shared" si="9"/>
        <v>-</v>
      </c>
      <c r="CH6" s="35">
        <f t="shared" si="9"/>
        <v>175.12</v>
      </c>
      <c r="CI6" s="35">
        <f t="shared" si="9"/>
        <v>177.15</v>
      </c>
      <c r="CJ6" s="35">
        <f t="shared" si="9"/>
        <v>175.05</v>
      </c>
      <c r="CK6" s="35">
        <f t="shared" si="9"/>
        <v>179.63</v>
      </c>
      <c r="CL6" s="34" t="str">
        <f>IF(CL7="","",IF(CL7="-","【-】","【"&amp;SUBSTITUTE(TEXT(CL7,"#,##0.00"),"-","△")&amp;"】"))</f>
        <v>【136.15】</v>
      </c>
      <c r="CM6" s="35" t="str">
        <f>IF(CM7="",NA(),CM7)</f>
        <v>-</v>
      </c>
      <c r="CN6" s="35">
        <f t="shared" ref="CN6:CV6" si="10">IF(CN7="",NA(),CN7)</f>
        <v>72.66</v>
      </c>
      <c r="CO6" s="35">
        <f t="shared" si="10"/>
        <v>63.6</v>
      </c>
      <c r="CP6" s="35">
        <f t="shared" si="10"/>
        <v>65.5</v>
      </c>
      <c r="CQ6" s="35">
        <f t="shared" si="10"/>
        <v>58.74</v>
      </c>
      <c r="CR6" s="35" t="str">
        <f t="shared" si="10"/>
        <v>-</v>
      </c>
      <c r="CS6" s="35">
        <f t="shared" si="10"/>
        <v>55.58</v>
      </c>
      <c r="CT6" s="35">
        <f t="shared" si="10"/>
        <v>54.05</v>
      </c>
      <c r="CU6" s="35">
        <f t="shared" si="10"/>
        <v>57.54</v>
      </c>
      <c r="CV6" s="35">
        <f t="shared" si="10"/>
        <v>55.55</v>
      </c>
      <c r="CW6" s="34" t="str">
        <f>IF(CW7="","",IF(CW7="-","【-】","【"&amp;SUBSTITUTE(TEXT(CW7,"#,##0.00"),"-","△")&amp;"】"))</f>
        <v>【59.64】</v>
      </c>
      <c r="CX6" s="35" t="str">
        <f>IF(CX7="",NA(),CX7)</f>
        <v>-</v>
      </c>
      <c r="CY6" s="35">
        <f t="shared" ref="CY6:DG6" si="11">IF(CY7="",NA(),CY7)</f>
        <v>94.07</v>
      </c>
      <c r="CZ6" s="35">
        <f t="shared" si="11"/>
        <v>94.65</v>
      </c>
      <c r="DA6" s="35">
        <f t="shared" si="11"/>
        <v>95.21</v>
      </c>
      <c r="DB6" s="35">
        <f t="shared" si="11"/>
        <v>96.18</v>
      </c>
      <c r="DC6" s="35" t="str">
        <f t="shared" si="11"/>
        <v>-</v>
      </c>
      <c r="DD6" s="35">
        <f t="shared" si="11"/>
        <v>93.1</v>
      </c>
      <c r="DE6" s="35">
        <f t="shared" si="11"/>
        <v>92.88</v>
      </c>
      <c r="DF6" s="35">
        <f t="shared" si="11"/>
        <v>92.87</v>
      </c>
      <c r="DG6" s="35">
        <f t="shared" si="11"/>
        <v>91.64</v>
      </c>
      <c r="DH6" s="34" t="str">
        <f>IF(DH7="","",IF(DH7="-","【-】","【"&amp;SUBSTITUTE(TEXT(DH7,"#,##0.00"),"-","△")&amp;"】"))</f>
        <v>【95.35】</v>
      </c>
      <c r="DI6" s="35" t="str">
        <f>IF(DI7="",NA(),DI7)</f>
        <v>-</v>
      </c>
      <c r="DJ6" s="35">
        <f t="shared" ref="DJ6:DR6" si="12">IF(DJ7="",NA(),DJ7)</f>
        <v>3.65</v>
      </c>
      <c r="DK6" s="35">
        <f t="shared" si="12"/>
        <v>7.46</v>
      </c>
      <c r="DL6" s="35">
        <f t="shared" si="12"/>
        <v>11.47</v>
      </c>
      <c r="DM6" s="35">
        <f t="shared" si="12"/>
        <v>14.55</v>
      </c>
      <c r="DN6" s="35" t="str">
        <f t="shared" si="12"/>
        <v>-</v>
      </c>
      <c r="DO6" s="35">
        <f t="shared" si="12"/>
        <v>38.08</v>
      </c>
      <c r="DP6" s="35">
        <f t="shared" si="12"/>
        <v>38.6</v>
      </c>
      <c r="DQ6" s="35">
        <f t="shared" si="12"/>
        <v>38.450000000000003</v>
      </c>
      <c r="DR6" s="35">
        <f t="shared" si="12"/>
        <v>31.19</v>
      </c>
      <c r="DS6" s="34" t="str">
        <f>IF(DS7="","",IF(DS7="-","【-】","【"&amp;SUBSTITUTE(TEXT(DS7,"#,##0.00"),"-","△")&amp;"】"))</f>
        <v>【38.57】</v>
      </c>
      <c r="DT6" s="35" t="str">
        <f>IF(DT7="",NA(),DT7)</f>
        <v>-</v>
      </c>
      <c r="DU6" s="35">
        <f t="shared" ref="DU6:EC6" si="13">IF(DU7="",NA(),DU7)</f>
        <v>4.5199999999999996</v>
      </c>
      <c r="DV6" s="35">
        <f t="shared" si="13"/>
        <v>3.94</v>
      </c>
      <c r="DW6" s="35">
        <f t="shared" si="13"/>
        <v>3.7</v>
      </c>
      <c r="DX6" s="35">
        <f t="shared" si="13"/>
        <v>4.6100000000000003</v>
      </c>
      <c r="DY6" s="35" t="str">
        <f t="shared" si="13"/>
        <v>-</v>
      </c>
      <c r="DZ6" s="35">
        <f t="shared" si="13"/>
        <v>1.23</v>
      </c>
      <c r="EA6" s="35">
        <f t="shared" si="13"/>
        <v>1.05</v>
      </c>
      <c r="EB6" s="35">
        <f t="shared" si="13"/>
        <v>0.83</v>
      </c>
      <c r="EC6" s="35">
        <f t="shared" si="13"/>
        <v>0.57999999999999996</v>
      </c>
      <c r="ED6" s="34" t="str">
        <f>IF(ED7="","",IF(ED7="-","【-】","【"&amp;SUBSTITUTE(TEXT(ED7,"#,##0.00"),"-","△")&amp;"】"))</f>
        <v>【5.90】</v>
      </c>
      <c r="EE6" s="35" t="str">
        <f>IF(EE7="",NA(),EE7)</f>
        <v>-</v>
      </c>
      <c r="EF6" s="35">
        <f t="shared" ref="EF6:EN6" si="14">IF(EF7="",NA(),EF7)</f>
        <v>0.49</v>
      </c>
      <c r="EG6" s="35">
        <f t="shared" si="14"/>
        <v>0.88</v>
      </c>
      <c r="EH6" s="35">
        <f t="shared" si="14"/>
        <v>0.4</v>
      </c>
      <c r="EI6" s="35">
        <f t="shared" si="14"/>
        <v>0.22</v>
      </c>
      <c r="EJ6" s="35" t="str">
        <f t="shared" si="14"/>
        <v>-</v>
      </c>
      <c r="EK6" s="35">
        <f t="shared" si="14"/>
        <v>0.16</v>
      </c>
      <c r="EL6" s="35">
        <f t="shared" si="14"/>
        <v>0.15</v>
      </c>
      <c r="EM6" s="35">
        <f t="shared" si="14"/>
        <v>0.16</v>
      </c>
      <c r="EN6" s="35">
        <f t="shared" si="14"/>
        <v>0.1</v>
      </c>
      <c r="EO6" s="34" t="str">
        <f>IF(EO7="","",IF(EO7="-","【-】","【"&amp;SUBSTITUTE(TEXT(EO7,"#,##0.00"),"-","△")&amp;"】"))</f>
        <v>【0.22】</v>
      </c>
    </row>
    <row r="7" spans="1:148" s="36" customFormat="1" x14ac:dyDescent="0.15">
      <c r="A7" s="28"/>
      <c r="B7" s="37">
        <v>2019</v>
      </c>
      <c r="C7" s="37">
        <v>352110</v>
      </c>
      <c r="D7" s="37">
        <v>46</v>
      </c>
      <c r="E7" s="37">
        <v>17</v>
      </c>
      <c r="F7" s="37">
        <v>1</v>
      </c>
      <c r="G7" s="37">
        <v>0</v>
      </c>
      <c r="H7" s="37" t="s">
        <v>96</v>
      </c>
      <c r="I7" s="37" t="s">
        <v>97</v>
      </c>
      <c r="J7" s="37" t="s">
        <v>98</v>
      </c>
      <c r="K7" s="37" t="s">
        <v>99</v>
      </c>
      <c r="L7" s="37" t="s">
        <v>100</v>
      </c>
      <c r="M7" s="37" t="s">
        <v>101</v>
      </c>
      <c r="N7" s="38" t="s">
        <v>102</v>
      </c>
      <c r="O7" s="38">
        <v>62.12</v>
      </c>
      <c r="P7" s="38">
        <v>43.91</v>
      </c>
      <c r="Q7" s="38">
        <v>64.67</v>
      </c>
      <c r="R7" s="38">
        <v>2915</v>
      </c>
      <c r="S7" s="38">
        <v>33600</v>
      </c>
      <c r="T7" s="38">
        <v>357.31</v>
      </c>
      <c r="U7" s="38">
        <v>94.04</v>
      </c>
      <c r="V7" s="38">
        <v>14652</v>
      </c>
      <c r="W7" s="38">
        <v>6.48</v>
      </c>
      <c r="X7" s="38">
        <v>2261.11</v>
      </c>
      <c r="Y7" s="38" t="s">
        <v>102</v>
      </c>
      <c r="Z7" s="38">
        <v>121.59</v>
      </c>
      <c r="AA7" s="38">
        <v>100.04</v>
      </c>
      <c r="AB7" s="38">
        <v>100.6</v>
      </c>
      <c r="AC7" s="38">
        <v>100.01</v>
      </c>
      <c r="AD7" s="38" t="s">
        <v>102</v>
      </c>
      <c r="AE7" s="38">
        <v>99.46</v>
      </c>
      <c r="AF7" s="38">
        <v>102.31</v>
      </c>
      <c r="AG7" s="38">
        <v>103.85</v>
      </c>
      <c r="AH7" s="38">
        <v>104.01</v>
      </c>
      <c r="AI7" s="38">
        <v>108.07</v>
      </c>
      <c r="AJ7" s="38" t="s">
        <v>102</v>
      </c>
      <c r="AK7" s="38">
        <v>0</v>
      </c>
      <c r="AL7" s="38">
        <v>0</v>
      </c>
      <c r="AM7" s="38">
        <v>0</v>
      </c>
      <c r="AN7" s="38">
        <v>0</v>
      </c>
      <c r="AO7" s="38" t="s">
        <v>102</v>
      </c>
      <c r="AP7" s="38">
        <v>41.29</v>
      </c>
      <c r="AQ7" s="38">
        <v>38.11</v>
      </c>
      <c r="AR7" s="38">
        <v>39.03</v>
      </c>
      <c r="AS7" s="38">
        <v>26.18</v>
      </c>
      <c r="AT7" s="38">
        <v>3.09</v>
      </c>
      <c r="AU7" s="38" t="s">
        <v>102</v>
      </c>
      <c r="AV7" s="38">
        <v>76.78</v>
      </c>
      <c r="AW7" s="38">
        <v>74.099999999999994</v>
      </c>
      <c r="AX7" s="38">
        <v>85.78</v>
      </c>
      <c r="AY7" s="38">
        <v>79.040000000000006</v>
      </c>
      <c r="AZ7" s="38" t="s">
        <v>102</v>
      </c>
      <c r="BA7" s="38">
        <v>58.83</v>
      </c>
      <c r="BB7" s="38">
        <v>69.3</v>
      </c>
      <c r="BC7" s="38">
        <v>66.790000000000006</v>
      </c>
      <c r="BD7" s="38">
        <v>57.3</v>
      </c>
      <c r="BE7" s="38">
        <v>69.540000000000006</v>
      </c>
      <c r="BF7" s="38" t="s">
        <v>102</v>
      </c>
      <c r="BG7" s="38">
        <v>1093.3599999999999</v>
      </c>
      <c r="BH7" s="38">
        <v>1065.5</v>
      </c>
      <c r="BI7" s="38">
        <v>1081.8399999999999</v>
      </c>
      <c r="BJ7" s="38">
        <v>1171.6300000000001</v>
      </c>
      <c r="BK7" s="38" t="s">
        <v>102</v>
      </c>
      <c r="BL7" s="38">
        <v>671.97</v>
      </c>
      <c r="BM7" s="38">
        <v>798.84</v>
      </c>
      <c r="BN7" s="38">
        <v>692.13</v>
      </c>
      <c r="BO7" s="38">
        <v>807.75</v>
      </c>
      <c r="BP7" s="38">
        <v>682.51</v>
      </c>
      <c r="BQ7" s="38" t="s">
        <v>102</v>
      </c>
      <c r="BR7" s="38">
        <v>117.09</v>
      </c>
      <c r="BS7" s="38">
        <v>79.64</v>
      </c>
      <c r="BT7" s="38">
        <v>82.43</v>
      </c>
      <c r="BU7" s="38">
        <v>90.57</v>
      </c>
      <c r="BV7" s="38" t="s">
        <v>102</v>
      </c>
      <c r="BW7" s="38">
        <v>86.34</v>
      </c>
      <c r="BX7" s="38">
        <v>86.85</v>
      </c>
      <c r="BY7" s="38">
        <v>88.98</v>
      </c>
      <c r="BZ7" s="38">
        <v>86.94</v>
      </c>
      <c r="CA7" s="38">
        <v>100.34</v>
      </c>
      <c r="CB7" s="38" t="s">
        <v>102</v>
      </c>
      <c r="CC7" s="38">
        <v>115.61</v>
      </c>
      <c r="CD7" s="38">
        <v>180.5</v>
      </c>
      <c r="CE7" s="38">
        <v>175.32</v>
      </c>
      <c r="CF7" s="38">
        <v>161.12</v>
      </c>
      <c r="CG7" s="38" t="s">
        <v>102</v>
      </c>
      <c r="CH7" s="38">
        <v>175.12</v>
      </c>
      <c r="CI7" s="38">
        <v>177.15</v>
      </c>
      <c r="CJ7" s="38">
        <v>175.05</v>
      </c>
      <c r="CK7" s="38">
        <v>179.63</v>
      </c>
      <c r="CL7" s="38">
        <v>136.15</v>
      </c>
      <c r="CM7" s="38" t="s">
        <v>102</v>
      </c>
      <c r="CN7" s="38">
        <v>72.66</v>
      </c>
      <c r="CO7" s="38">
        <v>63.6</v>
      </c>
      <c r="CP7" s="38">
        <v>65.5</v>
      </c>
      <c r="CQ7" s="38">
        <v>58.74</v>
      </c>
      <c r="CR7" s="38" t="s">
        <v>102</v>
      </c>
      <c r="CS7" s="38">
        <v>55.58</v>
      </c>
      <c r="CT7" s="38">
        <v>54.05</v>
      </c>
      <c r="CU7" s="38">
        <v>57.54</v>
      </c>
      <c r="CV7" s="38">
        <v>55.55</v>
      </c>
      <c r="CW7" s="38">
        <v>59.64</v>
      </c>
      <c r="CX7" s="38" t="s">
        <v>102</v>
      </c>
      <c r="CY7" s="38">
        <v>94.07</v>
      </c>
      <c r="CZ7" s="38">
        <v>94.65</v>
      </c>
      <c r="DA7" s="38">
        <v>95.21</v>
      </c>
      <c r="DB7" s="38">
        <v>96.18</v>
      </c>
      <c r="DC7" s="38" t="s">
        <v>102</v>
      </c>
      <c r="DD7" s="38">
        <v>93.1</v>
      </c>
      <c r="DE7" s="38">
        <v>92.88</v>
      </c>
      <c r="DF7" s="38">
        <v>92.87</v>
      </c>
      <c r="DG7" s="38">
        <v>91.64</v>
      </c>
      <c r="DH7" s="38">
        <v>95.35</v>
      </c>
      <c r="DI7" s="38" t="s">
        <v>102</v>
      </c>
      <c r="DJ7" s="38">
        <v>3.65</v>
      </c>
      <c r="DK7" s="38">
        <v>7.46</v>
      </c>
      <c r="DL7" s="38">
        <v>11.47</v>
      </c>
      <c r="DM7" s="38">
        <v>14.55</v>
      </c>
      <c r="DN7" s="38" t="s">
        <v>102</v>
      </c>
      <c r="DO7" s="38">
        <v>38.08</v>
      </c>
      <c r="DP7" s="38">
        <v>38.6</v>
      </c>
      <c r="DQ7" s="38">
        <v>38.450000000000003</v>
      </c>
      <c r="DR7" s="38">
        <v>31.19</v>
      </c>
      <c r="DS7" s="38">
        <v>38.57</v>
      </c>
      <c r="DT7" s="38" t="s">
        <v>102</v>
      </c>
      <c r="DU7" s="38">
        <v>4.5199999999999996</v>
      </c>
      <c r="DV7" s="38">
        <v>3.94</v>
      </c>
      <c r="DW7" s="38">
        <v>3.7</v>
      </c>
      <c r="DX7" s="38">
        <v>4.6100000000000003</v>
      </c>
      <c r="DY7" s="38" t="s">
        <v>102</v>
      </c>
      <c r="DZ7" s="38">
        <v>1.23</v>
      </c>
      <c r="EA7" s="38">
        <v>1.05</v>
      </c>
      <c r="EB7" s="38">
        <v>0.83</v>
      </c>
      <c r="EC7" s="38">
        <v>0.57999999999999996</v>
      </c>
      <c r="ED7" s="38">
        <v>5.9</v>
      </c>
      <c r="EE7" s="38" t="s">
        <v>102</v>
      </c>
      <c r="EF7" s="38">
        <v>0.49</v>
      </c>
      <c r="EG7" s="38">
        <v>0.88</v>
      </c>
      <c r="EH7" s="38">
        <v>0.4</v>
      </c>
      <c r="EI7" s="38">
        <v>0.22</v>
      </c>
      <c r="EJ7" s="38" t="s">
        <v>102</v>
      </c>
      <c r="EK7" s="38">
        <v>0.16</v>
      </c>
      <c r="EL7" s="38">
        <v>0.15</v>
      </c>
      <c r="EM7" s="38">
        <v>0.16</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真子</cp:lastModifiedBy>
  <cp:lastPrinted>2021-01-22T04:41:56Z</cp:lastPrinted>
  <dcterms:created xsi:type="dcterms:W3CDTF">2020-12-04T02:29:50Z</dcterms:created>
  <dcterms:modified xsi:type="dcterms:W3CDTF">2021-02-24T01:16:33Z</dcterms:modified>
  <cp:category/>
</cp:coreProperties>
</file>