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4 下水道事業\01　法適用\"/>
    </mc:Choice>
  </mc:AlternateContent>
  <workbookProtection workbookAlgorithmName="SHA-512" workbookHashValue="NETsSBGMF+juUpp9BrsfleN0+5uy2cr0nNZ47DOE9tp78zt+QYTS7cXWb6jMAAIB20a7IAPvZdpbj7qHUL1jaA==" workbookSaltValue="iX2ArB/lSmLc3cpcpWY+1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B10" i="4"/>
  <c r="AT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<sst xmlns="http://schemas.openxmlformats.org/spreadsheetml/2006/main" count="253" uniqueCount="116">
  <si>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</si>
  <si>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</si>
  <si>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</si>
  <si>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</si>
  <si>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</si>
  <si>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</si>
  <si>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</si>
  <si>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</si>
  <si>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</si>
  <si>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</si>
  <si>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</si>
  <si>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</si>
  <si>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</si>
  <si>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</si>
  <si>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</si>
  <si>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</si>
  <si>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</si>
  <si>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</si>
  <si>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</si>
  <si>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</si>
  <si>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</si>
  <si>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</si>
  <si>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</si>
  <si>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</si>
  <si>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</si>
  <si>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</si>
  <si>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</si>
  <si>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</si>
  <si>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</si>
  <si>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</si>
  <si>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</si>
  <si>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</si>
  <si>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</si>
  <si>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</si>
  <si>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</si>
  <si>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</si>
  <si>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</si>
  <si>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</si>
  <si>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</si>
  <si>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</si>
  <si>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</si>
  <si>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</si>
  <si>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</si>
  <si>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</si>
  <si>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</si>
  <si>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</si>
  <si>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</si>
  <si>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</si>
  <si>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</si>
  <si>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</si>
  <si>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</si>
  <si>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</si>
  <si>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</si>
  <si>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</si>
  <si>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</si>
  <si>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</si>
  <si>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</si>
  <si>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</si>
  <si>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</si>
  <si>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</si>
  <si>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</si>
  <si>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</si>
  <si>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</si>
  <si>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</si>
  <si>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</si>
  <si>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</si>
  <si>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</si>
  <si>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</si>
  <si>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</si>
  <si>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</si>
  <si>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</si>
  <si>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</si>
  <si>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</si>
  <si>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</si>
  <si>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</si>
  <si>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</si>
  <si>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</si>
  <si>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</si>
  <si>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</si>
  <si>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</si>
  <si>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</si>
  <si>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</si>
  <si>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</si>
  <si>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</si>
  <si>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</si>
  <si>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</si>
  <si>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</si>
  <si>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</si>
  <si>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</si>
  <si>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</si>
  <si>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</si>
  <si>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</si>
  <si>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</si>
  <si>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</si>
  <si>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</si>
  <si>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</si>
  <si>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</si>
  <si>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</si>
  <si>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</si>
  <si>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</si>
  <si>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</si>
  <si>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</si>
  <si>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</si>
  <si>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</si>
  <si>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</si>
  <si>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</si>
  <si>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</si>
  <si>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</si>
  <si>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</si>
  <si>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</si>
  <si>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</si>
  <si>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</si>
  <si>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</si>
  <si>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平成28年度から地方公営企業法の財務規定を適用しており、令和元年度は法適用4年目である。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経費回収率は、汚水処理原価が減った影響により増加し、類似団体と比較しても高いが、100％を下回っているため、今後は適正な使用料水準の設定を検討し、回収率の向上に努める。
　施設利用率は、類似団体比較は高いが、前年度比較は低く、今後も人口減に伴う有収水量の減少により、年々減少傾向となる見込みである。
　水洗化率は、類似団体及び前年度比較ともに高くなっている。</t>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</si>
  <si>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</si>
  <si>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基に効率的な改築更新事業を実施していく。
　管渠老朽化率は、類似団体と比較し高く、管渠改善率も類似団体と比較し高い。前年度と比較し管渠改善率が低下し管渠老朽化率が上昇している。今後は改築更新を進める必要があるが、予算等の制約もあるため、優先順位の高い幹線の更新を中心に実施せざるを得なく、耐用年数を経過する管渠は今後増加していく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</si>
</sst>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0.49</c:v>
                </c:pt>
                <c:pt idx="2">
                  <c:v>0.88</c:v>
                </c:pt>
                <c:pt idx="3">
                  <c:v>0.4</c:v>
                </c:pt>
                <c:pt idx="4">
                  <c:v>0.22</c:v>
                </c:pt>
              </c:numCache>
            </c:numRef>
          </c:val>
          <c:extLst xmlns:c16r2="http://schemas.microsoft.com/office/drawing/2015/06/chart">
            <c:ext xmlns:c16="http://schemas.microsoft.com/office/drawing/2014/chart" uri="{C3380CC4-5D6E-409C-BE32-E72D297353CC}">
              <c16:uniqueId val="{00000000-2196-47D0-BAED-1FAED68560FC}"/>
            </c:ext>
          </c:extLst>
        </c:ser>
        <c:dLbls>
          <c:showLegendKey val="0"/>
          <c:showVal val="0"/>
          <c:showCatName val="0"/>
          <c:showSerName val="0"/>
          <c:showPercent val="0"/>
          <c:showBubbleSize val="0"/>
        </c:dLbls>
        <c:gapWidth val="150"/>
        <c:axId val="326802168"/>
        <c:axId val="32680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0.15</c:v>
                </c:pt>
                <c:pt idx="3">
                  <c:v>0.16</c:v>
                </c:pt>
                <c:pt idx="4">
                  <c:v>0.1</c:v>
                </c:pt>
              </c:numCache>
            </c:numRef>
          </c:val>
          <c:smooth val="0"/>
          <c:extLst xmlns:c16r2="http://schemas.microsoft.com/office/drawing/2015/06/chart">
            <c:ext xmlns:c16="http://schemas.microsoft.com/office/drawing/2014/chart" uri="{C3380CC4-5D6E-409C-BE32-E72D297353CC}">
              <c16:uniqueId val="{00000001-2196-47D0-BAED-1FAED68560FC}"/>
            </c:ext>
          </c:extLst>
        </c:ser>
        <c:dLbls>
          <c:showLegendKey val="0"/>
          <c:showVal val="0"/>
          <c:showCatName val="0"/>
          <c:showSerName val="0"/>
          <c:showPercent val="0"/>
          <c:showBubbleSize val="0"/>
        </c:dLbls>
        <c:marker val="1"/>
        <c:smooth val="0"/>
        <c:axId val="326802168"/>
        <c:axId val="326805304"/>
      </c:lineChart>
      <c:dateAx>
        <c:axId val="326802168"/>
        <c:scaling>
          <c:orientation val="minMax"/>
        </c:scaling>
        <c:delete val="1"/>
        <c:axPos val="b"/>
        <c:numFmt formatCode="&quot;H&quot;yy" sourceLinked="1"/>
        <c:majorTickMark val="none"/>
        <c:minorTickMark val="none"/>
        <c:tickLblPos val="none"/>
        <c:crossAx val="326805304"/>
        <c:crosses val="autoZero"/>
        <c:auto val="1"/>
        <c:lblOffset val="100"/>
        <c:baseTimeUnit val="years"/>
      </c:dateAx>
      <c:valAx>
        <c:axId val="32680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0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121.59</c:v>
                </c:pt>
                <c:pt idx="2">
                  <c:v>100.04</c:v>
                </c:pt>
                <c:pt idx="3">
                  <c:v>100.6</c:v>
                </c:pt>
                <c:pt idx="4">
                  <c:v>100.01</c:v>
                </c:pt>
              </c:numCache>
            </c:numRef>
          </c:val>
          <c:extLst xmlns:c16r2="http://schemas.microsoft.com/office/drawing/2015/06/chart">
            <c:ext xmlns:c16="http://schemas.microsoft.com/office/drawing/2014/chart" uri="{C3380CC4-5D6E-409C-BE32-E72D297353CC}">
              <c16:uniqueId val="{00000000-208D-426A-A4E5-1AA635BF57A7}"/>
            </c:ext>
          </c:extLst>
        </c:ser>
        <c:dLbls>
          <c:showLegendKey val="0"/>
          <c:showVal val="0"/>
          <c:showCatName val="0"/>
          <c:showSerName val="0"/>
          <c:showPercent val="0"/>
          <c:showBubbleSize val="0"/>
        </c:dLbls>
        <c:gapWidth val="150"/>
        <c:axId val="326800600"/>
        <c:axId val="3268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99.46</c:v>
                </c:pt>
                <c:pt idx="2">
                  <c:v>102.31</c:v>
                </c:pt>
                <c:pt idx="3">
                  <c:v>103.85</c:v>
                </c:pt>
                <c:pt idx="4">
                  <c:v>104.01</c:v>
                </c:pt>
              </c:numCache>
            </c:numRef>
          </c:val>
          <c:smooth val="0"/>
          <c:extLst xmlns:c16r2="http://schemas.microsoft.com/office/drawing/2015/06/chart">
            <c:ext xmlns:c16="http://schemas.microsoft.com/office/drawing/2014/chart" uri="{C3380CC4-5D6E-409C-BE32-E72D297353CC}">
              <c16:uniqueId val="{00000001-208D-426A-A4E5-1AA635BF57A7}"/>
            </c:ext>
          </c:extLst>
        </c:ser>
        <c:dLbls>
          <c:showLegendKey val="0"/>
          <c:showVal val="0"/>
          <c:showCatName val="0"/>
          <c:showSerName val="0"/>
          <c:showPercent val="0"/>
          <c:showBubbleSize val="0"/>
        </c:dLbls>
        <c:marker val="1"/>
        <c:smooth val="0"/>
        <c:axId val="326800600"/>
        <c:axId val="326802560"/>
      </c:lineChart>
      <c:dateAx>
        <c:axId val="326800600"/>
        <c:scaling>
          <c:orientation val="minMax"/>
        </c:scaling>
        <c:delete val="1"/>
        <c:axPos val="b"/>
        <c:numFmt formatCode="&quot;H&quot;yy" sourceLinked="1"/>
        <c:majorTickMark val="none"/>
        <c:minorTickMark val="none"/>
        <c:tickLblPos val="none"/>
        <c:crossAx val="326802560"/>
        <c:crosses val="autoZero"/>
        <c:auto val="1"/>
        <c:lblOffset val="100"/>
        <c:baseTimeUnit val="years"/>
      </c:dateAx>
      <c:valAx>
        <c:axId val="326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0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3.65</c:v>
                </c:pt>
                <c:pt idx="2">
                  <c:v>7.46</c:v>
                </c:pt>
                <c:pt idx="3">
                  <c:v>11.47</c:v>
                </c:pt>
                <c:pt idx="4">
                  <c:v>14.55</c:v>
                </c:pt>
              </c:numCache>
            </c:numRef>
          </c:val>
          <c:extLst xmlns:c16r2="http://schemas.microsoft.com/office/drawing/2015/06/chart">
            <c:ext xmlns:c16="http://schemas.microsoft.com/office/drawing/2014/chart" uri="{C3380CC4-5D6E-409C-BE32-E72D297353CC}">
              <c16:uniqueId val="{00000000-6819-4AC9-8EF5-EFD64BBF8332}"/>
            </c:ext>
          </c:extLst>
        </c:ser>
        <c:dLbls>
          <c:showLegendKey val="0"/>
          <c:showVal val="0"/>
          <c:showCatName val="0"/>
          <c:showSerName val="0"/>
          <c:showPercent val="0"/>
          <c:showBubbleSize val="0"/>
        </c:dLbls>
        <c:gapWidth val="150"/>
        <c:axId val="326802952"/>
        <c:axId val="3268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38.08</c:v>
                </c:pt>
                <c:pt idx="2">
                  <c:v>38.6</c:v>
                </c:pt>
                <c:pt idx="3">
                  <c:v>38.450000000000003</c:v>
                </c:pt>
                <c:pt idx="4">
                  <c:v>31.19</c:v>
                </c:pt>
              </c:numCache>
            </c:numRef>
          </c:val>
          <c:smooth val="0"/>
          <c:extLst xmlns:c16r2="http://schemas.microsoft.com/office/drawing/2015/06/chart">
            <c:ext xmlns:c16="http://schemas.microsoft.com/office/drawing/2014/chart" uri="{C3380CC4-5D6E-409C-BE32-E72D297353CC}">
              <c16:uniqueId val="{00000001-6819-4AC9-8EF5-EFD64BBF8332}"/>
            </c:ext>
          </c:extLst>
        </c:ser>
        <c:dLbls>
          <c:showLegendKey val="0"/>
          <c:showVal val="0"/>
          <c:showCatName val="0"/>
          <c:showSerName val="0"/>
          <c:showPercent val="0"/>
          <c:showBubbleSize val="0"/>
        </c:dLbls>
        <c:marker val="1"/>
        <c:smooth val="0"/>
        <c:axId val="326802952"/>
        <c:axId val="326806872"/>
      </c:lineChart>
      <c:dateAx>
        <c:axId val="326802952"/>
        <c:scaling>
          <c:orientation val="minMax"/>
        </c:scaling>
        <c:delete val="1"/>
        <c:axPos val="b"/>
        <c:numFmt formatCode="&quot;H&quot;yy" sourceLinked="1"/>
        <c:majorTickMark val="none"/>
        <c:minorTickMark val="none"/>
        <c:tickLblPos val="none"/>
        <c:crossAx val="326806872"/>
        <c:crosses val="autoZero"/>
        <c:auto val="1"/>
        <c:lblOffset val="100"/>
        <c:baseTimeUnit val="years"/>
      </c:dateAx>
      <c:valAx>
        <c:axId val="3268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0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4.5199999999999996</c:v>
                </c:pt>
                <c:pt idx="2">
                  <c:v>3.94</c:v>
                </c:pt>
                <c:pt idx="3">
                  <c:v>3.7</c:v>
                </c:pt>
                <c:pt idx="4">
                  <c:v>4.6100000000000003</c:v>
                </c:pt>
              </c:numCache>
            </c:numRef>
          </c:val>
          <c:extLst xmlns:c16r2="http://schemas.microsoft.com/office/drawing/2015/06/chart">
            <c:ext xmlns:c16="http://schemas.microsoft.com/office/drawing/2014/chart" uri="{C3380CC4-5D6E-409C-BE32-E72D297353CC}">
              <c16:uniqueId val="{00000000-C70E-46A5-8102-ACCC28363C9E}"/>
            </c:ext>
          </c:extLst>
        </c:ser>
        <c:dLbls>
          <c:showLegendKey val="0"/>
          <c:showVal val="0"/>
          <c:showCatName val="0"/>
          <c:showSerName val="0"/>
          <c:showPercent val="0"/>
          <c:showBubbleSize val="0"/>
        </c:dLbls>
        <c:gapWidth val="150"/>
        <c:axId val="326800208"/>
        <c:axId val="32680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1.23</c:v>
                </c:pt>
                <c:pt idx="2">
                  <c:v>1.05</c:v>
                </c:pt>
                <c:pt idx="3">
                  <c:v>0.83</c:v>
                </c:pt>
                <c:pt idx="4">
                  <c:v>0.57999999999999996</c:v>
                </c:pt>
              </c:numCache>
            </c:numRef>
          </c:val>
          <c:smooth val="0"/>
          <c:extLst xmlns:c16r2="http://schemas.microsoft.com/office/drawing/2015/06/chart">
            <c:ext xmlns:c16="http://schemas.microsoft.com/office/drawing/2014/chart" uri="{C3380CC4-5D6E-409C-BE32-E72D297353CC}">
              <c16:uniqueId val="{00000001-C70E-46A5-8102-ACCC28363C9E}"/>
            </c:ext>
          </c:extLst>
        </c:ser>
        <c:dLbls>
          <c:showLegendKey val="0"/>
          <c:showVal val="0"/>
          <c:showCatName val="0"/>
          <c:showSerName val="0"/>
          <c:showPercent val="0"/>
          <c:showBubbleSize val="0"/>
        </c:dLbls>
        <c:marker val="1"/>
        <c:smooth val="0"/>
        <c:axId val="326800208"/>
        <c:axId val="326803736"/>
      </c:lineChart>
      <c:dateAx>
        <c:axId val="326800208"/>
        <c:scaling>
          <c:orientation val="minMax"/>
        </c:scaling>
        <c:delete val="1"/>
        <c:axPos val="b"/>
        <c:numFmt formatCode="&quot;H&quot;yy" sourceLinked="1"/>
        <c:majorTickMark val="none"/>
        <c:minorTickMark val="none"/>
        <c:tickLblPos val="none"/>
        <c:crossAx val="326803736"/>
        <c:crosses val="autoZero"/>
        <c:auto val="1"/>
        <c:lblOffset val="100"/>
        <c:baseTimeUnit val="years"/>
      </c:dateAx>
      <c:valAx>
        <c:axId val="3268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0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9-4CF6-8966-600DF5642D89}"/>
            </c:ext>
          </c:extLst>
        </c:ser>
        <c:dLbls>
          <c:showLegendKey val="0"/>
          <c:showVal val="0"/>
          <c:showCatName val="0"/>
          <c:showSerName val="0"/>
          <c:showPercent val="0"/>
          <c:showBubbleSize val="0"/>
        </c:dLbls>
        <c:gapWidth val="150"/>
        <c:axId val="328227352"/>
        <c:axId val="3282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41.29</c:v>
                </c:pt>
                <c:pt idx="2">
                  <c:v>38.11</c:v>
                </c:pt>
                <c:pt idx="3">
                  <c:v>39.03</c:v>
                </c:pt>
                <c:pt idx="4">
                  <c:v>26.18</c:v>
                </c:pt>
              </c:numCache>
            </c:numRef>
          </c:val>
          <c:smooth val="0"/>
          <c:extLst xmlns:c16r2="http://schemas.microsoft.com/office/drawing/2015/06/chart">
            <c:ext xmlns:c16="http://schemas.microsoft.com/office/drawing/2014/chart" uri="{C3380CC4-5D6E-409C-BE32-E72D297353CC}">
              <c16:uniqueId val="{00000001-1829-4CF6-8966-600DF5642D89}"/>
            </c:ext>
          </c:extLst>
        </c:ser>
        <c:dLbls>
          <c:showLegendKey val="0"/>
          <c:showVal val="0"/>
          <c:showCatName val="0"/>
          <c:showSerName val="0"/>
          <c:showPercent val="0"/>
          <c:showBubbleSize val="0"/>
        </c:dLbls>
        <c:marker val="1"/>
        <c:smooth val="0"/>
        <c:axId val="328227352"/>
        <c:axId val="328232448"/>
      </c:lineChart>
      <c:dateAx>
        <c:axId val="328227352"/>
        <c:scaling>
          <c:orientation val="minMax"/>
        </c:scaling>
        <c:delete val="1"/>
        <c:axPos val="b"/>
        <c:numFmt formatCode="&quot;H&quot;yy" sourceLinked="1"/>
        <c:majorTickMark val="none"/>
        <c:minorTickMark val="none"/>
        <c:tickLblPos val="none"/>
        <c:crossAx val="328232448"/>
        <c:crosses val="autoZero"/>
        <c:auto val="1"/>
        <c:lblOffset val="100"/>
        <c:baseTimeUnit val="years"/>
      </c:dateAx>
      <c:valAx>
        <c:axId val="3282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76.78</c:v>
                </c:pt>
                <c:pt idx="2">
                  <c:v>74.099999999999994</c:v>
                </c:pt>
                <c:pt idx="3">
                  <c:v>85.78</c:v>
                </c:pt>
                <c:pt idx="4">
                  <c:v>79.040000000000006</c:v>
                </c:pt>
              </c:numCache>
            </c:numRef>
          </c:val>
          <c:extLst xmlns:c16r2="http://schemas.microsoft.com/office/drawing/2015/06/chart">
            <c:ext xmlns:c16="http://schemas.microsoft.com/office/drawing/2014/chart" uri="{C3380CC4-5D6E-409C-BE32-E72D297353CC}">
              <c16:uniqueId val="{00000000-2000-48F7-AB48-55A0BBC5BB9B}"/>
            </c:ext>
          </c:extLst>
        </c:ser>
        <c:dLbls>
          <c:showLegendKey val="0"/>
          <c:showVal val="0"/>
          <c:showCatName val="0"/>
          <c:showSerName val="0"/>
          <c:showPercent val="0"/>
          <c:showBubbleSize val="0"/>
        </c:dLbls>
        <c:gapWidth val="150"/>
        <c:axId val="328228136"/>
        <c:axId val="3282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58.83</c:v>
                </c:pt>
                <c:pt idx="2">
                  <c:v>69.3</c:v>
                </c:pt>
                <c:pt idx="3">
                  <c:v>66.790000000000006</c:v>
                </c:pt>
                <c:pt idx="4">
                  <c:v>57.3</c:v>
                </c:pt>
              </c:numCache>
            </c:numRef>
          </c:val>
          <c:smooth val="0"/>
          <c:extLst xmlns:c16r2="http://schemas.microsoft.com/office/drawing/2015/06/chart">
            <c:ext xmlns:c16="http://schemas.microsoft.com/office/drawing/2014/chart" uri="{C3380CC4-5D6E-409C-BE32-E72D297353CC}">
              <c16:uniqueId val="{00000001-2000-48F7-AB48-55A0BBC5BB9B}"/>
            </c:ext>
          </c:extLst>
        </c:ser>
        <c:dLbls>
          <c:showLegendKey val="0"/>
          <c:showVal val="0"/>
          <c:showCatName val="0"/>
          <c:showSerName val="0"/>
          <c:showPercent val="0"/>
          <c:showBubbleSize val="0"/>
        </c:dLbls>
        <c:marker val="1"/>
        <c:smooth val="0"/>
        <c:axId val="328228136"/>
        <c:axId val="328234408"/>
      </c:lineChart>
      <c:dateAx>
        <c:axId val="328228136"/>
        <c:scaling>
          <c:orientation val="minMax"/>
        </c:scaling>
        <c:delete val="1"/>
        <c:axPos val="b"/>
        <c:numFmt formatCode="&quot;H&quot;yy" sourceLinked="1"/>
        <c:majorTickMark val="none"/>
        <c:minorTickMark val="none"/>
        <c:tickLblPos val="none"/>
        <c:crossAx val="328234408"/>
        <c:crosses val="autoZero"/>
        <c:auto val="1"/>
        <c:lblOffset val="100"/>
        <c:baseTimeUnit val="years"/>
      </c:dateAx>
      <c:valAx>
        <c:axId val="3282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1093.3599999999999</c:v>
                </c:pt>
                <c:pt idx="2">
                  <c:v>1065.5</c:v>
                </c:pt>
                <c:pt idx="3">
                  <c:v>1081.8399999999999</c:v>
                </c:pt>
                <c:pt idx="4">
                  <c:v>1171.6300000000001</c:v>
                </c:pt>
              </c:numCache>
            </c:numRef>
          </c:val>
          <c:extLst xmlns:c16r2="http://schemas.microsoft.com/office/drawing/2015/06/chart">
            <c:ext xmlns:c16="http://schemas.microsoft.com/office/drawing/2014/chart" uri="{C3380CC4-5D6E-409C-BE32-E72D297353CC}">
              <c16:uniqueId val="{00000000-30D2-464F-A839-572BF9E8A7E6}"/>
            </c:ext>
          </c:extLst>
        </c:ser>
        <c:dLbls>
          <c:showLegendKey val="0"/>
          <c:showVal val="0"/>
          <c:showCatName val="0"/>
          <c:showSerName val="0"/>
          <c:showPercent val="0"/>
          <c:showBubbleSize val="0"/>
        </c:dLbls>
        <c:gapWidth val="150"/>
        <c:axId val="328232840"/>
        <c:axId val="3282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671.97</c:v>
                </c:pt>
                <c:pt idx="2">
                  <c:v>798.84</c:v>
                </c:pt>
                <c:pt idx="3">
                  <c:v>692.13</c:v>
                </c:pt>
                <c:pt idx="4">
                  <c:v>807.75</c:v>
                </c:pt>
              </c:numCache>
            </c:numRef>
          </c:val>
          <c:smooth val="0"/>
          <c:extLst xmlns:c16r2="http://schemas.microsoft.com/office/drawing/2015/06/chart">
            <c:ext xmlns:c16="http://schemas.microsoft.com/office/drawing/2014/chart" uri="{C3380CC4-5D6E-409C-BE32-E72D297353CC}">
              <c16:uniqueId val="{00000001-30D2-464F-A839-572BF9E8A7E6}"/>
            </c:ext>
          </c:extLst>
        </c:ser>
        <c:dLbls>
          <c:showLegendKey val="0"/>
          <c:showVal val="0"/>
          <c:showCatName val="0"/>
          <c:showSerName val="0"/>
          <c:showPercent val="0"/>
          <c:showBubbleSize val="0"/>
        </c:dLbls>
        <c:marker val="1"/>
        <c:smooth val="0"/>
        <c:axId val="328232840"/>
        <c:axId val="328228920"/>
      </c:lineChart>
      <c:dateAx>
        <c:axId val="328232840"/>
        <c:scaling>
          <c:orientation val="minMax"/>
        </c:scaling>
        <c:delete val="1"/>
        <c:axPos val="b"/>
        <c:numFmt formatCode="&quot;H&quot;yy" sourceLinked="1"/>
        <c:majorTickMark val="none"/>
        <c:minorTickMark val="none"/>
        <c:tickLblPos val="none"/>
        <c:crossAx val="328228920"/>
        <c:crosses val="autoZero"/>
        <c:auto val="1"/>
        <c:lblOffset val="100"/>
        <c:baseTimeUnit val="years"/>
      </c:dateAx>
      <c:valAx>
        <c:axId val="3282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117.09</c:v>
                </c:pt>
                <c:pt idx="2">
                  <c:v>79.64</c:v>
                </c:pt>
                <c:pt idx="3">
                  <c:v>82.43</c:v>
                </c:pt>
                <c:pt idx="4">
                  <c:v>90.57</c:v>
                </c:pt>
              </c:numCache>
            </c:numRef>
          </c:val>
          <c:extLst xmlns:c16r2="http://schemas.microsoft.com/office/drawing/2015/06/chart">
            <c:ext xmlns:c16="http://schemas.microsoft.com/office/drawing/2014/chart" uri="{C3380CC4-5D6E-409C-BE32-E72D297353CC}">
              <c16:uniqueId val="{00000000-C69E-49FE-B07B-BD4A951C0DCD}"/>
            </c:ext>
          </c:extLst>
        </c:ser>
        <c:dLbls>
          <c:showLegendKey val="0"/>
          <c:showVal val="0"/>
          <c:showCatName val="0"/>
          <c:showSerName val="0"/>
          <c:showPercent val="0"/>
          <c:showBubbleSize val="0"/>
        </c:dLbls>
        <c:gapWidth val="150"/>
        <c:axId val="328229704"/>
        <c:axId val="32823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86.34</c:v>
                </c:pt>
                <c:pt idx="2">
                  <c:v>86.85</c:v>
                </c:pt>
                <c:pt idx="3">
                  <c:v>88.98</c:v>
                </c:pt>
                <c:pt idx="4">
                  <c:v>86.94</c:v>
                </c:pt>
              </c:numCache>
            </c:numRef>
          </c:val>
          <c:smooth val="0"/>
          <c:extLst xmlns:c16r2="http://schemas.microsoft.com/office/drawing/2015/06/chart">
            <c:ext xmlns:c16="http://schemas.microsoft.com/office/drawing/2014/chart" uri="{C3380CC4-5D6E-409C-BE32-E72D297353CC}">
              <c16:uniqueId val="{00000001-C69E-49FE-B07B-BD4A951C0DCD}"/>
            </c:ext>
          </c:extLst>
        </c:ser>
        <c:dLbls>
          <c:showLegendKey val="0"/>
          <c:showVal val="0"/>
          <c:showCatName val="0"/>
          <c:showSerName val="0"/>
          <c:showPercent val="0"/>
          <c:showBubbleSize val="0"/>
        </c:dLbls>
        <c:marker val="1"/>
        <c:smooth val="0"/>
        <c:axId val="328229704"/>
        <c:axId val="328230096"/>
      </c:lineChart>
      <c:dateAx>
        <c:axId val="328229704"/>
        <c:scaling>
          <c:orientation val="minMax"/>
        </c:scaling>
        <c:delete val="1"/>
        <c:axPos val="b"/>
        <c:numFmt formatCode="&quot;H&quot;yy" sourceLinked="1"/>
        <c:majorTickMark val="none"/>
        <c:minorTickMark val="none"/>
        <c:tickLblPos val="none"/>
        <c:crossAx val="328230096"/>
        <c:crosses val="autoZero"/>
        <c:auto val="1"/>
        <c:lblOffset val="100"/>
        <c:baseTimeUnit val="years"/>
      </c:dateAx>
      <c:valAx>
        <c:axId val="32823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2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115.61</c:v>
                </c:pt>
                <c:pt idx="2">
                  <c:v>180.5</c:v>
                </c:pt>
                <c:pt idx="3">
                  <c:v>175.32</c:v>
                </c:pt>
                <c:pt idx="4">
                  <c:v>161.12</c:v>
                </c:pt>
              </c:numCache>
            </c:numRef>
          </c:val>
          <c:extLst xmlns:c16r2="http://schemas.microsoft.com/office/drawing/2015/06/chart">
            <c:ext xmlns:c16="http://schemas.microsoft.com/office/drawing/2014/chart" uri="{C3380CC4-5D6E-409C-BE32-E72D297353CC}">
              <c16:uniqueId val="{00000000-BF6D-4DFF-8593-69CF28E008B2}"/>
            </c:ext>
          </c:extLst>
        </c:ser>
        <c:dLbls>
          <c:showLegendKey val="0"/>
          <c:showVal val="0"/>
          <c:showCatName val="0"/>
          <c:showSerName val="0"/>
          <c:showPercent val="0"/>
          <c:showBubbleSize val="0"/>
        </c:dLbls>
        <c:gapWidth val="150"/>
        <c:axId val="328231664"/>
        <c:axId val="3282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175.12</c:v>
                </c:pt>
                <c:pt idx="2">
                  <c:v>177.15</c:v>
                </c:pt>
                <c:pt idx="3">
                  <c:v>175.05</c:v>
                </c:pt>
                <c:pt idx="4">
                  <c:v>179.63</c:v>
                </c:pt>
              </c:numCache>
            </c:numRef>
          </c:val>
          <c:smooth val="0"/>
          <c:extLst xmlns:c16r2="http://schemas.microsoft.com/office/drawing/2015/06/chart">
            <c:ext xmlns:c16="http://schemas.microsoft.com/office/drawing/2014/chart" uri="{C3380CC4-5D6E-409C-BE32-E72D297353CC}">
              <c16:uniqueId val="{00000001-BF6D-4DFF-8593-69CF28E008B2}"/>
            </c:ext>
          </c:extLst>
        </c:ser>
        <c:dLbls>
          <c:showLegendKey val="0"/>
          <c:showVal val="0"/>
          <c:showCatName val="0"/>
          <c:showSerName val="0"/>
          <c:showPercent val="0"/>
          <c:showBubbleSize val="0"/>
        </c:dLbls>
        <c:marker val="1"/>
        <c:smooth val="0"/>
        <c:axId val="328231664"/>
        <c:axId val="328234800"/>
      </c:lineChart>
      <c:dateAx>
        <c:axId val="328231664"/>
        <c:scaling>
          <c:orientation val="minMax"/>
        </c:scaling>
        <c:delete val="1"/>
        <c:axPos val="b"/>
        <c:numFmt formatCode="&quot;H&quot;yy" sourceLinked="1"/>
        <c:majorTickMark val="none"/>
        <c:minorTickMark val="none"/>
        <c:tickLblPos val="none"/>
        <c:crossAx val="328234800"/>
        <c:crosses val="autoZero"/>
        <c:auto val="1"/>
        <c:lblOffset val="100"/>
        <c:baseTimeUnit val="years"/>
      </c:dateAx>
      <c:valAx>
        <c:axId val="3282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3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72.66</c:v>
                </c:pt>
                <c:pt idx="2">
                  <c:v>63.6</c:v>
                </c:pt>
                <c:pt idx="3">
                  <c:v>65.5</c:v>
                </c:pt>
                <c:pt idx="4">
                  <c:v>58.74</c:v>
                </c:pt>
              </c:numCache>
            </c:numRef>
          </c:val>
          <c:extLst xmlns:c16r2="http://schemas.microsoft.com/office/drawing/2015/06/chart">
            <c:ext xmlns:c16="http://schemas.microsoft.com/office/drawing/2014/chart" uri="{C3380CC4-5D6E-409C-BE32-E72D297353CC}">
              <c16:uniqueId val="{00000000-5658-47F3-9AFB-3EF1856D988E}"/>
            </c:ext>
          </c:extLst>
        </c:ser>
        <c:dLbls>
          <c:showLegendKey val="0"/>
          <c:showVal val="0"/>
          <c:showCatName val="0"/>
          <c:showSerName val="0"/>
          <c:showPercent val="0"/>
          <c:showBubbleSize val="0"/>
        </c:dLbls>
        <c:gapWidth val="150"/>
        <c:axId val="328609296"/>
        <c:axId val="3286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55.58</c:v>
                </c:pt>
                <c:pt idx="2">
                  <c:v>54.05</c:v>
                </c:pt>
                <c:pt idx="3">
                  <c:v>57.54</c:v>
                </c:pt>
                <c:pt idx="4">
                  <c:v>55.55</c:v>
                </c:pt>
              </c:numCache>
            </c:numRef>
          </c:val>
          <c:smooth val="0"/>
          <c:extLst xmlns:c16r2="http://schemas.microsoft.com/office/drawing/2015/06/chart">
            <c:ext xmlns:c16="http://schemas.microsoft.com/office/drawing/2014/chart" uri="{C3380CC4-5D6E-409C-BE32-E72D297353CC}">
              <c16:uniqueId val="{00000001-5658-47F3-9AFB-3EF1856D988E}"/>
            </c:ext>
          </c:extLst>
        </c:ser>
        <c:dLbls>
          <c:showLegendKey val="0"/>
          <c:showVal val="0"/>
          <c:showCatName val="0"/>
          <c:showSerName val="0"/>
          <c:showPercent val="0"/>
          <c:showBubbleSize val="0"/>
        </c:dLbls>
        <c:marker val="1"/>
        <c:smooth val="0"/>
        <c:axId val="328609296"/>
        <c:axId val="328606944"/>
      </c:lineChart>
      <c:dateAx>
        <c:axId val="328609296"/>
        <c:scaling>
          <c:orientation val="minMax"/>
        </c:scaling>
        <c:delete val="1"/>
        <c:axPos val="b"/>
        <c:numFmt formatCode="&quot;H&quot;yy" sourceLinked="1"/>
        <c:majorTickMark val="none"/>
        <c:minorTickMark val="none"/>
        <c:tickLblPos val="none"/>
        <c:crossAx val="328606944"/>
        <c:crosses val="autoZero"/>
        <c:auto val="1"/>
        <c:lblOffset val="100"/>
        <c:baseTimeUnit val="years"/>
      </c:dateAx>
      <c:valAx>
        <c:axId val="3286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94.07</c:v>
                </c:pt>
                <c:pt idx="2">
                  <c:v>94.65</c:v>
                </c:pt>
                <c:pt idx="3">
                  <c:v>95.21</c:v>
                </c:pt>
                <c:pt idx="4">
                  <c:v>96.18</c:v>
                </c:pt>
              </c:numCache>
            </c:numRef>
          </c:val>
          <c:extLst xmlns:c16r2="http://schemas.microsoft.com/office/drawing/2015/06/chart">
            <c:ext xmlns:c16="http://schemas.microsoft.com/office/drawing/2014/chart" uri="{C3380CC4-5D6E-409C-BE32-E72D297353CC}">
              <c16:uniqueId val="{00000000-A91E-46D3-A774-363AFC2A1B67}"/>
            </c:ext>
          </c:extLst>
        </c:ser>
        <c:dLbls>
          <c:showLegendKey val="0"/>
          <c:showVal val="0"/>
          <c:showCatName val="0"/>
          <c:showSerName val="0"/>
          <c:showPercent val="0"/>
          <c:showBubbleSize val="0"/>
        </c:dLbls>
        <c:gapWidth val="150"/>
        <c:axId val="328607728"/>
        <c:axId val="32860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93.1</c:v>
                </c:pt>
                <c:pt idx="2">
                  <c:v>92.88</c:v>
                </c:pt>
                <c:pt idx="3">
                  <c:v>92.87</c:v>
                </c:pt>
                <c:pt idx="4">
                  <c:v>91.64</c:v>
                </c:pt>
              </c:numCache>
            </c:numRef>
          </c:val>
          <c:smooth val="0"/>
          <c:extLst xmlns:c16r2="http://schemas.microsoft.com/office/drawing/2015/06/chart">
            <c:ext xmlns:c16="http://schemas.microsoft.com/office/drawing/2014/chart" uri="{C3380CC4-5D6E-409C-BE32-E72D297353CC}">
              <c16:uniqueId val="{00000001-A91E-46D3-A774-363AFC2A1B67}"/>
            </c:ext>
          </c:extLst>
        </c:ser>
        <c:dLbls>
          <c:showLegendKey val="0"/>
          <c:showVal val="0"/>
          <c:showCatName val="0"/>
          <c:showSerName val="0"/>
          <c:showPercent val="0"/>
          <c:showBubbleSize val="0"/>
        </c:dLbls>
        <c:marker val="1"/>
        <c:smooth val="0"/>
        <c:axId val="328607728"/>
        <c:axId val="328604200"/>
      </c:lineChart>
      <c:dateAx>
        <c:axId val="328607728"/>
        <c:scaling>
          <c:orientation val="minMax"/>
        </c:scaling>
        <c:delete val="1"/>
        <c:axPos val="b"/>
        <c:numFmt formatCode="&quot;H&quot;yy" sourceLinked="1"/>
        <c:majorTickMark val="none"/>
        <c:minorTickMark val="none"/>
        <c:tickLblPos val="none"/>
        <c:crossAx val="328604200"/>
        <c:crosses val="autoZero"/>
        <c:auto val="1"/>
        <c:lblOffset val="100"/>
        <c:baseTimeUnit val="years"/>
      </c:dateAx>
      <c:valAx>
        <c:axId val="3286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33600</v>
      </c>
      <c r="AM8" s="69"/>
      <c r="AN8" s="69"/>
      <c r="AO8" s="69"/>
      <c r="AP8" s="69"/>
      <c r="AQ8" s="69"/>
      <c r="AR8" s="69"/>
      <c r="AS8" s="69"/>
      <c r="AT8" s="68">
        <f>データ!T6</f>
        <v>357.31</v>
      </c>
      <c r="AU8" s="68"/>
      <c r="AV8" s="68"/>
      <c r="AW8" s="68"/>
      <c r="AX8" s="68"/>
      <c r="AY8" s="68"/>
      <c r="AZ8" s="68"/>
      <c r="BA8" s="68"/>
      <c r="BB8" s="68">
        <f>データ!U6</f>
        <v>94.04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62.12</v>
      </c>
      <c r="J10" s="68"/>
      <c r="K10" s="68"/>
      <c r="L10" s="68"/>
      <c r="M10" s="68"/>
      <c r="N10" s="68"/>
      <c r="O10" s="68"/>
      <c r="P10" s="68">
        <f>データ!P6</f>
        <v>43.91</v>
      </c>
      <c r="Q10" s="68"/>
      <c r="R10" s="68"/>
      <c r="S10" s="68"/>
      <c r="T10" s="68"/>
      <c r="U10" s="68"/>
      <c r="V10" s="68"/>
      <c r="W10" s="68">
        <f>データ!Q6</f>
        <v>64.67</v>
      </c>
      <c r="X10" s="68"/>
      <c r="Y10" s="68"/>
      <c r="Z10" s="68"/>
      <c r="AA10" s="68"/>
      <c r="AB10" s="68"/>
      <c r="AC10" s="68"/>
      <c r="AD10" s="69">
        <f>データ!R6</f>
        <v>2915</v>
      </c>
      <c r="AE10" s="69"/>
      <c r="AF10" s="69"/>
      <c r="AG10" s="69"/>
      <c r="AH10" s="69"/>
      <c r="AI10" s="69"/>
      <c r="AJ10" s="69"/>
      <c r="AK10" s="2"/>
      <c r="AL10" s="69">
        <f>データ!V6</f>
        <v>14652</v>
      </c>
      <c r="AM10" s="69"/>
      <c r="AN10" s="69"/>
      <c r="AO10" s="69"/>
      <c r="AP10" s="69"/>
      <c r="AQ10" s="69"/>
      <c r="AR10" s="69"/>
      <c r="AS10" s="69"/>
      <c r="AT10" s="68">
        <f>データ!W6</f>
        <v>6.48</v>
      </c>
      <c r="AU10" s="68"/>
      <c r="AV10" s="68"/>
      <c r="AW10" s="68"/>
      <c r="AX10" s="68"/>
      <c r="AY10" s="68"/>
      <c r="AZ10" s="68"/>
      <c r="BA10" s="68"/>
      <c r="BB10" s="68">
        <f>データ!X6</f>
        <v>2261.11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raHq6JAKK+2oGPrSztcCeo9EMCmSrrrsO9jgj9CDVWJOJvGkT5oDC0bbYYeRoV91AfURFRH1b2rsLMtfx8cig==" saltValue="cLOq5fYImizxwo3m/raP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62.12</v>
      </c>
      <c r="P6" s="34">
        <f t="shared" si="3"/>
        <v>43.91</v>
      </c>
      <c r="Q6" s="34">
        <f t="shared" si="3"/>
        <v>64.67</v>
      </c>
      <c r="R6" s="34">
        <f t="shared" si="3"/>
        <v>2915</v>
      </c>
      <c r="S6" s="34">
        <f t="shared" si="3"/>
        <v>33600</v>
      </c>
      <c r="T6" s="34">
        <f t="shared" si="3"/>
        <v>357.31</v>
      </c>
      <c r="U6" s="34">
        <f t="shared" si="3"/>
        <v>94.04</v>
      </c>
      <c r="V6" s="34">
        <f t="shared" si="3"/>
        <v>14652</v>
      </c>
      <c r="W6" s="34">
        <f t="shared" si="3"/>
        <v>6.48</v>
      </c>
      <c r="X6" s="34">
        <f t="shared" si="3"/>
        <v>2261.11</v>
      </c>
      <c r="Y6" s="35" t="str">
        <f>IF(Y7="",NA(),Y7)</f>
        <v>-</v>
      </c>
      <c r="Z6" s="35">
        <f t="shared" ref="Z6:AH6" si="4">IF(Z7="",NA(),Z7)</f>
        <v>121.59</v>
      </c>
      <c r="AA6" s="35">
        <f t="shared" si="4"/>
        <v>100.04</v>
      </c>
      <c r="AB6" s="35">
        <f t="shared" si="4"/>
        <v>100.6</v>
      </c>
      <c r="AC6" s="35">
        <f t="shared" si="4"/>
        <v>100.01</v>
      </c>
      <c r="AD6" s="35" t="str">
        <f t="shared" si="4"/>
        <v>-</v>
      </c>
      <c r="AE6" s="35">
        <f t="shared" si="4"/>
        <v>99.46</v>
      </c>
      <c r="AF6" s="35">
        <f t="shared" si="4"/>
        <v>102.31</v>
      </c>
      <c r="AG6" s="35">
        <f t="shared" si="4"/>
        <v>103.85</v>
      </c>
      <c r="AH6" s="35">
        <f t="shared" si="4"/>
        <v>104.01</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41.29</v>
      </c>
      <c r="AQ6" s="35">
        <f t="shared" si="5"/>
        <v>38.11</v>
      </c>
      <c r="AR6" s="35">
        <f t="shared" si="5"/>
        <v>39.03</v>
      </c>
      <c r="AS6" s="35">
        <f t="shared" si="5"/>
        <v>26.18</v>
      </c>
      <c r="AT6" s="34" t="str">
        <f>IF(AT7="","",IF(AT7="-","【-】","【"&amp;SUBSTITUTE(TEXT(AT7,"#,##0.00"),"-","△")&amp;"】"))</f>
        <v>【3.09】</v>
      </c>
      <c r="AU6" s="35" t="str">
        <f>IF(AU7="",NA(),AU7)</f>
        <v>-</v>
      </c>
      <c r="AV6" s="35">
        <f t="shared" ref="AV6:BD6" si="6">IF(AV7="",NA(),AV7)</f>
        <v>76.78</v>
      </c>
      <c r="AW6" s="35">
        <f t="shared" si="6"/>
        <v>74.099999999999994</v>
      </c>
      <c r="AX6" s="35">
        <f t="shared" si="6"/>
        <v>85.78</v>
      </c>
      <c r="AY6" s="35">
        <f t="shared" si="6"/>
        <v>79.040000000000006</v>
      </c>
      <c r="AZ6" s="35" t="str">
        <f t="shared" si="6"/>
        <v>-</v>
      </c>
      <c r="BA6" s="35">
        <f t="shared" si="6"/>
        <v>58.83</v>
      </c>
      <c r="BB6" s="35">
        <f t="shared" si="6"/>
        <v>69.3</v>
      </c>
      <c r="BC6" s="35">
        <f t="shared" si="6"/>
        <v>66.790000000000006</v>
      </c>
      <c r="BD6" s="35">
        <f t="shared" si="6"/>
        <v>57.3</v>
      </c>
      <c r="BE6" s="34" t="str">
        <f>IF(BE7="","",IF(BE7="-","【-】","【"&amp;SUBSTITUTE(TEXT(BE7,"#,##0.00"),"-","△")&amp;"】"))</f>
        <v>【69.54】</v>
      </c>
      <c r="BF6" s="35" t="str">
        <f>IF(BF7="",NA(),BF7)</f>
        <v>-</v>
      </c>
      <c r="BG6" s="35">
        <f t="shared" ref="BG6:BO6" si="7">IF(BG7="",NA(),BG7)</f>
        <v>1093.3599999999999</v>
      </c>
      <c r="BH6" s="35">
        <f t="shared" si="7"/>
        <v>1065.5</v>
      </c>
      <c r="BI6" s="35">
        <f t="shared" si="7"/>
        <v>1081.8399999999999</v>
      </c>
      <c r="BJ6" s="35">
        <f t="shared" si="7"/>
        <v>1171.6300000000001</v>
      </c>
      <c r="BK6" s="35" t="str">
        <f t="shared" si="7"/>
        <v>-</v>
      </c>
      <c r="BL6" s="35">
        <f t="shared" si="7"/>
        <v>671.97</v>
      </c>
      <c r="BM6" s="35">
        <f t="shared" si="7"/>
        <v>798.84</v>
      </c>
      <c r="BN6" s="35">
        <f t="shared" si="7"/>
        <v>692.13</v>
      </c>
      <c r="BO6" s="35">
        <f t="shared" si="7"/>
        <v>807.75</v>
      </c>
      <c r="BP6" s="34" t="str">
        <f>IF(BP7="","",IF(BP7="-","【-】","【"&amp;SUBSTITUTE(TEXT(BP7,"#,##0.00"),"-","△")&amp;"】"))</f>
        <v>【682.51】</v>
      </c>
      <c r="BQ6" s="35" t="str">
        <f>IF(BQ7="",NA(),BQ7)</f>
        <v>-</v>
      </c>
      <c r="BR6" s="35">
        <f t="shared" ref="BR6:BZ6" si="8">IF(BR7="",NA(),BR7)</f>
        <v>117.09</v>
      </c>
      <c r="BS6" s="35">
        <f t="shared" si="8"/>
        <v>79.64</v>
      </c>
      <c r="BT6" s="35">
        <f t="shared" si="8"/>
        <v>82.43</v>
      </c>
      <c r="BU6" s="35">
        <f t="shared" si="8"/>
        <v>90.57</v>
      </c>
      <c r="BV6" s="35" t="str">
        <f t="shared" si="8"/>
        <v>-</v>
      </c>
      <c r="BW6" s="35">
        <f t="shared" si="8"/>
        <v>86.34</v>
      </c>
      <c r="BX6" s="35">
        <f t="shared" si="8"/>
        <v>86.85</v>
      </c>
      <c r="BY6" s="35">
        <f t="shared" si="8"/>
        <v>88.98</v>
      </c>
      <c r="BZ6" s="35">
        <f t="shared" si="8"/>
        <v>86.94</v>
      </c>
      <c r="CA6" s="34" t="str">
        <f>IF(CA7="","",IF(CA7="-","【-】","【"&amp;SUBSTITUTE(TEXT(CA7,"#,##0.00"),"-","△")&amp;"】"))</f>
        <v>【100.34】</v>
      </c>
      <c r="CB6" s="35" t="str">
        <f>IF(CB7="",NA(),CB7)</f>
        <v>-</v>
      </c>
      <c r="CC6" s="35">
        <f t="shared" ref="CC6:CK6" si="9">IF(CC7="",NA(),CC7)</f>
        <v>115.61</v>
      </c>
      <c r="CD6" s="35">
        <f t="shared" si="9"/>
        <v>180.5</v>
      </c>
      <c r="CE6" s="35">
        <f t="shared" si="9"/>
        <v>175.32</v>
      </c>
      <c r="CF6" s="35">
        <f t="shared" si="9"/>
        <v>161.12</v>
      </c>
      <c r="CG6" s="35" t="str">
        <f t="shared" si="9"/>
        <v>-</v>
      </c>
      <c r="CH6" s="35">
        <f t="shared" si="9"/>
        <v>175.12</v>
      </c>
      <c r="CI6" s="35">
        <f t="shared" si="9"/>
        <v>177.15</v>
      </c>
      <c r="CJ6" s="35">
        <f t="shared" si="9"/>
        <v>175.05</v>
      </c>
      <c r="CK6" s="35">
        <f t="shared" si="9"/>
        <v>179.63</v>
      </c>
      <c r="CL6" s="34" t="str">
        <f>IF(CL7="","",IF(CL7="-","【-】","【"&amp;SUBSTITUTE(TEXT(CL7,"#,##0.00"),"-","△")&amp;"】"))</f>
        <v>【136.15】</v>
      </c>
      <c r="CM6" s="35" t="str">
        <f>IF(CM7="",NA(),CM7)</f>
        <v>-</v>
      </c>
      <c r="CN6" s="35">
        <f t="shared" ref="CN6:CV6" si="10">IF(CN7="",NA(),CN7)</f>
        <v>72.66</v>
      </c>
      <c r="CO6" s="35">
        <f t="shared" si="10"/>
        <v>63.6</v>
      </c>
      <c r="CP6" s="35">
        <f t="shared" si="10"/>
        <v>65.5</v>
      </c>
      <c r="CQ6" s="35">
        <f t="shared" si="10"/>
        <v>58.74</v>
      </c>
      <c r="CR6" s="35" t="str">
        <f t="shared" si="10"/>
        <v>-</v>
      </c>
      <c r="CS6" s="35">
        <f t="shared" si="10"/>
        <v>55.58</v>
      </c>
      <c r="CT6" s="35">
        <f t="shared" si="10"/>
        <v>54.05</v>
      </c>
      <c r="CU6" s="35">
        <f t="shared" si="10"/>
        <v>57.54</v>
      </c>
      <c r="CV6" s="35">
        <f t="shared" si="10"/>
        <v>55.55</v>
      </c>
      <c r="CW6" s="34" t="str">
        <f>IF(CW7="","",IF(CW7="-","【-】","【"&amp;SUBSTITUTE(TEXT(CW7,"#,##0.00"),"-","△")&amp;"】"))</f>
        <v>【59.64】</v>
      </c>
      <c r="CX6" s="35" t="str">
        <f>IF(CX7="",NA(),CX7)</f>
        <v>-</v>
      </c>
      <c r="CY6" s="35">
        <f t="shared" ref="CY6:DG6" si="11">IF(CY7="",NA(),CY7)</f>
        <v>94.07</v>
      </c>
      <c r="CZ6" s="35">
        <f t="shared" si="11"/>
        <v>94.65</v>
      </c>
      <c r="DA6" s="35">
        <f t="shared" si="11"/>
        <v>95.21</v>
      </c>
      <c r="DB6" s="35">
        <f t="shared" si="11"/>
        <v>96.18</v>
      </c>
      <c r="DC6" s="35" t="str">
        <f t="shared" si="11"/>
        <v>-</v>
      </c>
      <c r="DD6" s="35">
        <f t="shared" si="11"/>
        <v>93.1</v>
      </c>
      <c r="DE6" s="35">
        <f t="shared" si="11"/>
        <v>92.88</v>
      </c>
      <c r="DF6" s="35">
        <f t="shared" si="11"/>
        <v>92.87</v>
      </c>
      <c r="DG6" s="35">
        <f t="shared" si="11"/>
        <v>91.64</v>
      </c>
      <c r="DH6" s="34" t="str">
        <f>IF(DH7="","",IF(DH7="-","【-】","【"&amp;SUBSTITUTE(TEXT(DH7,"#,##0.00"),"-","△")&amp;"】"))</f>
        <v>【95.35】</v>
      </c>
      <c r="DI6" s="35" t="str">
        <f>IF(DI7="",NA(),DI7)</f>
        <v>-</v>
      </c>
      <c r="DJ6" s="35">
        <f t="shared" ref="DJ6:DR6" si="12">IF(DJ7="",NA(),DJ7)</f>
        <v>3.65</v>
      </c>
      <c r="DK6" s="35">
        <f t="shared" si="12"/>
        <v>7.46</v>
      </c>
      <c r="DL6" s="35">
        <f t="shared" si="12"/>
        <v>11.47</v>
      </c>
      <c r="DM6" s="35">
        <f t="shared" si="12"/>
        <v>14.55</v>
      </c>
      <c r="DN6" s="35" t="str">
        <f t="shared" si="12"/>
        <v>-</v>
      </c>
      <c r="DO6" s="35">
        <f t="shared" si="12"/>
        <v>38.08</v>
      </c>
      <c r="DP6" s="35">
        <f t="shared" si="12"/>
        <v>38.6</v>
      </c>
      <c r="DQ6" s="35">
        <f t="shared" si="12"/>
        <v>38.450000000000003</v>
      </c>
      <c r="DR6" s="35">
        <f t="shared" si="12"/>
        <v>31.19</v>
      </c>
      <c r="DS6" s="34" t="str">
        <f>IF(DS7="","",IF(DS7="-","【-】","【"&amp;SUBSTITUTE(TEXT(DS7,"#,##0.00"),"-","△")&amp;"】"))</f>
        <v>【38.57】</v>
      </c>
      <c r="DT6" s="35" t="str">
        <f>IF(DT7="",NA(),DT7)</f>
        <v>-</v>
      </c>
      <c r="DU6" s="35">
        <f t="shared" ref="DU6:EC6" si="13">IF(DU7="",NA(),DU7)</f>
        <v>4.5199999999999996</v>
      </c>
      <c r="DV6" s="35">
        <f t="shared" si="13"/>
        <v>3.94</v>
      </c>
      <c r="DW6" s="35">
        <f t="shared" si="13"/>
        <v>3.7</v>
      </c>
      <c r="DX6" s="35">
        <f t="shared" si="13"/>
        <v>4.6100000000000003</v>
      </c>
      <c r="DY6" s="35" t="str">
        <f t="shared" si="13"/>
        <v>-</v>
      </c>
      <c r="DZ6" s="35">
        <f t="shared" si="13"/>
        <v>1.23</v>
      </c>
      <c r="EA6" s="35">
        <f t="shared" si="13"/>
        <v>1.05</v>
      </c>
      <c r="EB6" s="35">
        <f t="shared" si="13"/>
        <v>0.83</v>
      </c>
      <c r="EC6" s="35">
        <f t="shared" si="13"/>
        <v>0.57999999999999996</v>
      </c>
      <c r="ED6" s="34" t="str">
        <f>IF(ED7="","",IF(ED7="-","【-】","【"&amp;SUBSTITUTE(TEXT(ED7,"#,##0.00"),"-","△")&amp;"】"))</f>
        <v>【5.90】</v>
      </c>
      <c r="EE6" s="35" t="str">
        <f>IF(EE7="",NA(),EE7)</f>
        <v>-</v>
      </c>
      <c r="EF6" s="35">
        <f t="shared" ref="EF6:EN6" si="14">IF(EF7="",NA(),EF7)</f>
        <v>0.49</v>
      </c>
      <c r="EG6" s="35">
        <f t="shared" si="14"/>
        <v>0.88</v>
      </c>
      <c r="EH6" s="35">
        <f t="shared" si="14"/>
        <v>0.4</v>
      </c>
      <c r="EI6" s="35">
        <f t="shared" si="14"/>
        <v>0.22</v>
      </c>
      <c r="EJ6" s="35" t="str">
        <f t="shared" si="14"/>
        <v>-</v>
      </c>
      <c r="EK6" s="35">
        <f t="shared" si="14"/>
        <v>0.16</v>
      </c>
      <c r="EL6" s="35">
        <f t="shared" si="14"/>
        <v>0.15</v>
      </c>
      <c r="EM6" s="35">
        <f t="shared" si="14"/>
        <v>0.16</v>
      </c>
      <c r="EN6" s="35">
        <f t="shared" si="14"/>
        <v>0.1</v>
      </c>
      <c r="EO6" s="34" t="str">
        <f>IF(EO7="","",IF(EO7="-","【-】","【"&amp;SUBSTITUTE(TEXT(EO7,"#,##0.00"),"-","△")&amp;"】"))</f>
        <v>【0.22】</v>
      </c>
    </row>
    <row r="7" spans="1:148" s="36" customFormat="1" x14ac:dyDescent="0.15">
      <c r="A7" s="28"/>
      <c r="B7" s="37">
        <v>2019</v>
      </c>
      <c r="C7" s="37">
        <v>352110</v>
      </c>
      <c r="D7" s="37">
        <v>46</v>
      </c>
      <c r="E7" s="37">
        <v>17</v>
      </c>
      <c r="F7" s="37">
        <v>1</v>
      </c>
      <c r="G7" s="37">
        <v>0</v>
      </c>
      <c r="H7" s="37" t="s">
        <v>96</v>
      </c>
      <c r="I7" s="37" t="s">
        <v>97</v>
      </c>
      <c r="J7" s="37" t="s">
        <v>98</v>
      </c>
      <c r="K7" s="37" t="s">
        <v>99</v>
      </c>
      <c r="L7" s="37" t="s">
        <v>100</v>
      </c>
      <c r="M7" s="37" t="s">
        <v>101</v>
      </c>
      <c r="N7" s="38" t="s">
        <v>102</v>
      </c>
      <c r="O7" s="38">
        <v>62.12</v>
      </c>
      <c r="P7" s="38">
        <v>43.91</v>
      </c>
      <c r="Q7" s="38">
        <v>64.67</v>
      </c>
      <c r="R7" s="38">
        <v>2915</v>
      </c>
      <c r="S7" s="38">
        <v>33600</v>
      </c>
      <c r="T7" s="38">
        <v>357.31</v>
      </c>
      <c r="U7" s="38">
        <v>94.04</v>
      </c>
      <c r="V7" s="38">
        <v>14652</v>
      </c>
      <c r="W7" s="38">
        <v>6.48</v>
      </c>
      <c r="X7" s="38">
        <v>2261.11</v>
      </c>
      <c r="Y7" s="38" t="s">
        <v>102</v>
      </c>
      <c r="Z7" s="38">
        <v>121.59</v>
      </c>
      <c r="AA7" s="38">
        <v>100.04</v>
      </c>
      <c r="AB7" s="38">
        <v>100.6</v>
      </c>
      <c r="AC7" s="38">
        <v>100.01</v>
      </c>
      <c r="AD7" s="38" t="s">
        <v>102</v>
      </c>
      <c r="AE7" s="38">
        <v>99.46</v>
      </c>
      <c r="AF7" s="38">
        <v>102.31</v>
      </c>
      <c r="AG7" s="38">
        <v>103.85</v>
      </c>
      <c r="AH7" s="38">
        <v>104.01</v>
      </c>
      <c r="AI7" s="38">
        <v>108.07</v>
      </c>
      <c r="AJ7" s="38" t="s">
        <v>102</v>
      </c>
      <c r="AK7" s="38">
        <v>0</v>
      </c>
      <c r="AL7" s="38">
        <v>0</v>
      </c>
      <c r="AM7" s="38">
        <v>0</v>
      </c>
      <c r="AN7" s="38">
        <v>0</v>
      </c>
      <c r="AO7" s="38" t="s">
        <v>102</v>
      </c>
      <c r="AP7" s="38">
        <v>41.29</v>
      </c>
      <c r="AQ7" s="38">
        <v>38.11</v>
      </c>
      <c r="AR7" s="38">
        <v>39.03</v>
      </c>
      <c r="AS7" s="38">
        <v>26.18</v>
      </c>
      <c r="AT7" s="38">
        <v>3.09</v>
      </c>
      <c r="AU7" s="38" t="s">
        <v>102</v>
      </c>
      <c r="AV7" s="38">
        <v>76.78</v>
      </c>
      <c r="AW7" s="38">
        <v>74.099999999999994</v>
      </c>
      <c r="AX7" s="38">
        <v>85.78</v>
      </c>
      <c r="AY7" s="38">
        <v>79.040000000000006</v>
      </c>
      <c r="AZ7" s="38" t="s">
        <v>102</v>
      </c>
      <c r="BA7" s="38">
        <v>58.83</v>
      </c>
      <c r="BB7" s="38">
        <v>69.3</v>
      </c>
      <c r="BC7" s="38">
        <v>66.790000000000006</v>
      </c>
      <c r="BD7" s="38">
        <v>57.3</v>
      </c>
      <c r="BE7" s="38">
        <v>69.540000000000006</v>
      </c>
      <c r="BF7" s="38" t="s">
        <v>102</v>
      </c>
      <c r="BG7" s="38">
        <v>1093.3599999999999</v>
      </c>
      <c r="BH7" s="38">
        <v>1065.5</v>
      </c>
      <c r="BI7" s="38">
        <v>1081.8399999999999</v>
      </c>
      <c r="BJ7" s="38">
        <v>1171.6300000000001</v>
      </c>
      <c r="BK7" s="38" t="s">
        <v>102</v>
      </c>
      <c r="BL7" s="38">
        <v>671.97</v>
      </c>
      <c r="BM7" s="38">
        <v>798.84</v>
      </c>
      <c r="BN7" s="38">
        <v>692.13</v>
      </c>
      <c r="BO7" s="38">
        <v>807.75</v>
      </c>
      <c r="BP7" s="38">
        <v>682.51</v>
      </c>
      <c r="BQ7" s="38" t="s">
        <v>102</v>
      </c>
      <c r="BR7" s="38">
        <v>117.09</v>
      </c>
      <c r="BS7" s="38">
        <v>79.64</v>
      </c>
      <c r="BT7" s="38">
        <v>82.43</v>
      </c>
      <c r="BU7" s="38">
        <v>90.57</v>
      </c>
      <c r="BV7" s="38" t="s">
        <v>102</v>
      </c>
      <c r="BW7" s="38">
        <v>86.34</v>
      </c>
      <c r="BX7" s="38">
        <v>86.85</v>
      </c>
      <c r="BY7" s="38">
        <v>88.98</v>
      </c>
      <c r="BZ7" s="38">
        <v>86.94</v>
      </c>
      <c r="CA7" s="38">
        <v>100.34</v>
      </c>
      <c r="CB7" s="38" t="s">
        <v>102</v>
      </c>
      <c r="CC7" s="38">
        <v>115.61</v>
      </c>
      <c r="CD7" s="38">
        <v>180.5</v>
      </c>
      <c r="CE7" s="38">
        <v>175.32</v>
      </c>
      <c r="CF7" s="38">
        <v>161.12</v>
      </c>
      <c r="CG7" s="38" t="s">
        <v>102</v>
      </c>
      <c r="CH7" s="38">
        <v>175.12</v>
      </c>
      <c r="CI7" s="38">
        <v>177.15</v>
      </c>
      <c r="CJ7" s="38">
        <v>175.05</v>
      </c>
      <c r="CK7" s="38">
        <v>179.63</v>
      </c>
      <c r="CL7" s="38">
        <v>136.15</v>
      </c>
      <c r="CM7" s="38" t="s">
        <v>102</v>
      </c>
      <c r="CN7" s="38">
        <v>72.66</v>
      </c>
      <c r="CO7" s="38">
        <v>63.6</v>
      </c>
      <c r="CP7" s="38">
        <v>65.5</v>
      </c>
      <c r="CQ7" s="38">
        <v>58.74</v>
      </c>
      <c r="CR7" s="38" t="s">
        <v>102</v>
      </c>
      <c r="CS7" s="38">
        <v>55.58</v>
      </c>
      <c r="CT7" s="38">
        <v>54.05</v>
      </c>
      <c r="CU7" s="38">
        <v>57.54</v>
      </c>
      <c r="CV7" s="38">
        <v>55.55</v>
      </c>
      <c r="CW7" s="38">
        <v>59.64</v>
      </c>
      <c r="CX7" s="38" t="s">
        <v>102</v>
      </c>
      <c r="CY7" s="38">
        <v>94.07</v>
      </c>
      <c r="CZ7" s="38">
        <v>94.65</v>
      </c>
      <c r="DA7" s="38">
        <v>95.21</v>
      </c>
      <c r="DB7" s="38">
        <v>96.18</v>
      </c>
      <c r="DC7" s="38" t="s">
        <v>102</v>
      </c>
      <c r="DD7" s="38">
        <v>93.1</v>
      </c>
      <c r="DE7" s="38">
        <v>92.88</v>
      </c>
      <c r="DF7" s="38">
        <v>92.87</v>
      </c>
      <c r="DG7" s="38">
        <v>91.64</v>
      </c>
      <c r="DH7" s="38">
        <v>95.35</v>
      </c>
      <c r="DI7" s="38" t="s">
        <v>102</v>
      </c>
      <c r="DJ7" s="38">
        <v>3.65</v>
      </c>
      <c r="DK7" s="38">
        <v>7.46</v>
      </c>
      <c r="DL7" s="38">
        <v>11.47</v>
      </c>
      <c r="DM7" s="38">
        <v>14.55</v>
      </c>
      <c r="DN7" s="38" t="s">
        <v>102</v>
      </c>
      <c r="DO7" s="38">
        <v>38.08</v>
      </c>
      <c r="DP7" s="38">
        <v>38.6</v>
      </c>
      <c r="DQ7" s="38">
        <v>38.450000000000003</v>
      </c>
      <c r="DR7" s="38">
        <v>31.19</v>
      </c>
      <c r="DS7" s="38">
        <v>38.57</v>
      </c>
      <c r="DT7" s="38" t="s">
        <v>102</v>
      </c>
      <c r="DU7" s="38">
        <v>4.5199999999999996</v>
      </c>
      <c r="DV7" s="38">
        <v>3.94</v>
      </c>
      <c r="DW7" s="38">
        <v>3.7</v>
      </c>
      <c r="DX7" s="38">
        <v>4.6100000000000003</v>
      </c>
      <c r="DY7" s="38" t="s">
        <v>102</v>
      </c>
      <c r="DZ7" s="38">
        <v>1.23</v>
      </c>
      <c r="EA7" s="38">
        <v>1.05</v>
      </c>
      <c r="EB7" s="38">
        <v>0.83</v>
      </c>
      <c r="EC7" s="38">
        <v>0.57999999999999996</v>
      </c>
      <c r="ED7" s="38">
        <v>5.9</v>
      </c>
      <c r="EE7" s="38" t="s">
        <v>102</v>
      </c>
      <c r="EF7" s="38">
        <v>0.49</v>
      </c>
      <c r="EG7" s="38">
        <v>0.88</v>
      </c>
      <c r="EH7" s="38">
        <v>0.4</v>
      </c>
      <c r="EI7" s="38">
        <v>0.22</v>
      </c>
      <c r="EJ7" s="38" t="s">
        <v>102</v>
      </c>
      <c r="EK7" s="38">
        <v>0.16</v>
      </c>
      <c r="EL7" s="38">
        <v>0.15</v>
      </c>
      <c r="EM7" s="38">
        <v>0.16</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2021-01-22T04:41:56Z</cp:lastPrinted>
  <dcterms:created xsi:type="dcterms:W3CDTF">2020-12-04T02:29:50Z</dcterms:created>
  <dcterms:modified xsi:type="dcterms:W3CDTF">2021-02-24T01:16:33Z</dcterms:modified>
  <cp:category/>
</cp:coreProperties>
</file>