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R02経営比較分析\999 最終版\04 下水道事業\01　法適用\"/>
    </mc:Choice>
  </mc:AlternateContent>
  <workbookProtection workbookAlgorithmName="SHA-512" workbookHashValue="eGRxeXOSZhggr3OqrlUi7zndyCRHL2durzM8clzav0HVO56upDMeiqV+F9Ny7c1WHlp8Oi9x1UIEK8EOAoGEDQ==" workbookSaltValue="lUBURl/YGkS0sLU2Ly/zV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W10" i="4"/>
  <c r="BB8" i="4"/>
  <c r="AT8" i="4"/>
  <c r="AD8" i="4"/>
  <c r="W8" i="4"/>
  <c r="P8" i="4"/>
  <c r="I8" i="4"/>
  <c r="B8" i="4"/>
  <c r="B6" i="4"/>
</calcChain>
</file>

<file path=xl/sharedStrings.xml><?xml version="1.0" encoding="utf-8"?>
<sst xmlns="http://schemas.openxmlformats.org/spreadsheetml/2006/main" count="253" uniqueCount="115">
  <si>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</si>
  <si>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</si>
  <si>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</si>
  <si>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</si>
  <si>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</si>
  <si>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</si>
  <si>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</si>
  <si>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</si>
  <si>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</si>
  <si>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</si>
  <si>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</si>
  <si>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</si>
  <si>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</si>
  <si>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</si>
  <si>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</si>
  <si>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</si>
  <si>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</si>
  <si>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</si>
  <si>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</si>
  <si>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</si>
  <si>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</si>
  <si>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</si>
  <si>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</si>
  <si>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</si>
  <si>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</si>
  <si>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</si>
  <si>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</si>
  <si>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</si>
  <si>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</si>
  <si>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</si>
  <si>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</si>
  <si>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</si>
  <si>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</si>
  <si>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</si>
  <si>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</si>
  <si>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</si>
  <si>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</si>
  <si>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</si>
  <si>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</si>
  <si>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</si>
  <si>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</si>
  <si>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</si>
  <si>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</si>
  <si>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</si>
  <si>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</si>
  <si>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</si>
  <si>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</si>
  <si>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</si>
  <si>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</si>
  <si>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</si>
  <si>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</si>
  <si>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</si>
  <si>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</si>
  <si>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</si>
  <si>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</si>
  <si>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</si>
  <si>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</si>
  <si>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</si>
  <si>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</si>
  <si>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</si>
  <si>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</si>
  <si>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</si>
  <si>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</si>
  <si>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</si>
  <si>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</si>
  <si>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</si>
  <si>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</si>
  <si>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</si>
  <si>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</si>
  <si>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</si>
  <si>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</si>
  <si>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</si>
  <si>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</si>
  <si>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</si>
  <si>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</si>
  <si>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</si>
  <si>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</si>
  <si>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</si>
  <si>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</si>
  <si>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</si>
  <si>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</si>
  <si>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</si>
  <si>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</si>
  <si>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</si>
  <si>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</si>
  <si>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</si>
  <si>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</si>
  <si>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</si>
  <si>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</si>
  <si>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</si>
  <si>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</si>
  <si>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</si>
  <si>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</si>
  <si>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</si>
  <si>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</si>
  <si>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</si>
  <si>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</si>
  <si>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</si>
  <si>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</si>
  <si>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</si>
  <si>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</si>
  <si>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</si>
  <si>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</si>
  <si>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</si>
  <si>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</si>
  <si>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</si>
  <si>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</si>
  <si>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</si>
  <si>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</si>
  <si>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</si>
  <si>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</si>
  <si>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</si>
  <si>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農業集落排水は、昭和61年に事業を開始しており施設整備は完了している。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その中で農業集落排水施設は管渠老朽化率は0％であるが、機械電気設備は耐用年数を超えた資産があるため更新を行っていく。</t>
    <phoneticPr fontId="4"/>
  </si>
  <si>
    <t>　本市の農業集落排水事業は13処理施設を抱え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施設の統廃合による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</si>
  <si>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平成28年度から地方公営企業法の財務規定を適用しており、令和元年度は法適用4年目である。
　経常収支比率は、類似団体と比較するとやや低いが、100％の水準を維持しており累積欠損金も発生していない。
　流動比率は、100％を下回っているものの、類似団体と比較して高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く、今後は企業債を活用した施設の更新を実施予定であるが、償還額が借入額を上回るため企業債残高が減少傾向となり本指標も年々減少傾向となる。
　経費回収率は、汚水処理原価が上がった影響により低下し、類似団体と比較しても低く、100％も大幅に下回っていることから、適正な使用料水準の設定を検討し、回収率の向上に努める。
　施設利用率は、類似団体比較及び前年度比較ともに高いが、今後は人口減に伴う有収水量の減少により、年々減少傾向となる見込みである。
　水洗化率は、類似団体及び前年度比較ともに低くなっている。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</si>
</sst>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0.06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EFF-419F-BD61-3FC4FD682EA6}"/>
            </c:ext>
          </c:extLst>
        </c:ser>
        <c:dLbls>
          <c:showLegendKey val="0"/>
          <c:showVal val="0"/>
          <c:showCatName val="0"/>
          <c:showSerName val="0"/>
          <c:showPercent val="0"/>
          <c:showBubbleSize val="0"/>
        </c:dLbls>
        <c:gapWidth val="150"/>
        <c:axId val="119983272"/>
        <c:axId val="12060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3EFF-419F-BD61-3FC4FD682EA6}"/>
            </c:ext>
          </c:extLst>
        </c:ser>
        <c:dLbls>
          <c:showLegendKey val="0"/>
          <c:showVal val="0"/>
          <c:showCatName val="0"/>
          <c:showSerName val="0"/>
          <c:showPercent val="0"/>
          <c:showBubbleSize val="0"/>
        </c:dLbls>
        <c:marker val="1"/>
        <c:smooth val="0"/>
        <c:axId val="119983272"/>
        <c:axId val="120608808"/>
      </c:lineChart>
      <c:dateAx>
        <c:axId val="119983272"/>
        <c:scaling>
          <c:orientation val="minMax"/>
        </c:scaling>
        <c:delete val="1"/>
        <c:axPos val="b"/>
        <c:numFmt formatCode="&quot;H&quot;yy" sourceLinked="1"/>
        <c:majorTickMark val="none"/>
        <c:minorTickMark val="none"/>
        <c:tickLblPos val="none"/>
        <c:crossAx val="120608808"/>
        <c:crosses val="autoZero"/>
        <c:auto val="1"/>
        <c:lblOffset val="100"/>
        <c:baseTimeUnit val="years"/>
      </c:dateAx>
      <c:valAx>
        <c:axId val="12060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8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54.51</c:v>
                </c:pt>
                <c:pt idx="2">
                  <c:v>53.65</c:v>
                </c:pt>
                <c:pt idx="3">
                  <c:v>54.08</c:v>
                </c:pt>
                <c:pt idx="4">
                  <c:v>54.28</c:v>
                </c:pt>
              </c:numCache>
            </c:numRef>
          </c:val>
          <c:extLst xmlns:c16r2="http://schemas.microsoft.com/office/drawing/2015/06/chart">
            <c:ext xmlns:c16="http://schemas.microsoft.com/office/drawing/2014/chart" uri="{C3380CC4-5D6E-409C-BE32-E72D297353CC}">
              <c16:uniqueId val="{00000000-2681-4335-A2E0-BCD1032C6B99}"/>
            </c:ext>
          </c:extLst>
        </c:ser>
        <c:dLbls>
          <c:showLegendKey val="0"/>
          <c:showVal val="0"/>
          <c:showCatName val="0"/>
          <c:showSerName val="0"/>
          <c:showPercent val="0"/>
          <c:showBubbleSize val="0"/>
        </c:dLbls>
        <c:gapWidth val="150"/>
        <c:axId val="306670840"/>
        <c:axId val="30667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60.65</c:v>
                </c:pt>
                <c:pt idx="2">
                  <c:v>51.75</c:v>
                </c:pt>
                <c:pt idx="3">
                  <c:v>50.68</c:v>
                </c:pt>
                <c:pt idx="4">
                  <c:v>54.06</c:v>
                </c:pt>
              </c:numCache>
            </c:numRef>
          </c:val>
          <c:smooth val="0"/>
          <c:extLst xmlns:c16r2="http://schemas.microsoft.com/office/drawing/2015/06/chart">
            <c:ext xmlns:c16="http://schemas.microsoft.com/office/drawing/2014/chart" uri="{C3380CC4-5D6E-409C-BE32-E72D297353CC}">
              <c16:uniqueId val="{00000001-2681-4335-A2E0-BCD1032C6B99}"/>
            </c:ext>
          </c:extLst>
        </c:ser>
        <c:dLbls>
          <c:showLegendKey val="0"/>
          <c:showVal val="0"/>
          <c:showCatName val="0"/>
          <c:showSerName val="0"/>
          <c:showPercent val="0"/>
          <c:showBubbleSize val="0"/>
        </c:dLbls>
        <c:marker val="1"/>
        <c:smooth val="0"/>
        <c:axId val="306670840"/>
        <c:axId val="306671232"/>
      </c:lineChart>
      <c:dateAx>
        <c:axId val="306670840"/>
        <c:scaling>
          <c:orientation val="minMax"/>
        </c:scaling>
        <c:delete val="1"/>
        <c:axPos val="b"/>
        <c:numFmt formatCode="&quot;H&quot;yy" sourceLinked="1"/>
        <c:majorTickMark val="none"/>
        <c:minorTickMark val="none"/>
        <c:tickLblPos val="none"/>
        <c:crossAx val="306671232"/>
        <c:crosses val="autoZero"/>
        <c:auto val="1"/>
        <c:lblOffset val="100"/>
        <c:baseTimeUnit val="years"/>
      </c:dateAx>
      <c:valAx>
        <c:axId val="3066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7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85.61</c:v>
                </c:pt>
                <c:pt idx="2">
                  <c:v>85.33</c:v>
                </c:pt>
                <c:pt idx="3">
                  <c:v>86.38</c:v>
                </c:pt>
                <c:pt idx="4">
                  <c:v>83.19</c:v>
                </c:pt>
              </c:numCache>
            </c:numRef>
          </c:val>
          <c:extLst xmlns:c16r2="http://schemas.microsoft.com/office/drawing/2015/06/chart">
            <c:ext xmlns:c16="http://schemas.microsoft.com/office/drawing/2014/chart" uri="{C3380CC4-5D6E-409C-BE32-E72D297353CC}">
              <c16:uniqueId val="{00000000-36F9-45E1-B75D-8B773C9B21F6}"/>
            </c:ext>
          </c:extLst>
        </c:ser>
        <c:dLbls>
          <c:showLegendKey val="0"/>
          <c:showVal val="0"/>
          <c:showCatName val="0"/>
          <c:showSerName val="0"/>
          <c:showPercent val="0"/>
          <c:showBubbleSize val="0"/>
        </c:dLbls>
        <c:gapWidth val="150"/>
        <c:axId val="306672408"/>
        <c:axId val="30667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84.58</c:v>
                </c:pt>
                <c:pt idx="2">
                  <c:v>84.84</c:v>
                </c:pt>
                <c:pt idx="3">
                  <c:v>84.86</c:v>
                </c:pt>
                <c:pt idx="4">
                  <c:v>90.11</c:v>
                </c:pt>
              </c:numCache>
            </c:numRef>
          </c:val>
          <c:smooth val="0"/>
          <c:extLst xmlns:c16r2="http://schemas.microsoft.com/office/drawing/2015/06/chart">
            <c:ext xmlns:c16="http://schemas.microsoft.com/office/drawing/2014/chart" uri="{C3380CC4-5D6E-409C-BE32-E72D297353CC}">
              <c16:uniqueId val="{00000001-36F9-45E1-B75D-8B773C9B21F6}"/>
            </c:ext>
          </c:extLst>
        </c:ser>
        <c:dLbls>
          <c:showLegendKey val="0"/>
          <c:showVal val="0"/>
          <c:showCatName val="0"/>
          <c:showSerName val="0"/>
          <c:showPercent val="0"/>
          <c:showBubbleSize val="0"/>
        </c:dLbls>
        <c:marker val="1"/>
        <c:smooth val="0"/>
        <c:axId val="306672408"/>
        <c:axId val="306673584"/>
      </c:lineChart>
      <c:dateAx>
        <c:axId val="306672408"/>
        <c:scaling>
          <c:orientation val="minMax"/>
        </c:scaling>
        <c:delete val="1"/>
        <c:axPos val="b"/>
        <c:numFmt formatCode="&quot;H&quot;yy" sourceLinked="1"/>
        <c:majorTickMark val="none"/>
        <c:minorTickMark val="none"/>
        <c:tickLblPos val="none"/>
        <c:crossAx val="306673584"/>
        <c:crosses val="autoZero"/>
        <c:auto val="1"/>
        <c:lblOffset val="100"/>
        <c:baseTimeUnit val="years"/>
      </c:dateAx>
      <c:valAx>
        <c:axId val="30667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90.33</c:v>
                </c:pt>
                <c:pt idx="2">
                  <c:v>100</c:v>
                </c:pt>
                <c:pt idx="3">
                  <c:v>100.06</c:v>
                </c:pt>
                <c:pt idx="4">
                  <c:v>100</c:v>
                </c:pt>
              </c:numCache>
            </c:numRef>
          </c:val>
          <c:extLst xmlns:c16r2="http://schemas.microsoft.com/office/drawing/2015/06/chart">
            <c:ext xmlns:c16="http://schemas.microsoft.com/office/drawing/2014/chart" uri="{C3380CC4-5D6E-409C-BE32-E72D297353CC}">
              <c16:uniqueId val="{00000000-90EF-4833-9F3F-A4278E3D4CF6}"/>
            </c:ext>
          </c:extLst>
        </c:ser>
        <c:dLbls>
          <c:showLegendKey val="0"/>
          <c:showVal val="0"/>
          <c:showCatName val="0"/>
          <c:showSerName val="0"/>
          <c:showPercent val="0"/>
          <c:showBubbleSize val="0"/>
        </c:dLbls>
        <c:gapWidth val="150"/>
        <c:axId val="120609592"/>
        <c:axId val="1206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99.66</c:v>
                </c:pt>
                <c:pt idx="2">
                  <c:v>100.95</c:v>
                </c:pt>
                <c:pt idx="3">
                  <c:v>101.77</c:v>
                </c:pt>
                <c:pt idx="4">
                  <c:v>101.91</c:v>
                </c:pt>
              </c:numCache>
            </c:numRef>
          </c:val>
          <c:smooth val="0"/>
          <c:extLst xmlns:c16r2="http://schemas.microsoft.com/office/drawing/2015/06/chart">
            <c:ext xmlns:c16="http://schemas.microsoft.com/office/drawing/2014/chart" uri="{C3380CC4-5D6E-409C-BE32-E72D297353CC}">
              <c16:uniqueId val="{00000001-90EF-4833-9F3F-A4278E3D4CF6}"/>
            </c:ext>
          </c:extLst>
        </c:ser>
        <c:dLbls>
          <c:showLegendKey val="0"/>
          <c:showVal val="0"/>
          <c:showCatName val="0"/>
          <c:showSerName val="0"/>
          <c:showPercent val="0"/>
          <c:showBubbleSize val="0"/>
        </c:dLbls>
        <c:marker val="1"/>
        <c:smooth val="0"/>
        <c:axId val="120609592"/>
        <c:axId val="120609984"/>
      </c:lineChart>
      <c:dateAx>
        <c:axId val="120609592"/>
        <c:scaling>
          <c:orientation val="minMax"/>
        </c:scaling>
        <c:delete val="1"/>
        <c:axPos val="b"/>
        <c:numFmt formatCode="&quot;H&quot;yy" sourceLinked="1"/>
        <c:majorTickMark val="none"/>
        <c:minorTickMark val="none"/>
        <c:tickLblPos val="none"/>
        <c:crossAx val="120609984"/>
        <c:crosses val="autoZero"/>
        <c:auto val="1"/>
        <c:lblOffset val="100"/>
        <c:baseTimeUnit val="years"/>
      </c:dateAx>
      <c:valAx>
        <c:axId val="1206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0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c:v>
                </c:pt>
                <c:pt idx="2">
                  <c:v>8</c:v>
                </c:pt>
                <c:pt idx="3">
                  <c:v>11.68</c:v>
                </c:pt>
                <c:pt idx="4">
                  <c:v>15.06</c:v>
                </c:pt>
              </c:numCache>
            </c:numRef>
          </c:val>
          <c:extLst xmlns:c16r2="http://schemas.microsoft.com/office/drawing/2015/06/chart">
            <c:ext xmlns:c16="http://schemas.microsoft.com/office/drawing/2014/chart" uri="{C3380CC4-5D6E-409C-BE32-E72D297353CC}">
              <c16:uniqueId val="{00000000-87D9-4238-934B-1A188BA0CC82}"/>
            </c:ext>
          </c:extLst>
        </c:ser>
        <c:dLbls>
          <c:showLegendKey val="0"/>
          <c:showVal val="0"/>
          <c:showCatName val="0"/>
          <c:showSerName val="0"/>
          <c:showPercent val="0"/>
          <c:showBubbleSize val="0"/>
        </c:dLbls>
        <c:gapWidth val="150"/>
        <c:axId val="306324680"/>
        <c:axId val="30632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22.9</c:v>
                </c:pt>
                <c:pt idx="2">
                  <c:v>24.87</c:v>
                </c:pt>
                <c:pt idx="3">
                  <c:v>24.13</c:v>
                </c:pt>
                <c:pt idx="4">
                  <c:v>28.19</c:v>
                </c:pt>
              </c:numCache>
            </c:numRef>
          </c:val>
          <c:smooth val="0"/>
          <c:extLst xmlns:c16r2="http://schemas.microsoft.com/office/drawing/2015/06/chart">
            <c:ext xmlns:c16="http://schemas.microsoft.com/office/drawing/2014/chart" uri="{C3380CC4-5D6E-409C-BE32-E72D297353CC}">
              <c16:uniqueId val="{00000001-87D9-4238-934B-1A188BA0CC82}"/>
            </c:ext>
          </c:extLst>
        </c:ser>
        <c:dLbls>
          <c:showLegendKey val="0"/>
          <c:showVal val="0"/>
          <c:showCatName val="0"/>
          <c:showSerName val="0"/>
          <c:showPercent val="0"/>
          <c:showBubbleSize val="0"/>
        </c:dLbls>
        <c:marker val="1"/>
        <c:smooth val="0"/>
        <c:axId val="306324680"/>
        <c:axId val="306323896"/>
      </c:lineChart>
      <c:dateAx>
        <c:axId val="306324680"/>
        <c:scaling>
          <c:orientation val="minMax"/>
        </c:scaling>
        <c:delete val="1"/>
        <c:axPos val="b"/>
        <c:numFmt formatCode="&quot;H&quot;yy" sourceLinked="1"/>
        <c:majorTickMark val="none"/>
        <c:minorTickMark val="none"/>
        <c:tickLblPos val="none"/>
        <c:crossAx val="306323896"/>
        <c:crosses val="autoZero"/>
        <c:auto val="1"/>
        <c:lblOffset val="100"/>
        <c:baseTimeUnit val="years"/>
      </c:dateAx>
      <c:valAx>
        <c:axId val="30632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2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97-4E2F-8D58-A2423E2E5833}"/>
            </c:ext>
          </c:extLst>
        </c:ser>
        <c:dLbls>
          <c:showLegendKey val="0"/>
          <c:showVal val="0"/>
          <c:showCatName val="0"/>
          <c:showSerName val="0"/>
          <c:showPercent val="0"/>
          <c:showBubbleSize val="0"/>
        </c:dLbls>
        <c:gapWidth val="150"/>
        <c:axId val="306322720"/>
        <c:axId val="30632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C97-4E2F-8D58-A2423E2E5833}"/>
            </c:ext>
          </c:extLst>
        </c:ser>
        <c:dLbls>
          <c:showLegendKey val="0"/>
          <c:showVal val="0"/>
          <c:showCatName val="0"/>
          <c:showSerName val="0"/>
          <c:showPercent val="0"/>
          <c:showBubbleSize val="0"/>
        </c:dLbls>
        <c:marker val="1"/>
        <c:smooth val="0"/>
        <c:axId val="306322720"/>
        <c:axId val="306328208"/>
      </c:lineChart>
      <c:dateAx>
        <c:axId val="306322720"/>
        <c:scaling>
          <c:orientation val="minMax"/>
        </c:scaling>
        <c:delete val="1"/>
        <c:axPos val="b"/>
        <c:numFmt formatCode="&quot;H&quot;yy" sourceLinked="1"/>
        <c:majorTickMark val="none"/>
        <c:minorTickMark val="none"/>
        <c:tickLblPos val="none"/>
        <c:crossAx val="306328208"/>
        <c:crosses val="autoZero"/>
        <c:auto val="1"/>
        <c:lblOffset val="100"/>
        <c:baseTimeUnit val="years"/>
      </c:dateAx>
      <c:valAx>
        <c:axId val="30632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55.94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5F0-4917-A34F-80F581AD568D}"/>
            </c:ext>
          </c:extLst>
        </c:ser>
        <c:dLbls>
          <c:showLegendKey val="0"/>
          <c:showVal val="0"/>
          <c:showCatName val="0"/>
          <c:showSerName val="0"/>
          <c:showPercent val="0"/>
          <c:showBubbleSize val="0"/>
        </c:dLbls>
        <c:gapWidth val="150"/>
        <c:axId val="306321936"/>
        <c:axId val="30632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225.39</c:v>
                </c:pt>
                <c:pt idx="2">
                  <c:v>224.04</c:v>
                </c:pt>
                <c:pt idx="3">
                  <c:v>227.4</c:v>
                </c:pt>
                <c:pt idx="4">
                  <c:v>127.98</c:v>
                </c:pt>
              </c:numCache>
            </c:numRef>
          </c:val>
          <c:smooth val="0"/>
          <c:extLst xmlns:c16r2="http://schemas.microsoft.com/office/drawing/2015/06/chart">
            <c:ext xmlns:c16="http://schemas.microsoft.com/office/drawing/2014/chart" uri="{C3380CC4-5D6E-409C-BE32-E72D297353CC}">
              <c16:uniqueId val="{00000001-35F0-4917-A34F-80F581AD568D}"/>
            </c:ext>
          </c:extLst>
        </c:ser>
        <c:dLbls>
          <c:showLegendKey val="0"/>
          <c:showVal val="0"/>
          <c:showCatName val="0"/>
          <c:showSerName val="0"/>
          <c:showPercent val="0"/>
          <c:showBubbleSize val="0"/>
        </c:dLbls>
        <c:marker val="1"/>
        <c:smooth val="0"/>
        <c:axId val="306321936"/>
        <c:axId val="306325072"/>
      </c:lineChart>
      <c:dateAx>
        <c:axId val="306321936"/>
        <c:scaling>
          <c:orientation val="minMax"/>
        </c:scaling>
        <c:delete val="1"/>
        <c:axPos val="b"/>
        <c:numFmt formatCode="&quot;H&quot;yy" sourceLinked="1"/>
        <c:majorTickMark val="none"/>
        <c:minorTickMark val="none"/>
        <c:tickLblPos val="none"/>
        <c:crossAx val="306325072"/>
        <c:crosses val="autoZero"/>
        <c:auto val="1"/>
        <c:lblOffset val="100"/>
        <c:baseTimeUnit val="years"/>
      </c:dateAx>
      <c:valAx>
        <c:axId val="30632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2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17.98</c:v>
                </c:pt>
                <c:pt idx="2">
                  <c:v>18.71</c:v>
                </c:pt>
                <c:pt idx="3">
                  <c:v>34.71</c:v>
                </c:pt>
                <c:pt idx="4">
                  <c:v>46.93</c:v>
                </c:pt>
              </c:numCache>
            </c:numRef>
          </c:val>
          <c:extLst xmlns:c16r2="http://schemas.microsoft.com/office/drawing/2015/06/chart">
            <c:ext xmlns:c16="http://schemas.microsoft.com/office/drawing/2014/chart" uri="{C3380CC4-5D6E-409C-BE32-E72D297353CC}">
              <c16:uniqueId val="{00000000-64FF-4D0E-88B2-95468BDCFA0B}"/>
            </c:ext>
          </c:extLst>
        </c:ser>
        <c:dLbls>
          <c:showLegendKey val="0"/>
          <c:showVal val="0"/>
          <c:showCatName val="0"/>
          <c:showSerName val="0"/>
          <c:showPercent val="0"/>
          <c:showBubbleSize val="0"/>
        </c:dLbls>
        <c:gapWidth val="150"/>
        <c:axId val="306327816"/>
        <c:axId val="30632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31.84</c:v>
                </c:pt>
                <c:pt idx="2">
                  <c:v>29.91</c:v>
                </c:pt>
                <c:pt idx="3">
                  <c:v>29.54</c:v>
                </c:pt>
                <c:pt idx="4">
                  <c:v>44.14</c:v>
                </c:pt>
              </c:numCache>
            </c:numRef>
          </c:val>
          <c:smooth val="0"/>
          <c:extLst xmlns:c16r2="http://schemas.microsoft.com/office/drawing/2015/06/chart">
            <c:ext xmlns:c16="http://schemas.microsoft.com/office/drawing/2014/chart" uri="{C3380CC4-5D6E-409C-BE32-E72D297353CC}">
              <c16:uniqueId val="{00000001-64FF-4D0E-88B2-95468BDCFA0B}"/>
            </c:ext>
          </c:extLst>
        </c:ser>
        <c:dLbls>
          <c:showLegendKey val="0"/>
          <c:showVal val="0"/>
          <c:showCatName val="0"/>
          <c:showSerName val="0"/>
          <c:showPercent val="0"/>
          <c:showBubbleSize val="0"/>
        </c:dLbls>
        <c:marker val="1"/>
        <c:smooth val="0"/>
        <c:axId val="306327816"/>
        <c:axId val="306328600"/>
      </c:lineChart>
      <c:dateAx>
        <c:axId val="306327816"/>
        <c:scaling>
          <c:orientation val="minMax"/>
        </c:scaling>
        <c:delete val="1"/>
        <c:axPos val="b"/>
        <c:numFmt formatCode="&quot;H&quot;yy" sourceLinked="1"/>
        <c:majorTickMark val="none"/>
        <c:minorTickMark val="none"/>
        <c:tickLblPos val="none"/>
        <c:crossAx val="306328600"/>
        <c:crosses val="autoZero"/>
        <c:auto val="1"/>
        <c:lblOffset val="100"/>
        <c:baseTimeUnit val="years"/>
      </c:dateAx>
      <c:valAx>
        <c:axId val="30632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2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1873.13</c:v>
                </c:pt>
                <c:pt idx="2">
                  <c:v>1634.45</c:v>
                </c:pt>
                <c:pt idx="3">
                  <c:v>1453.46</c:v>
                </c:pt>
                <c:pt idx="4">
                  <c:v>1310.75</c:v>
                </c:pt>
              </c:numCache>
            </c:numRef>
          </c:val>
          <c:extLst xmlns:c16r2="http://schemas.microsoft.com/office/drawing/2015/06/chart">
            <c:ext xmlns:c16="http://schemas.microsoft.com/office/drawing/2014/chart" uri="{C3380CC4-5D6E-409C-BE32-E72D297353CC}">
              <c16:uniqueId val="{00000000-C020-499D-BEB5-DCD53A055821}"/>
            </c:ext>
          </c:extLst>
        </c:ser>
        <c:dLbls>
          <c:showLegendKey val="0"/>
          <c:showVal val="0"/>
          <c:showCatName val="0"/>
          <c:showSerName val="0"/>
          <c:showPercent val="0"/>
          <c:showBubbleSize val="0"/>
        </c:dLbls>
        <c:gapWidth val="150"/>
        <c:axId val="306672800"/>
        <c:axId val="30667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974.93</c:v>
                </c:pt>
                <c:pt idx="2">
                  <c:v>855.8</c:v>
                </c:pt>
                <c:pt idx="3">
                  <c:v>789.46</c:v>
                </c:pt>
                <c:pt idx="4">
                  <c:v>654.71</c:v>
                </c:pt>
              </c:numCache>
            </c:numRef>
          </c:val>
          <c:smooth val="0"/>
          <c:extLst xmlns:c16r2="http://schemas.microsoft.com/office/drawing/2015/06/chart">
            <c:ext xmlns:c16="http://schemas.microsoft.com/office/drawing/2014/chart" uri="{C3380CC4-5D6E-409C-BE32-E72D297353CC}">
              <c16:uniqueId val="{00000001-C020-499D-BEB5-DCD53A055821}"/>
            </c:ext>
          </c:extLst>
        </c:ser>
        <c:dLbls>
          <c:showLegendKey val="0"/>
          <c:showVal val="0"/>
          <c:showCatName val="0"/>
          <c:showSerName val="0"/>
          <c:showPercent val="0"/>
          <c:showBubbleSize val="0"/>
        </c:dLbls>
        <c:marker val="1"/>
        <c:smooth val="0"/>
        <c:axId val="306672800"/>
        <c:axId val="306676720"/>
      </c:lineChart>
      <c:dateAx>
        <c:axId val="306672800"/>
        <c:scaling>
          <c:orientation val="minMax"/>
        </c:scaling>
        <c:delete val="1"/>
        <c:axPos val="b"/>
        <c:numFmt formatCode="&quot;H&quot;yy" sourceLinked="1"/>
        <c:majorTickMark val="none"/>
        <c:minorTickMark val="none"/>
        <c:tickLblPos val="none"/>
        <c:crossAx val="306676720"/>
        <c:crosses val="autoZero"/>
        <c:auto val="1"/>
        <c:lblOffset val="100"/>
        <c:baseTimeUnit val="years"/>
      </c:dateAx>
      <c:valAx>
        <c:axId val="30667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49.39</c:v>
                </c:pt>
                <c:pt idx="2">
                  <c:v>71.06</c:v>
                </c:pt>
                <c:pt idx="3">
                  <c:v>66.23</c:v>
                </c:pt>
                <c:pt idx="4">
                  <c:v>57.89</c:v>
                </c:pt>
              </c:numCache>
            </c:numRef>
          </c:val>
          <c:extLst xmlns:c16r2="http://schemas.microsoft.com/office/drawing/2015/06/chart">
            <c:ext xmlns:c16="http://schemas.microsoft.com/office/drawing/2014/chart" uri="{C3380CC4-5D6E-409C-BE32-E72D297353CC}">
              <c16:uniqueId val="{00000000-A7EF-45D9-89FC-3195789634FE}"/>
            </c:ext>
          </c:extLst>
        </c:ser>
        <c:dLbls>
          <c:showLegendKey val="0"/>
          <c:showVal val="0"/>
          <c:showCatName val="0"/>
          <c:showSerName val="0"/>
          <c:showPercent val="0"/>
          <c:showBubbleSize val="0"/>
        </c:dLbls>
        <c:gapWidth val="150"/>
        <c:axId val="306675544"/>
        <c:axId val="30667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55.32</c:v>
                </c:pt>
                <c:pt idx="2">
                  <c:v>59.8</c:v>
                </c:pt>
                <c:pt idx="3">
                  <c:v>57.77</c:v>
                </c:pt>
                <c:pt idx="4">
                  <c:v>65.37</c:v>
                </c:pt>
              </c:numCache>
            </c:numRef>
          </c:val>
          <c:smooth val="0"/>
          <c:extLst xmlns:c16r2="http://schemas.microsoft.com/office/drawing/2015/06/chart">
            <c:ext xmlns:c16="http://schemas.microsoft.com/office/drawing/2014/chart" uri="{C3380CC4-5D6E-409C-BE32-E72D297353CC}">
              <c16:uniqueId val="{00000001-A7EF-45D9-89FC-3195789634FE}"/>
            </c:ext>
          </c:extLst>
        </c:ser>
        <c:dLbls>
          <c:showLegendKey val="0"/>
          <c:showVal val="0"/>
          <c:showCatName val="0"/>
          <c:showSerName val="0"/>
          <c:showPercent val="0"/>
          <c:showBubbleSize val="0"/>
        </c:dLbls>
        <c:marker val="1"/>
        <c:smooth val="0"/>
        <c:axId val="306675544"/>
        <c:axId val="306677112"/>
      </c:lineChart>
      <c:dateAx>
        <c:axId val="306675544"/>
        <c:scaling>
          <c:orientation val="minMax"/>
        </c:scaling>
        <c:delete val="1"/>
        <c:axPos val="b"/>
        <c:numFmt formatCode="&quot;H&quot;yy" sourceLinked="1"/>
        <c:majorTickMark val="none"/>
        <c:minorTickMark val="none"/>
        <c:tickLblPos val="none"/>
        <c:crossAx val="306677112"/>
        <c:crosses val="autoZero"/>
        <c:auto val="1"/>
        <c:lblOffset val="100"/>
        <c:baseTimeUnit val="years"/>
      </c:dateAx>
      <c:valAx>
        <c:axId val="30667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7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283.3</c:v>
                </c:pt>
                <c:pt idx="2">
                  <c:v>203.02</c:v>
                </c:pt>
                <c:pt idx="3">
                  <c:v>218.41</c:v>
                </c:pt>
                <c:pt idx="4">
                  <c:v>250.58</c:v>
                </c:pt>
              </c:numCache>
            </c:numRef>
          </c:val>
          <c:extLst xmlns:c16r2="http://schemas.microsoft.com/office/drawing/2015/06/chart">
            <c:ext xmlns:c16="http://schemas.microsoft.com/office/drawing/2014/chart" uri="{C3380CC4-5D6E-409C-BE32-E72D297353CC}">
              <c16:uniqueId val="{00000000-09DF-4C7C-8260-EED6C44330EF}"/>
            </c:ext>
          </c:extLst>
        </c:ser>
        <c:dLbls>
          <c:showLegendKey val="0"/>
          <c:showVal val="0"/>
          <c:showCatName val="0"/>
          <c:showSerName val="0"/>
          <c:showPercent val="0"/>
          <c:showBubbleSize val="0"/>
        </c:dLbls>
        <c:gapWidth val="150"/>
        <c:axId val="306677504"/>
        <c:axId val="3066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283.17</c:v>
                </c:pt>
                <c:pt idx="2">
                  <c:v>263.76</c:v>
                </c:pt>
                <c:pt idx="3">
                  <c:v>274.35000000000002</c:v>
                </c:pt>
                <c:pt idx="4">
                  <c:v>228.99</c:v>
                </c:pt>
              </c:numCache>
            </c:numRef>
          </c:val>
          <c:smooth val="0"/>
          <c:extLst xmlns:c16r2="http://schemas.microsoft.com/office/drawing/2015/06/chart">
            <c:ext xmlns:c16="http://schemas.microsoft.com/office/drawing/2014/chart" uri="{C3380CC4-5D6E-409C-BE32-E72D297353CC}">
              <c16:uniqueId val="{00000001-09DF-4C7C-8260-EED6C44330EF}"/>
            </c:ext>
          </c:extLst>
        </c:ser>
        <c:dLbls>
          <c:showLegendKey val="0"/>
          <c:showVal val="0"/>
          <c:showCatName val="0"/>
          <c:showSerName val="0"/>
          <c:showPercent val="0"/>
          <c:showBubbleSize val="0"/>
        </c:dLbls>
        <c:marker val="1"/>
        <c:smooth val="0"/>
        <c:axId val="306677504"/>
        <c:axId val="306674368"/>
      </c:lineChart>
      <c:dateAx>
        <c:axId val="306677504"/>
        <c:scaling>
          <c:orientation val="minMax"/>
        </c:scaling>
        <c:delete val="1"/>
        <c:axPos val="b"/>
        <c:numFmt formatCode="&quot;H&quot;yy" sourceLinked="1"/>
        <c:majorTickMark val="none"/>
        <c:minorTickMark val="none"/>
        <c:tickLblPos val="none"/>
        <c:crossAx val="306674368"/>
        <c:crosses val="autoZero"/>
        <c:auto val="1"/>
        <c:lblOffset val="100"/>
        <c:baseTimeUnit val="years"/>
      </c:dateAx>
      <c:valAx>
        <c:axId val="3066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6" zoomScale="55" zoomScaleNormal="55" workbookViewId="0">
      <selection activeCell="CO30" sqref="CO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長門市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33600</v>
      </c>
      <c r="AM8" s="51"/>
      <c r="AN8" s="51"/>
      <c r="AO8" s="51"/>
      <c r="AP8" s="51"/>
      <c r="AQ8" s="51"/>
      <c r="AR8" s="51"/>
      <c r="AS8" s="51"/>
      <c r="AT8" s="46">
        <f>データ!T6</f>
        <v>357.31</v>
      </c>
      <c r="AU8" s="46"/>
      <c r="AV8" s="46"/>
      <c r="AW8" s="46"/>
      <c r="AX8" s="46"/>
      <c r="AY8" s="46"/>
      <c r="AZ8" s="46"/>
      <c r="BA8" s="46"/>
      <c r="BB8" s="46">
        <f>データ!U6</f>
        <v>94.04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80.510000000000005</v>
      </c>
      <c r="J10" s="46"/>
      <c r="K10" s="46"/>
      <c r="L10" s="46"/>
      <c r="M10" s="46"/>
      <c r="N10" s="46"/>
      <c r="O10" s="46"/>
      <c r="P10" s="46">
        <f>データ!P6</f>
        <v>30.18</v>
      </c>
      <c r="Q10" s="46"/>
      <c r="R10" s="46"/>
      <c r="S10" s="46"/>
      <c r="T10" s="46"/>
      <c r="U10" s="46"/>
      <c r="V10" s="46"/>
      <c r="W10" s="46">
        <f>データ!Q6</f>
        <v>81.63</v>
      </c>
      <c r="X10" s="46"/>
      <c r="Y10" s="46"/>
      <c r="Z10" s="46"/>
      <c r="AA10" s="46"/>
      <c r="AB10" s="46"/>
      <c r="AC10" s="46"/>
      <c r="AD10" s="51">
        <f>データ!R6</f>
        <v>2915</v>
      </c>
      <c r="AE10" s="51"/>
      <c r="AF10" s="51"/>
      <c r="AG10" s="51"/>
      <c r="AH10" s="51"/>
      <c r="AI10" s="51"/>
      <c r="AJ10" s="51"/>
      <c r="AK10" s="2"/>
      <c r="AL10" s="51">
        <f>データ!V6</f>
        <v>10070</v>
      </c>
      <c r="AM10" s="51"/>
      <c r="AN10" s="51"/>
      <c r="AO10" s="51"/>
      <c r="AP10" s="51"/>
      <c r="AQ10" s="51"/>
      <c r="AR10" s="51"/>
      <c r="AS10" s="51"/>
      <c r="AT10" s="46">
        <f>データ!W6</f>
        <v>6.53</v>
      </c>
      <c r="AU10" s="46"/>
      <c r="AV10" s="46"/>
      <c r="AW10" s="46"/>
      <c r="AX10" s="46"/>
      <c r="AY10" s="46"/>
      <c r="AZ10" s="46"/>
      <c r="BA10" s="46"/>
      <c r="BB10" s="46">
        <f>データ!X6</f>
        <v>1542.11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G/k6VQziuBGEtyB1uLH1HOTasMwtxKWB0pCyJSuINVKfMBMhPr6svp0XySPMzlS2tWcvVrYzM0yhz9++mhK9ww==" saltValue="H10Cmzr6PEBXK+dObRvW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352110</v>
      </c>
      <c r="D6" s="33">
        <f t="shared" si="3"/>
        <v>46</v>
      </c>
      <c r="E6" s="33">
        <f t="shared" si="3"/>
        <v>17</v>
      </c>
      <c r="F6" s="33">
        <f t="shared" si="3"/>
        <v>5</v>
      </c>
      <c r="G6" s="33">
        <f t="shared" si="3"/>
        <v>0</v>
      </c>
      <c r="H6" s="33" t="str">
        <f t="shared" si="3"/>
        <v>山口県　長門市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80.510000000000005</v>
      </c>
      <c r="P6" s="34">
        <f t="shared" si="3"/>
        <v>30.18</v>
      </c>
      <c r="Q6" s="34">
        <f t="shared" si="3"/>
        <v>81.63</v>
      </c>
      <c r="R6" s="34">
        <f t="shared" si="3"/>
        <v>2915</v>
      </c>
      <c r="S6" s="34">
        <f t="shared" si="3"/>
        <v>33600</v>
      </c>
      <c r="T6" s="34">
        <f t="shared" si="3"/>
        <v>357.31</v>
      </c>
      <c r="U6" s="34">
        <f t="shared" si="3"/>
        <v>94.04</v>
      </c>
      <c r="V6" s="34">
        <f t="shared" si="3"/>
        <v>10070</v>
      </c>
      <c r="W6" s="34">
        <f t="shared" si="3"/>
        <v>6.53</v>
      </c>
      <c r="X6" s="34">
        <f t="shared" si="3"/>
        <v>1542.11</v>
      </c>
      <c r="Y6" s="35" t="str">
        <f>IF(Y7="",NA(),Y7)</f>
        <v>-</v>
      </c>
      <c r="Z6" s="35">
        <f t="shared" ref="Z6:AH6" si="4">IF(Z7="",NA(),Z7)</f>
        <v>90.33</v>
      </c>
      <c r="AA6" s="35">
        <f t="shared" si="4"/>
        <v>100</v>
      </c>
      <c r="AB6" s="35">
        <f t="shared" si="4"/>
        <v>100.06</v>
      </c>
      <c r="AC6" s="35">
        <f t="shared" si="4"/>
        <v>100</v>
      </c>
      <c r="AD6" s="35" t="str">
        <f t="shared" si="4"/>
        <v>-</v>
      </c>
      <c r="AE6" s="35">
        <f t="shared" si="4"/>
        <v>99.66</v>
      </c>
      <c r="AF6" s="35">
        <f t="shared" si="4"/>
        <v>100.95</v>
      </c>
      <c r="AG6" s="35">
        <f t="shared" si="4"/>
        <v>101.77</v>
      </c>
      <c r="AH6" s="35">
        <f t="shared" si="4"/>
        <v>101.91</v>
      </c>
      <c r="AI6" s="34" t="str">
        <f>IF(AI7="","",IF(AI7="-","【-】","【"&amp;SUBSTITUTE(TEXT(AI7,"#,##0.00"),"-","△")&amp;"】"))</f>
        <v>【102.97】</v>
      </c>
      <c r="AJ6" s="35" t="str">
        <f>IF(AJ7="",NA(),AJ7)</f>
        <v>-</v>
      </c>
      <c r="AK6" s="35">
        <f t="shared" ref="AK6:AS6" si="5">IF(AK7="",NA(),AK7)</f>
        <v>55.94</v>
      </c>
      <c r="AL6" s="34">
        <f t="shared" si="5"/>
        <v>0</v>
      </c>
      <c r="AM6" s="34">
        <f t="shared" si="5"/>
        <v>0</v>
      </c>
      <c r="AN6" s="34">
        <f t="shared" si="5"/>
        <v>0</v>
      </c>
      <c r="AO6" s="35" t="str">
        <f t="shared" si="5"/>
        <v>-</v>
      </c>
      <c r="AP6" s="35">
        <f t="shared" si="5"/>
        <v>225.39</v>
      </c>
      <c r="AQ6" s="35">
        <f t="shared" si="5"/>
        <v>224.04</v>
      </c>
      <c r="AR6" s="35">
        <f t="shared" si="5"/>
        <v>227.4</v>
      </c>
      <c r="AS6" s="35">
        <f t="shared" si="5"/>
        <v>127.98</v>
      </c>
      <c r="AT6" s="34" t="str">
        <f>IF(AT7="","",IF(AT7="-","【-】","【"&amp;SUBSTITUTE(TEXT(AT7,"#,##0.00"),"-","△")&amp;"】"))</f>
        <v>【165.48】</v>
      </c>
      <c r="AU6" s="35" t="str">
        <f>IF(AU7="",NA(),AU7)</f>
        <v>-</v>
      </c>
      <c r="AV6" s="35">
        <f t="shared" ref="AV6:BD6" si="6">IF(AV7="",NA(),AV7)</f>
        <v>17.98</v>
      </c>
      <c r="AW6" s="35">
        <f t="shared" si="6"/>
        <v>18.71</v>
      </c>
      <c r="AX6" s="35">
        <f t="shared" si="6"/>
        <v>34.71</v>
      </c>
      <c r="AY6" s="35">
        <f t="shared" si="6"/>
        <v>46.93</v>
      </c>
      <c r="AZ6" s="35" t="str">
        <f t="shared" si="6"/>
        <v>-</v>
      </c>
      <c r="BA6" s="35">
        <f t="shared" si="6"/>
        <v>31.84</v>
      </c>
      <c r="BB6" s="35">
        <f t="shared" si="6"/>
        <v>29.91</v>
      </c>
      <c r="BC6" s="35">
        <f t="shared" si="6"/>
        <v>29.54</v>
      </c>
      <c r="BD6" s="35">
        <f t="shared" si="6"/>
        <v>44.14</v>
      </c>
      <c r="BE6" s="34" t="str">
        <f>IF(BE7="","",IF(BE7="-","【-】","【"&amp;SUBSTITUTE(TEXT(BE7,"#,##0.00"),"-","△")&amp;"】"))</f>
        <v>【33.84】</v>
      </c>
      <c r="BF6" s="35" t="str">
        <f>IF(BF7="",NA(),BF7)</f>
        <v>-</v>
      </c>
      <c r="BG6" s="35">
        <f t="shared" ref="BG6:BO6" si="7">IF(BG7="",NA(),BG7)</f>
        <v>1873.13</v>
      </c>
      <c r="BH6" s="35">
        <f t="shared" si="7"/>
        <v>1634.45</v>
      </c>
      <c r="BI6" s="35">
        <f t="shared" si="7"/>
        <v>1453.46</v>
      </c>
      <c r="BJ6" s="35">
        <f t="shared" si="7"/>
        <v>1310.75</v>
      </c>
      <c r="BK6" s="35" t="str">
        <f t="shared" si="7"/>
        <v>-</v>
      </c>
      <c r="BL6" s="35">
        <f t="shared" si="7"/>
        <v>974.93</v>
      </c>
      <c r="BM6" s="35">
        <f t="shared" si="7"/>
        <v>855.8</v>
      </c>
      <c r="BN6" s="35">
        <f t="shared" si="7"/>
        <v>789.46</v>
      </c>
      <c r="BO6" s="35">
        <f t="shared" si="7"/>
        <v>654.71</v>
      </c>
      <c r="BP6" s="34" t="str">
        <f>IF(BP7="","",IF(BP7="-","【-】","【"&amp;SUBSTITUTE(TEXT(BP7,"#,##0.00"),"-","△")&amp;"】"))</f>
        <v>【765.47】</v>
      </c>
      <c r="BQ6" s="35" t="str">
        <f>IF(BQ7="",NA(),BQ7)</f>
        <v>-</v>
      </c>
      <c r="BR6" s="35">
        <f t="shared" ref="BR6:BZ6" si="8">IF(BR7="",NA(),BR7)</f>
        <v>49.39</v>
      </c>
      <c r="BS6" s="35">
        <f t="shared" si="8"/>
        <v>71.06</v>
      </c>
      <c r="BT6" s="35">
        <f t="shared" si="8"/>
        <v>66.23</v>
      </c>
      <c r="BU6" s="35">
        <f t="shared" si="8"/>
        <v>57.89</v>
      </c>
      <c r="BV6" s="35" t="str">
        <f t="shared" si="8"/>
        <v>-</v>
      </c>
      <c r="BW6" s="35">
        <f t="shared" si="8"/>
        <v>55.32</v>
      </c>
      <c r="BX6" s="35">
        <f t="shared" si="8"/>
        <v>59.8</v>
      </c>
      <c r="BY6" s="35">
        <f t="shared" si="8"/>
        <v>57.77</v>
      </c>
      <c r="BZ6" s="35">
        <f t="shared" si="8"/>
        <v>65.37</v>
      </c>
      <c r="CA6" s="34" t="str">
        <f>IF(CA7="","",IF(CA7="-","【-】","【"&amp;SUBSTITUTE(TEXT(CA7,"#,##0.00"),"-","△")&amp;"】"))</f>
        <v>【59.59】</v>
      </c>
      <c r="CB6" s="35" t="str">
        <f>IF(CB7="",NA(),CB7)</f>
        <v>-</v>
      </c>
      <c r="CC6" s="35">
        <f t="shared" ref="CC6:CK6" si="9">IF(CC7="",NA(),CC7)</f>
        <v>283.3</v>
      </c>
      <c r="CD6" s="35">
        <f t="shared" si="9"/>
        <v>203.02</v>
      </c>
      <c r="CE6" s="35">
        <f t="shared" si="9"/>
        <v>218.41</v>
      </c>
      <c r="CF6" s="35">
        <f t="shared" si="9"/>
        <v>250.58</v>
      </c>
      <c r="CG6" s="35" t="str">
        <f t="shared" si="9"/>
        <v>-</v>
      </c>
      <c r="CH6" s="35">
        <f t="shared" si="9"/>
        <v>283.17</v>
      </c>
      <c r="CI6" s="35">
        <f t="shared" si="9"/>
        <v>263.76</v>
      </c>
      <c r="CJ6" s="35">
        <f t="shared" si="9"/>
        <v>274.35000000000002</v>
      </c>
      <c r="CK6" s="35">
        <f t="shared" si="9"/>
        <v>228.99</v>
      </c>
      <c r="CL6" s="34" t="str">
        <f>IF(CL7="","",IF(CL7="-","【-】","【"&amp;SUBSTITUTE(TEXT(CL7,"#,##0.00"),"-","△")&amp;"】"))</f>
        <v>【257.86】</v>
      </c>
      <c r="CM6" s="35" t="str">
        <f>IF(CM7="",NA(),CM7)</f>
        <v>-</v>
      </c>
      <c r="CN6" s="35">
        <f t="shared" ref="CN6:CV6" si="10">IF(CN7="",NA(),CN7)</f>
        <v>54.51</v>
      </c>
      <c r="CO6" s="35">
        <f t="shared" si="10"/>
        <v>53.65</v>
      </c>
      <c r="CP6" s="35">
        <f t="shared" si="10"/>
        <v>54.08</v>
      </c>
      <c r="CQ6" s="35">
        <f t="shared" si="10"/>
        <v>54.28</v>
      </c>
      <c r="CR6" s="35" t="str">
        <f t="shared" si="10"/>
        <v>-</v>
      </c>
      <c r="CS6" s="35">
        <f t="shared" si="10"/>
        <v>60.65</v>
      </c>
      <c r="CT6" s="35">
        <f t="shared" si="10"/>
        <v>51.75</v>
      </c>
      <c r="CU6" s="35">
        <f t="shared" si="10"/>
        <v>50.68</v>
      </c>
      <c r="CV6" s="35">
        <f t="shared" si="10"/>
        <v>54.06</v>
      </c>
      <c r="CW6" s="34" t="str">
        <f>IF(CW7="","",IF(CW7="-","【-】","【"&amp;SUBSTITUTE(TEXT(CW7,"#,##0.00"),"-","△")&amp;"】"))</f>
        <v>【51.30】</v>
      </c>
      <c r="CX6" s="35" t="str">
        <f>IF(CX7="",NA(),CX7)</f>
        <v>-</v>
      </c>
      <c r="CY6" s="35">
        <f t="shared" ref="CY6:DG6" si="11">IF(CY7="",NA(),CY7)</f>
        <v>85.61</v>
      </c>
      <c r="CZ6" s="35">
        <f t="shared" si="11"/>
        <v>85.33</v>
      </c>
      <c r="DA6" s="35">
        <f t="shared" si="11"/>
        <v>86.38</v>
      </c>
      <c r="DB6" s="35">
        <f t="shared" si="11"/>
        <v>83.19</v>
      </c>
      <c r="DC6" s="35" t="str">
        <f t="shared" si="11"/>
        <v>-</v>
      </c>
      <c r="DD6" s="35">
        <f t="shared" si="11"/>
        <v>84.58</v>
      </c>
      <c r="DE6" s="35">
        <f t="shared" si="11"/>
        <v>84.84</v>
      </c>
      <c r="DF6" s="35">
        <f t="shared" si="11"/>
        <v>84.86</v>
      </c>
      <c r="DG6" s="35">
        <f t="shared" si="11"/>
        <v>90.11</v>
      </c>
      <c r="DH6" s="34" t="str">
        <f>IF(DH7="","",IF(DH7="-","【-】","【"&amp;SUBSTITUTE(TEXT(DH7,"#,##0.00"),"-","△")&amp;"】"))</f>
        <v>【86.22】</v>
      </c>
      <c r="DI6" s="35" t="str">
        <f>IF(DI7="",NA(),DI7)</f>
        <v>-</v>
      </c>
      <c r="DJ6" s="35">
        <f t="shared" ref="DJ6:DR6" si="12">IF(DJ7="",NA(),DJ7)</f>
        <v>4</v>
      </c>
      <c r="DK6" s="35">
        <f t="shared" si="12"/>
        <v>8</v>
      </c>
      <c r="DL6" s="35">
        <f t="shared" si="12"/>
        <v>11.68</v>
      </c>
      <c r="DM6" s="35">
        <f t="shared" si="12"/>
        <v>15.06</v>
      </c>
      <c r="DN6" s="35" t="str">
        <f t="shared" si="12"/>
        <v>-</v>
      </c>
      <c r="DO6" s="35">
        <f t="shared" si="12"/>
        <v>22.9</v>
      </c>
      <c r="DP6" s="35">
        <f t="shared" si="12"/>
        <v>24.87</v>
      </c>
      <c r="DQ6" s="35">
        <f t="shared" si="12"/>
        <v>24.13</v>
      </c>
      <c r="DR6" s="35">
        <f t="shared" si="12"/>
        <v>28.19</v>
      </c>
      <c r="DS6" s="34" t="str">
        <f>IF(DS7="","",IF(DS7="-","【-】","【"&amp;SUBSTITUTE(TEXT(DS7,"#,##0.00"),"-","△")&amp;"】"))</f>
        <v>【24.97】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5">
        <f t="shared" ref="EF6:EN6" si="14">IF(EF7="",NA(),EF7)</f>
        <v>0.06</v>
      </c>
      <c r="EG6" s="34">
        <f t="shared" si="14"/>
        <v>0</v>
      </c>
      <c r="EH6" s="34">
        <f t="shared" si="14"/>
        <v>0</v>
      </c>
      <c r="EI6" s="34">
        <f t="shared" si="14"/>
        <v>0</v>
      </c>
      <c r="EJ6" s="35" t="str">
        <f t="shared" si="14"/>
        <v>-</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352110</v>
      </c>
      <c r="D7" s="37">
        <v>46</v>
      </c>
      <c r="E7" s="37">
        <v>17</v>
      </c>
      <c r="F7" s="37">
        <v>5</v>
      </c>
      <c r="G7" s="37">
        <v>0</v>
      </c>
      <c r="H7" s="37" t="s">
        <v>95</v>
      </c>
      <c r="I7" s="37" t="s">
        <v>96</v>
      </c>
      <c r="J7" s="37" t="s">
        <v>97</v>
      </c>
      <c r="K7" s="37" t="s">
        <v>98</v>
      </c>
      <c r="L7" s="37" t="s">
        <v>99</v>
      </c>
      <c r="M7" s="37" t="s">
        <v>100</v>
      </c>
      <c r="N7" s="38" t="s">
        <v>101</v>
      </c>
      <c r="O7" s="38">
        <v>80.510000000000005</v>
      </c>
      <c r="P7" s="38">
        <v>30.18</v>
      </c>
      <c r="Q7" s="38">
        <v>81.63</v>
      </c>
      <c r="R7" s="38">
        <v>2915</v>
      </c>
      <c r="S7" s="38">
        <v>33600</v>
      </c>
      <c r="T7" s="38">
        <v>357.31</v>
      </c>
      <c r="U7" s="38">
        <v>94.04</v>
      </c>
      <c r="V7" s="38">
        <v>10070</v>
      </c>
      <c r="W7" s="38">
        <v>6.53</v>
      </c>
      <c r="X7" s="38">
        <v>1542.11</v>
      </c>
      <c r="Y7" s="38" t="s">
        <v>101</v>
      </c>
      <c r="Z7" s="38">
        <v>90.33</v>
      </c>
      <c r="AA7" s="38">
        <v>100</v>
      </c>
      <c r="AB7" s="38">
        <v>100.06</v>
      </c>
      <c r="AC7" s="38">
        <v>100</v>
      </c>
      <c r="AD7" s="38" t="s">
        <v>101</v>
      </c>
      <c r="AE7" s="38">
        <v>99.66</v>
      </c>
      <c r="AF7" s="38">
        <v>100.95</v>
      </c>
      <c r="AG7" s="38">
        <v>101.77</v>
      </c>
      <c r="AH7" s="38">
        <v>101.91</v>
      </c>
      <c r="AI7" s="38">
        <v>102.97</v>
      </c>
      <c r="AJ7" s="38" t="s">
        <v>101</v>
      </c>
      <c r="AK7" s="38">
        <v>55.94</v>
      </c>
      <c r="AL7" s="38">
        <v>0</v>
      </c>
      <c r="AM7" s="38">
        <v>0</v>
      </c>
      <c r="AN7" s="38">
        <v>0</v>
      </c>
      <c r="AO7" s="38" t="s">
        <v>101</v>
      </c>
      <c r="AP7" s="38">
        <v>225.39</v>
      </c>
      <c r="AQ7" s="38">
        <v>224.04</v>
      </c>
      <c r="AR7" s="38">
        <v>227.4</v>
      </c>
      <c r="AS7" s="38">
        <v>127.98</v>
      </c>
      <c r="AT7" s="38">
        <v>165.48</v>
      </c>
      <c r="AU7" s="38" t="s">
        <v>101</v>
      </c>
      <c r="AV7" s="38">
        <v>17.98</v>
      </c>
      <c r="AW7" s="38">
        <v>18.71</v>
      </c>
      <c r="AX7" s="38">
        <v>34.71</v>
      </c>
      <c r="AY7" s="38">
        <v>46.93</v>
      </c>
      <c r="AZ7" s="38" t="s">
        <v>101</v>
      </c>
      <c r="BA7" s="38">
        <v>31.84</v>
      </c>
      <c r="BB7" s="38">
        <v>29.91</v>
      </c>
      <c r="BC7" s="38">
        <v>29.54</v>
      </c>
      <c r="BD7" s="38">
        <v>44.14</v>
      </c>
      <c r="BE7" s="38">
        <v>33.840000000000003</v>
      </c>
      <c r="BF7" s="38" t="s">
        <v>101</v>
      </c>
      <c r="BG7" s="38">
        <v>1873.13</v>
      </c>
      <c r="BH7" s="38">
        <v>1634.45</v>
      </c>
      <c r="BI7" s="38">
        <v>1453.46</v>
      </c>
      <c r="BJ7" s="38">
        <v>1310.75</v>
      </c>
      <c r="BK7" s="38" t="s">
        <v>101</v>
      </c>
      <c r="BL7" s="38">
        <v>974.93</v>
      </c>
      <c r="BM7" s="38">
        <v>855.8</v>
      </c>
      <c r="BN7" s="38">
        <v>789.46</v>
      </c>
      <c r="BO7" s="38">
        <v>654.71</v>
      </c>
      <c r="BP7" s="38">
        <v>765.47</v>
      </c>
      <c r="BQ7" s="38" t="s">
        <v>101</v>
      </c>
      <c r="BR7" s="38">
        <v>49.39</v>
      </c>
      <c r="BS7" s="38">
        <v>71.06</v>
      </c>
      <c r="BT7" s="38">
        <v>66.23</v>
      </c>
      <c r="BU7" s="38">
        <v>57.89</v>
      </c>
      <c r="BV7" s="38" t="s">
        <v>101</v>
      </c>
      <c r="BW7" s="38">
        <v>55.32</v>
      </c>
      <c r="BX7" s="38">
        <v>59.8</v>
      </c>
      <c r="BY7" s="38">
        <v>57.77</v>
      </c>
      <c r="BZ7" s="38">
        <v>65.37</v>
      </c>
      <c r="CA7" s="38">
        <v>59.59</v>
      </c>
      <c r="CB7" s="38" t="s">
        <v>101</v>
      </c>
      <c r="CC7" s="38">
        <v>283.3</v>
      </c>
      <c r="CD7" s="38">
        <v>203.02</v>
      </c>
      <c r="CE7" s="38">
        <v>218.41</v>
      </c>
      <c r="CF7" s="38">
        <v>250.58</v>
      </c>
      <c r="CG7" s="38" t="s">
        <v>101</v>
      </c>
      <c r="CH7" s="38">
        <v>283.17</v>
      </c>
      <c r="CI7" s="38">
        <v>263.76</v>
      </c>
      <c r="CJ7" s="38">
        <v>274.35000000000002</v>
      </c>
      <c r="CK7" s="38">
        <v>228.99</v>
      </c>
      <c r="CL7" s="38">
        <v>257.86</v>
      </c>
      <c r="CM7" s="38" t="s">
        <v>101</v>
      </c>
      <c r="CN7" s="38">
        <v>54.51</v>
      </c>
      <c r="CO7" s="38">
        <v>53.65</v>
      </c>
      <c r="CP7" s="38">
        <v>54.08</v>
      </c>
      <c r="CQ7" s="38">
        <v>54.28</v>
      </c>
      <c r="CR7" s="38" t="s">
        <v>101</v>
      </c>
      <c r="CS7" s="38">
        <v>60.65</v>
      </c>
      <c r="CT7" s="38">
        <v>51.75</v>
      </c>
      <c r="CU7" s="38">
        <v>50.68</v>
      </c>
      <c r="CV7" s="38">
        <v>54.06</v>
      </c>
      <c r="CW7" s="38">
        <v>51.3</v>
      </c>
      <c r="CX7" s="38" t="s">
        <v>101</v>
      </c>
      <c r="CY7" s="38">
        <v>85.61</v>
      </c>
      <c r="CZ7" s="38">
        <v>85.33</v>
      </c>
      <c r="DA7" s="38">
        <v>86.38</v>
      </c>
      <c r="DB7" s="38">
        <v>83.19</v>
      </c>
      <c r="DC7" s="38" t="s">
        <v>101</v>
      </c>
      <c r="DD7" s="38">
        <v>84.58</v>
      </c>
      <c r="DE7" s="38">
        <v>84.84</v>
      </c>
      <c r="DF7" s="38">
        <v>84.86</v>
      </c>
      <c r="DG7" s="38">
        <v>90.11</v>
      </c>
      <c r="DH7" s="38">
        <v>86.22</v>
      </c>
      <c r="DI7" s="38" t="s">
        <v>101</v>
      </c>
      <c r="DJ7" s="38">
        <v>4</v>
      </c>
      <c r="DK7" s="38">
        <v>8</v>
      </c>
      <c r="DL7" s="38">
        <v>11.68</v>
      </c>
      <c r="DM7" s="38">
        <v>15.06</v>
      </c>
      <c r="DN7" s="38" t="s">
        <v>101</v>
      </c>
      <c r="DO7" s="38">
        <v>22.9</v>
      </c>
      <c r="DP7" s="38">
        <v>24.87</v>
      </c>
      <c r="DQ7" s="38">
        <v>24.13</v>
      </c>
      <c r="DR7" s="38">
        <v>28.19</v>
      </c>
      <c r="DS7" s="38">
        <v>24.97</v>
      </c>
      <c r="DT7" s="38" t="s">
        <v>101</v>
      </c>
      <c r="DU7" s="38">
        <v>0</v>
      </c>
      <c r="DV7" s="38">
        <v>0</v>
      </c>
      <c r="DW7" s="38">
        <v>0</v>
      </c>
      <c r="DX7" s="38">
        <v>0</v>
      </c>
      <c r="DY7" s="38" t="s">
        <v>101</v>
      </c>
      <c r="DZ7" s="38">
        <v>0</v>
      </c>
      <c r="EA7" s="38">
        <v>0</v>
      </c>
      <c r="EB7" s="38">
        <v>0</v>
      </c>
      <c r="EC7" s="38">
        <v>0</v>
      </c>
      <c r="ED7" s="38">
        <v>0</v>
      </c>
      <c r="EE7" s="38" t="s">
        <v>101</v>
      </c>
      <c r="EF7" s="38">
        <v>0.06</v>
      </c>
      <c r="EG7" s="38">
        <v>0</v>
      </c>
      <c r="EH7" s="38">
        <v>0</v>
      </c>
      <c r="EI7" s="38">
        <v>0</v>
      </c>
      <c r="EJ7" s="38" t="s">
        <v>101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真子</cp:lastModifiedBy>
  <cp:lastPrinted>2021-01-22T04:06:17Z</cp:lastPrinted>
  <dcterms:created xsi:type="dcterms:W3CDTF">2020-12-04T02:38:01Z</dcterms:created>
  <dcterms:modified xsi:type="dcterms:W3CDTF">2021-02-24T01:18:43Z</dcterms:modified>
  <cp:category/>
</cp:coreProperties>
</file>