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172.23.236.26\財政課ｎａｓ\財政課（下水道担当）\H23～下水道財政課\●下水道政策係\13平成32年度\02　下水　照会回答・通知\下水　照会回答・通知　13月\20210114 公営企業に係る「経営比較分析表」（令和元年度決算）の分析等について\依頼\12 周南市\"/>
    </mc:Choice>
  </mc:AlternateContent>
  <xr:revisionPtr revIDLastSave="0" documentId="13_ncr:1_{2B35AF3E-47BB-45A5-896C-5490FBB1EDA3}" xr6:coauthVersionLast="45" xr6:coauthVersionMax="45" xr10:uidLastSave="{00000000-0000-0000-0000-000000000000}"/>
  <workbookProtection workbookAlgorithmName="SHA-512" workbookHashValue="prVrYalDzkeUgkGiCogCU9YY5CBH8oqqxOykCO7b+WDZGkx0B32zcXvE/VG5rS4N6S+gMDu/0YpzlwAeC2Ljiw==" workbookSaltValue="n5jv9VPoZ24sFFrBDkenSA==" workbookSpinCount="100000" lockStructure="1"/>
  <bookViews>
    <workbookView xWindow="1440" yWindow="915" windowWidth="27165" windowHeight="13995"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W8" i="4"/>
  <c r="P8" i="4"/>
  <c r="I8" i="4"/>
  <c r="B6"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<sst xmlns="http://schemas.openxmlformats.org/spreadsheetml/2006/main" count="231" uniqueCount="117">
  <si>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</si>
  <si>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</si>
  <si>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</si>
  <si>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</si>
  <si>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</si>
  <si>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</si>
  <si>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</si>
  <si>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</si>
  <si>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</si>
  <si>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</si>
  <si>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</si>
  <si>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</si>
  <si>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</si>
  <si>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</si>
  <si>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</si>
  <si>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</si>
  <si>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</si>
  <si>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</si>
  <si>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</si>
  <si>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</si>
  <si>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</si>
  <si>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</si>
  <si>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</si>
  <si>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</si>
  <si>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</si>
  <si>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</si>
  <si>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</si>
  <si>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</si>
  <si>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</si>
  <si>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</si>
  <si>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</si>
  <si>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</si>
  <si>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</si>
  <si>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</si>
  <si>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</si>
  <si>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</si>
  <si>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</si>
  <si>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</si>
  <si>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</si>
  <si>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</si>
  <si>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</si>
  <si>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</si>
  <si>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</si>
  <si>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</si>
  <si>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</si>
  <si>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</si>
  <si>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</si>
  <si>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</si>
  <si>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</si>
  <si>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</si>
  <si>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</si>
  <si>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</si>
  <si>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</si>
  <si>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</si>
  <si>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</si>
  <si>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</si>
  <si>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</si>
  <si>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</si>
  <si>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</si>
  <si>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</si>
  <si>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</si>
  <si>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</si>
  <si>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</si>
  <si>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</si>
  <si>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</si>
  <si>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</si>
  <si>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</si>
  <si>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</si>
  <si>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</si>
  <si>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</si>
  <si>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</si>
  <si>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</si>
  <si>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</si>
  <si>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</si>
  <si>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</si>
  <si>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</si>
  <si>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</si>
  <si>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</si>
  <si>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</si>
  <si>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</si>
  <si>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</si>
  <si>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</si>
  <si>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</si>
  <si>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</si>
  <si>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</si>
  <si>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</si>
  <si>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</si>
  <si>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</si>
  <si>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</si>
  <si>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</si>
  <si>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</si>
  <si>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</si>
  <si>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</si>
  <si>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</si>
  <si>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</si>
  <si>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</si>
  <si>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周南市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</si>
  <si>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</si>
  <si>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</si>
  <si>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</si>
  <si>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</si>
  <si>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</si>
  <si>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</si>
  <si>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</si>
  <si>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</si>
  <si>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</si>
  <si>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</si>
  <si>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</si>
  <si>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</si>
  <si>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</si>
  <si>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</si>
  <si>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</si>
  <si>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</si>
  <si>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</si>
  <si>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特定環境保全公共下水道事業は、事業規模が小さく経営効率も悪いため、収益的収支での黒字化は困難である。
　現状では、一般会計からの繰入金により収支を均衡させており、下水道使用料の設定など、公共下水道事業の経費回収率等を勘案しながらの経営となる。
　公共下水道事業に比べると供用開始からの年数が短い施設が多いが、今後は、ストックマネジメント計画に基づき、計画的に施設・設備の更新を進め、経営の安定化を図っていく必要がある。</t>
    <rPh sb="1" eb="3">
      <t>トクテイ</t>
    </rPh>
    <rPh sb="3" eb="5">
      <t>カンキョウ</t>
    </rPh>
    <rPh sb="5" eb="7">
      <t>ホゼン</t>
    </rPh>
    <rPh sb="7" eb="9">
      <t>コウキョウ</t>
    </rPh>
    <rPh sb="9" eb="12">
      <t>ゲスイドウ</t>
    </rPh>
    <rPh sb="12" eb="14">
      <t>ジギョウ</t>
    </rPh>
    <rPh sb="16" eb="18">
      <t>ジギョウ</t>
    </rPh>
    <rPh sb="18" eb="20">
      <t>キボ</t>
    </rPh>
    <rPh sb="21" eb="22">
      <t>チイ</t>
    </rPh>
    <rPh sb="24" eb="26">
      <t>ケイエイ</t>
    </rPh>
    <rPh sb="26" eb="28">
      <t>コウリツ</t>
    </rPh>
    <rPh sb="29" eb="30">
      <t>ワル</t>
    </rPh>
    <rPh sb="34" eb="37">
      <t>シュウエキテキ</t>
    </rPh>
    <rPh sb="37" eb="39">
      <t>シュウシ</t>
    </rPh>
    <rPh sb="41" eb="43">
      <t>クロジ</t>
    </rPh>
    <rPh sb="43" eb="44">
      <t>カ</t>
    </rPh>
    <rPh sb="45" eb="47">
      <t>コンナン</t>
    </rPh>
    <rPh sb="53" eb="55">
      <t>ゲンジョウ</t>
    </rPh>
    <rPh sb="58" eb="60">
      <t>イッパン</t>
    </rPh>
    <rPh sb="60" eb="62">
      <t>カイケイ</t>
    </rPh>
    <rPh sb="65" eb="67">
      <t>クリイレ</t>
    </rPh>
    <rPh sb="67" eb="68">
      <t>キン</t>
    </rPh>
    <rPh sb="71" eb="73">
      <t>シュウシ</t>
    </rPh>
    <rPh sb="74" eb="76">
      <t>キンコウ</t>
    </rPh>
    <rPh sb="82" eb="85">
      <t>ゲスイドウ</t>
    </rPh>
    <rPh sb="85" eb="88">
      <t>シヨウリョウ</t>
    </rPh>
    <rPh sb="89" eb="91">
      <t>セッテイ</t>
    </rPh>
    <rPh sb="94" eb="96">
      <t>コウキョウ</t>
    </rPh>
    <rPh sb="96" eb="99">
      <t>ゲスイドウ</t>
    </rPh>
    <rPh sb="99" eb="101">
      <t>ジギョウ</t>
    </rPh>
    <rPh sb="102" eb="104">
      <t>ケイヒ</t>
    </rPh>
    <rPh sb="104" eb="106">
      <t>カイシュウ</t>
    </rPh>
    <rPh sb="106" eb="107">
      <t>リツ</t>
    </rPh>
    <rPh sb="107" eb="108">
      <t>トウ</t>
    </rPh>
    <rPh sb="109" eb="111">
      <t>カンアン</t>
    </rPh>
    <rPh sb="116" eb="118">
      <t>ケイエイ</t>
    </rPh>
    <rPh sb="124" eb="126">
      <t>コウキョウ</t>
    </rPh>
    <rPh sb="126" eb="129">
      <t>ゲスイドウ</t>
    </rPh>
    <rPh sb="129" eb="131">
      <t>ジギョウ</t>
    </rPh>
    <rPh sb="132" eb="133">
      <t>クラ</t>
    </rPh>
    <rPh sb="136" eb="138">
      <t>キョウヨウ</t>
    </rPh>
    <rPh sb="138" eb="140">
      <t>カイシ</t>
    </rPh>
    <rPh sb="143" eb="145">
      <t>ネンスウ</t>
    </rPh>
    <rPh sb="146" eb="147">
      <t>ミジカ</t>
    </rPh>
    <rPh sb="148" eb="150">
      <t>シセツ</t>
    </rPh>
    <rPh sb="151" eb="152">
      <t>オオ</t>
    </rPh>
    <rPh sb="155" eb="157">
      <t>コンゴ</t>
    </rPh>
    <rPh sb="169" eb="171">
      <t>ケイカク</t>
    </rPh>
    <rPh sb="172" eb="173">
      <t>モト</t>
    </rPh>
    <rPh sb="176" eb="179">
      <t>ケイカクテキ</t>
    </rPh>
    <rPh sb="180" eb="182">
      <t>シセツ</t>
    </rPh>
    <rPh sb="183" eb="185">
      <t>セツビ</t>
    </rPh>
    <rPh sb="186" eb="188">
      <t>コウシン</t>
    </rPh>
    <rPh sb="189" eb="190">
      <t>スス</t>
    </rPh>
    <rPh sb="192" eb="194">
      <t>ケイエイ</t>
    </rPh>
    <rPh sb="195" eb="198">
      <t>アンテイカ</t>
    </rPh>
    <rPh sb="199" eb="200">
      <t>ハカ</t>
    </rPh>
    <rPh sb="204" eb="206">
      <t>ヒツヨウ</t>
    </rPh>
    <phoneticPr fontId="2"/>
  </si>
  <si>
    <t>　経常収支比率は、一般会計からの繰入金により、収益的収支を均衡させているため、特別利益との調整で99.98％となった。
　累積欠損金は発生していない。
　流動比率は、類似団体平均値と比較すると低いが、短期的な債務に対する支払能力としては、翌年度の使用料収入や一般会計からの繰入金等が原資として予定されており、問題ない。
　企業債残高対事業規模比率は、使用料収入に対し約17倍の企業債残高があり、類似団体平均値と比較すると高い。
　経費回収率は、類似団体平均値と比較すると高いが、100％を下回り、使用料で回収すべき経費の全額は使用料で賄われていない。事業規模が小さく経営効率も悪い事業を政策的に公共下水道事業と同料金の設定としているためである。
　汚水処理原価は、類似団体平均値と比較すると低く抑えられている。公共下水道事業と維持管理費等を一括運営していることなどが影響している。
　施設利用率は、類似団体平均値と比較すると低い。処理場整備時の処理人口の見込みに対する人口減少等が影響している。
　水洗化率は、類似団体平均値と比較すると高い。</t>
    <rPh sb="1" eb="3">
      <t>ケイジョウ</t>
    </rPh>
    <rPh sb="3" eb="5">
      <t>シュウシ</t>
    </rPh>
    <rPh sb="5" eb="7">
      <t>ヒリツ</t>
    </rPh>
    <rPh sb="9" eb="11">
      <t>イッパン</t>
    </rPh>
    <rPh sb="11" eb="13">
      <t>カイケイ</t>
    </rPh>
    <rPh sb="16" eb="18">
      <t>クリイレ</t>
    </rPh>
    <rPh sb="18" eb="19">
      <t>キン</t>
    </rPh>
    <rPh sb="23" eb="26">
      <t>シュウエキテキ</t>
    </rPh>
    <rPh sb="26" eb="28">
      <t>シュウシ</t>
    </rPh>
    <rPh sb="29" eb="31">
      <t>キンコウ</t>
    </rPh>
    <rPh sb="39" eb="41">
      <t>トクベツ</t>
    </rPh>
    <rPh sb="41" eb="43">
      <t>リエキ</t>
    </rPh>
    <rPh sb="45" eb="47">
      <t>チョウセイ</t>
    </rPh>
    <rPh sb="61" eb="63">
      <t>ルイセキ</t>
    </rPh>
    <rPh sb="63" eb="66">
      <t>ケッソンキン</t>
    </rPh>
    <rPh sb="67" eb="69">
      <t>ハッセイ</t>
    </rPh>
    <rPh sb="77" eb="79">
      <t>リュウドウ</t>
    </rPh>
    <rPh sb="79" eb="81">
      <t>ヒリツ</t>
    </rPh>
    <rPh sb="83" eb="85">
      <t>ルイジ</t>
    </rPh>
    <rPh sb="85" eb="87">
      <t>ダンタイ</t>
    </rPh>
    <rPh sb="87" eb="90">
      <t>ヘイキンチ</t>
    </rPh>
    <rPh sb="91" eb="93">
      <t>ヒカク</t>
    </rPh>
    <rPh sb="96" eb="97">
      <t>ヒク</t>
    </rPh>
    <rPh sb="100" eb="103">
      <t>タンキテキ</t>
    </rPh>
    <rPh sb="104" eb="106">
      <t>サイム</t>
    </rPh>
    <rPh sb="107" eb="108">
      <t>タイ</t>
    </rPh>
    <rPh sb="110" eb="112">
      <t>シハライ</t>
    </rPh>
    <rPh sb="112" eb="114">
      <t>ノウリョク</t>
    </rPh>
    <rPh sb="119" eb="122">
      <t>ヨクネンド</t>
    </rPh>
    <rPh sb="123" eb="126">
      <t>シヨウリョウ</t>
    </rPh>
    <rPh sb="126" eb="128">
      <t>シュウニュウ</t>
    </rPh>
    <rPh sb="129" eb="131">
      <t>イッパン</t>
    </rPh>
    <rPh sb="131" eb="133">
      <t>カイケイ</t>
    </rPh>
    <rPh sb="136" eb="138">
      <t>クリイレ</t>
    </rPh>
    <rPh sb="138" eb="139">
      <t>キン</t>
    </rPh>
    <rPh sb="139" eb="140">
      <t>トウ</t>
    </rPh>
    <rPh sb="141" eb="143">
      <t>ゲンシ</t>
    </rPh>
    <rPh sb="146" eb="148">
      <t>ヨテイ</t>
    </rPh>
    <rPh sb="154" eb="156">
      <t>モンダイ</t>
    </rPh>
    <rPh sb="161" eb="163">
      <t>キギョウ</t>
    </rPh>
    <rPh sb="163" eb="164">
      <t>サイ</t>
    </rPh>
    <rPh sb="164" eb="166">
      <t>ザンダカ</t>
    </rPh>
    <rPh sb="166" eb="167">
      <t>タイ</t>
    </rPh>
    <rPh sb="167" eb="169">
      <t>ジギョウ</t>
    </rPh>
    <rPh sb="169" eb="171">
      <t>キボ</t>
    </rPh>
    <rPh sb="171" eb="173">
      <t>ヒリツ</t>
    </rPh>
    <rPh sb="197" eb="199">
      <t>ルイジ</t>
    </rPh>
    <rPh sb="199" eb="201">
      <t>ダンタイ</t>
    </rPh>
    <rPh sb="201" eb="204">
      <t>ヘイキンチ</t>
    </rPh>
    <rPh sb="205" eb="207">
      <t>ヒカク</t>
    </rPh>
    <rPh sb="210" eb="211">
      <t>タカ</t>
    </rPh>
    <rPh sb="215" eb="217">
      <t>ケイヒ</t>
    </rPh>
    <rPh sb="217" eb="219">
      <t>カイシュウ</t>
    </rPh>
    <rPh sb="219" eb="220">
      <t>リツ</t>
    </rPh>
    <rPh sb="222" eb="224">
      <t>ルイジ</t>
    </rPh>
    <rPh sb="224" eb="226">
      <t>ダンタイ</t>
    </rPh>
    <rPh sb="226" eb="229">
      <t>ヘイキンチ</t>
    </rPh>
    <rPh sb="230" eb="232">
      <t>ヒカク</t>
    </rPh>
    <rPh sb="235" eb="236">
      <t>タカ</t>
    </rPh>
    <rPh sb="244" eb="246">
      <t>シタマワ</t>
    </rPh>
    <rPh sb="248" eb="251">
      <t>シヨウリョウ</t>
    </rPh>
    <rPh sb="252" eb="254">
      <t>カイシュウ</t>
    </rPh>
    <rPh sb="257" eb="259">
      <t>ケイヒ</t>
    </rPh>
    <rPh sb="260" eb="262">
      <t>ゼンガク</t>
    </rPh>
    <rPh sb="263" eb="266">
      <t>シヨウリョウ</t>
    </rPh>
    <rPh sb="267" eb="268">
      <t>マカナ</t>
    </rPh>
    <rPh sb="275" eb="277">
      <t>ジギョウ</t>
    </rPh>
    <rPh sb="277" eb="279">
      <t>キボ</t>
    </rPh>
    <rPh sb="280" eb="281">
      <t>チイ</t>
    </rPh>
    <rPh sb="283" eb="285">
      <t>ケイエイ</t>
    </rPh>
    <rPh sb="285" eb="287">
      <t>コウリツ</t>
    </rPh>
    <rPh sb="288" eb="289">
      <t>ワル</t>
    </rPh>
    <rPh sb="290" eb="292">
      <t>ジギョウ</t>
    </rPh>
    <rPh sb="293" eb="296">
      <t>セイサクテキ</t>
    </rPh>
    <rPh sb="297" eb="299">
      <t>コウキョウ</t>
    </rPh>
    <rPh sb="299" eb="302">
      <t>ゲスイドウ</t>
    </rPh>
    <rPh sb="302" eb="304">
      <t>ジギョウ</t>
    </rPh>
    <rPh sb="305" eb="306">
      <t>ドウ</t>
    </rPh>
    <rPh sb="306" eb="308">
      <t>リョウキン</t>
    </rPh>
    <rPh sb="309" eb="311">
      <t>セッテイ</t>
    </rPh>
    <rPh sb="324" eb="326">
      <t>オスイ</t>
    </rPh>
    <rPh sb="326" eb="328">
      <t>ショリ</t>
    </rPh>
    <rPh sb="328" eb="330">
      <t>ゲンカ</t>
    </rPh>
    <rPh sb="332" eb="334">
      <t>ルイジ</t>
    </rPh>
    <rPh sb="334" eb="336">
      <t>ダンタイ</t>
    </rPh>
    <rPh sb="336" eb="339">
      <t>ヘイキンチ</t>
    </rPh>
    <rPh sb="340" eb="342">
      <t>ヒカク</t>
    </rPh>
    <rPh sb="345" eb="346">
      <t>ヒク</t>
    </rPh>
    <rPh sb="347" eb="348">
      <t>オサ</t>
    </rPh>
    <rPh sb="355" eb="357">
      <t>コウキョウ</t>
    </rPh>
    <rPh sb="357" eb="360">
      <t>ゲスイドウ</t>
    </rPh>
    <rPh sb="360" eb="362">
      <t>ジギョウ</t>
    </rPh>
    <rPh sb="363" eb="365">
      <t>イジ</t>
    </rPh>
    <rPh sb="365" eb="368">
      <t>カンリヒ</t>
    </rPh>
    <rPh sb="368" eb="369">
      <t>トウ</t>
    </rPh>
    <rPh sb="370" eb="372">
      <t>イッカツ</t>
    </rPh>
    <rPh sb="372" eb="374">
      <t>ウンエイ</t>
    </rPh>
    <rPh sb="383" eb="385">
      <t>エイキョウ</t>
    </rPh>
    <rPh sb="392" eb="394">
      <t>シセツ</t>
    </rPh>
    <rPh sb="394" eb="397">
      <t>リヨウリツ</t>
    </rPh>
    <rPh sb="399" eb="401">
      <t>ルイジ</t>
    </rPh>
    <rPh sb="401" eb="403">
      <t>ダンタイ</t>
    </rPh>
    <rPh sb="403" eb="406">
      <t>ヘイキンチ</t>
    </rPh>
    <rPh sb="407" eb="409">
      <t>ヒカク</t>
    </rPh>
    <rPh sb="412" eb="413">
      <t>ヒク</t>
    </rPh>
    <rPh sb="415" eb="418">
      <t>ショリジョウ</t>
    </rPh>
    <rPh sb="418" eb="420">
      <t>セイビ</t>
    </rPh>
    <rPh sb="420" eb="421">
      <t>ジ</t>
    </rPh>
    <rPh sb="422" eb="424">
      <t>ショリ</t>
    </rPh>
    <rPh sb="424" eb="426">
      <t>ジンコウ</t>
    </rPh>
    <rPh sb="427" eb="429">
      <t>ミコ</t>
    </rPh>
    <rPh sb="431" eb="432">
      <t>タイ</t>
    </rPh>
    <rPh sb="438" eb="439">
      <t>トウ</t>
    </rPh>
    <rPh sb="449" eb="452">
      <t>スイセンカ</t>
    </rPh>
    <rPh sb="452" eb="453">
      <t>リツ</t>
    </rPh>
    <rPh sb="455" eb="457">
      <t>ルイジ</t>
    </rPh>
    <rPh sb="457" eb="459">
      <t>ダンタイ</t>
    </rPh>
    <rPh sb="459" eb="462">
      <t>ヘイキンチ</t>
    </rPh>
    <rPh sb="463" eb="465">
      <t>ヒカク</t>
    </rPh>
    <rPh sb="468" eb="469">
      <t>タカ</t>
    </rPh>
    <phoneticPr fontId="2"/>
  </si>
  <si>
    <t>　有形固定資産減価償却率は、類似団体平均値と比較すると高い数値となった。事業はほぼ完了しており、今後、償却率は上昇していく。
　管渠老朽化率と管渠改善率は、供用開始から25年目の事業であり、法定耐用年数を経過した管渠は無いため0％である。</t>
    <rPh sb="36" eb="38">
      <t>ジギョウ</t>
    </rPh>
    <rPh sb="41" eb="43">
      <t>カンリョウ</t>
    </rPh>
    <rPh sb="48" eb="50">
      <t>コンゴ</t>
    </rPh>
    <rPh sb="51" eb="53">
      <t>ショウキャク</t>
    </rPh>
    <rPh sb="53" eb="54">
      <t>リツ</t>
    </rPh>
    <rPh sb="55" eb="57">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</si>
</sst>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38E-47CF-88D3-E365D1914CA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C38E-47CF-88D3-E365D1914CA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99.97</c:v>
                </c:pt>
                <c:pt idx="1">
                  <c:v>99.98</c:v>
                </c:pt>
                <c:pt idx="2">
                  <c:v>99.95</c:v>
                </c:pt>
                <c:pt idx="3">
                  <c:v>99.98</c:v>
                </c:pt>
                <c:pt idx="4">
                  <c:v>99.98</c:v>
                </c:pt>
              </c:numCache>
            </c:numRef>
          </c:val>
          <c:extLst>
            <c:ext xmlns:c16="http://schemas.microsoft.com/office/drawing/2014/chart" uri="{C3380CC4-5D6E-409C-BE32-E72D297353CC}">
              <c16:uniqueId val="{00000000-58B2-4539-A4B5-74D2C2D8F9A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100.94</c:v>
                </c:pt>
                <c:pt idx="1">
                  <c:v>100.85</c:v>
                </c:pt>
                <c:pt idx="2">
                  <c:v>102.13</c:v>
                </c:pt>
                <c:pt idx="3">
                  <c:v>101.72</c:v>
                </c:pt>
                <c:pt idx="4">
                  <c:v>102.73</c:v>
                </c:pt>
              </c:numCache>
            </c:numRef>
          </c:val>
          <c:smooth val="0"/>
          <c:extLst>
            <c:ext xmlns:c16="http://schemas.microsoft.com/office/drawing/2014/chart" uri="{C3380CC4-5D6E-409C-BE32-E72D297353CC}">
              <c16:uniqueId val="{00000001-58B2-4539-A4B5-74D2C2D8F9A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18.39</c:v>
                </c:pt>
                <c:pt idx="1">
                  <c:v>21.45</c:v>
                </c:pt>
                <c:pt idx="2">
                  <c:v>24.54</c:v>
                </c:pt>
                <c:pt idx="3">
                  <c:v>27.45</c:v>
                </c:pt>
                <c:pt idx="4">
                  <c:v>30.11</c:v>
                </c:pt>
              </c:numCache>
            </c:numRef>
          </c:val>
          <c:extLst>
            <c:ext xmlns:c16="http://schemas.microsoft.com/office/drawing/2014/chart" uri="{C3380CC4-5D6E-409C-BE32-E72D297353CC}">
              <c16:uniqueId val="{00000000-B394-4D4A-BBA7-45B2EE2C4B0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22.79</c:v>
                </c:pt>
                <c:pt idx="1">
                  <c:v>22.77</c:v>
                </c:pt>
                <c:pt idx="2">
                  <c:v>23.93</c:v>
                </c:pt>
                <c:pt idx="3">
                  <c:v>24.68</c:v>
                </c:pt>
                <c:pt idx="4">
                  <c:v>24.68</c:v>
                </c:pt>
              </c:numCache>
            </c:numRef>
          </c:val>
          <c:smooth val="0"/>
          <c:extLst>
            <c:ext xmlns:c16="http://schemas.microsoft.com/office/drawing/2014/chart" uri="{C3380CC4-5D6E-409C-BE32-E72D297353CC}">
              <c16:uniqueId val="{00000001-B394-4D4A-BBA7-45B2EE2C4B0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C79-484A-98FA-D898D0A59ED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0.04</c:v>
                </c:pt>
                <c:pt idx="1">
                  <c:v>0</c:v>
                </c:pt>
                <c:pt idx="2">
                  <c:v>0</c:v>
                </c:pt>
                <c:pt idx="3" formatCode="#,##0.00;&quot;△&quot;#,##0.00;&quot;-&quot;">
                  <c:v>0.01</c:v>
                </c:pt>
                <c:pt idx="4" formatCode="#,##0.00;&quot;△&quot;#,##0.00;&quot;-&quot;">
                  <c:v>8.6199999999999992</c:v>
                </c:pt>
              </c:numCache>
            </c:numRef>
          </c:val>
          <c:smooth val="0"/>
          <c:extLst>
            <c:ext xmlns:c16="http://schemas.microsoft.com/office/drawing/2014/chart" uri="{C3380CC4-5D6E-409C-BE32-E72D297353CC}">
              <c16:uniqueId val="{00000001-CC79-484A-98FA-D898D0A59ED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4E0-45E4-B298-AA7D8744D07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101.85</c:v>
                </c:pt>
                <c:pt idx="1">
                  <c:v>110.77</c:v>
                </c:pt>
                <c:pt idx="2">
                  <c:v>109.51</c:v>
                </c:pt>
                <c:pt idx="3">
                  <c:v>112.88</c:v>
                </c:pt>
                <c:pt idx="4">
                  <c:v>94.97</c:v>
                </c:pt>
              </c:numCache>
            </c:numRef>
          </c:val>
          <c:smooth val="0"/>
          <c:extLst>
            <c:ext xmlns:c16="http://schemas.microsoft.com/office/drawing/2014/chart" uri="{C3380CC4-5D6E-409C-BE32-E72D297353CC}">
              <c16:uniqueId val="{00000001-24E0-45E4-B298-AA7D8744D07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29.32</c:v>
                </c:pt>
                <c:pt idx="1">
                  <c:v>42.76</c:v>
                </c:pt>
                <c:pt idx="2">
                  <c:v>34.01</c:v>
                </c:pt>
                <c:pt idx="3">
                  <c:v>37.58</c:v>
                </c:pt>
                <c:pt idx="4">
                  <c:v>38.99</c:v>
                </c:pt>
              </c:numCache>
            </c:numRef>
          </c:val>
          <c:extLst>
            <c:ext xmlns:c16="http://schemas.microsoft.com/office/drawing/2014/chart" uri="{C3380CC4-5D6E-409C-BE32-E72D297353CC}">
              <c16:uniqueId val="{00000000-DBA3-4051-8439-B565C1A3C50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49.07</c:v>
                </c:pt>
                <c:pt idx="1">
                  <c:v>46.78</c:v>
                </c:pt>
                <c:pt idx="2">
                  <c:v>47.44</c:v>
                </c:pt>
                <c:pt idx="3">
                  <c:v>49.18</c:v>
                </c:pt>
                <c:pt idx="4">
                  <c:v>47.72</c:v>
                </c:pt>
              </c:numCache>
            </c:numRef>
          </c:val>
          <c:smooth val="0"/>
          <c:extLst>
            <c:ext xmlns:c16="http://schemas.microsoft.com/office/drawing/2014/chart" uri="{C3380CC4-5D6E-409C-BE32-E72D297353CC}">
              <c16:uniqueId val="{00000001-DBA3-4051-8439-B565C1A3C50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2169.8200000000002</c:v>
                </c:pt>
                <c:pt idx="1">
                  <c:v>2047.27</c:v>
                </c:pt>
                <c:pt idx="2">
                  <c:v>1873.98</c:v>
                </c:pt>
                <c:pt idx="3">
                  <c:v>1775.29</c:v>
                </c:pt>
                <c:pt idx="4">
                  <c:v>1674.44</c:v>
                </c:pt>
              </c:numCache>
            </c:numRef>
          </c:val>
          <c:extLst>
            <c:ext xmlns:c16="http://schemas.microsoft.com/office/drawing/2014/chart" uri="{C3380CC4-5D6E-409C-BE32-E72D297353CC}">
              <c16:uniqueId val="{00000000-030E-4900-B2AF-AE4CFB6F957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030E-4900-B2AF-AE4CFB6F957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80.680000000000007</c:v>
                </c:pt>
                <c:pt idx="1">
                  <c:v>81.900000000000006</c:v>
                </c:pt>
                <c:pt idx="2">
                  <c:v>84.68</c:v>
                </c:pt>
                <c:pt idx="3">
                  <c:v>80.89</c:v>
                </c:pt>
                <c:pt idx="4">
                  <c:v>87.43</c:v>
                </c:pt>
              </c:numCache>
            </c:numRef>
          </c:val>
          <c:extLst>
            <c:ext xmlns:c16="http://schemas.microsoft.com/office/drawing/2014/chart" uri="{C3380CC4-5D6E-409C-BE32-E72D297353CC}">
              <c16:uniqueId val="{00000000-E0A7-4F5B-BB88-4D9885333F9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E0A7-4F5B-BB88-4D9885333F9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214.13</c:v>
                </c:pt>
                <c:pt idx="1">
                  <c:v>211.12</c:v>
                </c:pt>
                <c:pt idx="2">
                  <c:v>203.9</c:v>
                </c:pt>
                <c:pt idx="3">
                  <c:v>213.92</c:v>
                </c:pt>
                <c:pt idx="4">
                  <c:v>196.81</c:v>
                </c:pt>
              </c:numCache>
            </c:numRef>
          </c:val>
          <c:extLst>
            <c:ext xmlns:c16="http://schemas.microsoft.com/office/drawing/2014/chart" uri="{C3380CC4-5D6E-409C-BE32-E72D297353CC}">
              <c16:uniqueId val="{00000000-E567-4F2C-BF81-330F57D0265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E567-4F2C-BF81-330F57D0265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35.090000000000003</c:v>
                </c:pt>
                <c:pt idx="1">
                  <c:v>36.71</c:v>
                </c:pt>
                <c:pt idx="2">
                  <c:v>33.020000000000003</c:v>
                </c:pt>
                <c:pt idx="3">
                  <c:v>31.68</c:v>
                </c:pt>
                <c:pt idx="4">
                  <c:v>32.86</c:v>
                </c:pt>
              </c:numCache>
            </c:numRef>
          </c:val>
          <c:extLst>
            <c:ext xmlns:c16="http://schemas.microsoft.com/office/drawing/2014/chart" uri="{C3380CC4-5D6E-409C-BE32-E72D297353CC}">
              <c16:uniqueId val="{00000000-0DB0-46AC-B29F-3CA32004FA5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0DB0-46AC-B29F-3CA32004FA5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87.99</c:v>
                </c:pt>
                <c:pt idx="1">
                  <c:v>87.2</c:v>
                </c:pt>
                <c:pt idx="2">
                  <c:v>87.85</c:v>
                </c:pt>
                <c:pt idx="3">
                  <c:v>88.03</c:v>
                </c:pt>
                <c:pt idx="4">
                  <c:v>88.34</c:v>
                </c:pt>
              </c:numCache>
            </c:numRef>
          </c:val>
          <c:extLst>
            <c:ext xmlns:c16="http://schemas.microsoft.com/office/drawing/2014/chart" uri="{C3380CC4-5D6E-409C-BE32-E72D297353CC}">
              <c16:uniqueId val="{00000000-D046-477A-A39F-DB1F0B179D0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D046-477A-A39F-DB1F0B179D0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山口県　周南市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自治体職員</v>
      </c>
      <c r="AE8" s="73"/>
      <c r="AF8" s="73"/>
      <c r="AG8" s="73"/>
      <c r="AH8" s="73"/>
      <c r="AI8" s="73"/>
      <c r="AJ8" s="73"/>
      <c r="AK8" s="3"/>
      <c r="AL8" s="69">
        <f>データ!S6</f>
        <v>142482</v>
      </c>
      <c r="AM8" s="69"/>
      <c r="AN8" s="69"/>
      <c r="AO8" s="69"/>
      <c r="AP8" s="69"/>
      <c r="AQ8" s="69"/>
      <c r="AR8" s="69"/>
      <c r="AS8" s="69"/>
      <c r="AT8" s="68">
        <f>データ!T6</f>
        <v>656.29</v>
      </c>
      <c r="AU8" s="68"/>
      <c r="AV8" s="68"/>
      <c r="AW8" s="68"/>
      <c r="AX8" s="68"/>
      <c r="AY8" s="68"/>
      <c r="AZ8" s="68"/>
      <c r="BA8" s="68"/>
      <c r="BB8" s="68">
        <f>データ!U6</f>
        <v>217.1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68.77</v>
      </c>
      <c r="J10" s="68"/>
      <c r="K10" s="68"/>
      <c r="L10" s="68"/>
      <c r="M10" s="68"/>
      <c r="N10" s="68"/>
      <c r="O10" s="68"/>
      <c r="P10" s="68">
        <f>データ!P6</f>
        <v>2.37</v>
      </c>
      <c r="Q10" s="68"/>
      <c r="R10" s="68"/>
      <c r="S10" s="68"/>
      <c r="T10" s="68"/>
      <c r="U10" s="68"/>
      <c r="V10" s="68"/>
      <c r="W10" s="68">
        <f>データ!Q6</f>
        <v>88.54</v>
      </c>
      <c r="X10" s="68"/>
      <c r="Y10" s="68"/>
      <c r="Z10" s="68"/>
      <c r="AA10" s="68"/>
      <c r="AB10" s="68"/>
      <c r="AC10" s="68"/>
      <c r="AD10" s="69">
        <f>データ!R6</f>
        <v>3275</v>
      </c>
      <c r="AE10" s="69"/>
      <c r="AF10" s="69"/>
      <c r="AG10" s="69"/>
      <c r="AH10" s="69"/>
      <c r="AI10" s="69"/>
      <c r="AJ10" s="69"/>
      <c r="AK10" s="2"/>
      <c r="AL10" s="69">
        <f>データ!V6</f>
        <v>3354</v>
      </c>
      <c r="AM10" s="69"/>
      <c r="AN10" s="69"/>
      <c r="AO10" s="69"/>
      <c r="AP10" s="69"/>
      <c r="AQ10" s="69"/>
      <c r="AR10" s="69"/>
      <c r="AS10" s="69"/>
      <c r="AT10" s="68">
        <f>データ!W6</f>
        <v>1.57</v>
      </c>
      <c r="AU10" s="68"/>
      <c r="AV10" s="68"/>
      <c r="AW10" s="68"/>
      <c r="AX10" s="68"/>
      <c r="AY10" s="68"/>
      <c r="AZ10" s="68"/>
      <c r="BA10" s="68"/>
      <c r="BB10" s="68">
        <f>データ!X6</f>
        <v>2136.31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6wufPUa0/kmnv+Op5ba1aaqWvuIhYSJjZXUCcgp/RHjyO3h3dLm6fsiqvGPhyX2PL6LBd9v73tyLwuDb9Eu9Bw==" saltValue="DSV+pFlL/2keUaEs+Qeen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352152</v>
      </c>
      <c r="D6" s="33">
        <f t="shared" si="3"/>
        <v>46</v>
      </c>
      <c r="E6" s="33">
        <f t="shared" si="3"/>
        <v>17</v>
      </c>
      <c r="F6" s="33">
        <f t="shared" si="3"/>
        <v>4</v>
      </c>
      <c r="G6" s="33">
        <f t="shared" si="3"/>
        <v>0</v>
      </c>
      <c r="H6" s="33" t="str">
        <f t="shared" si="3"/>
        <v>山口県　周南市</v>
      </c>
      <c r="I6" s="33" t="str">
        <f t="shared" si="3"/>
        <v>法適用</v>
      </c>
      <c r="J6" s="33" t="str">
        <f t="shared" si="3"/>
        <v>下水道事業</v>
      </c>
      <c r="K6" s="33" t="str">
        <f t="shared" si="3"/>
        <v>特定環境保全公共下水道</v>
      </c>
      <c r="L6" s="33" t="str">
        <f t="shared" si="3"/>
        <v>D2</v>
      </c>
      <c r="M6" s="33" t="str">
        <f t="shared" si="3"/>
        <v>自治体職員</v>
      </c>
      <c r="N6" s="34" t="str">
        <f t="shared" si="3"/>
        <v>-</v>
      </c>
      <c r="O6" s="34">
        <f t="shared" si="3"/>
        <v>68.77</v>
      </c>
      <c r="P6" s="34">
        <f t="shared" si="3"/>
        <v>2.37</v>
      </c>
      <c r="Q6" s="34">
        <f t="shared" si="3"/>
        <v>88.54</v>
      </c>
      <c r="R6" s="34">
        <f t="shared" si="3"/>
        <v>3275</v>
      </c>
      <c r="S6" s="34">
        <f t="shared" si="3"/>
        <v>142482</v>
      </c>
      <c r="T6" s="34">
        <f t="shared" si="3"/>
        <v>656.29</v>
      </c>
      <c r="U6" s="34">
        <f t="shared" si="3"/>
        <v>217.1</v>
      </c>
      <c r="V6" s="34">
        <f t="shared" si="3"/>
        <v>3354</v>
      </c>
      <c r="W6" s="34">
        <f t="shared" si="3"/>
        <v>1.57</v>
      </c>
      <c r="X6" s="34">
        <f t="shared" si="3"/>
        <v>2136.31</v>
      </c>
      <c r="Y6" s="35">
        <f>IF(Y7="",NA(),Y7)</f>
        <v>99.97</v>
      </c>
      <c r="Z6" s="35">
        <f t="shared" ref="Z6:AH6" si="4">IF(Z7="",NA(),Z7)</f>
        <v>99.98</v>
      </c>
      <c r="AA6" s="35">
        <f t="shared" si="4"/>
        <v>99.95</v>
      </c>
      <c r="AB6" s="35">
        <f t="shared" si="4"/>
        <v>99.98</v>
      </c>
      <c r="AC6" s="35">
        <f t="shared" si="4"/>
        <v>99.98</v>
      </c>
      <c r="AD6" s="35">
        <f t="shared" si="4"/>
        <v>100.94</v>
      </c>
      <c r="AE6" s="35">
        <f t="shared" si="4"/>
        <v>100.85</v>
      </c>
      <c r="AF6" s="35">
        <f t="shared" si="4"/>
        <v>102.13</v>
      </c>
      <c r="AG6" s="35">
        <f t="shared" si="4"/>
        <v>101.72</v>
      </c>
      <c r="AH6" s="35">
        <f t="shared" si="4"/>
        <v>102.73</v>
      </c>
      <c r="AI6" s="34" t="str">
        <f>IF(AI7="","",IF(AI7="-","【-】","【"&amp;SUBSTITUTE(TEXT(AI7,"#,##0.00"),"-","△")&amp;"】"))</f>
        <v>【102.87】</v>
      </c>
      <c r="AJ6" s="34">
        <f>IF(AJ7="",NA(),AJ7)</f>
        <v>0</v>
      </c>
      <c r="AK6" s="34">
        <f t="shared" ref="AK6:AS6" si="5">IF(AK7="",NA(),AK7)</f>
        <v>0</v>
      </c>
      <c r="AL6" s="34">
        <f t="shared" si="5"/>
        <v>0</v>
      </c>
      <c r="AM6" s="34">
        <f t="shared" si="5"/>
        <v>0</v>
      </c>
      <c r="AN6" s="34">
        <f t="shared" si="5"/>
        <v>0</v>
      </c>
      <c r="AO6" s="35">
        <f t="shared" si="5"/>
        <v>101.85</v>
      </c>
      <c r="AP6" s="35">
        <f t="shared" si="5"/>
        <v>110.77</v>
      </c>
      <c r="AQ6" s="35">
        <f t="shared" si="5"/>
        <v>109.51</v>
      </c>
      <c r="AR6" s="35">
        <f t="shared" si="5"/>
        <v>112.88</v>
      </c>
      <c r="AS6" s="35">
        <f t="shared" si="5"/>
        <v>94.97</v>
      </c>
      <c r="AT6" s="34" t="str">
        <f>IF(AT7="","",IF(AT7="-","【-】","【"&amp;SUBSTITUTE(TEXT(AT7,"#,##0.00"),"-","△")&amp;"】"))</f>
        <v>【76.63】</v>
      </c>
      <c r="AU6" s="35">
        <f>IF(AU7="",NA(),AU7)</f>
        <v>29.32</v>
      </c>
      <c r="AV6" s="35">
        <f t="shared" ref="AV6:BD6" si="6">IF(AV7="",NA(),AV7)</f>
        <v>42.76</v>
      </c>
      <c r="AW6" s="35">
        <f t="shared" si="6"/>
        <v>34.01</v>
      </c>
      <c r="AX6" s="35">
        <f t="shared" si="6"/>
        <v>37.58</v>
      </c>
      <c r="AY6" s="35">
        <f t="shared" si="6"/>
        <v>38.99</v>
      </c>
      <c r="AZ6" s="35">
        <f t="shared" si="6"/>
        <v>49.07</v>
      </c>
      <c r="BA6" s="35">
        <f t="shared" si="6"/>
        <v>46.78</v>
      </c>
      <c r="BB6" s="35">
        <f t="shared" si="6"/>
        <v>47.44</v>
      </c>
      <c r="BC6" s="35">
        <f t="shared" si="6"/>
        <v>49.18</v>
      </c>
      <c r="BD6" s="35">
        <f t="shared" si="6"/>
        <v>47.72</v>
      </c>
      <c r="BE6" s="34" t="str">
        <f>IF(BE7="","",IF(BE7="-","【-】","【"&amp;SUBSTITUTE(TEXT(BE7,"#,##0.00"),"-","△")&amp;"】"))</f>
        <v>【49.61】</v>
      </c>
      <c r="BF6" s="35">
        <f>IF(BF7="",NA(),BF7)</f>
        <v>2169.8200000000002</v>
      </c>
      <c r="BG6" s="35">
        <f t="shared" ref="BG6:BO6" si="7">IF(BG7="",NA(),BG7)</f>
        <v>2047.27</v>
      </c>
      <c r="BH6" s="35">
        <f t="shared" si="7"/>
        <v>1873.98</v>
      </c>
      <c r="BI6" s="35">
        <f t="shared" si="7"/>
        <v>1775.29</v>
      </c>
      <c r="BJ6" s="35">
        <f t="shared" si="7"/>
        <v>1674.44</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80.680000000000007</v>
      </c>
      <c r="BR6" s="35">
        <f t="shared" ref="BR6:BZ6" si="8">IF(BR7="",NA(),BR7)</f>
        <v>81.900000000000006</v>
      </c>
      <c r="BS6" s="35">
        <f t="shared" si="8"/>
        <v>84.68</v>
      </c>
      <c r="BT6" s="35">
        <f t="shared" si="8"/>
        <v>80.89</v>
      </c>
      <c r="BU6" s="35">
        <f t="shared" si="8"/>
        <v>87.43</v>
      </c>
      <c r="BV6" s="35">
        <f t="shared" si="8"/>
        <v>66.22</v>
      </c>
      <c r="BW6" s="35">
        <f t="shared" si="8"/>
        <v>69.87</v>
      </c>
      <c r="BX6" s="35">
        <f t="shared" si="8"/>
        <v>74.3</v>
      </c>
      <c r="BY6" s="35">
        <f t="shared" si="8"/>
        <v>72.260000000000005</v>
      </c>
      <c r="BZ6" s="35">
        <f t="shared" si="8"/>
        <v>71.84</v>
      </c>
      <c r="CA6" s="34" t="str">
        <f>IF(CA7="","",IF(CA7="-","【-】","【"&amp;SUBSTITUTE(TEXT(CA7,"#,##0.00"),"-","△")&amp;"】"))</f>
        <v>【74.17】</v>
      </c>
      <c r="CB6" s="35">
        <f>IF(CB7="",NA(),CB7)</f>
        <v>214.13</v>
      </c>
      <c r="CC6" s="35">
        <f t="shared" ref="CC6:CK6" si="9">IF(CC7="",NA(),CC7)</f>
        <v>211.12</v>
      </c>
      <c r="CD6" s="35">
        <f t="shared" si="9"/>
        <v>203.9</v>
      </c>
      <c r="CE6" s="35">
        <f t="shared" si="9"/>
        <v>213.92</v>
      </c>
      <c r="CF6" s="35">
        <f t="shared" si="9"/>
        <v>196.81</v>
      </c>
      <c r="CG6" s="35">
        <f t="shared" si="9"/>
        <v>246.72</v>
      </c>
      <c r="CH6" s="35">
        <f t="shared" si="9"/>
        <v>234.96</v>
      </c>
      <c r="CI6" s="35">
        <f t="shared" si="9"/>
        <v>221.81</v>
      </c>
      <c r="CJ6" s="35">
        <f t="shared" si="9"/>
        <v>230.02</v>
      </c>
      <c r="CK6" s="35">
        <f t="shared" si="9"/>
        <v>228.47</v>
      </c>
      <c r="CL6" s="34" t="str">
        <f>IF(CL7="","",IF(CL7="-","【-】","【"&amp;SUBSTITUTE(TEXT(CL7,"#,##0.00"),"-","△")&amp;"】"))</f>
        <v>【218.56】</v>
      </c>
      <c r="CM6" s="35">
        <f>IF(CM7="",NA(),CM7)</f>
        <v>35.090000000000003</v>
      </c>
      <c r="CN6" s="35">
        <f t="shared" ref="CN6:CV6" si="10">IF(CN7="",NA(),CN7)</f>
        <v>36.71</v>
      </c>
      <c r="CO6" s="35">
        <f t="shared" si="10"/>
        <v>33.020000000000003</v>
      </c>
      <c r="CP6" s="35">
        <f t="shared" si="10"/>
        <v>31.68</v>
      </c>
      <c r="CQ6" s="35">
        <f t="shared" si="10"/>
        <v>32.86</v>
      </c>
      <c r="CR6" s="35">
        <f t="shared" si="10"/>
        <v>41.35</v>
      </c>
      <c r="CS6" s="35">
        <f t="shared" si="10"/>
        <v>42.9</v>
      </c>
      <c r="CT6" s="35">
        <f t="shared" si="10"/>
        <v>43.36</v>
      </c>
      <c r="CU6" s="35">
        <f t="shared" si="10"/>
        <v>42.56</v>
      </c>
      <c r="CV6" s="35">
        <f t="shared" si="10"/>
        <v>42.47</v>
      </c>
      <c r="CW6" s="34" t="str">
        <f>IF(CW7="","",IF(CW7="-","【-】","【"&amp;SUBSTITUTE(TEXT(CW7,"#,##0.00"),"-","△")&amp;"】"))</f>
        <v>【42.86】</v>
      </c>
      <c r="CX6" s="35">
        <f>IF(CX7="",NA(),CX7)</f>
        <v>87.99</v>
      </c>
      <c r="CY6" s="35">
        <f t="shared" ref="CY6:DG6" si="11">IF(CY7="",NA(),CY7)</f>
        <v>87.2</v>
      </c>
      <c r="CZ6" s="35">
        <f t="shared" si="11"/>
        <v>87.85</v>
      </c>
      <c r="DA6" s="35">
        <f t="shared" si="11"/>
        <v>88.03</v>
      </c>
      <c r="DB6" s="35">
        <f t="shared" si="11"/>
        <v>88.34</v>
      </c>
      <c r="DC6" s="35">
        <f t="shared" si="11"/>
        <v>82.9</v>
      </c>
      <c r="DD6" s="35">
        <f t="shared" si="11"/>
        <v>83.5</v>
      </c>
      <c r="DE6" s="35">
        <f t="shared" si="11"/>
        <v>83.06</v>
      </c>
      <c r="DF6" s="35">
        <f t="shared" si="11"/>
        <v>83.32</v>
      </c>
      <c r="DG6" s="35">
        <f t="shared" si="11"/>
        <v>83.75</v>
      </c>
      <c r="DH6" s="34" t="str">
        <f>IF(DH7="","",IF(DH7="-","【-】","【"&amp;SUBSTITUTE(TEXT(DH7,"#,##0.00"),"-","△")&amp;"】"))</f>
        <v>【84.20】</v>
      </c>
      <c r="DI6" s="35">
        <f>IF(DI7="",NA(),DI7)</f>
        <v>18.39</v>
      </c>
      <c r="DJ6" s="35">
        <f t="shared" ref="DJ6:DR6" si="12">IF(DJ7="",NA(),DJ7)</f>
        <v>21.45</v>
      </c>
      <c r="DK6" s="35">
        <f t="shared" si="12"/>
        <v>24.54</v>
      </c>
      <c r="DL6" s="35">
        <f t="shared" si="12"/>
        <v>27.45</v>
      </c>
      <c r="DM6" s="35">
        <f t="shared" si="12"/>
        <v>30.11</v>
      </c>
      <c r="DN6" s="35">
        <f t="shared" si="12"/>
        <v>22.79</v>
      </c>
      <c r="DO6" s="35">
        <f t="shared" si="12"/>
        <v>22.77</v>
      </c>
      <c r="DP6" s="35">
        <f t="shared" si="12"/>
        <v>23.93</v>
      </c>
      <c r="DQ6" s="35">
        <f t="shared" si="12"/>
        <v>24.68</v>
      </c>
      <c r="DR6" s="35">
        <f t="shared" si="12"/>
        <v>24.68</v>
      </c>
      <c r="DS6" s="34" t="str">
        <f>IF(DS7="","",IF(DS7="-","【-】","【"&amp;SUBSTITUTE(TEXT(DS7,"#,##0.00"),"-","△")&amp;"】"))</f>
        <v>【25.37】</v>
      </c>
      <c r="DT6" s="34">
        <f>IF(DT7="",NA(),DT7)</f>
        <v>0</v>
      </c>
      <c r="DU6" s="34">
        <f t="shared" ref="DU6:EC6" si="13">IF(DU7="",NA(),DU7)</f>
        <v>0</v>
      </c>
      <c r="DV6" s="34">
        <f t="shared" si="13"/>
        <v>0</v>
      </c>
      <c r="DW6" s="34">
        <f t="shared" si="13"/>
        <v>0</v>
      </c>
      <c r="DX6" s="34">
        <f t="shared" si="13"/>
        <v>0</v>
      </c>
      <c r="DY6" s="35">
        <f t="shared" si="13"/>
        <v>0.04</v>
      </c>
      <c r="DZ6" s="34">
        <f t="shared" si="13"/>
        <v>0</v>
      </c>
      <c r="EA6" s="34">
        <f t="shared" si="13"/>
        <v>0</v>
      </c>
      <c r="EB6" s="35">
        <f t="shared" si="13"/>
        <v>0.01</v>
      </c>
      <c r="EC6" s="35">
        <f t="shared" si="13"/>
        <v>8.6199999999999992</v>
      </c>
      <c r="ED6" s="34" t="str">
        <f>IF(ED7="","",IF(ED7="-","【-】","【"&amp;SUBSTITUTE(TEXT(ED7,"#,##0.00"),"-","△")&amp;"】"))</f>
        <v>【6.20】</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8" s="36" customFormat="1" x14ac:dyDescent="0.15">
      <c r="A7" s="28"/>
      <c r="B7" s="37">
        <v>2019</v>
      </c>
      <c r="C7" s="37">
        <v>352152</v>
      </c>
      <c r="D7" s="37">
        <v>46</v>
      </c>
      <c r="E7" s="37">
        <v>17</v>
      </c>
      <c r="F7" s="37">
        <v>4</v>
      </c>
      <c r="G7" s="37">
        <v>0</v>
      </c>
      <c r="H7" s="37" t="s">
        <v>96</v>
      </c>
      <c r="I7" s="37" t="s">
        <v>97</v>
      </c>
      <c r="J7" s="37" t="s">
        <v>98</v>
      </c>
      <c r="K7" s="37" t="s">
        <v>99</v>
      </c>
      <c r="L7" s="37" t="s">
        <v>100</v>
      </c>
      <c r="M7" s="37" t="s">
        <v>101</v>
      </c>
      <c r="N7" s="38" t="s">
        <v>102</v>
      </c>
      <c r="O7" s="38">
        <v>68.77</v>
      </c>
      <c r="P7" s="38">
        <v>2.37</v>
      </c>
      <c r="Q7" s="38">
        <v>88.54</v>
      </c>
      <c r="R7" s="38">
        <v>3275</v>
      </c>
      <c r="S7" s="38">
        <v>142482</v>
      </c>
      <c r="T7" s="38">
        <v>656.29</v>
      </c>
      <c r="U7" s="38">
        <v>217.1</v>
      </c>
      <c r="V7" s="38">
        <v>3354</v>
      </c>
      <c r="W7" s="38">
        <v>1.57</v>
      </c>
      <c r="X7" s="38">
        <v>2136.31</v>
      </c>
      <c r="Y7" s="38">
        <v>99.97</v>
      </c>
      <c r="Z7" s="38">
        <v>99.98</v>
      </c>
      <c r="AA7" s="38">
        <v>99.95</v>
      </c>
      <c r="AB7" s="38">
        <v>99.98</v>
      </c>
      <c r="AC7" s="38">
        <v>99.98</v>
      </c>
      <c r="AD7" s="38">
        <v>100.94</v>
      </c>
      <c r="AE7" s="38">
        <v>100.85</v>
      </c>
      <c r="AF7" s="38">
        <v>102.13</v>
      </c>
      <c r="AG7" s="38">
        <v>101.72</v>
      </c>
      <c r="AH7" s="38">
        <v>102.73</v>
      </c>
      <c r="AI7" s="38">
        <v>102.87</v>
      </c>
      <c r="AJ7" s="38">
        <v>0</v>
      </c>
      <c r="AK7" s="38">
        <v>0</v>
      </c>
      <c r="AL7" s="38">
        <v>0</v>
      </c>
      <c r="AM7" s="38">
        <v>0</v>
      </c>
      <c r="AN7" s="38">
        <v>0</v>
      </c>
      <c r="AO7" s="38">
        <v>101.85</v>
      </c>
      <c r="AP7" s="38">
        <v>110.77</v>
      </c>
      <c r="AQ7" s="38">
        <v>109.51</v>
      </c>
      <c r="AR7" s="38">
        <v>112.88</v>
      </c>
      <c r="AS7" s="38">
        <v>94.97</v>
      </c>
      <c r="AT7" s="38">
        <v>76.63</v>
      </c>
      <c r="AU7" s="38">
        <v>29.32</v>
      </c>
      <c r="AV7" s="38">
        <v>42.76</v>
      </c>
      <c r="AW7" s="38">
        <v>34.01</v>
      </c>
      <c r="AX7" s="38">
        <v>37.58</v>
      </c>
      <c r="AY7" s="38">
        <v>38.99</v>
      </c>
      <c r="AZ7" s="38">
        <v>49.07</v>
      </c>
      <c r="BA7" s="38">
        <v>46.78</v>
      </c>
      <c r="BB7" s="38">
        <v>47.44</v>
      </c>
      <c r="BC7" s="38">
        <v>49.18</v>
      </c>
      <c r="BD7" s="38">
        <v>47.72</v>
      </c>
      <c r="BE7" s="38">
        <v>49.61</v>
      </c>
      <c r="BF7" s="38">
        <v>2169.8200000000002</v>
      </c>
      <c r="BG7" s="38">
        <v>2047.27</v>
      </c>
      <c r="BH7" s="38">
        <v>1873.98</v>
      </c>
      <c r="BI7" s="38">
        <v>1775.29</v>
      </c>
      <c r="BJ7" s="38">
        <v>1674.44</v>
      </c>
      <c r="BK7" s="38">
        <v>1434.89</v>
      </c>
      <c r="BL7" s="38">
        <v>1298.9100000000001</v>
      </c>
      <c r="BM7" s="38">
        <v>1243.71</v>
      </c>
      <c r="BN7" s="38">
        <v>1194.1500000000001</v>
      </c>
      <c r="BO7" s="38">
        <v>1206.79</v>
      </c>
      <c r="BP7" s="38">
        <v>1218.7</v>
      </c>
      <c r="BQ7" s="38">
        <v>80.680000000000007</v>
      </c>
      <c r="BR7" s="38">
        <v>81.900000000000006</v>
      </c>
      <c r="BS7" s="38">
        <v>84.68</v>
      </c>
      <c r="BT7" s="38">
        <v>80.89</v>
      </c>
      <c r="BU7" s="38">
        <v>87.43</v>
      </c>
      <c r="BV7" s="38">
        <v>66.22</v>
      </c>
      <c r="BW7" s="38">
        <v>69.87</v>
      </c>
      <c r="BX7" s="38">
        <v>74.3</v>
      </c>
      <c r="BY7" s="38">
        <v>72.260000000000005</v>
      </c>
      <c r="BZ7" s="38">
        <v>71.84</v>
      </c>
      <c r="CA7" s="38">
        <v>74.17</v>
      </c>
      <c r="CB7" s="38">
        <v>214.13</v>
      </c>
      <c r="CC7" s="38">
        <v>211.12</v>
      </c>
      <c r="CD7" s="38">
        <v>203.9</v>
      </c>
      <c r="CE7" s="38">
        <v>213.92</v>
      </c>
      <c r="CF7" s="38">
        <v>196.81</v>
      </c>
      <c r="CG7" s="38">
        <v>246.72</v>
      </c>
      <c r="CH7" s="38">
        <v>234.96</v>
      </c>
      <c r="CI7" s="38">
        <v>221.81</v>
      </c>
      <c r="CJ7" s="38">
        <v>230.02</v>
      </c>
      <c r="CK7" s="38">
        <v>228.47</v>
      </c>
      <c r="CL7" s="38">
        <v>218.56</v>
      </c>
      <c r="CM7" s="38">
        <v>35.090000000000003</v>
      </c>
      <c r="CN7" s="38">
        <v>36.71</v>
      </c>
      <c r="CO7" s="38">
        <v>33.020000000000003</v>
      </c>
      <c r="CP7" s="38">
        <v>31.68</v>
      </c>
      <c r="CQ7" s="38">
        <v>32.86</v>
      </c>
      <c r="CR7" s="38">
        <v>41.35</v>
      </c>
      <c r="CS7" s="38">
        <v>42.9</v>
      </c>
      <c r="CT7" s="38">
        <v>43.36</v>
      </c>
      <c r="CU7" s="38">
        <v>42.56</v>
      </c>
      <c r="CV7" s="38">
        <v>42.47</v>
      </c>
      <c r="CW7" s="38">
        <v>42.86</v>
      </c>
      <c r="CX7" s="38">
        <v>87.99</v>
      </c>
      <c r="CY7" s="38">
        <v>87.2</v>
      </c>
      <c r="CZ7" s="38">
        <v>87.85</v>
      </c>
      <c r="DA7" s="38">
        <v>88.03</v>
      </c>
      <c r="DB7" s="38">
        <v>88.34</v>
      </c>
      <c r="DC7" s="38">
        <v>82.9</v>
      </c>
      <c r="DD7" s="38">
        <v>83.5</v>
      </c>
      <c r="DE7" s="38">
        <v>83.06</v>
      </c>
      <c r="DF7" s="38">
        <v>83.32</v>
      </c>
      <c r="DG7" s="38">
        <v>83.75</v>
      </c>
      <c r="DH7" s="38">
        <v>84.2</v>
      </c>
      <c r="DI7" s="38">
        <v>18.39</v>
      </c>
      <c r="DJ7" s="38">
        <v>21.45</v>
      </c>
      <c r="DK7" s="38">
        <v>24.54</v>
      </c>
      <c r="DL7" s="38">
        <v>27.45</v>
      </c>
      <c r="DM7" s="38">
        <v>30.11</v>
      </c>
      <c r="DN7" s="38">
        <v>22.79</v>
      </c>
      <c r="DO7" s="38">
        <v>22.77</v>
      </c>
      <c r="DP7" s="38">
        <v>23.93</v>
      </c>
      <c r="DQ7" s="38">
        <v>24.68</v>
      </c>
      <c r="DR7" s="38">
        <v>24.68</v>
      </c>
      <c r="DS7" s="38">
        <v>25.37</v>
      </c>
      <c r="DT7" s="38">
        <v>0</v>
      </c>
      <c r="DU7" s="38">
        <v>0</v>
      </c>
      <c r="DV7" s="38">
        <v>0</v>
      </c>
      <c r="DW7" s="38">
        <v>0</v>
      </c>
      <c r="DX7" s="38">
        <v>0</v>
      </c>
      <c r="DY7" s="38">
        <v>0.04</v>
      </c>
      <c r="DZ7" s="38">
        <v>0</v>
      </c>
      <c r="EA7" s="38">
        <v>0</v>
      </c>
      <c r="EB7" s="38">
        <v>0.01</v>
      </c>
      <c r="EC7" s="38">
        <v>8.6199999999999992</v>
      </c>
      <c r="ED7" s="38">
        <v>6.2</v>
      </c>
      <c r="EE7" s="38">
        <v>0</v>
      </c>
      <c r="EF7" s="38">
        <v>0</v>
      </c>
      <c r="EG7" s="38">
        <v>0</v>
      </c>
      <c r="EH7" s="38">
        <v>0</v>
      </c>
      <c r="EI7" s="38">
        <v>0</v>
      </c>
      <c r="EJ7" s="38">
        <v>7.0000000000000007E-2</v>
      </c>
      <c r="EK7" s="38">
        <v>0.09</v>
      </c>
      <c r="EL7" s="38">
        <v>0.09</v>
      </c>
      <c r="EM7" s="38">
        <v>0.13</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zaima</cp:lastModifiedBy>
  <cp:lastPrinted>2021-01-29T08:08:58Z</cp:lastPrinted>
  <dcterms:created xsi:type="dcterms:W3CDTF">2020-12-04T02:34:44Z</dcterms:created>
  <dcterms:modified xsi:type="dcterms:W3CDTF">2021-01-29T08:43:02Z</dcterms:modified>
  <cp:category/>
</cp:coreProperties>
</file>