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72.23.236.26\財政課ｎａｓ\財政課（下水道担当）\H23～下水道財政課\●下水道政策係\13平成32年度\02　下水　照会回答・通知\下水　照会回答・通知　13月\20210114 公営企業に係る「経営比較分析表」（令和元年度決算）の分析等について\依頼\12 周南市\"/>
    </mc:Choice>
  </mc:AlternateContent>
  <xr:revisionPtr revIDLastSave="0" documentId="13_ncr:1_{2F7C5327-68F4-4A40-A56A-5F390F13037A}" xr6:coauthVersionLast="45" xr6:coauthVersionMax="45" xr10:uidLastSave="{00000000-0000-0000-0000-000000000000}"/>
  <workbookProtection workbookAlgorithmName="SHA-512" workbookHashValue="RPfPy85z4E+op7Ji2tlRV1MbkGlLYmHVqoHT7e3vxGTwcxABkgS9QY0tZSiKHU3/UjQrYlbPZdQCEYw7Tib+3g==" workbookSaltValue="No6J+gRIIYPuleImabFBNQ==" workbookSpinCount="100000" lockStructure="1"/>
  <bookViews>
    <workbookView xWindow="1305" yWindow="705" windowWidth="27165" windowHeight="14235"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<sst xmlns="http://schemas.openxmlformats.org/spreadsheetml/2006/main" count="231" uniqueCount="117">
  <si>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</si>
  <si>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</si>
  <si>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</si>
  <si>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</si>
  <si>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</si>
  <si>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</si>
  <si>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</si>
  <si>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</si>
  <si>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</si>
  <si>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</si>
  <si>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</si>
  <si>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</si>
  <si>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</si>
  <si>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</si>
  <si>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</si>
  <si>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</si>
  <si>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</si>
  <si>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</si>
  <si>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</si>
  <si>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</si>
  <si>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</si>
  <si>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</si>
  <si>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</si>
  <si>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</si>
  <si>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</si>
  <si>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</si>
  <si>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</si>
  <si>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</si>
  <si>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</si>
  <si>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</si>
  <si>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</si>
  <si>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</si>
  <si>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</si>
  <si>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</si>
  <si>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</si>
  <si>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</si>
  <si>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</si>
  <si>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</si>
  <si>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</si>
  <si>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</si>
  <si>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</si>
  <si>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</si>
  <si>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</si>
  <si>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</si>
  <si>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</si>
  <si>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</si>
  <si>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</si>
  <si>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</si>
  <si>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</si>
  <si>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</si>
  <si>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</si>
  <si>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</si>
  <si>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</si>
  <si>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</si>
  <si>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</si>
  <si>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</si>
  <si>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</si>
  <si>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</si>
  <si>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</si>
  <si>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</si>
  <si>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</si>
  <si>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</si>
  <si>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</si>
  <si>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</si>
  <si>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</si>
  <si>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</si>
  <si>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</si>
  <si>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</si>
  <si>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</si>
  <si>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</si>
  <si>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</si>
  <si>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</si>
  <si>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</si>
  <si>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</si>
  <si>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</si>
  <si>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</si>
  <si>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</si>
  <si>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</si>
  <si>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</si>
  <si>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</si>
  <si>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</si>
  <si>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</si>
  <si>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</si>
  <si>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</si>
  <si>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</si>
  <si>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</si>
  <si>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</si>
  <si>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</si>
  <si>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</si>
  <si>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</si>
  <si>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</si>
  <si>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</si>
  <si>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</si>
  <si>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</si>
  <si>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</si>
  <si>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</si>
  <si>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</si>
  <si>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</si>
  <si>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</si>
  <si>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</si>
  <si>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</si>
  <si>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</si>
  <si>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</si>
  <si>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</si>
  <si>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</si>
  <si>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</si>
  <si>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</si>
  <si>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</si>
  <si>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</si>
  <si>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</si>
  <si>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</si>
  <si>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</si>
  <si>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</si>
  <si>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</si>
  <si>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経費節減に努め、施設の維持管理・更新を計画的に進めなければならない。</t>
    <rPh sb="1" eb="3">
      <t>ノウギョウ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6" eb="38">
      <t>クロジ</t>
    </rPh>
    <rPh sb="38" eb="39">
      <t>カ</t>
    </rPh>
    <rPh sb="40" eb="42">
      <t>コンナン</t>
    </rPh>
    <rPh sb="48" eb="50">
      <t>ゲンジョウ</t>
    </rPh>
    <rPh sb="53" eb="55">
      <t>イッパン</t>
    </rPh>
    <rPh sb="55" eb="57">
      <t>カイケイ</t>
    </rPh>
    <rPh sb="60" eb="62">
      <t>クリイレ</t>
    </rPh>
    <rPh sb="62" eb="63">
      <t>キン</t>
    </rPh>
    <rPh sb="66" eb="68">
      <t>シュウシ</t>
    </rPh>
    <rPh sb="69" eb="71">
      <t>キンコウ</t>
    </rPh>
    <rPh sb="77" eb="80">
      <t>ゲスイドウ</t>
    </rPh>
    <rPh sb="80" eb="83">
      <t>シヨウリョウ</t>
    </rPh>
    <rPh sb="84" eb="86">
      <t>セッテイ</t>
    </rPh>
    <rPh sb="89" eb="91">
      <t>コウキョウ</t>
    </rPh>
    <rPh sb="91" eb="94">
      <t>ゲスイドウ</t>
    </rPh>
    <rPh sb="94" eb="96">
      <t>ジギョウ</t>
    </rPh>
    <rPh sb="97" eb="99">
      <t>ケイヒ</t>
    </rPh>
    <rPh sb="99" eb="101">
      <t>カイシュウ</t>
    </rPh>
    <rPh sb="101" eb="102">
      <t>リツ</t>
    </rPh>
    <rPh sb="102" eb="103">
      <t>トウ</t>
    </rPh>
    <rPh sb="104" eb="106">
      <t>カンアン</t>
    </rPh>
    <rPh sb="111" eb="113">
      <t>ケイエイ</t>
    </rPh>
    <rPh sb="119" eb="121">
      <t>ケイヒ</t>
    </rPh>
    <rPh sb="121" eb="123">
      <t>セツゲン</t>
    </rPh>
    <rPh sb="124" eb="125">
      <t>ツト</t>
    </rPh>
    <rPh sb="127" eb="129">
      <t>シセツ</t>
    </rPh>
    <rPh sb="130" eb="132">
      <t>イジ</t>
    </rPh>
    <rPh sb="132" eb="134">
      <t>カンリ</t>
    </rPh>
    <rPh sb="135" eb="137">
      <t>コウシン</t>
    </rPh>
    <rPh sb="138" eb="141">
      <t>ケイカクテキ</t>
    </rPh>
    <rPh sb="142" eb="143">
      <t>スス</t>
    </rPh>
    <phoneticPr fontId="2"/>
  </si>
  <si>
    <t>　経常収支比率は、一般会計からの繰入金により、収益的収支を均衡させており、100％となった。
　累積欠損金は、発生していない。
　流動比率は、類似団体平均値と比較すると低い数値である。短期的な債務に対する支払能力という意味では、翌年度の使用料収入や一般会計からの繰入金等が原資として予定されており、問題ない。
　企業債残高対事業費規模比率は、使用料収入に対して約18倍の企業債残高となり、類似団体平均値と比較して高い。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施設利用率は、類似団体平均値と比較すると高い。
　水洗化率は、類似団体平均値と比較すると高い。</t>
    <rPh sb="1" eb="3">
      <t>ケイジョウ</t>
    </rPh>
    <rPh sb="3" eb="5">
      <t>シュウシ</t>
    </rPh>
    <rPh sb="5" eb="7">
      <t>ヒリツ</t>
    </rPh>
    <rPh sb="48" eb="50">
      <t>ルイセキ</t>
    </rPh>
    <rPh sb="50" eb="53">
      <t>ケッソンキン</t>
    </rPh>
    <rPh sb="55" eb="57">
      <t>ハッセイ</t>
    </rPh>
    <rPh sb="65" eb="67">
      <t>リュウドウ</t>
    </rPh>
    <rPh sb="67" eb="69">
      <t>ヒリツ</t>
    </rPh>
    <rPh sb="71" eb="73">
      <t>ルイジ</t>
    </rPh>
    <rPh sb="73" eb="75">
      <t>ダンタイ</t>
    </rPh>
    <rPh sb="75" eb="78">
      <t>ヘイキンチ</t>
    </rPh>
    <rPh sb="79" eb="81">
      <t>ヒカク</t>
    </rPh>
    <rPh sb="84" eb="85">
      <t>ヒク</t>
    </rPh>
    <rPh sb="92" eb="95">
      <t>タンキテキ</t>
    </rPh>
    <rPh sb="96" eb="98">
      <t>サイム</t>
    </rPh>
    <rPh sb="99" eb="100">
      <t>タイ</t>
    </rPh>
    <rPh sb="102" eb="104">
      <t>シハライ</t>
    </rPh>
    <rPh sb="104" eb="106">
      <t>ノウリョク</t>
    </rPh>
    <rPh sb="109" eb="111">
      <t>イミ</t>
    </rPh>
    <rPh sb="114" eb="117">
      <t>ヨクネンド</t>
    </rPh>
    <rPh sb="118" eb="121">
      <t>シヨウリョウ</t>
    </rPh>
    <rPh sb="121" eb="123">
      <t>シュウニュウ</t>
    </rPh>
    <rPh sb="124" eb="126">
      <t>イッパン</t>
    </rPh>
    <rPh sb="126" eb="128">
      <t>カイケイ</t>
    </rPh>
    <rPh sb="131" eb="133">
      <t>クリイレ</t>
    </rPh>
    <rPh sb="133" eb="134">
      <t>キン</t>
    </rPh>
    <rPh sb="134" eb="135">
      <t>トウ</t>
    </rPh>
    <rPh sb="136" eb="138">
      <t>ゲンシ</t>
    </rPh>
    <rPh sb="141" eb="143">
      <t>ヨテイ</t>
    </rPh>
    <rPh sb="149" eb="151">
      <t>モンダイ</t>
    </rPh>
    <rPh sb="156" eb="158">
      <t>キギョウ</t>
    </rPh>
    <rPh sb="158" eb="159">
      <t>サイ</t>
    </rPh>
    <rPh sb="159" eb="161">
      <t>ザンダカ</t>
    </rPh>
    <rPh sb="161" eb="162">
      <t>タイ</t>
    </rPh>
    <rPh sb="162" eb="164">
      <t>ジギョウ</t>
    </rPh>
    <rPh sb="164" eb="165">
      <t>ヒ</t>
    </rPh>
    <rPh sb="165" eb="167">
      <t>キボ</t>
    </rPh>
    <rPh sb="167" eb="169">
      <t>ヒリツ</t>
    </rPh>
    <rPh sb="194" eb="196">
      <t>ルイジ</t>
    </rPh>
    <rPh sb="196" eb="198">
      <t>ダンタイ</t>
    </rPh>
    <rPh sb="198" eb="201">
      <t>ヘイキンチ</t>
    </rPh>
    <rPh sb="202" eb="204">
      <t>ヒカク</t>
    </rPh>
    <rPh sb="206" eb="207">
      <t>タカ</t>
    </rPh>
    <rPh sb="211" eb="213">
      <t>ケイヒ</t>
    </rPh>
    <rPh sb="213" eb="215">
      <t>カイシュウ</t>
    </rPh>
    <rPh sb="215" eb="216">
      <t>リツ</t>
    </rPh>
    <rPh sb="218" eb="220">
      <t>ルイジ</t>
    </rPh>
    <rPh sb="220" eb="222">
      <t>ダンタイ</t>
    </rPh>
    <rPh sb="222" eb="225">
      <t>ヘイキンチ</t>
    </rPh>
    <rPh sb="226" eb="228">
      <t>ヒカク</t>
    </rPh>
    <rPh sb="231" eb="232">
      <t>タカ</t>
    </rPh>
    <rPh sb="240" eb="242">
      <t>シタマワ</t>
    </rPh>
    <rPh sb="244" eb="247">
      <t>シヨウリョウ</t>
    </rPh>
    <rPh sb="248" eb="250">
      <t>カイシュウ</t>
    </rPh>
    <rPh sb="253" eb="255">
      <t>ケイヒ</t>
    </rPh>
    <rPh sb="256" eb="258">
      <t>ゼンガク</t>
    </rPh>
    <rPh sb="259" eb="262">
      <t>シヨウリョウ</t>
    </rPh>
    <rPh sb="263" eb="264">
      <t>マカナ</t>
    </rPh>
    <rPh sb="270" eb="272">
      <t>ジギョウ</t>
    </rPh>
    <rPh sb="272" eb="274">
      <t>キボ</t>
    </rPh>
    <rPh sb="275" eb="276">
      <t>チイ</t>
    </rPh>
    <rPh sb="278" eb="280">
      <t>ケイエイ</t>
    </rPh>
    <rPh sb="280" eb="282">
      <t>コウリツ</t>
    </rPh>
    <rPh sb="283" eb="284">
      <t>ワル</t>
    </rPh>
    <rPh sb="285" eb="287">
      <t>ジギョウ</t>
    </rPh>
    <rPh sb="288" eb="291">
      <t>セイサクテキ</t>
    </rPh>
    <rPh sb="292" eb="294">
      <t>コウキョウ</t>
    </rPh>
    <rPh sb="294" eb="297">
      <t>ゲスイドウ</t>
    </rPh>
    <rPh sb="297" eb="299">
      <t>ジギョウ</t>
    </rPh>
    <rPh sb="300" eb="301">
      <t>ドウ</t>
    </rPh>
    <rPh sb="301" eb="303">
      <t>リョウキン</t>
    </rPh>
    <rPh sb="304" eb="306">
      <t>セッテイ</t>
    </rPh>
    <rPh sb="319" eb="321">
      <t>オスイ</t>
    </rPh>
    <rPh sb="321" eb="323">
      <t>ショリ</t>
    </rPh>
    <rPh sb="323" eb="325">
      <t>ゲンカ</t>
    </rPh>
    <rPh sb="327" eb="329">
      <t>ルイジ</t>
    </rPh>
    <rPh sb="329" eb="331">
      <t>ダンタイ</t>
    </rPh>
    <rPh sb="331" eb="334">
      <t>ヘイキンチ</t>
    </rPh>
    <rPh sb="335" eb="337">
      <t>ヒカク</t>
    </rPh>
    <rPh sb="340" eb="341">
      <t>ヒク</t>
    </rPh>
    <rPh sb="342" eb="343">
      <t>オサ</t>
    </rPh>
    <rPh sb="350" eb="352">
      <t>コウキョウ</t>
    </rPh>
    <rPh sb="352" eb="355">
      <t>ゲスイドウ</t>
    </rPh>
    <rPh sb="355" eb="357">
      <t>ジギョウ</t>
    </rPh>
    <rPh sb="358" eb="360">
      <t>イジ</t>
    </rPh>
    <rPh sb="360" eb="362">
      <t>カンリ</t>
    </rPh>
    <rPh sb="362" eb="363">
      <t>トウ</t>
    </rPh>
    <rPh sb="364" eb="366">
      <t>イッカツ</t>
    </rPh>
    <rPh sb="366" eb="368">
      <t>ウンエイ</t>
    </rPh>
    <rPh sb="377" eb="379">
      <t>エイキョウ</t>
    </rPh>
    <rPh sb="386" eb="388">
      <t>シセツ</t>
    </rPh>
    <rPh sb="388" eb="391">
      <t>リヨウリツ</t>
    </rPh>
    <rPh sb="393" eb="395">
      <t>ルイジ</t>
    </rPh>
    <rPh sb="395" eb="397">
      <t>ダンタイ</t>
    </rPh>
    <rPh sb="397" eb="400">
      <t>ヘイキンチ</t>
    </rPh>
    <rPh sb="401" eb="403">
      <t>ヒカク</t>
    </rPh>
    <rPh sb="406" eb="407">
      <t>タカ</t>
    </rPh>
    <rPh sb="411" eb="414">
      <t>スイセンカ</t>
    </rPh>
    <rPh sb="414" eb="415">
      <t>リツ</t>
    </rPh>
    <rPh sb="417" eb="419">
      <t>ルイジ</t>
    </rPh>
    <rPh sb="419" eb="421">
      <t>ダンタイ</t>
    </rPh>
    <rPh sb="421" eb="424">
      <t>ヘイキンチ</t>
    </rPh>
    <rPh sb="425" eb="427">
      <t>ヒカク</t>
    </rPh>
    <rPh sb="430" eb="431">
      <t>タカ</t>
    </rPh>
    <phoneticPr fontId="2"/>
  </si>
  <si>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管渠老朽化率と管渠改善率は、供用開始から33年目の事業であり、法定耐用年数を経過した管渠は無いため0％である。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</si>
</sst>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3F-446D-A5BD-797A4C55C5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0.04</c:v>
                </c:pt>
                <c:pt idx="4">
                  <c:v>0.02</c:v>
                </c:pt>
              </c:numCache>
            </c:numRef>
          </c:val>
          <c:smooth val="0"/>
          <c:extLst>
            <c:ext xmlns:c16="http://schemas.microsoft.com/office/drawing/2014/chart" uri="{C3380CC4-5D6E-409C-BE32-E72D297353CC}">
              <c16:uniqueId val="{00000001-753F-446D-A5BD-797A4C55C5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77.459999999999994</c:v>
                </c:pt>
                <c:pt idx="1">
                  <c:v>96</c:v>
                </c:pt>
                <c:pt idx="2">
                  <c:v>77.89</c:v>
                </c:pt>
                <c:pt idx="3">
                  <c:v>75.72</c:v>
                </c:pt>
                <c:pt idx="4">
                  <c:v>74.900000000000006</c:v>
                </c:pt>
              </c:numCache>
            </c:numRef>
          </c:val>
          <c:extLst>
            <c:ext xmlns:c16="http://schemas.microsoft.com/office/drawing/2014/chart" uri="{C3380CC4-5D6E-409C-BE32-E72D297353CC}">
              <c16:uniqueId val="{00000000-D54A-400D-90D8-A971477172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56.72</c:v>
                </c:pt>
                <c:pt idx="4">
                  <c:v>54.06</c:v>
                </c:pt>
              </c:numCache>
            </c:numRef>
          </c:val>
          <c:smooth val="0"/>
          <c:extLst>
            <c:ext xmlns:c16="http://schemas.microsoft.com/office/drawing/2014/chart" uri="{C3380CC4-5D6E-409C-BE32-E72D297353CC}">
              <c16:uniqueId val="{00000001-D54A-400D-90D8-A971477172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93.44</c:v>
                </c:pt>
                <c:pt idx="1">
                  <c:v>93.36</c:v>
                </c:pt>
                <c:pt idx="2">
                  <c:v>93.58</c:v>
                </c:pt>
                <c:pt idx="3">
                  <c:v>93.65</c:v>
                </c:pt>
                <c:pt idx="4">
                  <c:v>94.12</c:v>
                </c:pt>
              </c:numCache>
            </c:numRef>
          </c:val>
          <c:extLst>
            <c:ext xmlns:c16="http://schemas.microsoft.com/office/drawing/2014/chart" uri="{C3380CC4-5D6E-409C-BE32-E72D297353CC}">
              <c16:uniqueId val="{00000000-5132-47C4-AD30-F5F6FA5842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90.04</c:v>
                </c:pt>
                <c:pt idx="4">
                  <c:v>90.11</c:v>
                </c:pt>
              </c:numCache>
            </c:numRef>
          </c:val>
          <c:smooth val="0"/>
          <c:extLst>
            <c:ext xmlns:c16="http://schemas.microsoft.com/office/drawing/2014/chart" uri="{C3380CC4-5D6E-409C-BE32-E72D297353CC}">
              <c16:uniqueId val="{00000001-5132-47C4-AD30-F5F6FA5842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99.88</c:v>
                </c:pt>
                <c:pt idx="1">
                  <c:v>100.16</c:v>
                </c:pt>
                <c:pt idx="2">
                  <c:v>100</c:v>
                </c:pt>
                <c:pt idx="3">
                  <c:v>100</c:v>
                </c:pt>
                <c:pt idx="4">
                  <c:v>100</c:v>
                </c:pt>
              </c:numCache>
            </c:numRef>
          </c:val>
          <c:extLst>
            <c:ext xmlns:c16="http://schemas.microsoft.com/office/drawing/2014/chart" uri="{C3380CC4-5D6E-409C-BE32-E72D297353CC}">
              <c16:uniqueId val="{00000000-977B-42C9-82EF-4EF2473C32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101.27</c:v>
                </c:pt>
                <c:pt idx="4">
                  <c:v>101.91</c:v>
                </c:pt>
              </c:numCache>
            </c:numRef>
          </c:val>
          <c:smooth val="0"/>
          <c:extLst>
            <c:ext xmlns:c16="http://schemas.microsoft.com/office/drawing/2014/chart" uri="{C3380CC4-5D6E-409C-BE32-E72D297353CC}">
              <c16:uniqueId val="{00000001-977B-42C9-82EF-4EF2473C32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15.95</c:v>
                </c:pt>
                <c:pt idx="1">
                  <c:v>16.89</c:v>
                </c:pt>
                <c:pt idx="2">
                  <c:v>19.89</c:v>
                </c:pt>
                <c:pt idx="3">
                  <c:v>22.85</c:v>
                </c:pt>
                <c:pt idx="4">
                  <c:v>25.73</c:v>
                </c:pt>
              </c:numCache>
            </c:numRef>
          </c:val>
          <c:extLst>
            <c:ext xmlns:c16="http://schemas.microsoft.com/office/drawing/2014/chart" uri="{C3380CC4-5D6E-409C-BE32-E72D297353CC}">
              <c16:uniqueId val="{00000000-BDBE-432A-925A-46FB24BF12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24.32</c:v>
                </c:pt>
                <c:pt idx="4">
                  <c:v>28.19</c:v>
                </c:pt>
              </c:numCache>
            </c:numRef>
          </c:val>
          <c:smooth val="0"/>
          <c:extLst>
            <c:ext xmlns:c16="http://schemas.microsoft.com/office/drawing/2014/chart" uri="{C3380CC4-5D6E-409C-BE32-E72D297353CC}">
              <c16:uniqueId val="{00000001-BDBE-432A-925A-46FB24BF12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84-40E5-A4F1-E421BBCD4C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84-40E5-A4F1-E421BBCD4C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B2-4380-952F-2BBFA2B803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137.09</c:v>
                </c:pt>
                <c:pt idx="4">
                  <c:v>127.98</c:v>
                </c:pt>
              </c:numCache>
            </c:numRef>
          </c:val>
          <c:smooth val="0"/>
          <c:extLst>
            <c:ext xmlns:c16="http://schemas.microsoft.com/office/drawing/2014/chart" uri="{C3380CC4-5D6E-409C-BE32-E72D297353CC}">
              <c16:uniqueId val="{00000001-6BB2-4380-952F-2BBFA2B803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63.46</c:v>
                </c:pt>
                <c:pt idx="1">
                  <c:v>41.78</c:v>
                </c:pt>
                <c:pt idx="2">
                  <c:v>30.81</c:v>
                </c:pt>
                <c:pt idx="3">
                  <c:v>24.24</c:v>
                </c:pt>
                <c:pt idx="4">
                  <c:v>20.69</c:v>
                </c:pt>
              </c:numCache>
            </c:numRef>
          </c:val>
          <c:extLst>
            <c:ext xmlns:c16="http://schemas.microsoft.com/office/drawing/2014/chart" uri="{C3380CC4-5D6E-409C-BE32-E72D297353CC}">
              <c16:uniqueId val="{00000000-C7CB-4B83-A12C-01453223AC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43.5</c:v>
                </c:pt>
                <c:pt idx="4">
                  <c:v>44.14</c:v>
                </c:pt>
              </c:numCache>
            </c:numRef>
          </c:val>
          <c:smooth val="0"/>
          <c:extLst>
            <c:ext xmlns:c16="http://schemas.microsoft.com/office/drawing/2014/chart" uri="{C3380CC4-5D6E-409C-BE32-E72D297353CC}">
              <c16:uniqueId val="{00000001-C7CB-4B83-A12C-01453223AC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2240.5700000000002</c:v>
                </c:pt>
                <c:pt idx="1">
                  <c:v>2211.5300000000002</c:v>
                </c:pt>
                <c:pt idx="2">
                  <c:v>2062.75</c:v>
                </c:pt>
                <c:pt idx="3">
                  <c:v>1933.29</c:v>
                </c:pt>
                <c:pt idx="4">
                  <c:v>1834.8</c:v>
                </c:pt>
              </c:numCache>
            </c:numRef>
          </c:val>
          <c:extLst>
            <c:ext xmlns:c16="http://schemas.microsoft.com/office/drawing/2014/chart" uri="{C3380CC4-5D6E-409C-BE32-E72D297353CC}">
              <c16:uniqueId val="{00000000-31A9-42B3-BEB7-3FB63A62A6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654.91999999999996</c:v>
                </c:pt>
                <c:pt idx="4">
                  <c:v>654.71</c:v>
                </c:pt>
              </c:numCache>
            </c:numRef>
          </c:val>
          <c:smooth val="0"/>
          <c:extLst>
            <c:ext xmlns:c16="http://schemas.microsoft.com/office/drawing/2014/chart" uri="{C3380CC4-5D6E-409C-BE32-E72D297353CC}">
              <c16:uniqueId val="{00000001-31A9-42B3-BEB7-3FB63A62A6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64.14</c:v>
                </c:pt>
                <c:pt idx="1">
                  <c:v>64.2</c:v>
                </c:pt>
                <c:pt idx="2">
                  <c:v>82.68</c:v>
                </c:pt>
                <c:pt idx="3">
                  <c:v>85.05</c:v>
                </c:pt>
                <c:pt idx="4">
                  <c:v>80.66</c:v>
                </c:pt>
              </c:numCache>
            </c:numRef>
          </c:val>
          <c:extLst>
            <c:ext xmlns:c16="http://schemas.microsoft.com/office/drawing/2014/chart" uri="{C3380CC4-5D6E-409C-BE32-E72D297353CC}">
              <c16:uniqueId val="{00000000-0E32-4037-A378-BBA2C8C658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65.39</c:v>
                </c:pt>
                <c:pt idx="4">
                  <c:v>65.37</c:v>
                </c:pt>
              </c:numCache>
            </c:numRef>
          </c:val>
          <c:smooth val="0"/>
          <c:extLst>
            <c:ext xmlns:c16="http://schemas.microsoft.com/office/drawing/2014/chart" uri="{C3380CC4-5D6E-409C-BE32-E72D297353CC}">
              <c16:uniqueId val="{00000001-0E32-4037-A378-BBA2C8C658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259.75</c:v>
                </c:pt>
                <c:pt idx="1">
                  <c:v>259.83999999999997</c:v>
                </c:pt>
                <c:pt idx="2">
                  <c:v>202.64</c:v>
                </c:pt>
                <c:pt idx="3">
                  <c:v>198.03</c:v>
                </c:pt>
                <c:pt idx="4">
                  <c:v>208.58</c:v>
                </c:pt>
              </c:numCache>
            </c:numRef>
          </c:val>
          <c:extLst>
            <c:ext xmlns:c16="http://schemas.microsoft.com/office/drawing/2014/chart" uri="{C3380CC4-5D6E-409C-BE32-E72D297353CC}">
              <c16:uniqueId val="{00000000-13ED-4B0C-9896-008D7865A2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230.88</c:v>
                </c:pt>
                <c:pt idx="4">
                  <c:v>228.99</c:v>
                </c:pt>
              </c:numCache>
            </c:numRef>
          </c:val>
          <c:smooth val="0"/>
          <c:extLst>
            <c:ext xmlns:c16="http://schemas.microsoft.com/office/drawing/2014/chart" uri="{C3380CC4-5D6E-409C-BE32-E72D297353CC}">
              <c16:uniqueId val="{00000001-13ED-4B0C-9896-008D7865A2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周南市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自治体職員</v>
      </c>
      <c r="AE8" s="50"/>
      <c r="AF8" s="50"/>
      <c r="AG8" s="50"/>
      <c r="AH8" s="50"/>
      <c r="AI8" s="50"/>
      <c r="AJ8" s="50"/>
      <c r="AK8" s="3"/>
      <c r="AL8" s="51">
        <f>データ!S6</f>
        <v>142482</v>
      </c>
      <c r="AM8" s="51"/>
      <c r="AN8" s="51"/>
      <c r="AO8" s="51"/>
      <c r="AP8" s="51"/>
      <c r="AQ8" s="51"/>
      <c r="AR8" s="51"/>
      <c r="AS8" s="51"/>
      <c r="AT8" s="46">
        <f>データ!T6</f>
        <v>656.29</v>
      </c>
      <c r="AU8" s="46"/>
      <c r="AV8" s="46"/>
      <c r="AW8" s="46"/>
      <c r="AX8" s="46"/>
      <c r="AY8" s="46"/>
      <c r="AZ8" s="46"/>
      <c r="BA8" s="46"/>
      <c r="BB8" s="46">
        <f>データ!U6</f>
        <v>217.1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55.47</v>
      </c>
      <c r="J10" s="46"/>
      <c r="K10" s="46"/>
      <c r="L10" s="46"/>
      <c r="M10" s="46"/>
      <c r="N10" s="46"/>
      <c r="O10" s="46"/>
      <c r="P10" s="46">
        <f>データ!P6</f>
        <v>3.38</v>
      </c>
      <c r="Q10" s="46"/>
      <c r="R10" s="46"/>
      <c r="S10" s="46"/>
      <c r="T10" s="46"/>
      <c r="U10" s="46"/>
      <c r="V10" s="46"/>
      <c r="W10" s="46">
        <f>データ!Q6</f>
        <v>69.19</v>
      </c>
      <c r="X10" s="46"/>
      <c r="Y10" s="46"/>
      <c r="Z10" s="46"/>
      <c r="AA10" s="46"/>
      <c r="AB10" s="46"/>
      <c r="AC10" s="46"/>
      <c r="AD10" s="51">
        <f>データ!R6</f>
        <v>3275</v>
      </c>
      <c r="AE10" s="51"/>
      <c r="AF10" s="51"/>
      <c r="AG10" s="51"/>
      <c r="AH10" s="51"/>
      <c r="AI10" s="51"/>
      <c r="AJ10" s="51"/>
      <c r="AK10" s="2"/>
      <c r="AL10" s="51">
        <f>データ!V6</f>
        <v>4793</v>
      </c>
      <c r="AM10" s="51"/>
      <c r="AN10" s="51"/>
      <c r="AO10" s="51"/>
      <c r="AP10" s="51"/>
      <c r="AQ10" s="51"/>
      <c r="AR10" s="51"/>
      <c r="AS10" s="51"/>
      <c r="AT10" s="46">
        <f>データ!W6</f>
        <v>2.66</v>
      </c>
      <c r="AU10" s="46"/>
      <c r="AV10" s="46"/>
      <c r="AW10" s="46"/>
      <c r="AX10" s="46"/>
      <c r="AY10" s="46"/>
      <c r="AZ10" s="46"/>
      <c r="BA10" s="46"/>
      <c r="BB10" s="46">
        <f>データ!X6</f>
        <v>1801.88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7A7VRqID6kM9X5JLQLA63PlNmTvwqjuUOeNi68Ha7Uf7+y8YIDx2cbIU8IPZP/pFep277eoBLCiUc7+BIh8P+w==" saltValue="DnEuNY+xHSQ8AB6VFIec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352152</v>
      </c>
      <c r="D6" s="33">
        <f t="shared" si="3"/>
        <v>46</v>
      </c>
      <c r="E6" s="33">
        <f t="shared" si="3"/>
        <v>17</v>
      </c>
      <c r="F6" s="33">
        <f t="shared" si="3"/>
        <v>5</v>
      </c>
      <c r="G6" s="33">
        <f t="shared" si="3"/>
        <v>0</v>
      </c>
      <c r="H6" s="33" t="str">
        <f t="shared" si="3"/>
        <v>山口県　周南市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55.47</v>
      </c>
      <c r="P6" s="34">
        <f t="shared" si="3"/>
        <v>3.38</v>
      </c>
      <c r="Q6" s="34">
        <f t="shared" si="3"/>
        <v>69.19</v>
      </c>
      <c r="R6" s="34">
        <f t="shared" si="3"/>
        <v>3275</v>
      </c>
      <c r="S6" s="34">
        <f t="shared" si="3"/>
        <v>142482</v>
      </c>
      <c r="T6" s="34">
        <f t="shared" si="3"/>
        <v>656.29</v>
      </c>
      <c r="U6" s="34">
        <f t="shared" si="3"/>
        <v>217.1</v>
      </c>
      <c r="V6" s="34">
        <f t="shared" si="3"/>
        <v>4793</v>
      </c>
      <c r="W6" s="34">
        <f t="shared" si="3"/>
        <v>2.66</v>
      </c>
      <c r="X6" s="34">
        <f t="shared" si="3"/>
        <v>1801.88</v>
      </c>
      <c r="Y6" s="35">
        <f>IF(Y7="",NA(),Y7)</f>
        <v>99.88</v>
      </c>
      <c r="Z6" s="35">
        <f t="shared" ref="Z6:AH6" si="4">IF(Z7="",NA(),Z7)</f>
        <v>100.16</v>
      </c>
      <c r="AA6" s="35">
        <f t="shared" si="4"/>
        <v>100</v>
      </c>
      <c r="AB6" s="35">
        <f t="shared" si="4"/>
        <v>100</v>
      </c>
      <c r="AC6" s="35">
        <f t="shared" si="4"/>
        <v>100</v>
      </c>
      <c r="AD6" s="35">
        <f t="shared" si="4"/>
        <v>99.64</v>
      </c>
      <c r="AE6" s="35">
        <f t="shared" si="4"/>
        <v>99.66</v>
      </c>
      <c r="AF6" s="35">
        <f t="shared" si="4"/>
        <v>100.95</v>
      </c>
      <c r="AG6" s="35">
        <f t="shared" si="4"/>
        <v>101.27</v>
      </c>
      <c r="AH6" s="35">
        <f t="shared" si="4"/>
        <v>101.91</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137.09</v>
      </c>
      <c r="AS6" s="35">
        <f t="shared" si="5"/>
        <v>127.98</v>
      </c>
      <c r="AT6" s="34" t="str">
        <f>IF(AT7="","",IF(AT7="-","【-】","【"&amp;SUBSTITUTE(TEXT(AT7,"#,##0.00"),"-","△")&amp;"】"))</f>
        <v>【165.48】</v>
      </c>
      <c r="AU6" s="35">
        <f>IF(AU7="",NA(),AU7)</f>
        <v>63.46</v>
      </c>
      <c r="AV6" s="35">
        <f t="shared" ref="AV6:BD6" si="6">IF(AV7="",NA(),AV7)</f>
        <v>41.78</v>
      </c>
      <c r="AW6" s="35">
        <f t="shared" si="6"/>
        <v>30.81</v>
      </c>
      <c r="AX6" s="35">
        <f t="shared" si="6"/>
        <v>24.24</v>
      </c>
      <c r="AY6" s="35">
        <f t="shared" si="6"/>
        <v>20.69</v>
      </c>
      <c r="AZ6" s="35">
        <f t="shared" si="6"/>
        <v>29.45</v>
      </c>
      <c r="BA6" s="35">
        <f t="shared" si="6"/>
        <v>31.84</v>
      </c>
      <c r="BB6" s="35">
        <f t="shared" si="6"/>
        <v>29.91</v>
      </c>
      <c r="BC6" s="35">
        <f t="shared" si="6"/>
        <v>43.5</v>
      </c>
      <c r="BD6" s="35">
        <f t="shared" si="6"/>
        <v>44.14</v>
      </c>
      <c r="BE6" s="34" t="str">
        <f>IF(BE7="","",IF(BE7="-","【-】","【"&amp;SUBSTITUTE(TEXT(BE7,"#,##0.00"),"-","△")&amp;"】"))</f>
        <v>【33.84】</v>
      </c>
      <c r="BF6" s="35">
        <f>IF(BF7="",NA(),BF7)</f>
        <v>2240.5700000000002</v>
      </c>
      <c r="BG6" s="35">
        <f t="shared" ref="BG6:BO6" si="7">IF(BG7="",NA(),BG7)</f>
        <v>2211.5300000000002</v>
      </c>
      <c r="BH6" s="35">
        <f t="shared" si="7"/>
        <v>2062.75</v>
      </c>
      <c r="BI6" s="35">
        <f t="shared" si="7"/>
        <v>1933.29</v>
      </c>
      <c r="BJ6" s="35">
        <f t="shared" si="7"/>
        <v>1834.8</v>
      </c>
      <c r="BK6" s="35">
        <f t="shared" si="7"/>
        <v>1081.8</v>
      </c>
      <c r="BL6" s="35">
        <f t="shared" si="7"/>
        <v>974.93</v>
      </c>
      <c r="BM6" s="35">
        <f t="shared" si="7"/>
        <v>855.8</v>
      </c>
      <c r="BN6" s="35">
        <f t="shared" si="7"/>
        <v>654.91999999999996</v>
      </c>
      <c r="BO6" s="35">
        <f t="shared" si="7"/>
        <v>654.71</v>
      </c>
      <c r="BP6" s="34" t="str">
        <f>IF(BP7="","",IF(BP7="-","【-】","【"&amp;SUBSTITUTE(TEXT(BP7,"#,##0.00"),"-","△")&amp;"】"))</f>
        <v>【765.47】</v>
      </c>
      <c r="BQ6" s="35">
        <f>IF(BQ7="",NA(),BQ7)</f>
        <v>64.14</v>
      </c>
      <c r="BR6" s="35">
        <f t="shared" ref="BR6:BZ6" si="8">IF(BR7="",NA(),BR7)</f>
        <v>64.2</v>
      </c>
      <c r="BS6" s="35">
        <f t="shared" si="8"/>
        <v>82.68</v>
      </c>
      <c r="BT6" s="35">
        <f t="shared" si="8"/>
        <v>85.05</v>
      </c>
      <c r="BU6" s="35">
        <f t="shared" si="8"/>
        <v>80.66</v>
      </c>
      <c r="BV6" s="35">
        <f t="shared" si="8"/>
        <v>52.19</v>
      </c>
      <c r="BW6" s="35">
        <f t="shared" si="8"/>
        <v>55.32</v>
      </c>
      <c r="BX6" s="35">
        <f t="shared" si="8"/>
        <v>59.8</v>
      </c>
      <c r="BY6" s="35">
        <f t="shared" si="8"/>
        <v>65.39</v>
      </c>
      <c r="BZ6" s="35">
        <f t="shared" si="8"/>
        <v>65.37</v>
      </c>
      <c r="CA6" s="34" t="str">
        <f>IF(CA7="","",IF(CA7="-","【-】","【"&amp;SUBSTITUTE(TEXT(CA7,"#,##0.00"),"-","△")&amp;"】"))</f>
        <v>【59.59】</v>
      </c>
      <c r="CB6" s="35">
        <f>IF(CB7="",NA(),CB7)</f>
        <v>259.75</v>
      </c>
      <c r="CC6" s="35">
        <f t="shared" ref="CC6:CK6" si="9">IF(CC7="",NA(),CC7)</f>
        <v>259.83999999999997</v>
      </c>
      <c r="CD6" s="35">
        <f t="shared" si="9"/>
        <v>202.64</v>
      </c>
      <c r="CE6" s="35">
        <f t="shared" si="9"/>
        <v>198.03</v>
      </c>
      <c r="CF6" s="35">
        <f t="shared" si="9"/>
        <v>208.58</v>
      </c>
      <c r="CG6" s="35">
        <f t="shared" si="9"/>
        <v>296.14</v>
      </c>
      <c r="CH6" s="35">
        <f t="shared" si="9"/>
        <v>283.17</v>
      </c>
      <c r="CI6" s="35">
        <f t="shared" si="9"/>
        <v>263.76</v>
      </c>
      <c r="CJ6" s="35">
        <f t="shared" si="9"/>
        <v>230.88</v>
      </c>
      <c r="CK6" s="35">
        <f t="shared" si="9"/>
        <v>228.99</v>
      </c>
      <c r="CL6" s="34" t="str">
        <f>IF(CL7="","",IF(CL7="-","【-】","【"&amp;SUBSTITUTE(TEXT(CL7,"#,##0.00"),"-","△")&amp;"】"))</f>
        <v>【257.86】</v>
      </c>
      <c r="CM6" s="35">
        <f>IF(CM7="",NA(),CM7)</f>
        <v>77.459999999999994</v>
      </c>
      <c r="CN6" s="35">
        <f t="shared" ref="CN6:CV6" si="10">IF(CN7="",NA(),CN7)</f>
        <v>96</v>
      </c>
      <c r="CO6" s="35">
        <f t="shared" si="10"/>
        <v>77.89</v>
      </c>
      <c r="CP6" s="35">
        <f t="shared" si="10"/>
        <v>75.72</v>
      </c>
      <c r="CQ6" s="35">
        <f t="shared" si="10"/>
        <v>74.900000000000006</v>
      </c>
      <c r="CR6" s="35">
        <f t="shared" si="10"/>
        <v>52.31</v>
      </c>
      <c r="CS6" s="35">
        <f t="shared" si="10"/>
        <v>60.65</v>
      </c>
      <c r="CT6" s="35">
        <f t="shared" si="10"/>
        <v>51.75</v>
      </c>
      <c r="CU6" s="35">
        <f t="shared" si="10"/>
        <v>56.72</v>
      </c>
      <c r="CV6" s="35">
        <f t="shared" si="10"/>
        <v>54.06</v>
      </c>
      <c r="CW6" s="34" t="str">
        <f>IF(CW7="","",IF(CW7="-","【-】","【"&amp;SUBSTITUTE(TEXT(CW7,"#,##0.00"),"-","△")&amp;"】"))</f>
        <v>【51.30】</v>
      </c>
      <c r="CX6" s="35">
        <f>IF(CX7="",NA(),CX7)</f>
        <v>93.44</v>
      </c>
      <c r="CY6" s="35">
        <f t="shared" ref="CY6:DG6" si="11">IF(CY7="",NA(),CY7)</f>
        <v>93.36</v>
      </c>
      <c r="CZ6" s="35">
        <f t="shared" si="11"/>
        <v>93.58</v>
      </c>
      <c r="DA6" s="35">
        <f t="shared" si="11"/>
        <v>93.65</v>
      </c>
      <c r="DB6" s="35">
        <f t="shared" si="11"/>
        <v>94.12</v>
      </c>
      <c r="DC6" s="35">
        <f t="shared" si="11"/>
        <v>84.32</v>
      </c>
      <c r="DD6" s="35">
        <f t="shared" si="11"/>
        <v>84.58</v>
      </c>
      <c r="DE6" s="35">
        <f t="shared" si="11"/>
        <v>84.84</v>
      </c>
      <c r="DF6" s="35">
        <f t="shared" si="11"/>
        <v>90.04</v>
      </c>
      <c r="DG6" s="35">
        <f t="shared" si="11"/>
        <v>90.11</v>
      </c>
      <c r="DH6" s="34" t="str">
        <f>IF(DH7="","",IF(DH7="-","【-】","【"&amp;SUBSTITUTE(TEXT(DH7,"#,##0.00"),"-","△")&amp;"】"))</f>
        <v>【86.22】</v>
      </c>
      <c r="DI6" s="35">
        <f>IF(DI7="",NA(),DI7)</f>
        <v>15.95</v>
      </c>
      <c r="DJ6" s="35">
        <f t="shared" ref="DJ6:DR6" si="12">IF(DJ7="",NA(),DJ7)</f>
        <v>16.89</v>
      </c>
      <c r="DK6" s="35">
        <f t="shared" si="12"/>
        <v>19.89</v>
      </c>
      <c r="DL6" s="35">
        <f t="shared" si="12"/>
        <v>22.85</v>
      </c>
      <c r="DM6" s="35">
        <f t="shared" si="12"/>
        <v>25.73</v>
      </c>
      <c r="DN6" s="35">
        <f t="shared" si="12"/>
        <v>22.41</v>
      </c>
      <c r="DO6" s="35">
        <f t="shared" si="12"/>
        <v>22.9</v>
      </c>
      <c r="DP6" s="35">
        <f t="shared" si="12"/>
        <v>24.87</v>
      </c>
      <c r="DQ6" s="35">
        <f t="shared" si="12"/>
        <v>24.32</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0.04</v>
      </c>
      <c r="EN6" s="35">
        <f t="shared" si="14"/>
        <v>0.02</v>
      </c>
      <c r="EO6" s="34" t="str">
        <f>IF(EO7="","",IF(EO7="-","【-】","【"&amp;SUBSTITUTE(TEXT(EO7,"#,##0.00"),"-","△")&amp;"】"))</f>
        <v>【0.02】</v>
      </c>
    </row>
    <row r="7" spans="1:148" s="36" customFormat="1" x14ac:dyDescent="0.15">
      <c r="A7" s="28"/>
      <c r="B7" s="37">
        <v>2019</v>
      </c>
      <c r="C7" s="37">
        <v>352152</v>
      </c>
      <c r="D7" s="37">
        <v>46</v>
      </c>
      <c r="E7" s="37">
        <v>17</v>
      </c>
      <c r="F7" s="37">
        <v>5</v>
      </c>
      <c r="G7" s="37">
        <v>0</v>
      </c>
      <c r="H7" s="37" t="s">
        <v>96</v>
      </c>
      <c r="I7" s="37" t="s">
        <v>97</v>
      </c>
      <c r="J7" s="37" t="s">
        <v>98</v>
      </c>
      <c r="K7" s="37" t="s">
        <v>99</v>
      </c>
      <c r="L7" s="37" t="s">
        <v>100</v>
      </c>
      <c r="M7" s="37" t="s">
        <v>101</v>
      </c>
      <c r="N7" s="38" t="s">
        <v>102</v>
      </c>
      <c r="O7" s="38">
        <v>55.47</v>
      </c>
      <c r="P7" s="38">
        <v>3.38</v>
      </c>
      <c r="Q7" s="38">
        <v>69.19</v>
      </c>
      <c r="R7" s="38">
        <v>3275</v>
      </c>
      <c r="S7" s="38">
        <v>142482</v>
      </c>
      <c r="T7" s="38">
        <v>656.29</v>
      </c>
      <c r="U7" s="38">
        <v>217.1</v>
      </c>
      <c r="V7" s="38">
        <v>4793</v>
      </c>
      <c r="W7" s="38">
        <v>2.66</v>
      </c>
      <c r="X7" s="38">
        <v>1801.88</v>
      </c>
      <c r="Y7" s="38">
        <v>99.88</v>
      </c>
      <c r="Z7" s="38">
        <v>100.16</v>
      </c>
      <c r="AA7" s="38">
        <v>100</v>
      </c>
      <c r="AB7" s="38">
        <v>100</v>
      </c>
      <c r="AC7" s="38">
        <v>100</v>
      </c>
      <c r="AD7" s="38">
        <v>99.64</v>
      </c>
      <c r="AE7" s="38">
        <v>99.66</v>
      </c>
      <c r="AF7" s="38">
        <v>100.95</v>
      </c>
      <c r="AG7" s="38">
        <v>101.27</v>
      </c>
      <c r="AH7" s="38">
        <v>101.91</v>
      </c>
      <c r="AI7" s="38">
        <v>102.97</v>
      </c>
      <c r="AJ7" s="38">
        <v>0</v>
      </c>
      <c r="AK7" s="38">
        <v>0</v>
      </c>
      <c r="AL7" s="38">
        <v>0</v>
      </c>
      <c r="AM7" s="38">
        <v>0</v>
      </c>
      <c r="AN7" s="38">
        <v>0</v>
      </c>
      <c r="AO7" s="38">
        <v>214.61</v>
      </c>
      <c r="AP7" s="38">
        <v>225.39</v>
      </c>
      <c r="AQ7" s="38">
        <v>224.04</v>
      </c>
      <c r="AR7" s="38">
        <v>137.09</v>
      </c>
      <c r="AS7" s="38">
        <v>127.98</v>
      </c>
      <c r="AT7" s="38">
        <v>165.48</v>
      </c>
      <c r="AU7" s="38">
        <v>63.46</v>
      </c>
      <c r="AV7" s="38">
        <v>41.78</v>
      </c>
      <c r="AW7" s="38">
        <v>30.81</v>
      </c>
      <c r="AX7" s="38">
        <v>24.24</v>
      </c>
      <c r="AY7" s="38">
        <v>20.69</v>
      </c>
      <c r="AZ7" s="38">
        <v>29.45</v>
      </c>
      <c r="BA7" s="38">
        <v>31.84</v>
      </c>
      <c r="BB7" s="38">
        <v>29.91</v>
      </c>
      <c r="BC7" s="38">
        <v>43.5</v>
      </c>
      <c r="BD7" s="38">
        <v>44.14</v>
      </c>
      <c r="BE7" s="38">
        <v>33.840000000000003</v>
      </c>
      <c r="BF7" s="38">
        <v>2240.5700000000002</v>
      </c>
      <c r="BG7" s="38">
        <v>2211.5300000000002</v>
      </c>
      <c r="BH7" s="38">
        <v>2062.75</v>
      </c>
      <c r="BI7" s="38">
        <v>1933.29</v>
      </c>
      <c r="BJ7" s="38">
        <v>1834.8</v>
      </c>
      <c r="BK7" s="38">
        <v>1081.8</v>
      </c>
      <c r="BL7" s="38">
        <v>974.93</v>
      </c>
      <c r="BM7" s="38">
        <v>855.8</v>
      </c>
      <c r="BN7" s="38">
        <v>654.91999999999996</v>
      </c>
      <c r="BO7" s="38">
        <v>654.71</v>
      </c>
      <c r="BP7" s="38">
        <v>765.47</v>
      </c>
      <c r="BQ7" s="38">
        <v>64.14</v>
      </c>
      <c r="BR7" s="38">
        <v>64.2</v>
      </c>
      <c r="BS7" s="38">
        <v>82.68</v>
      </c>
      <c r="BT7" s="38">
        <v>85.05</v>
      </c>
      <c r="BU7" s="38">
        <v>80.66</v>
      </c>
      <c r="BV7" s="38">
        <v>52.19</v>
      </c>
      <c r="BW7" s="38">
        <v>55.32</v>
      </c>
      <c r="BX7" s="38">
        <v>59.8</v>
      </c>
      <c r="BY7" s="38">
        <v>65.39</v>
      </c>
      <c r="BZ7" s="38">
        <v>65.37</v>
      </c>
      <c r="CA7" s="38">
        <v>59.59</v>
      </c>
      <c r="CB7" s="38">
        <v>259.75</v>
      </c>
      <c r="CC7" s="38">
        <v>259.83999999999997</v>
      </c>
      <c r="CD7" s="38">
        <v>202.64</v>
      </c>
      <c r="CE7" s="38">
        <v>198.03</v>
      </c>
      <c r="CF7" s="38">
        <v>208.58</v>
      </c>
      <c r="CG7" s="38">
        <v>296.14</v>
      </c>
      <c r="CH7" s="38">
        <v>283.17</v>
      </c>
      <c r="CI7" s="38">
        <v>263.76</v>
      </c>
      <c r="CJ7" s="38">
        <v>230.88</v>
      </c>
      <c r="CK7" s="38">
        <v>228.99</v>
      </c>
      <c r="CL7" s="38">
        <v>257.86</v>
      </c>
      <c r="CM7" s="38">
        <v>77.459999999999994</v>
      </c>
      <c r="CN7" s="38">
        <v>96</v>
      </c>
      <c r="CO7" s="38">
        <v>77.89</v>
      </c>
      <c r="CP7" s="38">
        <v>75.72</v>
      </c>
      <c r="CQ7" s="38">
        <v>74.900000000000006</v>
      </c>
      <c r="CR7" s="38">
        <v>52.31</v>
      </c>
      <c r="CS7" s="38">
        <v>60.65</v>
      </c>
      <c r="CT7" s="38">
        <v>51.75</v>
      </c>
      <c r="CU7" s="38">
        <v>56.72</v>
      </c>
      <c r="CV7" s="38">
        <v>54.06</v>
      </c>
      <c r="CW7" s="38">
        <v>51.3</v>
      </c>
      <c r="CX7" s="38">
        <v>93.44</v>
      </c>
      <c r="CY7" s="38">
        <v>93.36</v>
      </c>
      <c r="CZ7" s="38">
        <v>93.58</v>
      </c>
      <c r="DA7" s="38">
        <v>93.65</v>
      </c>
      <c r="DB7" s="38">
        <v>94.12</v>
      </c>
      <c r="DC7" s="38">
        <v>84.32</v>
      </c>
      <c r="DD7" s="38">
        <v>84.58</v>
      </c>
      <c r="DE7" s="38">
        <v>84.84</v>
      </c>
      <c r="DF7" s="38">
        <v>90.04</v>
      </c>
      <c r="DG7" s="38">
        <v>90.11</v>
      </c>
      <c r="DH7" s="38">
        <v>86.22</v>
      </c>
      <c r="DI7" s="38">
        <v>15.95</v>
      </c>
      <c r="DJ7" s="38">
        <v>16.89</v>
      </c>
      <c r="DK7" s="38">
        <v>19.89</v>
      </c>
      <c r="DL7" s="38">
        <v>22.85</v>
      </c>
      <c r="DM7" s="38">
        <v>25.73</v>
      </c>
      <c r="DN7" s="38">
        <v>22.41</v>
      </c>
      <c r="DO7" s="38">
        <v>22.9</v>
      </c>
      <c r="DP7" s="38">
        <v>24.87</v>
      </c>
      <c r="DQ7" s="38">
        <v>24.32</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zaima</cp:lastModifiedBy>
  <cp:lastPrinted>2021-01-29T08:09:31Z</cp:lastPrinted>
  <dcterms:created xsi:type="dcterms:W3CDTF">2020-12-04T02:38:02Z</dcterms:created>
  <dcterms:modified xsi:type="dcterms:W3CDTF">2021-01-29T08:50:05Z</dcterms:modified>
  <cp:category/>
</cp:coreProperties>
</file>