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72.23.236.26\財政課ｎａｓ\財政課（下水道担当）\H23～下水道財政課\●下水道政策係\13平成32年度\02　下水　照会回答・通知\下水　照会回答・通知　13月\20210114 公営企業に係る「経営比較分析表」（令和元年度決算）の分析等について\12 周南市\"/>
    </mc:Choice>
  </mc:AlternateContent>
  <xr:revisionPtr revIDLastSave="0" documentId="13_ncr:1_{C63612BF-385F-40A0-B738-B833EA92F660}" xr6:coauthVersionLast="45" xr6:coauthVersionMax="45" xr10:uidLastSave="{00000000-0000-0000-0000-000000000000}"/>
  <workbookProtection workbookAlgorithmName="SHA-512" workbookHashValue="1bu0h5X2TQ2rF/JLw9F+z0VIzs+qZmS/lyJAN0SaOIhM6yYtAlXBJJEtRe2oit1samboLhlKbhsY2BH+8lCr6Q==" workbookSaltValue="fy7ac1kUamZLSZEce7BMiQ==" workbookSpinCount="100000" lockStructure="1"/>
  <bookViews>
    <workbookView xWindow="210" yWindow="1935" windowWidth="27285" windowHeight="12915"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P10" i="4" s="1"/>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I10" i="4"/>
  <c r="BB8" i="4"/>
  <c r="W8" i="4"/>
  <c r="P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<sst xmlns="http://schemas.openxmlformats.org/spreadsheetml/2006/main" count="236" uniqueCount="116">
  <si>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</si>
  <si>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</si>
  <si>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</si>
  <si>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</si>
  <si>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</si>
  <si>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</si>
  <si>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</si>
  <si>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</si>
  <si>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</si>
  <si>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</si>
  <si>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</si>
  <si>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</si>
  <si>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</si>
  <si>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</si>
  <si>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</si>
  <si>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</si>
  <si>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</si>
  <si>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</si>
  <si>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</si>
  <si>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</si>
  <si>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</si>
  <si>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</si>
  <si>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</si>
  <si>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</si>
  <si>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</si>
  <si>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</si>
  <si>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</si>
  <si>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</si>
  <si>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</si>
  <si>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</si>
  <si>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</si>
  <si>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</si>
  <si>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</si>
  <si>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</si>
  <si>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</si>
  <si>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</si>
  <si>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</si>
  <si>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</si>
  <si>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</si>
  <si>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</si>
  <si>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</si>
  <si>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</si>
  <si>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</si>
  <si>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</si>
  <si>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</si>
  <si>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</si>
  <si>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</si>
  <si>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</si>
  <si>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</si>
  <si>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</si>
  <si>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</si>
  <si>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</si>
  <si>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</si>
  <si>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</si>
  <si>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</si>
  <si>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</si>
  <si>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</si>
  <si>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</si>
  <si>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</si>
  <si>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</si>
  <si>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</si>
  <si>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</si>
  <si>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</si>
  <si>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</si>
  <si>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</si>
  <si>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</si>
  <si>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</si>
  <si>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</si>
  <si>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</si>
  <si>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</si>
  <si>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</si>
  <si>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</si>
  <si>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</si>
  <si>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</si>
  <si>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</si>
  <si>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</si>
  <si>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</si>
  <si>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</si>
  <si>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</si>
  <si>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</si>
  <si>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</si>
  <si>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</si>
  <si>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</si>
  <si>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</si>
  <si>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</si>
  <si>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</si>
  <si>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</si>
  <si>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</si>
  <si>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</si>
  <si>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</si>
  <si>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</si>
  <si>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</si>
  <si>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</si>
  <si>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</si>
  <si>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</si>
  <si>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</si>
  <si>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</si>
  <si>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</si>
  <si>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</si>
  <si>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</si>
  <si>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</si>
  <si>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</si>
  <si>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</si>
  <si>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</si>
  <si>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</si>
  <si>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</si>
  <si>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</si>
  <si>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</si>
  <si>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</si>
  <si>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</si>
  <si>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</si>
  <si>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</si>
  <si>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</si>
  <si>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事業は、事業規模が小さく経営効率も悪いため、収益的収支の黒字化は困難である。使用料で経費を賄うことができている状況だが、元々の処理区域内人口が少ない上に、人口減少が進んでおり、一般会計からの繰入金が欠かせない状況にある。
　下水道使用料の設定など、公共下水道事業の経費回収率等を勘案しながらの経営となる。
　今後、更新・修繕が見込まれる施設について、計画的な事業の実施を図り、公共下水道事業との一括経営により、一層の経費の節減に努めなければならない。</t>
    <rPh sb="1" eb="3">
      <t>ギョギョウ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5" eb="37">
      <t>クロジ</t>
    </rPh>
    <rPh sb="37" eb="38">
      <t>カ</t>
    </rPh>
    <rPh sb="39" eb="41">
      <t>コンナン</t>
    </rPh>
    <rPh sb="45" eb="48">
      <t>シヨウリョウ</t>
    </rPh>
    <rPh sb="49" eb="51">
      <t>ケイヒ</t>
    </rPh>
    <rPh sb="52" eb="53">
      <t>マカナ</t>
    </rPh>
    <rPh sb="62" eb="64">
      <t>ジョウキョウ</t>
    </rPh>
    <rPh sb="67" eb="69">
      <t>モトモト</t>
    </rPh>
    <rPh sb="70" eb="72">
      <t>ショリ</t>
    </rPh>
    <rPh sb="72" eb="75">
      <t>クイキナイ</t>
    </rPh>
    <rPh sb="75" eb="77">
      <t>ジンコウ</t>
    </rPh>
    <rPh sb="78" eb="79">
      <t>スク</t>
    </rPh>
    <rPh sb="81" eb="82">
      <t>ウエ</t>
    </rPh>
    <rPh sb="84" eb="86">
      <t>ジンコウ</t>
    </rPh>
    <rPh sb="86" eb="88">
      <t>ゲンショウ</t>
    </rPh>
    <rPh sb="89" eb="90">
      <t>スス</t>
    </rPh>
    <rPh sb="95" eb="97">
      <t>イッパン</t>
    </rPh>
    <rPh sb="97" eb="99">
      <t>カイケイ</t>
    </rPh>
    <rPh sb="102" eb="104">
      <t>クリイレ</t>
    </rPh>
    <rPh sb="104" eb="105">
      <t>キン</t>
    </rPh>
    <rPh sb="106" eb="107">
      <t>カ</t>
    </rPh>
    <rPh sb="111" eb="113">
      <t>ジョウキョウ</t>
    </rPh>
    <rPh sb="119" eb="122">
      <t>ゲスイドウ</t>
    </rPh>
    <rPh sb="122" eb="125">
      <t>シヨウリョウ</t>
    </rPh>
    <rPh sb="126" eb="128">
      <t>セッテイ</t>
    </rPh>
    <rPh sb="131" eb="133">
      <t>コウキョウ</t>
    </rPh>
    <rPh sb="133" eb="136">
      <t>ゲスイドウ</t>
    </rPh>
    <rPh sb="136" eb="138">
      <t>ジギョウ</t>
    </rPh>
    <rPh sb="139" eb="141">
      <t>ケイヒ</t>
    </rPh>
    <rPh sb="141" eb="143">
      <t>カイシュウ</t>
    </rPh>
    <rPh sb="143" eb="144">
      <t>リツ</t>
    </rPh>
    <rPh sb="144" eb="145">
      <t>トウ</t>
    </rPh>
    <rPh sb="146" eb="148">
      <t>カンアン</t>
    </rPh>
    <rPh sb="153" eb="155">
      <t>ケイエイ</t>
    </rPh>
    <rPh sb="161" eb="163">
      <t>コンゴ</t>
    </rPh>
    <rPh sb="164" eb="166">
      <t>コウシン</t>
    </rPh>
    <rPh sb="167" eb="169">
      <t>シュウゼン</t>
    </rPh>
    <rPh sb="170" eb="172">
      <t>ミコ</t>
    </rPh>
    <rPh sb="175" eb="177">
      <t>シセツ</t>
    </rPh>
    <rPh sb="182" eb="185">
      <t>ケイカクテキ</t>
    </rPh>
    <rPh sb="186" eb="188">
      <t>ジギョウ</t>
    </rPh>
    <rPh sb="189" eb="191">
      <t>ジッシ</t>
    </rPh>
    <rPh sb="192" eb="193">
      <t>ハカ</t>
    </rPh>
    <rPh sb="195" eb="197">
      <t>コウキョウ</t>
    </rPh>
    <rPh sb="197" eb="200">
      <t>ゲスイドウ</t>
    </rPh>
    <rPh sb="200" eb="202">
      <t>ジギョウ</t>
    </rPh>
    <rPh sb="204" eb="206">
      <t>イッカツ</t>
    </rPh>
    <rPh sb="206" eb="208">
      <t>ケイエイ</t>
    </rPh>
    <rPh sb="212" eb="214">
      <t>イッソウ</t>
    </rPh>
    <rPh sb="215" eb="217">
      <t>ケイヒ</t>
    </rPh>
    <rPh sb="218" eb="220">
      <t>セツゲン</t>
    </rPh>
    <rPh sb="221" eb="222">
      <t>ツト</t>
    </rPh>
    <phoneticPr fontId="2"/>
  </si>
  <si>
    <t>　経常収支比率は、一般会計からの繰入金により収益的収支を均衡させており、100％となった。
　累積欠損金は、発生していない。
　流動比率は、類似団体平均値と比較して低い。短期的な負債に対する支払能力という意味では、翌年度の使用料収入や一般会計からの繰入金等が原資として予定されており、問題ない。
　企業債残高対事業規模比率は、使用料収入に対し約11倍の企業債残高となり、類似団体平均値と比較して高い。
　経費回収率は、類似団体平均値と比較して高く100％となり、使用料で回収すべき経費は使用料で賄えている。100％となっているのは、資本費で分流式下水道等に要する経費としてみる部分に係る繰入金のためである。
　汚水処理原価は、類似団体平均値と比較すると低い。漁業集落排水事業独自の処理場を建設せず、公共下水道の処理場に接続していることが影響している。
　施設利用率は、公共下水道の処理場に接続しており、漁業集落排水事業としては算出されない。
　水洗化率は、類似団体平均値と比較すると低い。</t>
    <rPh sb="1" eb="3">
      <t>ケイジョウ</t>
    </rPh>
    <rPh sb="3" eb="5">
      <t>シュウシ</t>
    </rPh>
    <rPh sb="5" eb="7">
      <t>ヒリツ</t>
    </rPh>
    <rPh sb="9" eb="11">
      <t>イッパン</t>
    </rPh>
    <rPh sb="11" eb="13">
      <t>カイケイ</t>
    </rPh>
    <rPh sb="16" eb="18">
      <t>クリイレ</t>
    </rPh>
    <rPh sb="18" eb="19">
      <t>キン</t>
    </rPh>
    <rPh sb="22" eb="25">
      <t>シュウエキテキ</t>
    </rPh>
    <rPh sb="25" eb="27">
      <t>シュウシ</t>
    </rPh>
    <rPh sb="28" eb="30">
      <t>キンコウ</t>
    </rPh>
    <rPh sb="47" eb="49">
      <t>ルイセキ</t>
    </rPh>
    <rPh sb="49" eb="52">
      <t>ケッソンキン</t>
    </rPh>
    <rPh sb="54" eb="56">
      <t>ハッセイ</t>
    </rPh>
    <rPh sb="64" eb="66">
      <t>リュウドウ</t>
    </rPh>
    <rPh sb="66" eb="68">
      <t>ヒリツ</t>
    </rPh>
    <rPh sb="70" eb="72">
      <t>ルイジ</t>
    </rPh>
    <rPh sb="72" eb="74">
      <t>ダンタイ</t>
    </rPh>
    <rPh sb="74" eb="77">
      <t>ヘイキンチ</t>
    </rPh>
    <rPh sb="78" eb="80">
      <t>ヒカク</t>
    </rPh>
    <rPh sb="82" eb="83">
      <t>ヒク</t>
    </rPh>
    <rPh sb="85" eb="88">
      <t>タンキテキ</t>
    </rPh>
    <rPh sb="89" eb="91">
      <t>フサイ</t>
    </rPh>
    <rPh sb="92" eb="93">
      <t>タイ</t>
    </rPh>
    <rPh sb="95" eb="97">
      <t>シハライ</t>
    </rPh>
    <rPh sb="97" eb="99">
      <t>ノウリョク</t>
    </rPh>
    <rPh sb="102" eb="104">
      <t>イミ</t>
    </rPh>
    <rPh sb="107" eb="110">
      <t>ヨクネンド</t>
    </rPh>
    <rPh sb="111" eb="114">
      <t>シヨウリョウ</t>
    </rPh>
    <rPh sb="114" eb="116">
      <t>シュウニュウ</t>
    </rPh>
    <rPh sb="117" eb="119">
      <t>イッパン</t>
    </rPh>
    <rPh sb="119" eb="121">
      <t>カイケイ</t>
    </rPh>
    <rPh sb="124" eb="126">
      <t>クリイレ</t>
    </rPh>
    <rPh sb="126" eb="127">
      <t>キン</t>
    </rPh>
    <rPh sb="127" eb="128">
      <t>トウ</t>
    </rPh>
    <rPh sb="129" eb="131">
      <t>ゲンシ</t>
    </rPh>
    <rPh sb="134" eb="136">
      <t>ヨテイ</t>
    </rPh>
    <rPh sb="142" eb="144">
      <t>モンダイ</t>
    </rPh>
    <rPh sb="149" eb="151">
      <t>キギョウ</t>
    </rPh>
    <rPh sb="151" eb="152">
      <t>サイ</t>
    </rPh>
    <rPh sb="152" eb="154">
      <t>ザンダカ</t>
    </rPh>
    <rPh sb="154" eb="155">
      <t>タイ</t>
    </rPh>
    <rPh sb="155" eb="157">
      <t>ジギョウ</t>
    </rPh>
    <rPh sb="157" eb="159">
      <t>キボ</t>
    </rPh>
    <rPh sb="159" eb="161">
      <t>ヒリツ</t>
    </rPh>
    <rPh sb="185" eb="187">
      <t>ルイジ</t>
    </rPh>
    <rPh sb="187" eb="189">
      <t>ダンタイ</t>
    </rPh>
    <rPh sb="189" eb="192">
      <t>ヘイキンチ</t>
    </rPh>
    <rPh sb="193" eb="195">
      <t>ヒカク</t>
    </rPh>
    <rPh sb="197" eb="198">
      <t>タカ</t>
    </rPh>
    <rPh sb="202" eb="204">
      <t>ケイヒ</t>
    </rPh>
    <rPh sb="204" eb="206">
      <t>カイシュウ</t>
    </rPh>
    <rPh sb="206" eb="207">
      <t>リツ</t>
    </rPh>
    <rPh sb="209" eb="211">
      <t>ルイジ</t>
    </rPh>
    <rPh sb="211" eb="213">
      <t>ダンタイ</t>
    </rPh>
    <rPh sb="213" eb="216">
      <t>ヘイキンチ</t>
    </rPh>
    <rPh sb="217" eb="219">
      <t>ヒカク</t>
    </rPh>
    <rPh sb="221" eb="222">
      <t>タカ</t>
    </rPh>
    <rPh sb="231" eb="234">
      <t>シヨウリョウ</t>
    </rPh>
    <rPh sb="235" eb="237">
      <t>カイシュウ</t>
    </rPh>
    <rPh sb="240" eb="242">
      <t>ケイヒ</t>
    </rPh>
    <rPh sb="243" eb="246">
      <t>シヨウリョウ</t>
    </rPh>
    <rPh sb="247" eb="248">
      <t>マカナ</t>
    </rPh>
    <rPh sb="266" eb="268">
      <t>シホン</t>
    </rPh>
    <rPh sb="268" eb="269">
      <t>ヒ</t>
    </rPh>
    <rPh sb="270" eb="272">
      <t>ブンリュウ</t>
    </rPh>
    <rPh sb="272" eb="273">
      <t>シキ</t>
    </rPh>
    <rPh sb="273" eb="276">
      <t>ゲスイドウ</t>
    </rPh>
    <rPh sb="276" eb="277">
      <t>トウ</t>
    </rPh>
    <rPh sb="278" eb="279">
      <t>ヨウ</t>
    </rPh>
    <rPh sb="281" eb="283">
      <t>ケイヒ</t>
    </rPh>
    <rPh sb="288" eb="290">
      <t>ブブン</t>
    </rPh>
    <rPh sb="291" eb="292">
      <t>カカ</t>
    </rPh>
    <rPh sb="293" eb="295">
      <t>クリイレ</t>
    </rPh>
    <rPh sb="295" eb="296">
      <t>キン</t>
    </rPh>
    <rPh sb="305" eb="307">
      <t>オスイ</t>
    </rPh>
    <rPh sb="307" eb="309">
      <t>ショリ</t>
    </rPh>
    <rPh sb="309" eb="311">
      <t>ゲンカ</t>
    </rPh>
    <rPh sb="313" eb="315">
      <t>ルイジ</t>
    </rPh>
    <rPh sb="315" eb="317">
      <t>ダンタイ</t>
    </rPh>
    <rPh sb="317" eb="320">
      <t>ヘイキンチ</t>
    </rPh>
    <rPh sb="321" eb="323">
      <t>ヒカク</t>
    </rPh>
    <rPh sb="326" eb="327">
      <t>ヒク</t>
    </rPh>
    <rPh sb="329" eb="331">
      <t>ギョギョウ</t>
    </rPh>
    <rPh sb="331" eb="333">
      <t>シュウラク</t>
    </rPh>
    <rPh sb="333" eb="335">
      <t>ハイスイ</t>
    </rPh>
    <rPh sb="335" eb="337">
      <t>ジギョウ</t>
    </rPh>
    <rPh sb="337" eb="339">
      <t>ドクジ</t>
    </rPh>
    <rPh sb="340" eb="343">
      <t>ショリジョウ</t>
    </rPh>
    <rPh sb="344" eb="346">
      <t>ケンセツ</t>
    </rPh>
    <rPh sb="349" eb="351">
      <t>コウキョウ</t>
    </rPh>
    <rPh sb="351" eb="354">
      <t>ゲスイドウ</t>
    </rPh>
    <rPh sb="355" eb="358">
      <t>ショリジョウ</t>
    </rPh>
    <rPh sb="359" eb="361">
      <t>セツゾク</t>
    </rPh>
    <rPh sb="368" eb="370">
      <t>エイキョウ</t>
    </rPh>
    <rPh sb="377" eb="379">
      <t>シセツ</t>
    </rPh>
    <rPh sb="379" eb="382">
      <t>リヨウリツ</t>
    </rPh>
    <rPh sb="384" eb="386">
      <t>コウキョウ</t>
    </rPh>
    <rPh sb="386" eb="389">
      <t>ゲスイドウ</t>
    </rPh>
    <rPh sb="390" eb="393">
      <t>ショリジョウ</t>
    </rPh>
    <rPh sb="394" eb="396">
      <t>セツゾク</t>
    </rPh>
    <rPh sb="401" eb="403">
      <t>ギョギョウ</t>
    </rPh>
    <rPh sb="403" eb="405">
      <t>シュウラク</t>
    </rPh>
    <rPh sb="405" eb="407">
      <t>ハイスイ</t>
    </rPh>
    <rPh sb="407" eb="409">
      <t>ジギョウ</t>
    </rPh>
    <rPh sb="413" eb="415">
      <t>サンシュツ</t>
    </rPh>
    <rPh sb="422" eb="425">
      <t>スイセンカ</t>
    </rPh>
    <rPh sb="425" eb="426">
      <t>リツ</t>
    </rPh>
    <rPh sb="428" eb="430">
      <t>ルイジ</t>
    </rPh>
    <rPh sb="430" eb="432">
      <t>ダンタイ</t>
    </rPh>
    <rPh sb="432" eb="435">
      <t>ヘイキンチ</t>
    </rPh>
    <rPh sb="436" eb="438">
      <t>ヒカク</t>
    </rPh>
    <rPh sb="441" eb="442">
      <t>ヒク</t>
    </rPh>
    <phoneticPr fontId="2"/>
  </si>
  <si>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管渠老朽化率と管渠改善率は、供用開始から23年目の事業であり、法定耐用年数を経過した管渠は無いため、0％である。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</si>
</sst>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07-4020-BFEA-CFA13B9E92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AD07-4020-BFEA-CFA13B9E92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30-4938-9849-1538210064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5830-4938-9849-1538210064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75.150000000000006</c:v>
                </c:pt>
                <c:pt idx="1">
                  <c:v>76.06</c:v>
                </c:pt>
                <c:pt idx="2">
                  <c:v>76.03</c:v>
                </c:pt>
                <c:pt idx="3">
                  <c:v>75.900000000000006</c:v>
                </c:pt>
                <c:pt idx="4">
                  <c:v>75</c:v>
                </c:pt>
              </c:numCache>
            </c:numRef>
          </c:val>
          <c:extLst>
            <c:ext xmlns:c16="http://schemas.microsoft.com/office/drawing/2014/chart" uri="{C3380CC4-5D6E-409C-BE32-E72D297353CC}">
              <c16:uniqueId val="{00000000-3491-483A-AE39-E2B35D0512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3491-483A-AE39-E2B35D0512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100.07</c:v>
                </c:pt>
                <c:pt idx="1">
                  <c:v>100</c:v>
                </c:pt>
                <c:pt idx="2">
                  <c:v>100</c:v>
                </c:pt>
                <c:pt idx="3">
                  <c:v>100</c:v>
                </c:pt>
                <c:pt idx="4">
                  <c:v>100</c:v>
                </c:pt>
              </c:numCache>
            </c:numRef>
          </c:val>
          <c:extLst>
            <c:ext xmlns:c16="http://schemas.microsoft.com/office/drawing/2014/chart" uri="{C3380CC4-5D6E-409C-BE32-E72D297353CC}">
              <c16:uniqueId val="{00000000-1F4F-4916-82B4-0B870DECB5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97.28</c:v>
                </c:pt>
                <c:pt idx="1">
                  <c:v>98.49</c:v>
                </c:pt>
                <c:pt idx="2">
                  <c:v>99.09</c:v>
                </c:pt>
                <c:pt idx="3">
                  <c:v>101.36</c:v>
                </c:pt>
                <c:pt idx="4">
                  <c:v>99.33</c:v>
                </c:pt>
              </c:numCache>
            </c:numRef>
          </c:val>
          <c:smooth val="0"/>
          <c:extLst>
            <c:ext xmlns:c16="http://schemas.microsoft.com/office/drawing/2014/chart" uri="{C3380CC4-5D6E-409C-BE32-E72D297353CC}">
              <c16:uniqueId val="{00000001-1F4F-4916-82B4-0B870DECB5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15.85</c:v>
                </c:pt>
                <c:pt idx="1">
                  <c:v>18.559999999999999</c:v>
                </c:pt>
                <c:pt idx="2">
                  <c:v>21.33</c:v>
                </c:pt>
                <c:pt idx="3">
                  <c:v>24.02</c:v>
                </c:pt>
                <c:pt idx="4">
                  <c:v>26.59</c:v>
                </c:pt>
              </c:numCache>
            </c:numRef>
          </c:val>
          <c:extLst>
            <c:ext xmlns:c16="http://schemas.microsoft.com/office/drawing/2014/chart" uri="{C3380CC4-5D6E-409C-BE32-E72D297353CC}">
              <c16:uniqueId val="{00000000-5D26-46D6-AADC-4E203126BA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27.17</c:v>
                </c:pt>
                <c:pt idx="1">
                  <c:v>30.22</c:v>
                </c:pt>
                <c:pt idx="2">
                  <c:v>33.380000000000003</c:v>
                </c:pt>
                <c:pt idx="3">
                  <c:v>30.26</c:v>
                </c:pt>
                <c:pt idx="4">
                  <c:v>28.97</c:v>
                </c:pt>
              </c:numCache>
            </c:numRef>
          </c:val>
          <c:smooth val="0"/>
          <c:extLst>
            <c:ext xmlns:c16="http://schemas.microsoft.com/office/drawing/2014/chart" uri="{C3380CC4-5D6E-409C-BE32-E72D297353CC}">
              <c16:uniqueId val="{00000001-5D26-46D6-AADC-4E203126BA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D8-4DB2-B72A-87559F3902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D8-4DB2-B72A-87559F3902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50-4D7F-9FD6-F349FACBFA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244.06</c:v>
                </c:pt>
                <c:pt idx="1">
                  <c:v>294.57</c:v>
                </c:pt>
                <c:pt idx="2">
                  <c:v>295.20999999999998</c:v>
                </c:pt>
                <c:pt idx="3">
                  <c:v>221.05</c:v>
                </c:pt>
                <c:pt idx="4">
                  <c:v>210</c:v>
                </c:pt>
              </c:numCache>
            </c:numRef>
          </c:val>
          <c:smooth val="0"/>
          <c:extLst>
            <c:ext xmlns:c16="http://schemas.microsoft.com/office/drawing/2014/chart" uri="{C3380CC4-5D6E-409C-BE32-E72D297353CC}">
              <c16:uniqueId val="{00000001-6350-4D7F-9FD6-F349FACBFA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6.14</c:v>
                </c:pt>
                <c:pt idx="1">
                  <c:v>23.3</c:v>
                </c:pt>
                <c:pt idx="2">
                  <c:v>5.2</c:v>
                </c:pt>
                <c:pt idx="3">
                  <c:v>6.51</c:v>
                </c:pt>
                <c:pt idx="4">
                  <c:v>4.46</c:v>
                </c:pt>
              </c:numCache>
            </c:numRef>
          </c:val>
          <c:extLst>
            <c:ext xmlns:c16="http://schemas.microsoft.com/office/drawing/2014/chart" uri="{C3380CC4-5D6E-409C-BE32-E72D297353CC}">
              <c16:uniqueId val="{00000000-B5F9-4265-AF03-3CA6F409E1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57.91</c:v>
                </c:pt>
                <c:pt idx="1">
                  <c:v>94.41</c:v>
                </c:pt>
                <c:pt idx="2">
                  <c:v>90.89</c:v>
                </c:pt>
                <c:pt idx="3">
                  <c:v>80.95</c:v>
                </c:pt>
                <c:pt idx="4">
                  <c:v>62.55</c:v>
                </c:pt>
              </c:numCache>
            </c:numRef>
          </c:val>
          <c:smooth val="0"/>
          <c:extLst>
            <c:ext xmlns:c16="http://schemas.microsoft.com/office/drawing/2014/chart" uri="{C3380CC4-5D6E-409C-BE32-E72D297353CC}">
              <c16:uniqueId val="{00000001-B5F9-4265-AF03-3CA6F409E1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1681.03</c:v>
                </c:pt>
                <c:pt idx="1">
                  <c:v>1611.4</c:v>
                </c:pt>
                <c:pt idx="2">
                  <c:v>1386.42</c:v>
                </c:pt>
                <c:pt idx="3">
                  <c:v>1347.92</c:v>
                </c:pt>
                <c:pt idx="4">
                  <c:v>1102.1400000000001</c:v>
                </c:pt>
              </c:numCache>
            </c:numRef>
          </c:val>
          <c:extLst>
            <c:ext xmlns:c16="http://schemas.microsoft.com/office/drawing/2014/chart" uri="{C3380CC4-5D6E-409C-BE32-E72D297353CC}">
              <c16:uniqueId val="{00000000-2069-485D-98D0-A636EEF23F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2069-485D-98D0-A636EEF23F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77.55</c:v>
                </c:pt>
                <c:pt idx="1">
                  <c:v>78.290000000000006</c:v>
                </c:pt>
                <c:pt idx="2">
                  <c:v>100</c:v>
                </c:pt>
                <c:pt idx="3">
                  <c:v>100</c:v>
                </c:pt>
                <c:pt idx="4">
                  <c:v>100</c:v>
                </c:pt>
              </c:numCache>
            </c:numRef>
          </c:val>
          <c:extLst>
            <c:ext xmlns:c16="http://schemas.microsoft.com/office/drawing/2014/chart" uri="{C3380CC4-5D6E-409C-BE32-E72D297353CC}">
              <c16:uniqueId val="{00000000-A45D-403E-8D88-A376726F79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A45D-403E-8D88-A376726F79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223.89</c:v>
                </c:pt>
                <c:pt idx="1">
                  <c:v>223.92</c:v>
                </c:pt>
                <c:pt idx="2">
                  <c:v>176.55</c:v>
                </c:pt>
                <c:pt idx="3">
                  <c:v>177.84</c:v>
                </c:pt>
                <c:pt idx="4">
                  <c:v>180.2</c:v>
                </c:pt>
              </c:numCache>
            </c:numRef>
          </c:val>
          <c:extLst>
            <c:ext xmlns:c16="http://schemas.microsoft.com/office/drawing/2014/chart" uri="{C3380CC4-5D6E-409C-BE32-E72D297353CC}">
              <c16:uniqueId val="{00000000-94D0-4C8C-98D3-E9247DA5E9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94D0-4C8C-98D3-E9247DA5E9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周南市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自治体職員</v>
      </c>
      <c r="AE8" s="73"/>
      <c r="AF8" s="73"/>
      <c r="AG8" s="73"/>
      <c r="AH8" s="73"/>
      <c r="AI8" s="73"/>
      <c r="AJ8" s="73"/>
      <c r="AK8" s="3"/>
      <c r="AL8" s="69">
        <f>データ!S6</f>
        <v>142482</v>
      </c>
      <c r="AM8" s="69"/>
      <c r="AN8" s="69"/>
      <c r="AO8" s="69"/>
      <c r="AP8" s="69"/>
      <c r="AQ8" s="69"/>
      <c r="AR8" s="69"/>
      <c r="AS8" s="69"/>
      <c r="AT8" s="68">
        <f>データ!T6</f>
        <v>656.29</v>
      </c>
      <c r="AU8" s="68"/>
      <c r="AV8" s="68"/>
      <c r="AW8" s="68"/>
      <c r="AX8" s="68"/>
      <c r="AY8" s="68"/>
      <c r="AZ8" s="68"/>
      <c r="BA8" s="68"/>
      <c r="BB8" s="68">
        <f>データ!U6</f>
        <v>217.1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81.99</v>
      </c>
      <c r="J10" s="68"/>
      <c r="K10" s="68"/>
      <c r="L10" s="68"/>
      <c r="M10" s="68"/>
      <c r="N10" s="68"/>
      <c r="O10" s="68"/>
      <c r="P10" s="68">
        <f>データ!P6</f>
        <v>0.21</v>
      </c>
      <c r="Q10" s="68"/>
      <c r="R10" s="68"/>
      <c r="S10" s="68"/>
      <c r="T10" s="68"/>
      <c r="U10" s="68"/>
      <c r="V10" s="68"/>
      <c r="W10" s="68">
        <f>データ!Q6</f>
        <v>100</v>
      </c>
      <c r="X10" s="68"/>
      <c r="Y10" s="68"/>
      <c r="Z10" s="68"/>
      <c r="AA10" s="68"/>
      <c r="AB10" s="68"/>
      <c r="AC10" s="68"/>
      <c r="AD10" s="69">
        <f>データ!R6</f>
        <v>3275</v>
      </c>
      <c r="AE10" s="69"/>
      <c r="AF10" s="69"/>
      <c r="AG10" s="69"/>
      <c r="AH10" s="69"/>
      <c r="AI10" s="69"/>
      <c r="AJ10" s="69"/>
      <c r="AK10" s="2"/>
      <c r="AL10" s="69">
        <f>データ!V6</f>
        <v>296</v>
      </c>
      <c r="AM10" s="69"/>
      <c r="AN10" s="69"/>
      <c r="AO10" s="69"/>
      <c r="AP10" s="69"/>
      <c r="AQ10" s="69"/>
      <c r="AR10" s="69"/>
      <c r="AS10" s="69"/>
      <c r="AT10" s="68">
        <f>データ!W6</f>
        <v>0.13</v>
      </c>
      <c r="AU10" s="68"/>
      <c r="AV10" s="68"/>
      <c r="AW10" s="68"/>
      <c r="AX10" s="68"/>
      <c r="AY10" s="68"/>
      <c r="AZ10" s="68"/>
      <c r="BA10" s="68"/>
      <c r="BB10" s="68">
        <f>データ!X6</f>
        <v>2276.92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r4CNl1xBqkvD0nitqJgmnspkOlmQNJBUaywKsXYzCvS+0XyWbfiY8xTPt7GxtX2ZU12P0rxr++ixYV87BS885w==" saltValue="rTsa7pDJC4IC+wr/u+jE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352152</v>
      </c>
      <c r="D6" s="33">
        <f t="shared" si="3"/>
        <v>46</v>
      </c>
      <c r="E6" s="33">
        <f t="shared" si="3"/>
        <v>17</v>
      </c>
      <c r="F6" s="33">
        <f t="shared" si="3"/>
        <v>6</v>
      </c>
      <c r="G6" s="33">
        <f t="shared" si="3"/>
        <v>0</v>
      </c>
      <c r="H6" s="33" t="str">
        <f t="shared" si="3"/>
        <v>山口県　周南市</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81.99</v>
      </c>
      <c r="P6" s="34">
        <f t="shared" si="3"/>
        <v>0.21</v>
      </c>
      <c r="Q6" s="34">
        <f t="shared" si="3"/>
        <v>100</v>
      </c>
      <c r="R6" s="34">
        <f t="shared" si="3"/>
        <v>3275</v>
      </c>
      <c r="S6" s="34">
        <f t="shared" si="3"/>
        <v>142482</v>
      </c>
      <c r="T6" s="34">
        <f t="shared" si="3"/>
        <v>656.29</v>
      </c>
      <c r="U6" s="34">
        <f t="shared" si="3"/>
        <v>217.1</v>
      </c>
      <c r="V6" s="34">
        <f t="shared" si="3"/>
        <v>296</v>
      </c>
      <c r="W6" s="34">
        <f t="shared" si="3"/>
        <v>0.13</v>
      </c>
      <c r="X6" s="34">
        <f t="shared" si="3"/>
        <v>2276.92</v>
      </c>
      <c r="Y6" s="35">
        <f>IF(Y7="",NA(),Y7)</f>
        <v>100.07</v>
      </c>
      <c r="Z6" s="35">
        <f t="shared" ref="Z6:AH6" si="4">IF(Z7="",NA(),Z7)</f>
        <v>100</v>
      </c>
      <c r="AA6" s="35">
        <f t="shared" si="4"/>
        <v>100</v>
      </c>
      <c r="AB6" s="35">
        <f t="shared" si="4"/>
        <v>100</v>
      </c>
      <c r="AC6" s="35">
        <f t="shared" si="4"/>
        <v>100</v>
      </c>
      <c r="AD6" s="35">
        <f t="shared" si="4"/>
        <v>97.28</v>
      </c>
      <c r="AE6" s="35">
        <f t="shared" si="4"/>
        <v>98.49</v>
      </c>
      <c r="AF6" s="35">
        <f t="shared" si="4"/>
        <v>99.09</v>
      </c>
      <c r="AG6" s="35">
        <f t="shared" si="4"/>
        <v>101.36</v>
      </c>
      <c r="AH6" s="35">
        <f t="shared" si="4"/>
        <v>99.33</v>
      </c>
      <c r="AI6" s="34" t="str">
        <f>IF(AI7="","",IF(AI7="-","【-】","【"&amp;SUBSTITUTE(TEXT(AI7,"#,##0.00"),"-","△")&amp;"】"))</f>
        <v>【99.73】</v>
      </c>
      <c r="AJ6" s="34">
        <f>IF(AJ7="",NA(),AJ7)</f>
        <v>0</v>
      </c>
      <c r="AK6" s="34">
        <f t="shared" ref="AK6:AS6" si="5">IF(AK7="",NA(),AK7)</f>
        <v>0</v>
      </c>
      <c r="AL6" s="34">
        <f t="shared" si="5"/>
        <v>0</v>
      </c>
      <c r="AM6" s="34">
        <f t="shared" si="5"/>
        <v>0</v>
      </c>
      <c r="AN6" s="34">
        <f t="shared" si="5"/>
        <v>0</v>
      </c>
      <c r="AO6" s="35">
        <f t="shared" si="5"/>
        <v>244.06</v>
      </c>
      <c r="AP6" s="35">
        <f t="shared" si="5"/>
        <v>294.57</v>
      </c>
      <c r="AQ6" s="35">
        <f t="shared" si="5"/>
        <v>295.20999999999998</v>
      </c>
      <c r="AR6" s="35">
        <f t="shared" si="5"/>
        <v>221.05</v>
      </c>
      <c r="AS6" s="35">
        <f t="shared" si="5"/>
        <v>210</v>
      </c>
      <c r="AT6" s="34" t="str">
        <f>IF(AT7="","",IF(AT7="-","【-】","【"&amp;SUBSTITUTE(TEXT(AT7,"#,##0.00"),"-","△")&amp;"】"))</f>
        <v>【98.62】</v>
      </c>
      <c r="AU6" s="35">
        <f>IF(AU7="",NA(),AU7)</f>
        <v>6.14</v>
      </c>
      <c r="AV6" s="35">
        <f t="shared" ref="AV6:BD6" si="6">IF(AV7="",NA(),AV7)</f>
        <v>23.3</v>
      </c>
      <c r="AW6" s="35">
        <f t="shared" si="6"/>
        <v>5.2</v>
      </c>
      <c r="AX6" s="35">
        <f t="shared" si="6"/>
        <v>6.51</v>
      </c>
      <c r="AY6" s="35">
        <f t="shared" si="6"/>
        <v>4.46</v>
      </c>
      <c r="AZ6" s="35">
        <f t="shared" si="6"/>
        <v>57.91</v>
      </c>
      <c r="BA6" s="35">
        <f t="shared" si="6"/>
        <v>94.41</v>
      </c>
      <c r="BB6" s="35">
        <f t="shared" si="6"/>
        <v>90.89</v>
      </c>
      <c r="BC6" s="35">
        <f t="shared" si="6"/>
        <v>80.95</v>
      </c>
      <c r="BD6" s="35">
        <f t="shared" si="6"/>
        <v>62.55</v>
      </c>
      <c r="BE6" s="34" t="str">
        <f>IF(BE7="","",IF(BE7="-","【-】","【"&amp;SUBSTITUTE(TEXT(BE7,"#,##0.00"),"-","△")&amp;"】"))</f>
        <v>【55.53】</v>
      </c>
      <c r="BF6" s="35">
        <f>IF(BF7="",NA(),BF7)</f>
        <v>1681.03</v>
      </c>
      <c r="BG6" s="35">
        <f t="shared" ref="BG6:BO6" si="7">IF(BG7="",NA(),BG7)</f>
        <v>1611.4</v>
      </c>
      <c r="BH6" s="35">
        <f t="shared" si="7"/>
        <v>1386.42</v>
      </c>
      <c r="BI6" s="35">
        <f t="shared" si="7"/>
        <v>1347.92</v>
      </c>
      <c r="BJ6" s="35">
        <f t="shared" si="7"/>
        <v>1102.1400000000001</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77.55</v>
      </c>
      <c r="BR6" s="35">
        <f t="shared" ref="BR6:BZ6" si="8">IF(BR7="",NA(),BR7)</f>
        <v>78.290000000000006</v>
      </c>
      <c r="BS6" s="35">
        <f t="shared" si="8"/>
        <v>100</v>
      </c>
      <c r="BT6" s="35">
        <f t="shared" si="8"/>
        <v>100</v>
      </c>
      <c r="BU6" s="35">
        <f t="shared" si="8"/>
        <v>100</v>
      </c>
      <c r="BV6" s="35">
        <f t="shared" si="8"/>
        <v>43.13</v>
      </c>
      <c r="BW6" s="35">
        <f t="shared" si="8"/>
        <v>46.26</v>
      </c>
      <c r="BX6" s="35">
        <f t="shared" si="8"/>
        <v>45.81</v>
      </c>
      <c r="BY6" s="35">
        <f t="shared" si="8"/>
        <v>43.43</v>
      </c>
      <c r="BZ6" s="35">
        <f t="shared" si="8"/>
        <v>41.41</v>
      </c>
      <c r="CA6" s="34" t="str">
        <f>IF(CA7="","",IF(CA7="-","【-】","【"&amp;SUBSTITUTE(TEXT(CA7,"#,##0.00"),"-","△")&amp;"】"))</f>
        <v>【45.31】</v>
      </c>
      <c r="CB6" s="35">
        <f>IF(CB7="",NA(),CB7)</f>
        <v>223.89</v>
      </c>
      <c r="CC6" s="35">
        <f t="shared" ref="CC6:CK6" si="9">IF(CC7="",NA(),CC7)</f>
        <v>223.92</v>
      </c>
      <c r="CD6" s="35">
        <f t="shared" si="9"/>
        <v>176.55</v>
      </c>
      <c r="CE6" s="35">
        <f t="shared" si="9"/>
        <v>177.84</v>
      </c>
      <c r="CF6" s="35">
        <f t="shared" si="9"/>
        <v>180.2</v>
      </c>
      <c r="CG6" s="35">
        <f t="shared" si="9"/>
        <v>392.03</v>
      </c>
      <c r="CH6" s="35">
        <f t="shared" si="9"/>
        <v>376.4</v>
      </c>
      <c r="CI6" s="35">
        <f t="shared" si="9"/>
        <v>383.92</v>
      </c>
      <c r="CJ6" s="35">
        <f t="shared" si="9"/>
        <v>400.44</v>
      </c>
      <c r="CK6" s="35">
        <f t="shared" si="9"/>
        <v>417.56</v>
      </c>
      <c r="CL6" s="34" t="str">
        <f>IF(CL7="","",IF(CL7="-","【-】","【"&amp;SUBSTITUTE(TEXT(CL7,"#,##0.00"),"-","△")&amp;"】"))</f>
        <v>【379.91】</v>
      </c>
      <c r="CM6" s="35" t="str">
        <f>IF(CM7="",NA(),CM7)</f>
        <v>-</v>
      </c>
      <c r="CN6" s="35" t="str">
        <f t="shared" ref="CN6:CV6" si="10">IF(CN7="",NA(),CN7)</f>
        <v>-</v>
      </c>
      <c r="CO6" s="35" t="str">
        <f t="shared" si="10"/>
        <v>-</v>
      </c>
      <c r="CP6" s="35" t="str">
        <f t="shared" si="10"/>
        <v>-</v>
      </c>
      <c r="CQ6" s="35" t="str">
        <f t="shared" si="10"/>
        <v>-</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75.150000000000006</v>
      </c>
      <c r="CY6" s="35">
        <f t="shared" ref="CY6:DG6" si="11">IF(CY7="",NA(),CY7)</f>
        <v>76.06</v>
      </c>
      <c r="CZ6" s="35">
        <f t="shared" si="11"/>
        <v>76.03</v>
      </c>
      <c r="DA6" s="35">
        <f t="shared" si="11"/>
        <v>75.900000000000006</v>
      </c>
      <c r="DB6" s="35">
        <f t="shared" si="11"/>
        <v>75</v>
      </c>
      <c r="DC6" s="35">
        <f t="shared" si="11"/>
        <v>82.92</v>
      </c>
      <c r="DD6" s="35">
        <f t="shared" si="11"/>
        <v>79.989999999999995</v>
      </c>
      <c r="DE6" s="35">
        <f t="shared" si="11"/>
        <v>79.98</v>
      </c>
      <c r="DF6" s="35">
        <f t="shared" si="11"/>
        <v>80.8</v>
      </c>
      <c r="DG6" s="35">
        <f t="shared" si="11"/>
        <v>79.2</v>
      </c>
      <c r="DH6" s="34" t="str">
        <f>IF(DH7="","",IF(DH7="-","【-】","【"&amp;SUBSTITUTE(TEXT(DH7,"#,##0.00"),"-","△")&amp;"】"))</f>
        <v>【79.94】</v>
      </c>
      <c r="DI6" s="35">
        <f>IF(DI7="",NA(),DI7)</f>
        <v>15.85</v>
      </c>
      <c r="DJ6" s="35">
        <f t="shared" ref="DJ6:DR6" si="12">IF(DJ7="",NA(),DJ7)</f>
        <v>18.559999999999999</v>
      </c>
      <c r="DK6" s="35">
        <f t="shared" si="12"/>
        <v>21.33</v>
      </c>
      <c r="DL6" s="35">
        <f t="shared" si="12"/>
        <v>24.02</v>
      </c>
      <c r="DM6" s="35">
        <f t="shared" si="12"/>
        <v>26.59</v>
      </c>
      <c r="DN6" s="35">
        <f t="shared" si="12"/>
        <v>27.17</v>
      </c>
      <c r="DO6" s="35">
        <f t="shared" si="12"/>
        <v>30.22</v>
      </c>
      <c r="DP6" s="35">
        <f t="shared" si="12"/>
        <v>33.380000000000003</v>
      </c>
      <c r="DQ6" s="35">
        <f t="shared" si="12"/>
        <v>30.26</v>
      </c>
      <c r="DR6" s="35">
        <f t="shared" si="12"/>
        <v>28.97</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8" s="36" customFormat="1" x14ac:dyDescent="0.15">
      <c r="A7" s="28"/>
      <c r="B7" s="37">
        <v>2019</v>
      </c>
      <c r="C7" s="37">
        <v>352152</v>
      </c>
      <c r="D7" s="37">
        <v>46</v>
      </c>
      <c r="E7" s="37">
        <v>17</v>
      </c>
      <c r="F7" s="37">
        <v>6</v>
      </c>
      <c r="G7" s="37">
        <v>0</v>
      </c>
      <c r="H7" s="37" t="s">
        <v>96</v>
      </c>
      <c r="I7" s="37" t="s">
        <v>97</v>
      </c>
      <c r="J7" s="37" t="s">
        <v>98</v>
      </c>
      <c r="K7" s="37" t="s">
        <v>99</v>
      </c>
      <c r="L7" s="37" t="s">
        <v>100</v>
      </c>
      <c r="M7" s="37" t="s">
        <v>101</v>
      </c>
      <c r="N7" s="38" t="s">
        <v>102</v>
      </c>
      <c r="O7" s="38">
        <v>81.99</v>
      </c>
      <c r="P7" s="38">
        <v>0.21</v>
      </c>
      <c r="Q7" s="38">
        <v>100</v>
      </c>
      <c r="R7" s="38">
        <v>3275</v>
      </c>
      <c r="S7" s="38">
        <v>142482</v>
      </c>
      <c r="T7" s="38">
        <v>656.29</v>
      </c>
      <c r="U7" s="38">
        <v>217.1</v>
      </c>
      <c r="V7" s="38">
        <v>296</v>
      </c>
      <c r="W7" s="38">
        <v>0.13</v>
      </c>
      <c r="X7" s="38">
        <v>2276.92</v>
      </c>
      <c r="Y7" s="38">
        <v>100.07</v>
      </c>
      <c r="Z7" s="38">
        <v>100</v>
      </c>
      <c r="AA7" s="38">
        <v>100</v>
      </c>
      <c r="AB7" s="38">
        <v>100</v>
      </c>
      <c r="AC7" s="38">
        <v>100</v>
      </c>
      <c r="AD7" s="38">
        <v>97.28</v>
      </c>
      <c r="AE7" s="38">
        <v>98.49</v>
      </c>
      <c r="AF7" s="38">
        <v>99.09</v>
      </c>
      <c r="AG7" s="38">
        <v>101.36</v>
      </c>
      <c r="AH7" s="38">
        <v>99.33</v>
      </c>
      <c r="AI7" s="38">
        <v>99.73</v>
      </c>
      <c r="AJ7" s="38">
        <v>0</v>
      </c>
      <c r="AK7" s="38">
        <v>0</v>
      </c>
      <c r="AL7" s="38">
        <v>0</v>
      </c>
      <c r="AM7" s="38">
        <v>0</v>
      </c>
      <c r="AN7" s="38">
        <v>0</v>
      </c>
      <c r="AO7" s="38">
        <v>244.06</v>
      </c>
      <c r="AP7" s="38">
        <v>294.57</v>
      </c>
      <c r="AQ7" s="38">
        <v>295.20999999999998</v>
      </c>
      <c r="AR7" s="38">
        <v>221.05</v>
      </c>
      <c r="AS7" s="38">
        <v>210</v>
      </c>
      <c r="AT7" s="38">
        <v>98.62</v>
      </c>
      <c r="AU7" s="38">
        <v>6.14</v>
      </c>
      <c r="AV7" s="38">
        <v>23.3</v>
      </c>
      <c r="AW7" s="38">
        <v>5.2</v>
      </c>
      <c r="AX7" s="38">
        <v>6.51</v>
      </c>
      <c r="AY7" s="38">
        <v>4.46</v>
      </c>
      <c r="AZ7" s="38">
        <v>57.91</v>
      </c>
      <c r="BA7" s="38">
        <v>94.41</v>
      </c>
      <c r="BB7" s="38">
        <v>90.89</v>
      </c>
      <c r="BC7" s="38">
        <v>80.95</v>
      </c>
      <c r="BD7" s="38">
        <v>62.55</v>
      </c>
      <c r="BE7" s="38">
        <v>55.53</v>
      </c>
      <c r="BF7" s="38">
        <v>1681.03</v>
      </c>
      <c r="BG7" s="38">
        <v>1611.4</v>
      </c>
      <c r="BH7" s="38">
        <v>1386.42</v>
      </c>
      <c r="BI7" s="38">
        <v>1347.92</v>
      </c>
      <c r="BJ7" s="38">
        <v>1102.1400000000001</v>
      </c>
      <c r="BK7" s="38">
        <v>1029.24</v>
      </c>
      <c r="BL7" s="38">
        <v>1063.93</v>
      </c>
      <c r="BM7" s="38">
        <v>1060.8599999999999</v>
      </c>
      <c r="BN7" s="38">
        <v>1006.65</v>
      </c>
      <c r="BO7" s="38">
        <v>998.42</v>
      </c>
      <c r="BP7" s="38">
        <v>953.26</v>
      </c>
      <c r="BQ7" s="38">
        <v>77.55</v>
      </c>
      <c r="BR7" s="38">
        <v>78.290000000000006</v>
      </c>
      <c r="BS7" s="38">
        <v>100</v>
      </c>
      <c r="BT7" s="38">
        <v>100</v>
      </c>
      <c r="BU7" s="38">
        <v>100</v>
      </c>
      <c r="BV7" s="38">
        <v>43.13</v>
      </c>
      <c r="BW7" s="38">
        <v>46.26</v>
      </c>
      <c r="BX7" s="38">
        <v>45.81</v>
      </c>
      <c r="BY7" s="38">
        <v>43.43</v>
      </c>
      <c r="BZ7" s="38">
        <v>41.41</v>
      </c>
      <c r="CA7" s="38">
        <v>45.31</v>
      </c>
      <c r="CB7" s="38">
        <v>223.89</v>
      </c>
      <c r="CC7" s="38">
        <v>223.92</v>
      </c>
      <c r="CD7" s="38">
        <v>176.55</v>
      </c>
      <c r="CE7" s="38">
        <v>177.84</v>
      </c>
      <c r="CF7" s="38">
        <v>180.2</v>
      </c>
      <c r="CG7" s="38">
        <v>392.03</v>
      </c>
      <c r="CH7" s="38">
        <v>376.4</v>
      </c>
      <c r="CI7" s="38">
        <v>383.92</v>
      </c>
      <c r="CJ7" s="38">
        <v>400.44</v>
      </c>
      <c r="CK7" s="38">
        <v>417.56</v>
      </c>
      <c r="CL7" s="38">
        <v>379.91</v>
      </c>
      <c r="CM7" s="38" t="s">
        <v>102</v>
      </c>
      <c r="CN7" s="38" t="s">
        <v>102</v>
      </c>
      <c r="CO7" s="38" t="s">
        <v>102</v>
      </c>
      <c r="CP7" s="38" t="s">
        <v>102</v>
      </c>
      <c r="CQ7" s="38" t="s">
        <v>102</v>
      </c>
      <c r="CR7" s="38">
        <v>35.64</v>
      </c>
      <c r="CS7" s="38">
        <v>33.729999999999997</v>
      </c>
      <c r="CT7" s="38">
        <v>33.21</v>
      </c>
      <c r="CU7" s="38">
        <v>32.229999999999997</v>
      </c>
      <c r="CV7" s="38">
        <v>32.479999999999997</v>
      </c>
      <c r="CW7" s="38">
        <v>33.67</v>
      </c>
      <c r="CX7" s="38">
        <v>75.150000000000006</v>
      </c>
      <c r="CY7" s="38">
        <v>76.06</v>
      </c>
      <c r="CZ7" s="38">
        <v>76.03</v>
      </c>
      <c r="DA7" s="38">
        <v>75.900000000000006</v>
      </c>
      <c r="DB7" s="38">
        <v>75</v>
      </c>
      <c r="DC7" s="38">
        <v>82.92</v>
      </c>
      <c r="DD7" s="38">
        <v>79.989999999999995</v>
      </c>
      <c r="DE7" s="38">
        <v>79.98</v>
      </c>
      <c r="DF7" s="38">
        <v>80.8</v>
      </c>
      <c r="DG7" s="38">
        <v>79.2</v>
      </c>
      <c r="DH7" s="38">
        <v>79.94</v>
      </c>
      <c r="DI7" s="38">
        <v>15.85</v>
      </c>
      <c r="DJ7" s="38">
        <v>18.559999999999999</v>
      </c>
      <c r="DK7" s="38">
        <v>21.33</v>
      </c>
      <c r="DL7" s="38">
        <v>24.02</v>
      </c>
      <c r="DM7" s="38">
        <v>26.59</v>
      </c>
      <c r="DN7" s="38">
        <v>27.17</v>
      </c>
      <c r="DO7" s="38">
        <v>30.22</v>
      </c>
      <c r="DP7" s="38">
        <v>33.380000000000003</v>
      </c>
      <c r="DQ7" s="38">
        <v>30.26</v>
      </c>
      <c r="DR7" s="38">
        <v>28.97</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0.18</v>
      </c>
      <c r="EK7" s="38">
        <v>0.01</v>
      </c>
      <c r="EL7" s="38">
        <v>0.09</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zaima</cp:lastModifiedBy>
  <cp:lastPrinted>2021-02-02T04:42:37Z</cp:lastPrinted>
  <dcterms:created xsi:type="dcterms:W3CDTF">2020-12-04T02:38:56Z</dcterms:created>
  <dcterms:modified xsi:type="dcterms:W3CDTF">2021-02-02T04:45:50Z</dcterms:modified>
  <cp:category/>
</cp:coreProperties>
</file>