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文書管理フォルダ（新）\01 管理係\L6039 ◇地方公営企業関係書\◇経営比較分析表\R2\02 様式01【水道・簡易水道・工業用水道・下水道】\07 【法適】下水道事業\13 山陽小野田市\提出\"/>
    </mc:Choice>
  </mc:AlternateContent>
  <workbookProtection workbookAlgorithmName="SHA-512" workbookHashValue="1eB5Jzp+xLktL04pZB1lWbua3P4+iQcx6s3m1uK5Zqbf1eBejsx/Us+sedFTR+dfHoKPje3+li0OhIKlxhUTXA==" workbookSaltValue="3yclBUKxqBsXEGPjOrKJv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<sst xmlns="http://schemas.openxmlformats.org/spreadsheetml/2006/main" count="319" uniqueCount="117">
  <si>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</si>
  <si>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</si>
  <si>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</si>
  <si>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</si>
  <si>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</si>
  <si>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</si>
  <si>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</si>
  <si>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</si>
  <si>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</si>
  <si>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</si>
  <si>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</si>
  <si>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</si>
  <si>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</si>
  <si>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</si>
  <si>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</si>
  <si>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</si>
  <si>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</si>
  <si>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</si>
  <si>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</si>
  <si>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</si>
  <si>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</si>
  <si>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</si>
  <si>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</si>
  <si>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</si>
  <si>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</si>
  <si>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</si>
  <si>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</si>
  <si>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</si>
  <si>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</si>
  <si>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</si>
  <si>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</si>
  <si>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</si>
  <si>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</si>
  <si>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</si>
  <si>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</si>
  <si>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</si>
  <si>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</si>
  <si>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</si>
  <si>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</si>
  <si>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</si>
  <si>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</si>
  <si>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</si>
  <si>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</si>
  <si>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</si>
  <si>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</si>
  <si>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</si>
  <si>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</si>
  <si>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</si>
  <si>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</si>
  <si>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</si>
  <si>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</si>
  <si>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</si>
  <si>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</si>
  <si>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</si>
  <si>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</si>
  <si>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</si>
  <si>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</si>
  <si>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</si>
  <si>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</si>
  <si>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</si>
  <si>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</si>
  <si>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</si>
  <si>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</si>
  <si>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</si>
  <si>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</si>
  <si>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</si>
  <si>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</si>
  <si>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</si>
  <si>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</si>
  <si>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</si>
  <si>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</si>
  <si>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</si>
  <si>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</si>
  <si>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</si>
  <si>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</si>
  <si>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</si>
  <si>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</si>
  <si>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</si>
  <si>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</si>
  <si>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</si>
  <si>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</si>
  <si>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</si>
  <si>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</si>
  <si>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</si>
  <si>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</si>
  <si>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</si>
  <si>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</si>
  <si>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</si>
  <si>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</si>
  <si>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</si>
  <si>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</si>
  <si>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</si>
  <si>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</si>
  <si>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</si>
  <si>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</si>
  <si>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</si>
  <si>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</si>
  <si>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</si>
  <si>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</si>
  <si>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</si>
  <si>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</si>
  <si>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</si>
  <si>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</si>
  <si>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</si>
  <si>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</si>
  <si>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</si>
  <si>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</si>
  <si>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</si>
  <si>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</si>
  <si>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</si>
  <si>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</si>
  <si>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</si>
  <si>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</si>
  <si>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</si>
  <si>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処理施設については供用開始から30年以上が経過しており、有形固定資産減価償却率は類似団体と比較して高い。経年劣化による機能低下も顕著となっているため、令和元年度に策定したストックマネジメント計画に基づき、計画的・効率的に改築更新を行っていく。
　管渠については耐用年数を超過した箇所はなく、現時点において改良工事は行っていない。</t>
    <rPh sb="1" eb="3">
      <t>ショリ</t>
    </rPh>
    <rPh sb="3" eb="5">
      <t>シセツ</t>
    </rPh>
    <rPh sb="10" eb="12">
      <t>キョウヨウ</t>
    </rPh>
    <rPh sb="12" eb="14">
      <t>カイシ</t>
    </rPh>
    <rPh sb="18" eb="19">
      <t>ネン</t>
    </rPh>
    <rPh sb="19" eb="21">
      <t>イジョウ</t>
    </rPh>
    <rPh sb="22" eb="24">
      <t>ケイカ</t>
    </rPh>
    <rPh sb="29" eb="31">
      <t>ユウケイ</t>
    </rPh>
    <rPh sb="31" eb="33">
      <t>コテイ</t>
    </rPh>
    <rPh sb="33" eb="35">
      <t>シサン</t>
    </rPh>
    <rPh sb="35" eb="37">
      <t>ゲンカ</t>
    </rPh>
    <rPh sb="37" eb="39">
      <t>ショウキャク</t>
    </rPh>
    <rPh sb="39" eb="40">
      <t>リツ</t>
    </rPh>
    <rPh sb="41" eb="43">
      <t>ルイジ</t>
    </rPh>
    <rPh sb="43" eb="45">
      <t>ダンタイ</t>
    </rPh>
    <rPh sb="46" eb="48">
      <t>ヒカク</t>
    </rPh>
    <rPh sb="50" eb="51">
      <t>タカ</t>
    </rPh>
    <rPh sb="76" eb="77">
      <t>レイ</t>
    </rPh>
    <rPh sb="77" eb="78">
      <t>ワ</t>
    </rPh>
    <rPh sb="78" eb="80">
      <t>ガンネン</t>
    </rPh>
    <rPh sb="80" eb="81">
      <t>ド</t>
    </rPh>
    <rPh sb="82" eb="84">
      <t>サクテイ</t>
    </rPh>
    <rPh sb="96" eb="98">
      <t>ケイカク</t>
    </rPh>
    <rPh sb="99" eb="100">
      <t>モト</t>
    </rPh>
    <rPh sb="103" eb="106">
      <t>ケイカクテキ</t>
    </rPh>
    <rPh sb="107" eb="110">
      <t>コウリツテキ</t>
    </rPh>
    <rPh sb="111" eb="113">
      <t>カイチク</t>
    </rPh>
    <rPh sb="113" eb="115">
      <t>コウシン</t>
    </rPh>
    <rPh sb="116" eb="117">
      <t>オコナ</t>
    </rPh>
    <rPh sb="146" eb="147">
      <t>ゲン</t>
    </rPh>
    <rPh sb="147" eb="149">
      <t>ジテン</t>
    </rPh>
    <rPh sb="153" eb="155">
      <t>カイリョウ</t>
    </rPh>
    <rPh sb="155" eb="157">
      <t>コウジ</t>
    </rPh>
    <rPh sb="158" eb="159">
      <t>オコナ</t>
    </rPh>
    <phoneticPr fontId="4"/>
  </si>
  <si>
    <t xml:space="preserve">　平成28年に「経営戦略」を策定、平成31年4月に地方公営企業会計を導入し、将来を見据えた財政運営を目指している。
　国の進める「汚水処理施設10年概成」を達成するため、全体計画区域の見直し（縮小）を検討している。このような中、事業計画区域内の積極的管網整備として、投資効果の高い大型団地の下水道接続を優先的に行うことで、普及率の向上及び使用料収入の増加を図っていく。
　また、施設の老朽化対策として、令和元年度に策定したストックマネジメント計画に基づき、投資額とのバランスを図りながらリスクの高い施設設備を優先的に改築更新を行っていく。
</t>
    <rPh sb="1" eb="3">
      <t>ヘイセイ</t>
    </rPh>
    <rPh sb="5" eb="6">
      <t>ネン</t>
    </rPh>
    <rPh sb="8" eb="10">
      <t>ケイエイ</t>
    </rPh>
    <rPh sb="10" eb="12">
      <t>センリャク</t>
    </rPh>
    <rPh sb="14" eb="16">
      <t>サクテイ</t>
    </rPh>
    <rPh sb="17" eb="19">
      <t>ヘイセイ</t>
    </rPh>
    <rPh sb="21" eb="22">
      <t>ネン</t>
    </rPh>
    <rPh sb="23" eb="24">
      <t>ガツ</t>
    </rPh>
    <rPh sb="25" eb="27">
      <t>チホウ</t>
    </rPh>
    <rPh sb="27" eb="29">
      <t>コウエイ</t>
    </rPh>
    <rPh sb="29" eb="31">
      <t>キギョウ</t>
    </rPh>
    <rPh sb="31" eb="33">
      <t>カイケイ</t>
    </rPh>
    <rPh sb="34" eb="36">
      <t>ドウニュウ</t>
    </rPh>
    <rPh sb="38" eb="40">
      <t>ショウライ</t>
    </rPh>
    <rPh sb="41" eb="43">
      <t>ミス</t>
    </rPh>
    <rPh sb="45" eb="47">
      <t>ザイセイ</t>
    </rPh>
    <rPh sb="47" eb="49">
      <t>ウンエイ</t>
    </rPh>
    <rPh sb="50" eb="52">
      <t>メザ</t>
    </rPh>
    <rPh sb="59" eb="60">
      <t>クニ</t>
    </rPh>
    <rPh sb="61" eb="62">
      <t>スス</t>
    </rPh>
    <rPh sb="65" eb="67">
      <t>オスイ</t>
    </rPh>
    <rPh sb="67" eb="69">
      <t>ショリ</t>
    </rPh>
    <rPh sb="69" eb="71">
      <t>シセツ</t>
    </rPh>
    <rPh sb="73" eb="74">
      <t>ネン</t>
    </rPh>
    <rPh sb="74" eb="76">
      <t>ガイセイ</t>
    </rPh>
    <rPh sb="78" eb="80">
      <t>タッセイ</t>
    </rPh>
    <rPh sb="85" eb="87">
      <t>ゼンタイ</t>
    </rPh>
    <rPh sb="87" eb="89">
      <t>ケイカク</t>
    </rPh>
    <rPh sb="89" eb="91">
      <t>クイキ</t>
    </rPh>
    <rPh sb="92" eb="94">
      <t>ミナオ</t>
    </rPh>
    <rPh sb="96" eb="98">
      <t>シュクショウ</t>
    </rPh>
    <rPh sb="100" eb="102">
      <t>ケントウ</t>
    </rPh>
    <rPh sb="112" eb="113">
      <t>ナカ</t>
    </rPh>
    <rPh sb="114" eb="116">
      <t>ジギョウ</t>
    </rPh>
    <rPh sb="116" eb="118">
      <t>ケイカク</t>
    </rPh>
    <rPh sb="118" eb="121">
      <t>クイキナイ</t>
    </rPh>
    <rPh sb="122" eb="125">
      <t>セッキョクテキ</t>
    </rPh>
    <rPh sb="125" eb="126">
      <t>カン</t>
    </rPh>
    <rPh sb="126" eb="127">
      <t>アミ</t>
    </rPh>
    <rPh sb="127" eb="129">
      <t>セイビ</t>
    </rPh>
    <rPh sb="161" eb="163">
      <t>フキュウ</t>
    </rPh>
    <rPh sb="163" eb="164">
      <t>リツ</t>
    </rPh>
    <rPh sb="165" eb="167">
      <t>コウジョウ</t>
    </rPh>
    <rPh sb="167" eb="168">
      <t>オヨ</t>
    </rPh>
    <rPh sb="201" eb="202">
      <t>レイ</t>
    </rPh>
    <rPh sb="202" eb="203">
      <t>ワ</t>
    </rPh>
    <rPh sb="203" eb="205">
      <t>ガンネン</t>
    </rPh>
    <rPh sb="205" eb="206">
      <t>ド</t>
    </rPh>
    <rPh sb="224" eb="225">
      <t>モト</t>
    </rPh>
    <rPh sb="228" eb="230">
      <t>トウシ</t>
    </rPh>
    <rPh sb="230" eb="231">
      <t>ガク</t>
    </rPh>
    <rPh sb="238" eb="239">
      <t>ハカ</t>
    </rPh>
    <rPh sb="247" eb="248">
      <t>タカ</t>
    </rPh>
    <rPh sb="249" eb="251">
      <t>シセツ</t>
    </rPh>
    <rPh sb="251" eb="253">
      <t>セツビ</t>
    </rPh>
    <rPh sb="254" eb="257">
      <t>ユウセンテキ</t>
    </rPh>
    <rPh sb="258" eb="260">
      <t>カイチク</t>
    </rPh>
    <rPh sb="260" eb="262">
      <t>コウシン</t>
    </rPh>
    <rPh sb="263" eb="264">
      <t>オコナ</t>
    </rPh>
    <phoneticPr fontId="4"/>
  </si>
  <si>
    <t>　平成31年4月から地方公営企業法を適用したため、前年度以前の数値は無い。
　経常収支比率は100%を超え、経費回収率も100%ではあるものの、流動比率が低いため、より慎重な財政運営が必要である。
　企業債残高対事業規模比率は類似団体と比較し劣位であった。企業債残高は逓減する見込みである中、今後も普及率の向上による使用料収入の増加を図り、企業債残高対事業規模比率の改善を目指す。
　本市は地理的要因により管渠整備費用が比較的高額であり、汚水処理費に係る資本費が高額となるため、汚水処理原価は類似団体と比較して高くなっている。
　施設利用率は60.7%と、類似団体平均より低い。小野田西地区農業集落排水処理施設の統合や大型団地への公共下水道の整備により処理水量の増加を図り、利用率の改善を目指す。
　水洗化率は類似団体と比較して劣位にあるため、今後も水洗化促進のための取組を積極的に行っていく。</t>
    <rPh sb="7" eb="8">
      <t>ガツ</t>
    </rPh>
    <rPh sb="54" eb="56">
      <t>ケイヒ</t>
    </rPh>
    <rPh sb="56" eb="58">
      <t>カイシュウ</t>
    </rPh>
    <rPh sb="58" eb="59">
      <t>リツ</t>
    </rPh>
    <rPh sb="72" eb="74">
      <t>リュウドウ</t>
    </rPh>
    <rPh sb="74" eb="76">
      <t>ヒリツ</t>
    </rPh>
    <rPh sb="77" eb="78">
      <t>ヒク</t>
    </rPh>
    <rPh sb="84" eb="86">
      <t>シンチョウ</t>
    </rPh>
    <rPh sb="87" eb="89">
      <t>ザイセイ</t>
    </rPh>
    <rPh sb="89" eb="91">
      <t>ウンエイ</t>
    </rPh>
    <rPh sb="92" eb="94">
      <t>ヒツヨウ</t>
    </rPh>
    <rPh sb="118" eb="120">
      <t>ヒカク</t>
    </rPh>
    <rPh sb="121" eb="123">
      <t>レツイ</t>
    </rPh>
    <rPh sb="128" eb="130">
      <t>キギョウ</t>
    </rPh>
    <rPh sb="130" eb="131">
      <t>サイ</t>
    </rPh>
    <rPh sb="131" eb="133">
      <t>ザンダカ</t>
    </rPh>
    <rPh sb="134" eb="136">
      <t>テイゲン</t>
    </rPh>
    <rPh sb="138" eb="140">
      <t>ミコ</t>
    </rPh>
    <rPh sb="144" eb="145">
      <t>ナカ</t>
    </rPh>
    <rPh sb="146" eb="148">
      <t>コンゴ</t>
    </rPh>
    <rPh sb="167" eb="168">
      <t>ハカ</t>
    </rPh>
    <rPh sb="192" eb="194">
      <t>ホンシ</t>
    </rPh>
    <rPh sb="195" eb="198">
      <t>チリテキ</t>
    </rPh>
    <rPh sb="198" eb="200">
      <t>ヨウイン</t>
    </rPh>
    <rPh sb="203" eb="205">
      <t>カンキョ</t>
    </rPh>
    <rPh sb="205" eb="207">
      <t>セイビ</t>
    </rPh>
    <rPh sb="207" eb="209">
      <t>ヒヨウ</t>
    </rPh>
    <rPh sb="210" eb="213">
      <t>ヒカクテキ</t>
    </rPh>
    <rPh sb="213" eb="215">
      <t>コウガク</t>
    </rPh>
    <rPh sb="219" eb="221">
      <t>オスイ</t>
    </rPh>
    <rPh sb="221" eb="223">
      <t>ショリ</t>
    </rPh>
    <rPh sb="223" eb="224">
      <t>ヒ</t>
    </rPh>
    <rPh sb="225" eb="226">
      <t>カカ</t>
    </rPh>
    <rPh sb="227" eb="229">
      <t>シホン</t>
    </rPh>
    <rPh sb="229" eb="230">
      <t>ヒ</t>
    </rPh>
    <rPh sb="231" eb="233">
      <t>コウガク</t>
    </rPh>
    <rPh sb="239" eb="241">
      <t>オスイ</t>
    </rPh>
    <rPh sb="241" eb="243">
      <t>ショリ</t>
    </rPh>
    <rPh sb="243" eb="245">
      <t>ゲンカ</t>
    </rPh>
    <rPh sb="246" eb="248">
      <t>ルイジ</t>
    </rPh>
    <rPh sb="248" eb="250">
      <t>ダンタイ</t>
    </rPh>
    <rPh sb="251" eb="253">
      <t>ヒカク</t>
    </rPh>
    <rPh sb="255" eb="256">
      <t>タカ</t>
    </rPh>
    <rPh sb="265" eb="267">
      <t>シセツ</t>
    </rPh>
    <rPh sb="267" eb="270">
      <t>リヨウリツ</t>
    </rPh>
    <rPh sb="289" eb="292">
      <t>オノダ</t>
    </rPh>
    <rPh sb="292" eb="293">
      <t>ニシ</t>
    </rPh>
    <rPh sb="293" eb="295">
      <t>チク</t>
    </rPh>
    <rPh sb="295" eb="297">
      <t>ノウギョウ</t>
    </rPh>
    <rPh sb="297" eb="299">
      <t>シュウラク</t>
    </rPh>
    <rPh sb="299" eb="301">
      <t>ハイスイ</t>
    </rPh>
    <rPh sb="301" eb="303">
      <t>ショリ</t>
    </rPh>
    <rPh sb="306" eb="308">
      <t>トウゴウ</t>
    </rPh>
    <rPh sb="309" eb="311">
      <t>オオガタ</t>
    </rPh>
    <rPh sb="311" eb="313">
      <t>ダンチ</t>
    </rPh>
    <rPh sb="315" eb="317">
      <t>コウキョウ</t>
    </rPh>
    <rPh sb="317" eb="320">
      <t>ゲスイドウ</t>
    </rPh>
    <rPh sb="321" eb="323">
      <t>セイビ</t>
    </rPh>
    <rPh sb="326" eb="328">
      <t>ショリ</t>
    </rPh>
    <rPh sb="328" eb="330">
      <t>スイリョウ</t>
    </rPh>
    <rPh sb="331" eb="333">
      <t>ゾウカ</t>
    </rPh>
    <rPh sb="334" eb="335">
      <t>ハカ</t>
    </rPh>
    <rPh sb="337" eb="340">
      <t>リヨウリツ</t>
    </rPh>
    <rPh sb="341" eb="343">
      <t>カイゼン</t>
    </rPh>
    <rPh sb="344" eb="346">
      <t>メザ</t>
    </rPh>
    <rPh sb="355" eb="357">
      <t>ルイジ</t>
    </rPh>
    <rPh sb="357" eb="359">
      <t>ダンタイ</t>
    </rPh>
    <rPh sb="360" eb="362">
      <t>ヒカク</t>
    </rPh>
    <rPh sb="364" eb="366">
      <t>レツイ</t>
    </rPh>
    <rPh sb="372" eb="374">
      <t>コンゴ</t>
    </rPh>
    <rPh sb="375" eb="378">
      <t>スイセンカ</t>
    </rPh>
    <rPh sb="378" eb="380">
      <t>ソクシン</t>
    </rPh>
    <rPh sb="384" eb="386">
      <t>トリクミ</t>
    </rPh>
    <rPh sb="387" eb="390">
      <t>セッキョクテキ</t>
    </rPh>
    <rPh sb="391" eb="39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</si>
</sst>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0A8-4528-9808-60FCC6302DAE}"/>
            </c:ext>
          </c:extLst>
        </c:ser>
        <c:dLbls>
          <c:showLegendKey val="0"/>
          <c:showVal val="0"/>
          <c:showCatName val="0"/>
          <c:showSerName val="0"/>
          <c:showPercent val="0"/>
          <c:showBubbleSize val="0"/>
        </c:dLbls>
        <c:gapWidth val="150"/>
        <c:axId val="379920368"/>
        <c:axId val="37992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xmlns:c16r2="http://schemas.microsoft.com/office/drawing/2015/06/chart">
            <c:ext xmlns:c16="http://schemas.microsoft.com/office/drawing/2014/chart" uri="{C3380CC4-5D6E-409C-BE32-E72D297353CC}">
              <c16:uniqueId val="{00000001-10A8-4528-9808-60FCC6302DAE}"/>
            </c:ext>
          </c:extLst>
        </c:ser>
        <c:dLbls>
          <c:showLegendKey val="0"/>
          <c:showVal val="0"/>
          <c:showCatName val="0"/>
          <c:showSerName val="0"/>
          <c:showPercent val="0"/>
          <c:showBubbleSize val="0"/>
        </c:dLbls>
        <c:marker val="1"/>
        <c:smooth val="0"/>
        <c:axId val="379920368"/>
        <c:axId val="379923896"/>
      </c:lineChart>
      <c:dateAx>
        <c:axId val="379920368"/>
        <c:scaling>
          <c:orientation val="minMax"/>
        </c:scaling>
        <c:delete val="1"/>
        <c:axPos val="b"/>
        <c:numFmt formatCode="&quot;H&quot;yy" sourceLinked="1"/>
        <c:majorTickMark val="none"/>
        <c:minorTickMark val="none"/>
        <c:tickLblPos val="none"/>
        <c:crossAx val="379923896"/>
        <c:crosses val="autoZero"/>
        <c:auto val="1"/>
        <c:lblOffset val="100"/>
        <c:baseTimeUnit val="years"/>
      </c:dateAx>
      <c:valAx>
        <c:axId val="37992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92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60.71</c:v>
                </c:pt>
              </c:numCache>
            </c:numRef>
          </c:val>
          <c:extLst xmlns:c16r2="http://schemas.microsoft.com/office/drawing/2015/06/chart">
            <c:ext xmlns:c16="http://schemas.microsoft.com/office/drawing/2014/chart" uri="{C3380CC4-5D6E-409C-BE32-E72D297353CC}">
              <c16:uniqueId val="{00000000-AF25-4783-86F4-FC54DF9E539F}"/>
            </c:ext>
          </c:extLst>
        </c:ser>
        <c:dLbls>
          <c:showLegendKey val="0"/>
          <c:showVal val="0"/>
          <c:showCatName val="0"/>
          <c:showSerName val="0"/>
          <c:showPercent val="0"/>
          <c:showBubbleSize val="0"/>
        </c:dLbls>
        <c:gapWidth val="150"/>
        <c:axId val="379389136"/>
        <c:axId val="37938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68.31</c:v>
                </c:pt>
              </c:numCache>
            </c:numRef>
          </c:val>
          <c:smooth val="0"/>
          <c:extLst xmlns:c16r2="http://schemas.microsoft.com/office/drawing/2015/06/chart">
            <c:ext xmlns:c16="http://schemas.microsoft.com/office/drawing/2014/chart" uri="{C3380CC4-5D6E-409C-BE32-E72D297353CC}">
              <c16:uniqueId val="{00000001-AF25-4783-86F4-FC54DF9E539F}"/>
            </c:ext>
          </c:extLst>
        </c:ser>
        <c:dLbls>
          <c:showLegendKey val="0"/>
          <c:showVal val="0"/>
          <c:showCatName val="0"/>
          <c:showSerName val="0"/>
          <c:showPercent val="0"/>
          <c:showBubbleSize val="0"/>
        </c:dLbls>
        <c:marker val="1"/>
        <c:smooth val="0"/>
        <c:axId val="379389136"/>
        <c:axId val="379383256"/>
      </c:lineChart>
      <c:dateAx>
        <c:axId val="379389136"/>
        <c:scaling>
          <c:orientation val="minMax"/>
        </c:scaling>
        <c:delete val="1"/>
        <c:axPos val="b"/>
        <c:numFmt formatCode="&quot;H&quot;yy" sourceLinked="1"/>
        <c:majorTickMark val="none"/>
        <c:minorTickMark val="none"/>
        <c:tickLblPos val="none"/>
        <c:crossAx val="379383256"/>
        <c:crosses val="autoZero"/>
        <c:auto val="1"/>
        <c:lblOffset val="100"/>
        <c:baseTimeUnit val="years"/>
      </c:dateAx>
      <c:valAx>
        <c:axId val="37938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8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89.86</c:v>
                </c:pt>
              </c:numCache>
            </c:numRef>
          </c:val>
          <c:extLst xmlns:c16r2="http://schemas.microsoft.com/office/drawing/2015/06/chart">
            <c:ext xmlns:c16="http://schemas.microsoft.com/office/drawing/2014/chart" uri="{C3380CC4-5D6E-409C-BE32-E72D297353CC}">
              <c16:uniqueId val="{00000000-E991-475E-9BC9-C2EA587A43DA}"/>
            </c:ext>
          </c:extLst>
        </c:ser>
        <c:dLbls>
          <c:showLegendKey val="0"/>
          <c:showVal val="0"/>
          <c:showCatName val="0"/>
          <c:showSerName val="0"/>
          <c:showPercent val="0"/>
          <c:showBubbleSize val="0"/>
        </c:dLbls>
        <c:gapWidth val="150"/>
        <c:axId val="379389920"/>
        <c:axId val="37938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92.62</c:v>
                </c:pt>
              </c:numCache>
            </c:numRef>
          </c:val>
          <c:smooth val="0"/>
          <c:extLst xmlns:c16r2="http://schemas.microsoft.com/office/drawing/2015/06/chart">
            <c:ext xmlns:c16="http://schemas.microsoft.com/office/drawing/2014/chart" uri="{C3380CC4-5D6E-409C-BE32-E72D297353CC}">
              <c16:uniqueId val="{00000001-E991-475E-9BC9-C2EA587A43DA}"/>
            </c:ext>
          </c:extLst>
        </c:ser>
        <c:dLbls>
          <c:showLegendKey val="0"/>
          <c:showVal val="0"/>
          <c:showCatName val="0"/>
          <c:showSerName val="0"/>
          <c:showPercent val="0"/>
          <c:showBubbleSize val="0"/>
        </c:dLbls>
        <c:marker val="1"/>
        <c:smooth val="0"/>
        <c:axId val="379389920"/>
        <c:axId val="379387568"/>
      </c:lineChart>
      <c:dateAx>
        <c:axId val="379389920"/>
        <c:scaling>
          <c:orientation val="minMax"/>
        </c:scaling>
        <c:delete val="1"/>
        <c:axPos val="b"/>
        <c:numFmt formatCode="&quot;H&quot;yy" sourceLinked="1"/>
        <c:majorTickMark val="none"/>
        <c:minorTickMark val="none"/>
        <c:tickLblPos val="none"/>
        <c:crossAx val="379387568"/>
        <c:crosses val="autoZero"/>
        <c:auto val="1"/>
        <c:lblOffset val="100"/>
        <c:baseTimeUnit val="years"/>
      </c:dateAx>
      <c:valAx>
        <c:axId val="37938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101.36</c:v>
                </c:pt>
              </c:numCache>
            </c:numRef>
          </c:val>
          <c:extLst xmlns:c16r2="http://schemas.microsoft.com/office/drawing/2015/06/chart">
            <c:ext xmlns:c16="http://schemas.microsoft.com/office/drawing/2014/chart" uri="{C3380CC4-5D6E-409C-BE32-E72D297353CC}">
              <c16:uniqueId val="{00000000-CDBA-4D7D-A909-108C97DC159B}"/>
            </c:ext>
          </c:extLst>
        </c:ser>
        <c:dLbls>
          <c:showLegendKey val="0"/>
          <c:showVal val="0"/>
          <c:showCatName val="0"/>
          <c:showSerName val="0"/>
          <c:showPercent val="0"/>
          <c:showBubbleSize val="0"/>
        </c:dLbls>
        <c:gapWidth val="150"/>
        <c:axId val="379933696"/>
        <c:axId val="37474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106.99</c:v>
                </c:pt>
              </c:numCache>
            </c:numRef>
          </c:val>
          <c:smooth val="0"/>
          <c:extLst xmlns:c16r2="http://schemas.microsoft.com/office/drawing/2015/06/chart">
            <c:ext xmlns:c16="http://schemas.microsoft.com/office/drawing/2014/chart" uri="{C3380CC4-5D6E-409C-BE32-E72D297353CC}">
              <c16:uniqueId val="{00000001-CDBA-4D7D-A909-108C97DC159B}"/>
            </c:ext>
          </c:extLst>
        </c:ser>
        <c:dLbls>
          <c:showLegendKey val="0"/>
          <c:showVal val="0"/>
          <c:showCatName val="0"/>
          <c:showSerName val="0"/>
          <c:showPercent val="0"/>
          <c:showBubbleSize val="0"/>
        </c:dLbls>
        <c:marker val="1"/>
        <c:smooth val="0"/>
        <c:axId val="379933696"/>
        <c:axId val="374740480"/>
      </c:lineChart>
      <c:dateAx>
        <c:axId val="379933696"/>
        <c:scaling>
          <c:orientation val="minMax"/>
        </c:scaling>
        <c:delete val="1"/>
        <c:axPos val="b"/>
        <c:numFmt formatCode="&quot;H&quot;yy" sourceLinked="1"/>
        <c:majorTickMark val="none"/>
        <c:minorTickMark val="none"/>
        <c:tickLblPos val="none"/>
        <c:crossAx val="374740480"/>
        <c:crosses val="autoZero"/>
        <c:auto val="1"/>
        <c:lblOffset val="100"/>
        <c:baseTimeUnit val="years"/>
      </c:dateAx>
      <c:valAx>
        <c:axId val="3747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9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47.03</c:v>
                </c:pt>
              </c:numCache>
            </c:numRef>
          </c:val>
          <c:extLst xmlns:c16r2="http://schemas.microsoft.com/office/drawing/2015/06/chart">
            <c:ext xmlns:c16="http://schemas.microsoft.com/office/drawing/2014/chart" uri="{C3380CC4-5D6E-409C-BE32-E72D297353CC}">
              <c16:uniqueId val="{00000000-778E-4DC1-887A-80F5EF335321}"/>
            </c:ext>
          </c:extLst>
        </c:ser>
        <c:dLbls>
          <c:showLegendKey val="0"/>
          <c:showVal val="0"/>
          <c:showCatName val="0"/>
          <c:showSerName val="0"/>
          <c:showPercent val="0"/>
          <c:showBubbleSize val="0"/>
        </c:dLbls>
        <c:gapWidth val="150"/>
        <c:axId val="374741264"/>
        <c:axId val="37474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26.36</c:v>
                </c:pt>
              </c:numCache>
            </c:numRef>
          </c:val>
          <c:smooth val="0"/>
          <c:extLst xmlns:c16r2="http://schemas.microsoft.com/office/drawing/2015/06/chart">
            <c:ext xmlns:c16="http://schemas.microsoft.com/office/drawing/2014/chart" uri="{C3380CC4-5D6E-409C-BE32-E72D297353CC}">
              <c16:uniqueId val="{00000001-778E-4DC1-887A-80F5EF335321}"/>
            </c:ext>
          </c:extLst>
        </c:ser>
        <c:dLbls>
          <c:showLegendKey val="0"/>
          <c:showVal val="0"/>
          <c:showCatName val="0"/>
          <c:showSerName val="0"/>
          <c:showPercent val="0"/>
          <c:showBubbleSize val="0"/>
        </c:dLbls>
        <c:marker val="1"/>
        <c:smooth val="0"/>
        <c:axId val="374741264"/>
        <c:axId val="374744792"/>
      </c:lineChart>
      <c:dateAx>
        <c:axId val="374741264"/>
        <c:scaling>
          <c:orientation val="minMax"/>
        </c:scaling>
        <c:delete val="1"/>
        <c:axPos val="b"/>
        <c:numFmt formatCode="&quot;H&quot;yy" sourceLinked="1"/>
        <c:majorTickMark val="none"/>
        <c:minorTickMark val="none"/>
        <c:tickLblPos val="none"/>
        <c:crossAx val="374744792"/>
        <c:crosses val="autoZero"/>
        <c:auto val="1"/>
        <c:lblOffset val="100"/>
        <c:baseTimeUnit val="years"/>
      </c:dateAx>
      <c:valAx>
        <c:axId val="37474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4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C56-4002-A238-CB9EA04A62C9}"/>
            </c:ext>
          </c:extLst>
        </c:ser>
        <c:dLbls>
          <c:showLegendKey val="0"/>
          <c:showVal val="0"/>
          <c:showCatName val="0"/>
          <c:showSerName val="0"/>
          <c:showPercent val="0"/>
          <c:showBubbleSize val="0"/>
        </c:dLbls>
        <c:gapWidth val="150"/>
        <c:axId val="374742440"/>
        <c:axId val="37474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1.43</c:v>
                </c:pt>
              </c:numCache>
            </c:numRef>
          </c:val>
          <c:smooth val="0"/>
          <c:extLst xmlns:c16r2="http://schemas.microsoft.com/office/drawing/2015/06/chart">
            <c:ext xmlns:c16="http://schemas.microsoft.com/office/drawing/2014/chart" uri="{C3380CC4-5D6E-409C-BE32-E72D297353CC}">
              <c16:uniqueId val="{00000001-7C56-4002-A238-CB9EA04A62C9}"/>
            </c:ext>
          </c:extLst>
        </c:ser>
        <c:dLbls>
          <c:showLegendKey val="0"/>
          <c:showVal val="0"/>
          <c:showCatName val="0"/>
          <c:showSerName val="0"/>
          <c:showPercent val="0"/>
          <c:showBubbleSize val="0"/>
        </c:dLbls>
        <c:marker val="1"/>
        <c:smooth val="0"/>
        <c:axId val="374742440"/>
        <c:axId val="374746752"/>
      </c:lineChart>
      <c:dateAx>
        <c:axId val="374742440"/>
        <c:scaling>
          <c:orientation val="minMax"/>
        </c:scaling>
        <c:delete val="1"/>
        <c:axPos val="b"/>
        <c:numFmt formatCode="&quot;H&quot;yy" sourceLinked="1"/>
        <c:majorTickMark val="none"/>
        <c:minorTickMark val="none"/>
        <c:tickLblPos val="none"/>
        <c:crossAx val="374746752"/>
        <c:crosses val="autoZero"/>
        <c:auto val="1"/>
        <c:lblOffset val="100"/>
        <c:baseTimeUnit val="years"/>
      </c:dateAx>
      <c:valAx>
        <c:axId val="3747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4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3B7-4071-8B99-71DFC5DACDA4}"/>
            </c:ext>
          </c:extLst>
        </c:ser>
        <c:dLbls>
          <c:showLegendKey val="0"/>
          <c:showVal val="0"/>
          <c:showCatName val="0"/>
          <c:showSerName val="0"/>
          <c:showPercent val="0"/>
          <c:showBubbleSize val="0"/>
        </c:dLbls>
        <c:gapWidth val="150"/>
        <c:axId val="374741656"/>
        <c:axId val="37474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c:v>
                </c:pt>
              </c:numCache>
            </c:numRef>
          </c:val>
          <c:smooth val="0"/>
          <c:extLst xmlns:c16r2="http://schemas.microsoft.com/office/drawing/2015/06/chart">
            <c:ext xmlns:c16="http://schemas.microsoft.com/office/drawing/2014/chart" uri="{C3380CC4-5D6E-409C-BE32-E72D297353CC}">
              <c16:uniqueId val="{00000001-C3B7-4071-8B99-71DFC5DACDA4}"/>
            </c:ext>
          </c:extLst>
        </c:ser>
        <c:dLbls>
          <c:showLegendKey val="0"/>
          <c:showVal val="0"/>
          <c:showCatName val="0"/>
          <c:showSerName val="0"/>
          <c:showPercent val="0"/>
          <c:showBubbleSize val="0"/>
        </c:dLbls>
        <c:marker val="1"/>
        <c:smooth val="0"/>
        <c:axId val="374741656"/>
        <c:axId val="374745184"/>
      </c:lineChart>
      <c:dateAx>
        <c:axId val="374741656"/>
        <c:scaling>
          <c:orientation val="minMax"/>
        </c:scaling>
        <c:delete val="1"/>
        <c:axPos val="b"/>
        <c:numFmt formatCode="&quot;H&quot;yy" sourceLinked="1"/>
        <c:majorTickMark val="none"/>
        <c:minorTickMark val="none"/>
        <c:tickLblPos val="none"/>
        <c:crossAx val="374745184"/>
        <c:crosses val="autoZero"/>
        <c:auto val="1"/>
        <c:lblOffset val="100"/>
        <c:baseTimeUnit val="years"/>
      </c:dateAx>
      <c:valAx>
        <c:axId val="3747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4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23.9</c:v>
                </c:pt>
              </c:numCache>
            </c:numRef>
          </c:val>
          <c:extLst xmlns:c16r2="http://schemas.microsoft.com/office/drawing/2015/06/chart">
            <c:ext xmlns:c16="http://schemas.microsoft.com/office/drawing/2014/chart" uri="{C3380CC4-5D6E-409C-BE32-E72D297353CC}">
              <c16:uniqueId val="{00000000-3ECD-4818-91F3-32C1D0D26908}"/>
            </c:ext>
          </c:extLst>
        </c:ser>
        <c:dLbls>
          <c:showLegendKey val="0"/>
          <c:showVal val="0"/>
          <c:showCatName val="0"/>
          <c:showSerName val="0"/>
          <c:showPercent val="0"/>
          <c:showBubbleSize val="0"/>
        </c:dLbls>
        <c:gapWidth val="150"/>
        <c:axId val="335853808"/>
        <c:axId val="33585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68.180000000000007</c:v>
                </c:pt>
              </c:numCache>
            </c:numRef>
          </c:val>
          <c:smooth val="0"/>
          <c:extLst xmlns:c16r2="http://schemas.microsoft.com/office/drawing/2015/06/chart">
            <c:ext xmlns:c16="http://schemas.microsoft.com/office/drawing/2014/chart" uri="{C3380CC4-5D6E-409C-BE32-E72D297353CC}">
              <c16:uniqueId val="{00000001-3ECD-4818-91F3-32C1D0D26908}"/>
            </c:ext>
          </c:extLst>
        </c:ser>
        <c:dLbls>
          <c:showLegendKey val="0"/>
          <c:showVal val="0"/>
          <c:showCatName val="0"/>
          <c:showSerName val="0"/>
          <c:showPercent val="0"/>
          <c:showBubbleSize val="0"/>
        </c:dLbls>
        <c:marker val="1"/>
        <c:smooth val="0"/>
        <c:axId val="335853808"/>
        <c:axId val="335857728"/>
      </c:lineChart>
      <c:dateAx>
        <c:axId val="335853808"/>
        <c:scaling>
          <c:orientation val="minMax"/>
        </c:scaling>
        <c:delete val="1"/>
        <c:axPos val="b"/>
        <c:numFmt formatCode="&quot;H&quot;yy" sourceLinked="1"/>
        <c:majorTickMark val="none"/>
        <c:minorTickMark val="none"/>
        <c:tickLblPos val="none"/>
        <c:crossAx val="335857728"/>
        <c:crosses val="autoZero"/>
        <c:auto val="1"/>
        <c:lblOffset val="100"/>
        <c:baseTimeUnit val="years"/>
      </c:dateAx>
      <c:valAx>
        <c:axId val="3358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85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964.23</c:v>
                </c:pt>
              </c:numCache>
            </c:numRef>
          </c:val>
          <c:extLst xmlns:c16r2="http://schemas.microsoft.com/office/drawing/2015/06/chart">
            <c:ext xmlns:c16="http://schemas.microsoft.com/office/drawing/2014/chart" uri="{C3380CC4-5D6E-409C-BE32-E72D297353CC}">
              <c16:uniqueId val="{00000000-7A9B-4725-AD8C-43FA4A685C27}"/>
            </c:ext>
          </c:extLst>
        </c:ser>
        <c:dLbls>
          <c:showLegendKey val="0"/>
          <c:showVal val="0"/>
          <c:showCatName val="0"/>
          <c:showSerName val="0"/>
          <c:showPercent val="0"/>
          <c:showBubbleSize val="0"/>
        </c:dLbls>
        <c:gapWidth val="150"/>
        <c:axId val="335854984"/>
        <c:axId val="33585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847.44</c:v>
                </c:pt>
              </c:numCache>
            </c:numRef>
          </c:val>
          <c:smooth val="0"/>
          <c:extLst xmlns:c16r2="http://schemas.microsoft.com/office/drawing/2015/06/chart">
            <c:ext xmlns:c16="http://schemas.microsoft.com/office/drawing/2014/chart" uri="{C3380CC4-5D6E-409C-BE32-E72D297353CC}">
              <c16:uniqueId val="{00000001-7A9B-4725-AD8C-43FA4A685C27}"/>
            </c:ext>
          </c:extLst>
        </c:ser>
        <c:dLbls>
          <c:showLegendKey val="0"/>
          <c:showVal val="0"/>
          <c:showCatName val="0"/>
          <c:showSerName val="0"/>
          <c:showPercent val="0"/>
          <c:showBubbleSize val="0"/>
        </c:dLbls>
        <c:marker val="1"/>
        <c:smooth val="0"/>
        <c:axId val="335854984"/>
        <c:axId val="335854592"/>
      </c:lineChart>
      <c:dateAx>
        <c:axId val="335854984"/>
        <c:scaling>
          <c:orientation val="minMax"/>
        </c:scaling>
        <c:delete val="1"/>
        <c:axPos val="b"/>
        <c:numFmt formatCode="&quot;H&quot;yy" sourceLinked="1"/>
        <c:majorTickMark val="none"/>
        <c:minorTickMark val="none"/>
        <c:tickLblPos val="none"/>
        <c:crossAx val="335854592"/>
        <c:crosses val="autoZero"/>
        <c:auto val="1"/>
        <c:lblOffset val="100"/>
        <c:baseTimeUnit val="years"/>
      </c:dateAx>
      <c:valAx>
        <c:axId val="3358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85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100</c:v>
                </c:pt>
              </c:numCache>
            </c:numRef>
          </c:val>
          <c:extLst xmlns:c16r2="http://schemas.microsoft.com/office/drawing/2015/06/chart">
            <c:ext xmlns:c16="http://schemas.microsoft.com/office/drawing/2014/chart" uri="{C3380CC4-5D6E-409C-BE32-E72D297353CC}">
              <c16:uniqueId val="{00000000-A44B-4EE3-90C2-77C4397C414D}"/>
            </c:ext>
          </c:extLst>
        </c:ser>
        <c:dLbls>
          <c:showLegendKey val="0"/>
          <c:showVal val="0"/>
          <c:showCatName val="0"/>
          <c:showSerName val="0"/>
          <c:showPercent val="0"/>
          <c:showBubbleSize val="0"/>
        </c:dLbls>
        <c:gapWidth val="150"/>
        <c:axId val="335854200"/>
        <c:axId val="33585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94.69</c:v>
                </c:pt>
              </c:numCache>
            </c:numRef>
          </c:val>
          <c:smooth val="0"/>
          <c:extLst xmlns:c16r2="http://schemas.microsoft.com/office/drawing/2015/06/chart">
            <c:ext xmlns:c16="http://schemas.microsoft.com/office/drawing/2014/chart" uri="{C3380CC4-5D6E-409C-BE32-E72D297353CC}">
              <c16:uniqueId val="{00000001-A44B-4EE3-90C2-77C4397C414D}"/>
            </c:ext>
          </c:extLst>
        </c:ser>
        <c:dLbls>
          <c:showLegendKey val="0"/>
          <c:showVal val="0"/>
          <c:showCatName val="0"/>
          <c:showSerName val="0"/>
          <c:showPercent val="0"/>
          <c:showBubbleSize val="0"/>
        </c:dLbls>
        <c:marker val="1"/>
        <c:smooth val="0"/>
        <c:axId val="335854200"/>
        <c:axId val="335856552"/>
      </c:lineChart>
      <c:dateAx>
        <c:axId val="335854200"/>
        <c:scaling>
          <c:orientation val="minMax"/>
        </c:scaling>
        <c:delete val="1"/>
        <c:axPos val="b"/>
        <c:numFmt formatCode="&quot;H&quot;yy" sourceLinked="1"/>
        <c:majorTickMark val="none"/>
        <c:minorTickMark val="none"/>
        <c:tickLblPos val="none"/>
        <c:crossAx val="335856552"/>
        <c:crosses val="autoZero"/>
        <c:auto val="1"/>
        <c:lblOffset val="100"/>
        <c:baseTimeUnit val="years"/>
      </c:dateAx>
      <c:valAx>
        <c:axId val="33585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85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181.79</c:v>
                </c:pt>
              </c:numCache>
            </c:numRef>
          </c:val>
          <c:extLst xmlns:c16r2="http://schemas.microsoft.com/office/drawing/2015/06/chart">
            <c:ext xmlns:c16="http://schemas.microsoft.com/office/drawing/2014/chart" uri="{C3380CC4-5D6E-409C-BE32-E72D297353CC}">
              <c16:uniqueId val="{00000000-4945-4F86-8F9D-7EF810E8CDE0}"/>
            </c:ext>
          </c:extLst>
        </c:ser>
        <c:dLbls>
          <c:showLegendKey val="0"/>
          <c:showVal val="0"/>
          <c:showCatName val="0"/>
          <c:showSerName val="0"/>
          <c:showPercent val="0"/>
          <c:showBubbleSize val="0"/>
        </c:dLbls>
        <c:gapWidth val="150"/>
        <c:axId val="335859296"/>
        <c:axId val="33585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159.78</c:v>
                </c:pt>
              </c:numCache>
            </c:numRef>
          </c:val>
          <c:smooth val="0"/>
          <c:extLst xmlns:c16r2="http://schemas.microsoft.com/office/drawing/2015/06/chart">
            <c:ext xmlns:c16="http://schemas.microsoft.com/office/drawing/2014/chart" uri="{C3380CC4-5D6E-409C-BE32-E72D297353CC}">
              <c16:uniqueId val="{00000001-4945-4F86-8F9D-7EF810E8CDE0}"/>
            </c:ext>
          </c:extLst>
        </c:ser>
        <c:dLbls>
          <c:showLegendKey val="0"/>
          <c:showVal val="0"/>
          <c:showCatName val="0"/>
          <c:showSerName val="0"/>
          <c:showPercent val="0"/>
          <c:showBubbleSize val="0"/>
        </c:dLbls>
        <c:marker val="1"/>
        <c:smooth val="0"/>
        <c:axId val="335859296"/>
        <c:axId val="335853416"/>
      </c:lineChart>
      <c:dateAx>
        <c:axId val="335859296"/>
        <c:scaling>
          <c:orientation val="minMax"/>
        </c:scaling>
        <c:delete val="1"/>
        <c:axPos val="b"/>
        <c:numFmt formatCode="&quot;H&quot;yy" sourceLinked="1"/>
        <c:majorTickMark val="none"/>
        <c:minorTickMark val="none"/>
        <c:tickLblPos val="none"/>
        <c:crossAx val="335853416"/>
        <c:crosses val="autoZero"/>
        <c:auto val="1"/>
        <c:lblOffset val="100"/>
        <c:baseTimeUnit val="years"/>
      </c:dateAx>
      <c:valAx>
        <c:axId val="33585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8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7"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山陽小野田市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62388</v>
      </c>
      <c r="AM8" s="51"/>
      <c r="AN8" s="51"/>
      <c r="AO8" s="51"/>
      <c r="AP8" s="51"/>
      <c r="AQ8" s="51"/>
      <c r="AR8" s="51"/>
      <c r="AS8" s="51"/>
      <c r="AT8" s="46">
        <f>データ!T6</f>
        <v>133.09</v>
      </c>
      <c r="AU8" s="46"/>
      <c r="AV8" s="46"/>
      <c r="AW8" s="46"/>
      <c r="AX8" s="46"/>
      <c r="AY8" s="46"/>
      <c r="AZ8" s="46"/>
      <c r="BA8" s="46"/>
      <c r="BB8" s="46">
        <f>データ!U6</f>
        <v>468.77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46.68</v>
      </c>
      <c r="J10" s="46"/>
      <c r="K10" s="46"/>
      <c r="L10" s="46"/>
      <c r="M10" s="46"/>
      <c r="N10" s="46"/>
      <c r="O10" s="46"/>
      <c r="P10" s="46">
        <f>データ!P6</f>
        <v>55.2</v>
      </c>
      <c r="Q10" s="46"/>
      <c r="R10" s="46"/>
      <c r="S10" s="46"/>
      <c r="T10" s="46"/>
      <c r="U10" s="46"/>
      <c r="V10" s="46"/>
      <c r="W10" s="46">
        <f>データ!Q6</f>
        <v>86.16</v>
      </c>
      <c r="X10" s="46"/>
      <c r="Y10" s="46"/>
      <c r="Z10" s="46"/>
      <c r="AA10" s="46"/>
      <c r="AB10" s="46"/>
      <c r="AC10" s="46"/>
      <c r="AD10" s="51">
        <f>データ!R6</f>
        <v>3399</v>
      </c>
      <c r="AE10" s="51"/>
      <c r="AF10" s="51"/>
      <c r="AG10" s="51"/>
      <c r="AH10" s="51"/>
      <c r="AI10" s="51"/>
      <c r="AJ10" s="51"/>
      <c r="AK10" s="2"/>
      <c r="AL10" s="51">
        <f>データ!V6</f>
        <v>34256</v>
      </c>
      <c r="AM10" s="51"/>
      <c r="AN10" s="51"/>
      <c r="AO10" s="51"/>
      <c r="AP10" s="51"/>
      <c r="AQ10" s="51"/>
      <c r="AR10" s="51"/>
      <c r="AS10" s="51"/>
      <c r="AT10" s="46">
        <f>データ!W6</f>
        <v>10.82</v>
      </c>
      <c r="AU10" s="46"/>
      <c r="AV10" s="46"/>
      <c r="AW10" s="46"/>
      <c r="AX10" s="46"/>
      <c r="AY10" s="46"/>
      <c r="AZ10" s="46"/>
      <c r="BA10" s="46"/>
      <c r="BB10" s="46">
        <f>データ!X6</f>
        <v>3165.99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9CxAg/HnaSa/66cGLSZKwP9hSLXeeP0nVWiL2FWbKed7JJRrvDV9MutuDT3TBXXnCMkfshmq8k+Fzt87wZ28nw==" saltValue="mkqfy2h0GQGlS+GWJQEK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352161</v>
      </c>
      <c r="D6" s="33">
        <f t="shared" si="3"/>
        <v>46</v>
      </c>
      <c r="E6" s="33">
        <f t="shared" si="3"/>
        <v>17</v>
      </c>
      <c r="F6" s="33">
        <f t="shared" si="3"/>
        <v>1</v>
      </c>
      <c r="G6" s="33">
        <f t="shared" si="3"/>
        <v>0</v>
      </c>
      <c r="H6" s="33" t="str">
        <f t="shared" si="3"/>
        <v>山口県　山陽小野田市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46.68</v>
      </c>
      <c r="P6" s="34">
        <f t="shared" si="3"/>
        <v>55.2</v>
      </c>
      <c r="Q6" s="34">
        <f t="shared" si="3"/>
        <v>86.16</v>
      </c>
      <c r="R6" s="34">
        <f t="shared" si="3"/>
        <v>3399</v>
      </c>
      <c r="S6" s="34">
        <f t="shared" si="3"/>
        <v>62388</v>
      </c>
      <c r="T6" s="34">
        <f t="shared" si="3"/>
        <v>133.09</v>
      </c>
      <c r="U6" s="34">
        <f t="shared" si="3"/>
        <v>468.77</v>
      </c>
      <c r="V6" s="34">
        <f t="shared" si="3"/>
        <v>34256</v>
      </c>
      <c r="W6" s="34">
        <f t="shared" si="3"/>
        <v>10.82</v>
      </c>
      <c r="X6" s="34">
        <f t="shared" si="3"/>
        <v>3165.99</v>
      </c>
      <c r="Y6" s="35" t="str">
        <f>IF(Y7="",NA(),Y7)</f>
        <v>-</v>
      </c>
      <c r="Z6" s="35" t="str">
        <f t="shared" ref="Z6:AH6" si="4">IF(Z7="",NA(),Z7)</f>
        <v>-</v>
      </c>
      <c r="AA6" s="35" t="str">
        <f t="shared" si="4"/>
        <v>-</v>
      </c>
      <c r="AB6" s="35" t="str">
        <f t="shared" si="4"/>
        <v>-</v>
      </c>
      <c r="AC6" s="35">
        <f t="shared" si="4"/>
        <v>101.36</v>
      </c>
      <c r="AD6" s="35" t="str">
        <f t="shared" si="4"/>
        <v>-</v>
      </c>
      <c r="AE6" s="35" t="str">
        <f t="shared" si="4"/>
        <v>-</v>
      </c>
      <c r="AF6" s="35" t="str">
        <f t="shared" si="4"/>
        <v>-</v>
      </c>
      <c r="AG6" s="35" t="str">
        <f t="shared" si="4"/>
        <v>-</v>
      </c>
      <c r="AH6" s="35">
        <f t="shared" si="4"/>
        <v>106.99</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v>
      </c>
      <c r="AT6" s="34" t="str">
        <f>IF(AT7="","",IF(AT7="-","【-】","【"&amp;SUBSTITUTE(TEXT(AT7,"#,##0.00"),"-","△")&amp;"】"))</f>
        <v>【3.09】</v>
      </c>
      <c r="AU6" s="35" t="str">
        <f>IF(AU7="",NA(),AU7)</f>
        <v>-</v>
      </c>
      <c r="AV6" s="35" t="str">
        <f t="shared" ref="AV6:BD6" si="6">IF(AV7="",NA(),AV7)</f>
        <v>-</v>
      </c>
      <c r="AW6" s="35" t="str">
        <f t="shared" si="6"/>
        <v>-</v>
      </c>
      <c r="AX6" s="35" t="str">
        <f t="shared" si="6"/>
        <v>-</v>
      </c>
      <c r="AY6" s="35">
        <f t="shared" si="6"/>
        <v>23.9</v>
      </c>
      <c r="AZ6" s="35" t="str">
        <f t="shared" si="6"/>
        <v>-</v>
      </c>
      <c r="BA6" s="35" t="str">
        <f t="shared" si="6"/>
        <v>-</v>
      </c>
      <c r="BB6" s="35" t="str">
        <f t="shared" si="6"/>
        <v>-</v>
      </c>
      <c r="BC6" s="35" t="str">
        <f t="shared" si="6"/>
        <v>-</v>
      </c>
      <c r="BD6" s="35">
        <f t="shared" si="6"/>
        <v>68.180000000000007</v>
      </c>
      <c r="BE6" s="34" t="str">
        <f>IF(BE7="","",IF(BE7="-","【-】","【"&amp;SUBSTITUTE(TEXT(BE7,"#,##0.00"),"-","△")&amp;"】"))</f>
        <v>【69.54】</v>
      </c>
      <c r="BF6" s="35" t="str">
        <f>IF(BF7="",NA(),BF7)</f>
        <v>-</v>
      </c>
      <c r="BG6" s="35" t="str">
        <f t="shared" ref="BG6:BO6" si="7">IF(BG7="",NA(),BG7)</f>
        <v>-</v>
      </c>
      <c r="BH6" s="35" t="str">
        <f t="shared" si="7"/>
        <v>-</v>
      </c>
      <c r="BI6" s="35" t="str">
        <f t="shared" si="7"/>
        <v>-</v>
      </c>
      <c r="BJ6" s="35">
        <f t="shared" si="7"/>
        <v>964.23</v>
      </c>
      <c r="BK6" s="35" t="str">
        <f t="shared" si="7"/>
        <v>-</v>
      </c>
      <c r="BL6" s="35" t="str">
        <f t="shared" si="7"/>
        <v>-</v>
      </c>
      <c r="BM6" s="35" t="str">
        <f t="shared" si="7"/>
        <v>-</v>
      </c>
      <c r="BN6" s="35" t="str">
        <f t="shared" si="7"/>
        <v>-</v>
      </c>
      <c r="BO6" s="35">
        <f t="shared" si="7"/>
        <v>847.44</v>
      </c>
      <c r="BP6" s="34" t="str">
        <f>IF(BP7="","",IF(BP7="-","【-】","【"&amp;SUBSTITUTE(TEXT(BP7,"#,##0.00"),"-","△")&amp;"】"))</f>
        <v>【682.51】</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94.69</v>
      </c>
      <c r="CA6" s="34" t="str">
        <f>IF(CA7="","",IF(CA7="-","【-】","【"&amp;SUBSTITUTE(TEXT(CA7,"#,##0.00"),"-","△")&amp;"】"))</f>
        <v>【100.34】</v>
      </c>
      <c r="CB6" s="35" t="str">
        <f>IF(CB7="",NA(),CB7)</f>
        <v>-</v>
      </c>
      <c r="CC6" s="35" t="str">
        <f t="shared" ref="CC6:CK6" si="9">IF(CC7="",NA(),CC7)</f>
        <v>-</v>
      </c>
      <c r="CD6" s="35" t="str">
        <f t="shared" si="9"/>
        <v>-</v>
      </c>
      <c r="CE6" s="35" t="str">
        <f t="shared" si="9"/>
        <v>-</v>
      </c>
      <c r="CF6" s="35">
        <f t="shared" si="9"/>
        <v>181.79</v>
      </c>
      <c r="CG6" s="35" t="str">
        <f t="shared" si="9"/>
        <v>-</v>
      </c>
      <c r="CH6" s="35" t="str">
        <f t="shared" si="9"/>
        <v>-</v>
      </c>
      <c r="CI6" s="35" t="str">
        <f t="shared" si="9"/>
        <v>-</v>
      </c>
      <c r="CJ6" s="35" t="str">
        <f t="shared" si="9"/>
        <v>-</v>
      </c>
      <c r="CK6" s="35">
        <f t="shared" si="9"/>
        <v>159.78</v>
      </c>
      <c r="CL6" s="34" t="str">
        <f>IF(CL7="","",IF(CL7="-","【-】","【"&amp;SUBSTITUTE(TEXT(CL7,"#,##0.00"),"-","△")&amp;"】"))</f>
        <v>【136.15】</v>
      </c>
      <c r="CM6" s="35" t="str">
        <f>IF(CM7="",NA(),CM7)</f>
        <v>-</v>
      </c>
      <c r="CN6" s="35" t="str">
        <f t="shared" ref="CN6:CV6" si="10">IF(CN7="",NA(),CN7)</f>
        <v>-</v>
      </c>
      <c r="CO6" s="35" t="str">
        <f t="shared" si="10"/>
        <v>-</v>
      </c>
      <c r="CP6" s="35" t="str">
        <f t="shared" si="10"/>
        <v>-</v>
      </c>
      <c r="CQ6" s="35">
        <f t="shared" si="10"/>
        <v>60.71</v>
      </c>
      <c r="CR6" s="35" t="str">
        <f t="shared" si="10"/>
        <v>-</v>
      </c>
      <c r="CS6" s="35" t="str">
        <f t="shared" si="10"/>
        <v>-</v>
      </c>
      <c r="CT6" s="35" t="str">
        <f t="shared" si="10"/>
        <v>-</v>
      </c>
      <c r="CU6" s="35" t="str">
        <f t="shared" si="10"/>
        <v>-</v>
      </c>
      <c r="CV6" s="35">
        <f t="shared" si="10"/>
        <v>68.31</v>
      </c>
      <c r="CW6" s="34" t="str">
        <f>IF(CW7="","",IF(CW7="-","【-】","【"&amp;SUBSTITUTE(TEXT(CW7,"#,##0.00"),"-","△")&amp;"】"))</f>
        <v>【59.64】</v>
      </c>
      <c r="CX6" s="35" t="str">
        <f>IF(CX7="",NA(),CX7)</f>
        <v>-</v>
      </c>
      <c r="CY6" s="35" t="str">
        <f t="shared" ref="CY6:DG6" si="11">IF(CY7="",NA(),CY7)</f>
        <v>-</v>
      </c>
      <c r="CZ6" s="35" t="str">
        <f t="shared" si="11"/>
        <v>-</v>
      </c>
      <c r="DA6" s="35" t="str">
        <f t="shared" si="11"/>
        <v>-</v>
      </c>
      <c r="DB6" s="35">
        <f t="shared" si="11"/>
        <v>89.86</v>
      </c>
      <c r="DC6" s="35" t="str">
        <f t="shared" si="11"/>
        <v>-</v>
      </c>
      <c r="DD6" s="35" t="str">
        <f t="shared" si="11"/>
        <v>-</v>
      </c>
      <c r="DE6" s="35" t="str">
        <f t="shared" si="11"/>
        <v>-</v>
      </c>
      <c r="DF6" s="35" t="str">
        <f t="shared" si="11"/>
        <v>-</v>
      </c>
      <c r="DG6" s="35">
        <f t="shared" si="11"/>
        <v>92.62</v>
      </c>
      <c r="DH6" s="34" t="str">
        <f>IF(DH7="","",IF(DH7="-","【-】","【"&amp;SUBSTITUTE(TEXT(DH7,"#,##0.00"),"-","△")&amp;"】"))</f>
        <v>【95.35】</v>
      </c>
      <c r="DI6" s="35" t="str">
        <f>IF(DI7="",NA(),DI7)</f>
        <v>-</v>
      </c>
      <c r="DJ6" s="35" t="str">
        <f t="shared" ref="DJ6:DR6" si="12">IF(DJ7="",NA(),DJ7)</f>
        <v>-</v>
      </c>
      <c r="DK6" s="35" t="str">
        <f t="shared" si="12"/>
        <v>-</v>
      </c>
      <c r="DL6" s="35" t="str">
        <f t="shared" si="12"/>
        <v>-</v>
      </c>
      <c r="DM6" s="35">
        <f t="shared" si="12"/>
        <v>47.03</v>
      </c>
      <c r="DN6" s="35" t="str">
        <f t="shared" si="12"/>
        <v>-</v>
      </c>
      <c r="DO6" s="35" t="str">
        <f t="shared" si="12"/>
        <v>-</v>
      </c>
      <c r="DP6" s="35" t="str">
        <f t="shared" si="12"/>
        <v>-</v>
      </c>
      <c r="DQ6" s="35" t="str">
        <f t="shared" si="12"/>
        <v>-</v>
      </c>
      <c r="DR6" s="35">
        <f t="shared" si="12"/>
        <v>26.36</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1.43</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【0.22】</v>
      </c>
    </row>
    <row r="7" spans="1:148" s="36" customFormat="1" x14ac:dyDescent="0.15">
      <c r="A7" s="28"/>
      <c r="B7" s="37">
        <v>2019</v>
      </c>
      <c r="C7" s="37">
        <v>352161</v>
      </c>
      <c r="D7" s="37">
        <v>46</v>
      </c>
      <c r="E7" s="37">
        <v>17</v>
      </c>
      <c r="F7" s="37">
        <v>1</v>
      </c>
      <c r="G7" s="37">
        <v>0</v>
      </c>
      <c r="H7" s="37" t="s">
        <v>96</v>
      </c>
      <c r="I7" s="37" t="s">
        <v>97</v>
      </c>
      <c r="J7" s="37" t="s">
        <v>98</v>
      </c>
      <c r="K7" s="37" t="s">
        <v>99</v>
      </c>
      <c r="L7" s="37" t="s">
        <v>100</v>
      </c>
      <c r="M7" s="37" t="s">
        <v>101</v>
      </c>
      <c r="N7" s="38" t="s">
        <v>102</v>
      </c>
      <c r="O7" s="38">
        <v>46.68</v>
      </c>
      <c r="P7" s="38">
        <v>55.2</v>
      </c>
      <c r="Q7" s="38">
        <v>86.16</v>
      </c>
      <c r="R7" s="38">
        <v>3399</v>
      </c>
      <c r="S7" s="38">
        <v>62388</v>
      </c>
      <c r="T7" s="38">
        <v>133.09</v>
      </c>
      <c r="U7" s="38">
        <v>468.77</v>
      </c>
      <c r="V7" s="38">
        <v>34256</v>
      </c>
      <c r="W7" s="38">
        <v>10.82</v>
      </c>
      <c r="X7" s="38">
        <v>3165.99</v>
      </c>
      <c r="Y7" s="38" t="s">
        <v>102</v>
      </c>
      <c r="Z7" s="38" t="s">
        <v>102</v>
      </c>
      <c r="AA7" s="38" t="s">
        <v>102</v>
      </c>
      <c r="AB7" s="38" t="s">
        <v>102</v>
      </c>
      <c r="AC7" s="38">
        <v>101.36</v>
      </c>
      <c r="AD7" s="38" t="s">
        <v>102</v>
      </c>
      <c r="AE7" s="38" t="s">
        <v>102</v>
      </c>
      <c r="AF7" s="38" t="s">
        <v>102</v>
      </c>
      <c r="AG7" s="38" t="s">
        <v>102</v>
      </c>
      <c r="AH7" s="38">
        <v>106.99</v>
      </c>
      <c r="AI7" s="38">
        <v>108.07</v>
      </c>
      <c r="AJ7" s="38" t="s">
        <v>102</v>
      </c>
      <c r="AK7" s="38" t="s">
        <v>102</v>
      </c>
      <c r="AL7" s="38" t="s">
        <v>102</v>
      </c>
      <c r="AM7" s="38" t="s">
        <v>102</v>
      </c>
      <c r="AN7" s="38">
        <v>0</v>
      </c>
      <c r="AO7" s="38" t="s">
        <v>102</v>
      </c>
      <c r="AP7" s="38" t="s">
        <v>102</v>
      </c>
      <c r="AQ7" s="38" t="s">
        <v>102</v>
      </c>
      <c r="AR7" s="38" t="s">
        <v>102</v>
      </c>
      <c r="AS7" s="38">
        <v>7.42</v>
      </c>
      <c r="AT7" s="38">
        <v>3.09</v>
      </c>
      <c r="AU7" s="38" t="s">
        <v>102</v>
      </c>
      <c r="AV7" s="38" t="s">
        <v>102</v>
      </c>
      <c r="AW7" s="38" t="s">
        <v>102</v>
      </c>
      <c r="AX7" s="38" t="s">
        <v>102</v>
      </c>
      <c r="AY7" s="38">
        <v>23.9</v>
      </c>
      <c r="AZ7" s="38" t="s">
        <v>102</v>
      </c>
      <c r="BA7" s="38" t="s">
        <v>102</v>
      </c>
      <c r="BB7" s="38" t="s">
        <v>102</v>
      </c>
      <c r="BC7" s="38" t="s">
        <v>102</v>
      </c>
      <c r="BD7" s="38">
        <v>68.180000000000007</v>
      </c>
      <c r="BE7" s="38">
        <v>69.540000000000006</v>
      </c>
      <c r="BF7" s="38" t="s">
        <v>102</v>
      </c>
      <c r="BG7" s="38" t="s">
        <v>102</v>
      </c>
      <c r="BH7" s="38" t="s">
        <v>102</v>
      </c>
      <c r="BI7" s="38" t="s">
        <v>102</v>
      </c>
      <c r="BJ7" s="38">
        <v>964.23</v>
      </c>
      <c r="BK7" s="38" t="s">
        <v>102</v>
      </c>
      <c r="BL7" s="38" t="s">
        <v>102</v>
      </c>
      <c r="BM7" s="38" t="s">
        <v>102</v>
      </c>
      <c r="BN7" s="38" t="s">
        <v>102</v>
      </c>
      <c r="BO7" s="38">
        <v>847.44</v>
      </c>
      <c r="BP7" s="38">
        <v>682.51</v>
      </c>
      <c r="BQ7" s="38" t="s">
        <v>102</v>
      </c>
      <c r="BR7" s="38" t="s">
        <v>102</v>
      </c>
      <c r="BS7" s="38" t="s">
        <v>102</v>
      </c>
      <c r="BT7" s="38" t="s">
        <v>102</v>
      </c>
      <c r="BU7" s="38">
        <v>100</v>
      </c>
      <c r="BV7" s="38" t="s">
        <v>102</v>
      </c>
      <c r="BW7" s="38" t="s">
        <v>102</v>
      </c>
      <c r="BX7" s="38" t="s">
        <v>102</v>
      </c>
      <c r="BY7" s="38" t="s">
        <v>102</v>
      </c>
      <c r="BZ7" s="38">
        <v>94.69</v>
      </c>
      <c r="CA7" s="38">
        <v>100.34</v>
      </c>
      <c r="CB7" s="38" t="s">
        <v>102</v>
      </c>
      <c r="CC7" s="38" t="s">
        <v>102</v>
      </c>
      <c r="CD7" s="38" t="s">
        <v>102</v>
      </c>
      <c r="CE7" s="38" t="s">
        <v>102</v>
      </c>
      <c r="CF7" s="38">
        <v>181.79</v>
      </c>
      <c r="CG7" s="38" t="s">
        <v>102</v>
      </c>
      <c r="CH7" s="38" t="s">
        <v>102</v>
      </c>
      <c r="CI7" s="38" t="s">
        <v>102</v>
      </c>
      <c r="CJ7" s="38" t="s">
        <v>102</v>
      </c>
      <c r="CK7" s="38">
        <v>159.78</v>
      </c>
      <c r="CL7" s="38">
        <v>136.15</v>
      </c>
      <c r="CM7" s="38" t="s">
        <v>102</v>
      </c>
      <c r="CN7" s="38" t="s">
        <v>102</v>
      </c>
      <c r="CO7" s="38" t="s">
        <v>102</v>
      </c>
      <c r="CP7" s="38" t="s">
        <v>102</v>
      </c>
      <c r="CQ7" s="38">
        <v>60.71</v>
      </c>
      <c r="CR7" s="38" t="s">
        <v>102</v>
      </c>
      <c r="CS7" s="38" t="s">
        <v>102</v>
      </c>
      <c r="CT7" s="38" t="s">
        <v>102</v>
      </c>
      <c r="CU7" s="38" t="s">
        <v>102</v>
      </c>
      <c r="CV7" s="38">
        <v>68.31</v>
      </c>
      <c r="CW7" s="38">
        <v>59.64</v>
      </c>
      <c r="CX7" s="38" t="s">
        <v>102</v>
      </c>
      <c r="CY7" s="38" t="s">
        <v>102</v>
      </c>
      <c r="CZ7" s="38" t="s">
        <v>102</v>
      </c>
      <c r="DA7" s="38" t="s">
        <v>102</v>
      </c>
      <c r="DB7" s="38">
        <v>89.86</v>
      </c>
      <c r="DC7" s="38" t="s">
        <v>102</v>
      </c>
      <c r="DD7" s="38" t="s">
        <v>102</v>
      </c>
      <c r="DE7" s="38" t="s">
        <v>102</v>
      </c>
      <c r="DF7" s="38" t="s">
        <v>102</v>
      </c>
      <c r="DG7" s="38">
        <v>92.62</v>
      </c>
      <c r="DH7" s="38">
        <v>95.35</v>
      </c>
      <c r="DI7" s="38" t="s">
        <v>102</v>
      </c>
      <c r="DJ7" s="38" t="s">
        <v>102</v>
      </c>
      <c r="DK7" s="38" t="s">
        <v>102</v>
      </c>
      <c r="DL7" s="38" t="s">
        <v>102</v>
      </c>
      <c r="DM7" s="38">
        <v>47.03</v>
      </c>
      <c r="DN7" s="38" t="s">
        <v>102</v>
      </c>
      <c r="DO7" s="38" t="s">
        <v>102</v>
      </c>
      <c r="DP7" s="38" t="s">
        <v>102</v>
      </c>
      <c r="DQ7" s="38" t="s">
        <v>102</v>
      </c>
      <c r="DR7" s="38">
        <v>26.36</v>
      </c>
      <c r="DS7" s="38">
        <v>38.57</v>
      </c>
      <c r="DT7" s="38" t="s">
        <v>102</v>
      </c>
      <c r="DU7" s="38" t="s">
        <v>102</v>
      </c>
      <c r="DV7" s="38" t="s">
        <v>102</v>
      </c>
      <c r="DW7" s="38" t="s">
        <v>102</v>
      </c>
      <c r="DX7" s="38">
        <v>0</v>
      </c>
      <c r="DY7" s="38" t="s">
        <v>102</v>
      </c>
      <c r="DZ7" s="38" t="s">
        <v>102</v>
      </c>
      <c r="EA7" s="38" t="s">
        <v>102</v>
      </c>
      <c r="EB7" s="38" t="s">
        <v>102</v>
      </c>
      <c r="EC7" s="38">
        <v>1.43</v>
      </c>
      <c r="ED7" s="38">
        <v>5.9</v>
      </c>
      <c r="EE7" s="38" t="s">
        <v>102</v>
      </c>
      <c r="EF7" s="38" t="s">
        <v>102</v>
      </c>
      <c r="EG7" s="38" t="s">
        <v>102</v>
      </c>
      <c r="EH7" s="38" t="s">
        <v>102</v>
      </c>
      <c r="EI7" s="38">
        <v>0</v>
      </c>
      <c r="EJ7" s="38" t="s">
        <v>102</v>
      </c>
      <c r="EK7" s="38" t="s">
        <v>102</v>
      </c>
      <c r="EL7" s="38" t="s">
        <v>102</v>
      </c>
      <c r="EM7" s="38" t="s">
        <v>102</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21349</cp:lastModifiedBy>
  <cp:lastPrinted>2021-02-03T01:01:34Z</cp:lastPrinted>
  <dcterms:created xsi:type="dcterms:W3CDTF">2020-12-04T02:29:53Z</dcterms:created>
  <dcterms:modified xsi:type="dcterms:W3CDTF">2021-02-03T01:08:54Z</dcterms:modified>
  <cp:category/>
</cp:coreProperties>
</file>