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TS-XL5F5\01財政係\共有データ\公営企業\令和2年度\20210114　公営企業に係る「経営比較分析表」（令和元年度決算）の分析等について\04県回答\"/>
    </mc:Choice>
  </mc:AlternateContent>
  <workbookProtection workbookAlgorithmName="SHA-512" workbookHashValue="JoA9DYlaZ0fbnuBdCeZJVvc244IvOT9dUyhYirrkTmK5Ng0nbpfOxLcnB/qYKBWR/2QRAFXQLEdRXGENNeQwVA==" workbookSaltValue="C4JWoupkDwm5RYRfe50s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<sst xmlns="http://schemas.openxmlformats.org/spreadsheetml/2006/main" count="236" uniqueCount="122">
  <si>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</si>
  <si>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</si>
  <si>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</si>
  <si>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</si>
  <si>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</si>
  <si>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</si>
  <si>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</si>
  <si>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</si>
  <si>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</si>
  <si>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</si>
  <si>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</si>
  <si>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</si>
  <si>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</si>
  <si>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</si>
  <si>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</si>
  <si>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</si>
  <si>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</si>
  <si>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</si>
  <si>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</si>
  <si>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</si>
  <si>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</si>
  <si>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</si>
  <si>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</si>
  <si>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</si>
  <si>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</si>
  <si>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</si>
  <si>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</si>
  <si>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</si>
  <si>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</si>
  <si>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</si>
  <si>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</si>
  <si>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</si>
  <si>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</si>
  <si>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</si>
  <si>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</si>
  <si>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</si>
  <si>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</si>
  <si>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</si>
  <si>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</si>
  <si>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</si>
  <si>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</si>
  <si>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</si>
  <si>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</si>
  <si>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</si>
  <si>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</si>
  <si>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</si>
  <si>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</si>
  <si>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</si>
  <si>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</si>
  <si>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</si>
  <si>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</si>
  <si>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</si>
  <si>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</si>
  <si>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</si>
  <si>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</si>
  <si>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</si>
  <si>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</si>
  <si>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</si>
  <si>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</si>
  <si>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</si>
  <si>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</si>
  <si>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</si>
  <si>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</si>
  <si>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</si>
  <si>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</si>
  <si>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</si>
  <si>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</si>
  <si>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</si>
  <si>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</si>
  <si>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</si>
  <si>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</si>
  <si>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</si>
  <si>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</si>
  <si>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</si>
  <si>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</si>
  <si>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</si>
  <si>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</si>
  <si>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</si>
  <si>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</si>
  <si>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</si>
  <si>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</si>
  <si>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</si>
  <si>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</si>
  <si>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</si>
  <si>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</si>
  <si>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</si>
  <si>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</si>
  <si>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</si>
  <si>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</si>
  <si>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</si>
  <si>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</si>
  <si>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</si>
  <si>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</si>
  <si>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</si>
  <si>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</si>
  <si>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</si>
  <si>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</si>
  <si>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</si>
  <si>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</si>
  <si>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</si>
  <si>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</si>
  <si>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</si>
  <si>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</si>
  <si>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</si>
  <si>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</si>
  <si>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</si>
  <si>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</si>
  <si>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</si>
  <si>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</si>
  <si>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</si>
  <si>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</si>
  <si>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</si>
  <si>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</si>
  <si>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</si>
  <si>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</si>
  <si>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</si>
  <si>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</si>
  <si>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</si>
  <si>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</si>
  <si>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本市と山陽小野田市の水道水源である小野湖の水質保全も目的とした事業であるため、収益でまかなえない費用は一般会計で賄っている。
　老朽化に伴う施設の改築は、機能強化事業として国庫補助を活用しているが、改築による企業債の増加や人口減少による使用料収入の減収が見込まれるため、汚水処理費（維持管理費）の縮減や水洗化の促進、収納率向上による料金収入の増収に引き続き努めていく。</t>
    <rPh sb="69" eb="70">
      <t>トモナ</t>
    </rPh>
    <rPh sb="100" eb="102">
      <t>カイチク</t>
    </rPh>
    <phoneticPr fontId="4"/>
  </si>
  <si>
    <t xml:space="preserve">①収益的収支比率は料金収入（総収益の一部）及び職員給与費（総費用の一部）が共に減っており比率は前年度とほぼ横ばいである。
④企業債残高対事業規模比率は、平成２８年度から分流式下水道に係る一般会計からの繰出金の算出基準が変更された。企業債残高に対して営業収益の一部である受託工事収益等は前年同様にないためほぼ横ばいである。
⑤経費回収率は、平成２８年度から分流式下水道に係る一般会計からの繰出金の算出基準が変更されたことによる汚水処理費の削減により上昇した。令和元年度は使用料収入が減少となったが、汚水処理費が削減しているため、経費の回収率は若干上昇している。
⑥汚水処理原価は、平成２８年度に分流式下水道に係る一般会計からの繰出金の算出基準が変更されたことによる汚水処理費の削減により低下した。令和元年度は汚水処理費と有収水量が共に減少し、汚水処理原価は横ばいの状況である。
⑦施設利用率は横ばいの状況が続いているが、令和元年度は処理区域内人口の減少により晴天時一日平均処理水量が僅かながら減少しているため、施設利用率も減少している。
⑧水洗化率は、類似団体平均値を上回る高い数値を保っている。１００％を目標にさらなる水洗化率の上昇に努める。
</t>
    <rPh sb="9" eb="11">
      <t>リョウキン</t>
    </rPh>
    <rPh sb="11" eb="13">
      <t>シュウニュウ</t>
    </rPh>
    <rPh sb="14" eb="17">
      <t>ソウシュウエキ</t>
    </rPh>
    <rPh sb="18" eb="20">
      <t>イチブ</t>
    </rPh>
    <rPh sb="23" eb="25">
      <t>ショクイン</t>
    </rPh>
    <rPh sb="25" eb="27">
      <t>キュウヨ</t>
    </rPh>
    <rPh sb="27" eb="28">
      <t>ヒ</t>
    </rPh>
    <rPh sb="29" eb="32">
      <t>ソウヒヨウ</t>
    </rPh>
    <rPh sb="33" eb="35">
      <t>イチブ</t>
    </rPh>
    <rPh sb="47" eb="50">
      <t>ゼンネンド</t>
    </rPh>
    <rPh sb="115" eb="117">
      <t>キギョウ</t>
    </rPh>
    <rPh sb="129" eb="131">
      <t>イチブ</t>
    </rPh>
    <rPh sb="134" eb="136">
      <t>ジュタク</t>
    </rPh>
    <rPh sb="136" eb="138">
      <t>コウジ</t>
    </rPh>
    <rPh sb="138" eb="140">
      <t>シュウエキ</t>
    </rPh>
    <rPh sb="140" eb="141">
      <t>ヒトシ</t>
    </rPh>
    <rPh sb="142" eb="144">
      <t>ゼンネン</t>
    </rPh>
    <rPh sb="144" eb="146">
      <t>ドウヨウ</t>
    </rPh>
    <rPh sb="153" eb="154">
      <t>ヨコ</t>
    </rPh>
    <rPh sb="228" eb="229">
      <t>レイ</t>
    </rPh>
    <rPh sb="229" eb="230">
      <t>ワ</t>
    </rPh>
    <rPh sb="230" eb="232">
      <t>ガンネン</t>
    </rPh>
    <rPh sb="232" eb="233">
      <t>ド</t>
    </rPh>
    <rPh sb="234" eb="237">
      <t>シヨウリョウ</t>
    </rPh>
    <rPh sb="237" eb="239">
      <t>シュウニュウ</t>
    </rPh>
    <rPh sb="240" eb="242">
      <t>ゲンショウ</t>
    </rPh>
    <rPh sb="248" eb="250">
      <t>オスイ</t>
    </rPh>
    <rPh sb="250" eb="252">
      <t>ショリ</t>
    </rPh>
    <rPh sb="252" eb="253">
      <t>ヒ</t>
    </rPh>
    <rPh sb="254" eb="256">
      <t>サクゲン</t>
    </rPh>
    <rPh sb="263" eb="265">
      <t>ケイヒ</t>
    </rPh>
    <rPh sb="266" eb="268">
      <t>カイシュウ</t>
    </rPh>
    <rPh sb="268" eb="269">
      <t>リツ</t>
    </rPh>
    <rPh sb="270" eb="272">
      <t>ジャッカン</t>
    </rPh>
    <rPh sb="272" eb="274">
      <t>ジョウショウ</t>
    </rPh>
    <rPh sb="347" eb="348">
      <t>レイ</t>
    </rPh>
    <rPh sb="348" eb="349">
      <t>ワ</t>
    </rPh>
    <rPh sb="349" eb="351">
      <t>ガンネン</t>
    </rPh>
    <rPh sb="351" eb="352">
      <t>ド</t>
    </rPh>
    <rPh sb="353" eb="355">
      <t>オスイ</t>
    </rPh>
    <rPh sb="355" eb="357">
      <t>ショリ</t>
    </rPh>
    <rPh sb="357" eb="358">
      <t>ヒ</t>
    </rPh>
    <rPh sb="359" eb="361">
      <t>ユウシュウ</t>
    </rPh>
    <rPh sb="361" eb="363">
      <t>スイリョウ</t>
    </rPh>
    <rPh sb="364" eb="365">
      <t>トモ</t>
    </rPh>
    <rPh sb="366" eb="368">
      <t>ゲンショウ</t>
    </rPh>
    <rPh sb="370" eb="372">
      <t>オスイ</t>
    </rPh>
    <rPh sb="372" eb="374">
      <t>ショリ</t>
    </rPh>
    <rPh sb="374" eb="376">
      <t>ゲンカ</t>
    </rPh>
    <rPh sb="377" eb="378">
      <t>ヨコ</t>
    </rPh>
    <rPh sb="381" eb="383">
      <t>ジョウキョウ</t>
    </rPh>
    <rPh sb="409" eb="410">
      <t>レイ</t>
    </rPh>
    <rPh sb="410" eb="411">
      <t>ワ</t>
    </rPh>
    <rPh sb="411" eb="412">
      <t>モト</t>
    </rPh>
    <phoneticPr fontId="4"/>
  </si>
  <si>
    <t>　本市の農業集落排水施設は、平成８年度から平成１６年度にかけ供用開始し、事業は完了している。
　処理施設は適正に維持管理を行ってきたが、老朽化等に伴い躯体及び機器等の機能低下がみられたため、平成２６年度より機能強化事業に着手し平成２９年度で完了した。
　今後、令和２年度から、地方創生汚水処理施設整備推進交付金を活用して、処理場の機器更新等を行っていく。</t>
    <rPh sb="127" eb="129">
      <t>コンゴ</t>
    </rPh>
    <rPh sb="130" eb="131">
      <t>レイ</t>
    </rPh>
    <rPh sb="131" eb="132">
      <t>ワ</t>
    </rPh>
    <rPh sb="133" eb="135">
      <t>ネンド</t>
    </rPh>
    <rPh sb="138" eb="140">
      <t>チホウ</t>
    </rPh>
    <rPh sb="140" eb="142">
      <t>ソウセイ</t>
    </rPh>
    <rPh sb="142" eb="144">
      <t>オスイ</t>
    </rPh>
    <rPh sb="144" eb="146">
      <t>ショリ</t>
    </rPh>
    <rPh sb="146" eb="148">
      <t>シセツ</t>
    </rPh>
    <rPh sb="148" eb="150">
      <t>セイビ</t>
    </rPh>
    <rPh sb="150" eb="152">
      <t>スイシン</t>
    </rPh>
    <rPh sb="152" eb="155">
      <t>コウフキン</t>
    </rPh>
    <rPh sb="156" eb="158">
      <t>カツヨウ</t>
    </rPh>
    <rPh sb="161" eb="163">
      <t>ショリ</t>
    </rPh>
    <rPh sb="163" eb="164">
      <t>ジョウ</t>
    </rPh>
    <rPh sb="165" eb="167">
      <t>キキ</t>
    </rPh>
    <rPh sb="167" eb="169">
      <t>コウシン</t>
    </rPh>
    <rPh sb="169" eb="170">
      <t>ヒトシ</t>
    </rPh>
    <rPh sb="171" eb="17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</si>
</sst>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02-4E61-9909-44171675D9FA}"/>
            </c:ext>
          </c:extLst>
        </c:ser>
        <c:dLbls>
          <c:showLegendKey val="0"/>
          <c:showVal val="0"/>
          <c:showCatName val="0"/>
          <c:showSerName val="0"/>
          <c:showPercent val="0"/>
          <c:showBubbleSize val="0"/>
        </c:dLbls>
        <c:gapWidth val="150"/>
        <c:axId val="128670560"/>
        <c:axId val="1286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CB02-4E61-9909-44171675D9FA}"/>
            </c:ext>
          </c:extLst>
        </c:ser>
        <c:dLbls>
          <c:showLegendKey val="0"/>
          <c:showVal val="0"/>
          <c:showCatName val="0"/>
          <c:showSerName val="0"/>
          <c:showPercent val="0"/>
          <c:showBubbleSize val="0"/>
        </c:dLbls>
        <c:marker val="1"/>
        <c:smooth val="0"/>
        <c:axId val="128670560"/>
        <c:axId val="128671456"/>
      </c:lineChart>
      <c:dateAx>
        <c:axId val="128670560"/>
        <c:scaling>
          <c:orientation val="minMax"/>
        </c:scaling>
        <c:delete val="1"/>
        <c:axPos val="b"/>
        <c:numFmt formatCode="&quot;H&quot;yy" sourceLinked="1"/>
        <c:majorTickMark val="none"/>
        <c:minorTickMark val="none"/>
        <c:tickLblPos val="none"/>
        <c:crossAx val="128671456"/>
        <c:crosses val="autoZero"/>
        <c:auto val="1"/>
        <c:lblOffset val="100"/>
        <c:baseTimeUnit val="years"/>
      </c:dateAx>
      <c:valAx>
        <c:axId val="1286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32.299999999999997</c:v>
                </c:pt>
                <c:pt idx="1">
                  <c:v>31.27</c:v>
                </c:pt>
                <c:pt idx="2">
                  <c:v>31.27</c:v>
                </c:pt>
                <c:pt idx="3">
                  <c:v>30.53</c:v>
                </c:pt>
                <c:pt idx="4">
                  <c:v>30.09</c:v>
                </c:pt>
              </c:numCache>
            </c:numRef>
          </c:val>
          <c:extLst>
            <c:ext xmlns:c16="http://schemas.microsoft.com/office/drawing/2014/chart" uri="{C3380CC4-5D6E-409C-BE32-E72D297353CC}">
              <c16:uniqueId val="{00000000-B14B-4929-84A4-EEA14B62DBA3}"/>
            </c:ext>
          </c:extLst>
        </c:ser>
        <c:dLbls>
          <c:showLegendKey val="0"/>
          <c:showVal val="0"/>
          <c:showCatName val="0"/>
          <c:showSerName val="0"/>
          <c:showPercent val="0"/>
          <c:showBubbleSize val="0"/>
        </c:dLbls>
        <c:gapWidth val="150"/>
        <c:axId val="201995904"/>
        <c:axId val="20199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14B-4929-84A4-EEA14B62DBA3}"/>
            </c:ext>
          </c:extLst>
        </c:ser>
        <c:dLbls>
          <c:showLegendKey val="0"/>
          <c:showVal val="0"/>
          <c:showCatName val="0"/>
          <c:showSerName val="0"/>
          <c:showPercent val="0"/>
          <c:showBubbleSize val="0"/>
        </c:dLbls>
        <c:marker val="1"/>
        <c:smooth val="0"/>
        <c:axId val="201995904"/>
        <c:axId val="201996296"/>
      </c:lineChart>
      <c:dateAx>
        <c:axId val="201995904"/>
        <c:scaling>
          <c:orientation val="minMax"/>
        </c:scaling>
        <c:delete val="1"/>
        <c:axPos val="b"/>
        <c:numFmt formatCode="&quot;H&quot;yy" sourceLinked="1"/>
        <c:majorTickMark val="none"/>
        <c:minorTickMark val="none"/>
        <c:tickLblPos val="none"/>
        <c:crossAx val="201996296"/>
        <c:crosses val="autoZero"/>
        <c:auto val="1"/>
        <c:lblOffset val="100"/>
        <c:baseTimeUnit val="years"/>
      </c:dateAx>
      <c:valAx>
        <c:axId val="20199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93.94</c:v>
                </c:pt>
                <c:pt idx="1">
                  <c:v>94.17</c:v>
                </c:pt>
                <c:pt idx="2">
                  <c:v>94.29</c:v>
                </c:pt>
                <c:pt idx="3">
                  <c:v>94.63</c:v>
                </c:pt>
                <c:pt idx="4">
                  <c:v>94.81</c:v>
                </c:pt>
              </c:numCache>
            </c:numRef>
          </c:val>
          <c:extLst>
            <c:ext xmlns:c16="http://schemas.microsoft.com/office/drawing/2014/chart" uri="{C3380CC4-5D6E-409C-BE32-E72D297353CC}">
              <c16:uniqueId val="{00000000-829E-4955-A6CE-C272AB9979FB}"/>
            </c:ext>
          </c:extLst>
        </c:ser>
        <c:dLbls>
          <c:showLegendKey val="0"/>
          <c:showVal val="0"/>
          <c:showCatName val="0"/>
          <c:showSerName val="0"/>
          <c:showPercent val="0"/>
          <c:showBubbleSize val="0"/>
        </c:dLbls>
        <c:gapWidth val="150"/>
        <c:axId val="202202240"/>
        <c:axId val="20220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829E-4955-A6CE-C272AB9979FB}"/>
            </c:ext>
          </c:extLst>
        </c:ser>
        <c:dLbls>
          <c:showLegendKey val="0"/>
          <c:showVal val="0"/>
          <c:showCatName val="0"/>
          <c:showSerName val="0"/>
          <c:showPercent val="0"/>
          <c:showBubbleSize val="0"/>
        </c:dLbls>
        <c:marker val="1"/>
        <c:smooth val="0"/>
        <c:axId val="202202240"/>
        <c:axId val="202202632"/>
      </c:lineChart>
      <c:dateAx>
        <c:axId val="202202240"/>
        <c:scaling>
          <c:orientation val="minMax"/>
        </c:scaling>
        <c:delete val="1"/>
        <c:axPos val="b"/>
        <c:numFmt formatCode="&quot;H&quot;yy" sourceLinked="1"/>
        <c:majorTickMark val="none"/>
        <c:minorTickMark val="none"/>
        <c:tickLblPos val="none"/>
        <c:crossAx val="202202632"/>
        <c:crosses val="autoZero"/>
        <c:auto val="1"/>
        <c:lblOffset val="100"/>
        <c:baseTimeUnit val="years"/>
      </c:dateAx>
      <c:valAx>
        <c:axId val="20220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70.23</c:v>
                </c:pt>
                <c:pt idx="1">
                  <c:v>78.680000000000007</c:v>
                </c:pt>
                <c:pt idx="2">
                  <c:v>76.87</c:v>
                </c:pt>
                <c:pt idx="3">
                  <c:v>77.599999999999994</c:v>
                </c:pt>
                <c:pt idx="4">
                  <c:v>77.03</c:v>
                </c:pt>
              </c:numCache>
            </c:numRef>
          </c:val>
          <c:extLst>
            <c:ext xmlns:c16="http://schemas.microsoft.com/office/drawing/2014/chart" uri="{C3380CC4-5D6E-409C-BE32-E72D297353CC}">
              <c16:uniqueId val="{00000000-DE8A-4268-8692-DF623494F9FD}"/>
            </c:ext>
          </c:extLst>
        </c:ser>
        <c:dLbls>
          <c:showLegendKey val="0"/>
          <c:showVal val="0"/>
          <c:showCatName val="0"/>
          <c:showSerName val="0"/>
          <c:showPercent val="0"/>
          <c:showBubbleSize val="0"/>
        </c:dLbls>
        <c:gapWidth val="150"/>
        <c:axId val="201635360"/>
        <c:axId val="20164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8A-4268-8692-DF623494F9FD}"/>
            </c:ext>
          </c:extLst>
        </c:ser>
        <c:dLbls>
          <c:showLegendKey val="0"/>
          <c:showVal val="0"/>
          <c:showCatName val="0"/>
          <c:showSerName val="0"/>
          <c:showPercent val="0"/>
          <c:showBubbleSize val="0"/>
        </c:dLbls>
        <c:marker val="1"/>
        <c:smooth val="0"/>
        <c:axId val="201635360"/>
        <c:axId val="201643936"/>
      </c:lineChart>
      <c:dateAx>
        <c:axId val="201635360"/>
        <c:scaling>
          <c:orientation val="minMax"/>
        </c:scaling>
        <c:delete val="1"/>
        <c:axPos val="b"/>
        <c:numFmt formatCode="&quot;H&quot;yy" sourceLinked="1"/>
        <c:majorTickMark val="none"/>
        <c:minorTickMark val="none"/>
        <c:tickLblPos val="none"/>
        <c:crossAx val="201643936"/>
        <c:crosses val="autoZero"/>
        <c:auto val="1"/>
        <c:lblOffset val="100"/>
        <c:baseTimeUnit val="years"/>
      </c:dateAx>
      <c:valAx>
        <c:axId val="2016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AA-4E49-BD01-85E859D780EB}"/>
            </c:ext>
          </c:extLst>
        </c:ser>
        <c:dLbls>
          <c:showLegendKey val="0"/>
          <c:showVal val="0"/>
          <c:showCatName val="0"/>
          <c:showSerName val="0"/>
          <c:showPercent val="0"/>
          <c:showBubbleSize val="0"/>
        </c:dLbls>
        <c:gapWidth val="150"/>
        <c:axId val="201671840"/>
        <c:axId val="2016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AA-4E49-BD01-85E859D780EB}"/>
            </c:ext>
          </c:extLst>
        </c:ser>
        <c:dLbls>
          <c:showLegendKey val="0"/>
          <c:showVal val="0"/>
          <c:showCatName val="0"/>
          <c:showSerName val="0"/>
          <c:showPercent val="0"/>
          <c:showBubbleSize val="0"/>
        </c:dLbls>
        <c:marker val="1"/>
        <c:smooth val="0"/>
        <c:axId val="201671840"/>
        <c:axId val="201677344"/>
      </c:lineChart>
      <c:dateAx>
        <c:axId val="201671840"/>
        <c:scaling>
          <c:orientation val="minMax"/>
        </c:scaling>
        <c:delete val="1"/>
        <c:axPos val="b"/>
        <c:numFmt formatCode="&quot;H&quot;yy" sourceLinked="1"/>
        <c:majorTickMark val="none"/>
        <c:minorTickMark val="none"/>
        <c:tickLblPos val="none"/>
        <c:crossAx val="201677344"/>
        <c:crosses val="autoZero"/>
        <c:auto val="1"/>
        <c:lblOffset val="100"/>
        <c:baseTimeUnit val="years"/>
      </c:dateAx>
      <c:valAx>
        <c:axId val="2016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8-4CD9-92F0-3A73DA752E1E}"/>
            </c:ext>
          </c:extLst>
        </c:ser>
        <c:dLbls>
          <c:showLegendKey val="0"/>
          <c:showVal val="0"/>
          <c:showCatName val="0"/>
          <c:showSerName val="0"/>
          <c:showPercent val="0"/>
          <c:showBubbleSize val="0"/>
        </c:dLbls>
        <c:gapWidth val="150"/>
        <c:axId val="201610376"/>
        <c:axId val="20026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8-4CD9-92F0-3A73DA752E1E}"/>
            </c:ext>
          </c:extLst>
        </c:ser>
        <c:dLbls>
          <c:showLegendKey val="0"/>
          <c:showVal val="0"/>
          <c:showCatName val="0"/>
          <c:showSerName val="0"/>
          <c:showPercent val="0"/>
          <c:showBubbleSize val="0"/>
        </c:dLbls>
        <c:marker val="1"/>
        <c:smooth val="0"/>
        <c:axId val="201610376"/>
        <c:axId val="200261168"/>
      </c:lineChart>
      <c:dateAx>
        <c:axId val="201610376"/>
        <c:scaling>
          <c:orientation val="minMax"/>
        </c:scaling>
        <c:delete val="1"/>
        <c:axPos val="b"/>
        <c:numFmt formatCode="&quot;H&quot;yy" sourceLinked="1"/>
        <c:majorTickMark val="none"/>
        <c:minorTickMark val="none"/>
        <c:tickLblPos val="none"/>
        <c:crossAx val="200261168"/>
        <c:crosses val="autoZero"/>
        <c:auto val="1"/>
        <c:lblOffset val="100"/>
        <c:baseTimeUnit val="years"/>
      </c:dateAx>
      <c:valAx>
        <c:axId val="20026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1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E0-4638-88D6-B590DDF227E3}"/>
            </c:ext>
          </c:extLst>
        </c:ser>
        <c:dLbls>
          <c:showLegendKey val="0"/>
          <c:showVal val="0"/>
          <c:showCatName val="0"/>
          <c:showSerName val="0"/>
          <c:showPercent val="0"/>
          <c:showBubbleSize val="0"/>
        </c:dLbls>
        <c:gapWidth val="150"/>
        <c:axId val="202025096"/>
        <c:axId val="20202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E0-4638-88D6-B590DDF227E3}"/>
            </c:ext>
          </c:extLst>
        </c:ser>
        <c:dLbls>
          <c:showLegendKey val="0"/>
          <c:showVal val="0"/>
          <c:showCatName val="0"/>
          <c:showSerName val="0"/>
          <c:showPercent val="0"/>
          <c:showBubbleSize val="0"/>
        </c:dLbls>
        <c:marker val="1"/>
        <c:smooth val="0"/>
        <c:axId val="202025096"/>
        <c:axId val="202025488"/>
      </c:lineChart>
      <c:dateAx>
        <c:axId val="202025096"/>
        <c:scaling>
          <c:orientation val="minMax"/>
        </c:scaling>
        <c:delete val="1"/>
        <c:axPos val="b"/>
        <c:numFmt formatCode="&quot;H&quot;yy" sourceLinked="1"/>
        <c:majorTickMark val="none"/>
        <c:minorTickMark val="none"/>
        <c:tickLblPos val="none"/>
        <c:crossAx val="202025488"/>
        <c:crosses val="autoZero"/>
        <c:auto val="1"/>
        <c:lblOffset val="100"/>
        <c:baseTimeUnit val="years"/>
      </c:dateAx>
      <c:valAx>
        <c:axId val="20202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2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E-4844-BAE6-FF28B8209489}"/>
            </c:ext>
          </c:extLst>
        </c:ser>
        <c:dLbls>
          <c:showLegendKey val="0"/>
          <c:showVal val="0"/>
          <c:showCatName val="0"/>
          <c:showSerName val="0"/>
          <c:showPercent val="0"/>
          <c:showBubbleSize val="0"/>
        </c:dLbls>
        <c:gapWidth val="150"/>
        <c:axId val="202026664"/>
        <c:axId val="20202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E-4844-BAE6-FF28B8209489}"/>
            </c:ext>
          </c:extLst>
        </c:ser>
        <c:dLbls>
          <c:showLegendKey val="0"/>
          <c:showVal val="0"/>
          <c:showCatName val="0"/>
          <c:showSerName val="0"/>
          <c:showPercent val="0"/>
          <c:showBubbleSize val="0"/>
        </c:dLbls>
        <c:marker val="1"/>
        <c:smooth val="0"/>
        <c:axId val="202026664"/>
        <c:axId val="202027056"/>
      </c:lineChart>
      <c:dateAx>
        <c:axId val="202026664"/>
        <c:scaling>
          <c:orientation val="minMax"/>
        </c:scaling>
        <c:delete val="1"/>
        <c:axPos val="b"/>
        <c:numFmt formatCode="&quot;H&quot;yy" sourceLinked="1"/>
        <c:majorTickMark val="none"/>
        <c:minorTickMark val="none"/>
        <c:tickLblPos val="none"/>
        <c:crossAx val="202027056"/>
        <c:crosses val="autoZero"/>
        <c:auto val="1"/>
        <c:lblOffset val="100"/>
        <c:baseTimeUnit val="years"/>
      </c:dateAx>
      <c:valAx>
        <c:axId val="20202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2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1946.11</c:v>
                </c:pt>
                <c:pt idx="1">
                  <c:v>84.37</c:v>
                </c:pt>
                <c:pt idx="2">
                  <c:v>83.16</c:v>
                </c:pt>
                <c:pt idx="3">
                  <c:v>76.8</c:v>
                </c:pt>
                <c:pt idx="4">
                  <c:v>74.150000000000006</c:v>
                </c:pt>
              </c:numCache>
            </c:numRef>
          </c:val>
          <c:extLst>
            <c:ext xmlns:c16="http://schemas.microsoft.com/office/drawing/2014/chart" uri="{C3380CC4-5D6E-409C-BE32-E72D297353CC}">
              <c16:uniqueId val="{00000000-EEB6-4B77-9C8B-D9332D764194}"/>
            </c:ext>
          </c:extLst>
        </c:ser>
        <c:dLbls>
          <c:showLegendKey val="0"/>
          <c:showVal val="0"/>
          <c:showCatName val="0"/>
          <c:showSerName val="0"/>
          <c:showPercent val="0"/>
          <c:showBubbleSize val="0"/>
        </c:dLbls>
        <c:gapWidth val="150"/>
        <c:axId val="200260776"/>
        <c:axId val="2002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EB6-4B77-9C8B-D9332D764194}"/>
            </c:ext>
          </c:extLst>
        </c:ser>
        <c:dLbls>
          <c:showLegendKey val="0"/>
          <c:showVal val="0"/>
          <c:showCatName val="0"/>
          <c:showSerName val="0"/>
          <c:showPercent val="0"/>
          <c:showBubbleSize val="0"/>
        </c:dLbls>
        <c:marker val="1"/>
        <c:smooth val="0"/>
        <c:axId val="200260776"/>
        <c:axId val="200260384"/>
      </c:lineChart>
      <c:dateAx>
        <c:axId val="200260776"/>
        <c:scaling>
          <c:orientation val="minMax"/>
        </c:scaling>
        <c:delete val="1"/>
        <c:axPos val="b"/>
        <c:numFmt formatCode="&quot;H&quot;yy" sourceLinked="1"/>
        <c:majorTickMark val="none"/>
        <c:minorTickMark val="none"/>
        <c:tickLblPos val="none"/>
        <c:crossAx val="200260384"/>
        <c:crosses val="autoZero"/>
        <c:auto val="1"/>
        <c:lblOffset val="100"/>
        <c:baseTimeUnit val="years"/>
      </c:dateAx>
      <c:valAx>
        <c:axId val="2002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6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21.71</c:v>
                </c:pt>
                <c:pt idx="1">
                  <c:v>30.33</c:v>
                </c:pt>
                <c:pt idx="2">
                  <c:v>25.69</c:v>
                </c:pt>
                <c:pt idx="3">
                  <c:v>26.24</c:v>
                </c:pt>
                <c:pt idx="4">
                  <c:v>26.68</c:v>
                </c:pt>
              </c:numCache>
            </c:numRef>
          </c:val>
          <c:extLst>
            <c:ext xmlns:c16="http://schemas.microsoft.com/office/drawing/2014/chart" uri="{C3380CC4-5D6E-409C-BE32-E72D297353CC}">
              <c16:uniqueId val="{00000000-D1CD-448F-BBD9-C6D6C380C4BC}"/>
            </c:ext>
          </c:extLst>
        </c:ser>
        <c:dLbls>
          <c:showLegendKey val="0"/>
          <c:showVal val="0"/>
          <c:showCatName val="0"/>
          <c:showSerName val="0"/>
          <c:showPercent val="0"/>
          <c:showBubbleSize val="0"/>
        </c:dLbls>
        <c:gapWidth val="150"/>
        <c:axId val="201993160"/>
        <c:axId val="20199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1CD-448F-BBD9-C6D6C380C4BC}"/>
            </c:ext>
          </c:extLst>
        </c:ser>
        <c:dLbls>
          <c:showLegendKey val="0"/>
          <c:showVal val="0"/>
          <c:showCatName val="0"/>
          <c:showSerName val="0"/>
          <c:showPercent val="0"/>
          <c:showBubbleSize val="0"/>
        </c:dLbls>
        <c:marker val="1"/>
        <c:smooth val="0"/>
        <c:axId val="201993160"/>
        <c:axId val="201993552"/>
      </c:lineChart>
      <c:dateAx>
        <c:axId val="201993160"/>
        <c:scaling>
          <c:orientation val="minMax"/>
        </c:scaling>
        <c:delete val="1"/>
        <c:axPos val="b"/>
        <c:numFmt formatCode="&quot;H&quot;yy" sourceLinked="1"/>
        <c:majorTickMark val="none"/>
        <c:minorTickMark val="none"/>
        <c:tickLblPos val="none"/>
        <c:crossAx val="201993552"/>
        <c:crosses val="autoZero"/>
        <c:auto val="1"/>
        <c:lblOffset val="100"/>
        <c:baseTimeUnit val="years"/>
      </c:dateAx>
      <c:valAx>
        <c:axId val="20199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9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795.33</c:v>
                </c:pt>
                <c:pt idx="1">
                  <c:v>571.80999999999995</c:v>
                </c:pt>
                <c:pt idx="2">
                  <c:v>669.4</c:v>
                </c:pt>
                <c:pt idx="3">
                  <c:v>668.93</c:v>
                </c:pt>
                <c:pt idx="4">
                  <c:v>660.56</c:v>
                </c:pt>
              </c:numCache>
            </c:numRef>
          </c:val>
          <c:extLst>
            <c:ext xmlns:c16="http://schemas.microsoft.com/office/drawing/2014/chart" uri="{C3380CC4-5D6E-409C-BE32-E72D297353CC}">
              <c16:uniqueId val="{00000000-64C1-49AC-BA55-EA0D61179E08}"/>
            </c:ext>
          </c:extLst>
        </c:ser>
        <c:dLbls>
          <c:showLegendKey val="0"/>
          <c:showVal val="0"/>
          <c:showCatName val="0"/>
          <c:showSerName val="0"/>
          <c:showPercent val="0"/>
          <c:showBubbleSize val="0"/>
        </c:dLbls>
        <c:gapWidth val="150"/>
        <c:axId val="202024704"/>
        <c:axId val="20199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4C1-49AC-BA55-EA0D61179E08}"/>
            </c:ext>
          </c:extLst>
        </c:ser>
        <c:dLbls>
          <c:showLegendKey val="0"/>
          <c:showVal val="0"/>
          <c:showCatName val="0"/>
          <c:showSerName val="0"/>
          <c:showPercent val="0"/>
          <c:showBubbleSize val="0"/>
        </c:dLbls>
        <c:marker val="1"/>
        <c:smooth val="0"/>
        <c:axId val="202024704"/>
        <c:axId val="201994728"/>
      </c:lineChart>
      <c:dateAx>
        <c:axId val="202024704"/>
        <c:scaling>
          <c:orientation val="minMax"/>
        </c:scaling>
        <c:delete val="1"/>
        <c:axPos val="b"/>
        <c:numFmt formatCode="&quot;H&quot;yy" sourceLinked="1"/>
        <c:majorTickMark val="none"/>
        <c:minorTickMark val="none"/>
        <c:tickLblPos val="none"/>
        <c:crossAx val="201994728"/>
        <c:crosses val="autoZero"/>
        <c:auto val="1"/>
        <c:lblOffset val="100"/>
        <c:baseTimeUnit val="years"/>
      </c:dateAx>
      <c:valAx>
        <c:axId val="20199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宇部市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164255</v>
      </c>
      <c r="AM8" s="69"/>
      <c r="AN8" s="69"/>
      <c r="AO8" s="69"/>
      <c r="AP8" s="69"/>
      <c r="AQ8" s="69"/>
      <c r="AR8" s="69"/>
      <c r="AS8" s="69"/>
      <c r="AT8" s="68">
        <f>データ!T6</f>
        <v>286.64999999999998</v>
      </c>
      <c r="AU8" s="68"/>
      <c r="AV8" s="68"/>
      <c r="AW8" s="68"/>
      <c r="AX8" s="68"/>
      <c r="AY8" s="68"/>
      <c r="AZ8" s="68"/>
      <c r="BA8" s="68"/>
      <c r="BB8" s="68">
        <f>データ!U6</f>
        <v>573.02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0.85</v>
      </c>
      <c r="Q10" s="68"/>
      <c r="R10" s="68"/>
      <c r="S10" s="68"/>
      <c r="T10" s="68"/>
      <c r="U10" s="68"/>
      <c r="V10" s="68"/>
      <c r="W10" s="68">
        <f>データ!Q6</f>
        <v>72.28</v>
      </c>
      <c r="X10" s="68"/>
      <c r="Y10" s="68"/>
      <c r="Z10" s="68"/>
      <c r="AA10" s="68"/>
      <c r="AB10" s="68"/>
      <c r="AC10" s="68"/>
      <c r="AD10" s="69">
        <f>データ!R6</f>
        <v>3135</v>
      </c>
      <c r="AE10" s="69"/>
      <c r="AF10" s="69"/>
      <c r="AG10" s="69"/>
      <c r="AH10" s="69"/>
      <c r="AI10" s="69"/>
      <c r="AJ10" s="69"/>
      <c r="AK10" s="2"/>
      <c r="AL10" s="69">
        <f>データ!V6</f>
        <v>1388</v>
      </c>
      <c r="AM10" s="69"/>
      <c r="AN10" s="69"/>
      <c r="AO10" s="69"/>
      <c r="AP10" s="69"/>
      <c r="AQ10" s="69"/>
      <c r="AR10" s="69"/>
      <c r="AS10" s="69"/>
      <c r="AT10" s="68">
        <f>データ!W6</f>
        <v>2.72</v>
      </c>
      <c r="AU10" s="68"/>
      <c r="AV10" s="68"/>
      <c r="AW10" s="68"/>
      <c r="AX10" s="68"/>
      <c r="AY10" s="68"/>
      <c r="AZ10" s="68"/>
      <c r="BA10" s="68"/>
      <c r="BB10" s="68">
        <f>データ!X6</f>
        <v>510.29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QUa/Xl/DjvLfd6SpGWocmaH7aM/c7IUhdlDTnNVWW+e1K4wtmHPjQ9aQEDQ2rn56C34sU+b96Wk+fDL8+cGZsw==" saltValue="dKeTwQ94fLUUhKMoifoY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352021</v>
      </c>
      <c r="D6" s="33">
        <f t="shared" si="3"/>
        <v>47</v>
      </c>
      <c r="E6" s="33">
        <f t="shared" si="3"/>
        <v>17</v>
      </c>
      <c r="F6" s="33">
        <f t="shared" si="3"/>
        <v>5</v>
      </c>
      <c r="G6" s="33">
        <f t="shared" si="3"/>
        <v>0</v>
      </c>
      <c r="H6" s="33" t="str">
        <f t="shared" si="3"/>
        <v>山口県　宇部市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0.85</v>
      </c>
      <c r="Q6" s="34">
        <f t="shared" si="3"/>
        <v>72.28</v>
      </c>
      <c r="R6" s="34">
        <f t="shared" si="3"/>
        <v>3135</v>
      </c>
      <c r="S6" s="34">
        <f t="shared" si="3"/>
        <v>164255</v>
      </c>
      <c r="T6" s="34">
        <f t="shared" si="3"/>
        <v>286.64999999999998</v>
      </c>
      <c r="U6" s="34">
        <f t="shared" si="3"/>
        <v>573.02</v>
      </c>
      <c r="V6" s="34">
        <f t="shared" si="3"/>
        <v>1388</v>
      </c>
      <c r="W6" s="34">
        <f t="shared" si="3"/>
        <v>2.72</v>
      </c>
      <c r="X6" s="34">
        <f t="shared" si="3"/>
        <v>510.29</v>
      </c>
      <c r="Y6" s="35">
        <f>IF(Y7="",NA(),Y7)</f>
        <v>70.23</v>
      </c>
      <c r="Z6" s="35">
        <f t="shared" ref="Z6:AH6" si="4">IF(Z7="",NA(),Z7)</f>
        <v>78.680000000000007</v>
      </c>
      <c r="AA6" s="35">
        <f t="shared" si="4"/>
        <v>76.87</v>
      </c>
      <c r="AB6" s="35">
        <f t="shared" si="4"/>
        <v>77.599999999999994</v>
      </c>
      <c r="AC6" s="35">
        <f t="shared" si="4"/>
        <v>77.03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1946.11</v>
      </c>
      <c r="BG6" s="35">
        <f t="shared" ref="BG6:BO6" si="7">IF(BG7="",NA(),BG7)</f>
        <v>84.37</v>
      </c>
      <c r="BH6" s="35">
        <f t="shared" si="7"/>
        <v>83.16</v>
      </c>
      <c r="BI6" s="35">
        <f t="shared" si="7"/>
        <v>76.8</v>
      </c>
      <c r="BJ6" s="35">
        <f t="shared" si="7"/>
        <v>74.150000000000006</v>
      </c>
      <c r="BK6" s="35">
        <f t="shared" si="7"/>
        <v>1081.8</v>
      </c>
      <c r="BL6" s="35">
        <f t="shared" si="7"/>
        <v>974.93</v>
      </c>
      <c r="BM6" s="35">
        <f t="shared" si="7"/>
        <v>855.8</v>
      </c>
      <c r="BN6" s="35">
        <f t="shared" si="7"/>
        <v>789.46</v>
      </c>
      <c r="BO6" s="35">
        <f t="shared" si="7"/>
        <v>826.83</v>
      </c>
      <c r="BP6" s="34" t="str">
        <f>IF(BP7="","",IF(BP7="-","【-】","【"&amp;SUBSTITUTE(TEXT(BP7,"#,##0.00"),"-","△")&amp;"】"))</f>
        <v>【765.47】</v>
      </c>
      <c r="BQ6" s="35">
        <f>IF(BQ7="",NA(),BQ7)</f>
        <v>21.71</v>
      </c>
      <c r="BR6" s="35">
        <f t="shared" ref="BR6:BZ6" si="8">IF(BR7="",NA(),BR7)</f>
        <v>30.33</v>
      </c>
      <c r="BS6" s="35">
        <f t="shared" si="8"/>
        <v>25.69</v>
      </c>
      <c r="BT6" s="35">
        <f t="shared" si="8"/>
        <v>26.24</v>
      </c>
      <c r="BU6" s="35">
        <f t="shared" si="8"/>
        <v>26.68</v>
      </c>
      <c r="BV6" s="35">
        <f t="shared" si="8"/>
        <v>52.19</v>
      </c>
      <c r="BW6" s="35">
        <f t="shared" si="8"/>
        <v>55.32</v>
      </c>
      <c r="BX6" s="35">
        <f t="shared" si="8"/>
        <v>59.8</v>
      </c>
      <c r="BY6" s="35">
        <f t="shared" si="8"/>
        <v>57.77</v>
      </c>
      <c r="BZ6" s="35">
        <f t="shared" si="8"/>
        <v>57.31</v>
      </c>
      <c r="CA6" s="34" t="str">
        <f>IF(CA7="","",IF(CA7="-","【-】","【"&amp;SUBSTITUTE(TEXT(CA7,"#,##0.00"),"-","△")&amp;"】"))</f>
        <v>【59.59】</v>
      </c>
      <c r="CB6" s="35">
        <f>IF(CB7="",NA(),CB7)</f>
        <v>795.33</v>
      </c>
      <c r="CC6" s="35">
        <f t="shared" ref="CC6:CK6" si="9">IF(CC7="",NA(),CC7)</f>
        <v>571.80999999999995</v>
      </c>
      <c r="CD6" s="35">
        <f t="shared" si="9"/>
        <v>669.4</v>
      </c>
      <c r="CE6" s="35">
        <f t="shared" si="9"/>
        <v>668.93</v>
      </c>
      <c r="CF6" s="35">
        <f t="shared" si="9"/>
        <v>660.56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32.299999999999997</v>
      </c>
      <c r="CN6" s="35">
        <f t="shared" ref="CN6:CV6" si="10">IF(CN7="",NA(),CN7)</f>
        <v>31.27</v>
      </c>
      <c r="CO6" s="35">
        <f t="shared" si="10"/>
        <v>31.27</v>
      </c>
      <c r="CP6" s="35">
        <f t="shared" si="10"/>
        <v>30.53</v>
      </c>
      <c r="CQ6" s="35">
        <f t="shared" si="10"/>
        <v>30.09</v>
      </c>
      <c r="CR6" s="35">
        <f t="shared" si="10"/>
        <v>52.31</v>
      </c>
      <c r="CS6" s="35">
        <f t="shared" si="10"/>
        <v>60.65</v>
      </c>
      <c r="CT6" s="35">
        <f t="shared" si="10"/>
        <v>51.75</v>
      </c>
      <c r="CU6" s="35">
        <f t="shared" si="10"/>
        <v>50.68</v>
      </c>
      <c r="CV6" s="35">
        <f t="shared" si="10"/>
        <v>50.14</v>
      </c>
      <c r="CW6" s="34" t="str">
        <f>IF(CW7="","",IF(CW7="-","【-】","【"&amp;SUBSTITUTE(TEXT(CW7,"#,##0.00"),"-","△")&amp;"】"))</f>
        <v>【51.30】</v>
      </c>
      <c r="CX6" s="35">
        <f>IF(CX7="",NA(),CX7)</f>
        <v>93.94</v>
      </c>
      <c r="CY6" s="35">
        <f t="shared" ref="CY6:DG6" si="11">IF(CY7="",NA(),CY7)</f>
        <v>94.17</v>
      </c>
      <c r="CZ6" s="35">
        <f t="shared" si="11"/>
        <v>94.29</v>
      </c>
      <c r="DA6" s="35">
        <f t="shared" si="11"/>
        <v>94.63</v>
      </c>
      <c r="DB6" s="35">
        <f t="shared" si="11"/>
        <v>94.81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352021</v>
      </c>
      <c r="D7" s="37">
        <v>47</v>
      </c>
      <c r="E7" s="37">
        <v>17</v>
      </c>
      <c r="F7" s="37">
        <v>5</v>
      </c>
      <c r="G7" s="37">
        <v>0</v>
      </c>
      <c r="H7" s="37" t="s">
        <v>99</v>
      </c>
      <c r="I7" s="37" t="s">
        <v>100</v>
      </c>
      <c r="J7" s="37" t="s">
        <v>101</v>
      </c>
      <c r="K7" s="37" t="s">
        <v>102</v>
      </c>
      <c r="L7" s="37" t="s">
        <v>103</v>
      </c>
      <c r="M7" s="37" t="s">
        <v>104</v>
      </c>
      <c r="N7" s="38" t="s">
        <v>105</v>
      </c>
      <c r="O7" s="38" t="s">
        <v>106</v>
      </c>
      <c r="P7" s="38">
        <v>0.85</v>
      </c>
      <c r="Q7" s="38">
        <v>72.28</v>
      </c>
      <c r="R7" s="38">
        <v>3135</v>
      </c>
      <c r="S7" s="38">
        <v>164255</v>
      </c>
      <c r="T7" s="38">
        <v>286.64999999999998</v>
      </c>
      <c r="U7" s="38">
        <v>573.02</v>
      </c>
      <c r="V7" s="38">
        <v>1388</v>
      </c>
      <c r="W7" s="38">
        <v>2.72</v>
      </c>
      <c r="X7" s="38">
        <v>510.29</v>
      </c>
      <c r="Y7" s="38">
        <v>70.23</v>
      </c>
      <c r="Z7" s="38">
        <v>78.680000000000007</v>
      </c>
      <c r="AA7" s="38">
        <v>76.87</v>
      </c>
      <c r="AB7" s="38">
        <v>77.599999999999994</v>
      </c>
      <c r="AC7" s="38">
        <v>77.03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1946.11</v>
      </c>
      <c r="BG7" s="38">
        <v>84.37</v>
      </c>
      <c r="BH7" s="38">
        <v>83.16</v>
      </c>
      <c r="BI7" s="38">
        <v>76.8</v>
      </c>
      <c r="BJ7" s="38">
        <v>74.150000000000006</v>
      </c>
      <c r="BK7" s="38">
        <v>1081.8</v>
      </c>
      <c r="BL7" s="38">
        <v>974.93</v>
      </c>
      <c r="BM7" s="38">
        <v>855.8</v>
      </c>
      <c r="BN7" s="38">
        <v>789.46</v>
      </c>
      <c r="BO7" s="38">
        <v>826.83</v>
      </c>
      <c r="BP7" s="38">
        <v>765.47</v>
      </c>
      <c r="BQ7" s="38">
        <v>21.71</v>
      </c>
      <c r="BR7" s="38">
        <v>30.33</v>
      </c>
      <c r="BS7" s="38">
        <v>25.69</v>
      </c>
      <c r="BT7" s="38">
        <v>26.24</v>
      </c>
      <c r="BU7" s="38">
        <v>26.68</v>
      </c>
      <c r="BV7" s="38">
        <v>52.19</v>
      </c>
      <c r="BW7" s="38">
        <v>55.32</v>
      </c>
      <c r="BX7" s="38">
        <v>59.8</v>
      </c>
      <c r="BY7" s="38">
        <v>57.77</v>
      </c>
      <c r="BZ7" s="38">
        <v>57.31</v>
      </c>
      <c r="CA7" s="38">
        <v>59.59</v>
      </c>
      <c r="CB7" s="38">
        <v>795.33</v>
      </c>
      <c r="CC7" s="38">
        <v>571.80999999999995</v>
      </c>
      <c r="CD7" s="38">
        <v>669.4</v>
      </c>
      <c r="CE7" s="38">
        <v>668.93</v>
      </c>
      <c r="CF7" s="38">
        <v>660.56</v>
      </c>
      <c r="CG7" s="38">
        <v>296.14</v>
      </c>
      <c r="CH7" s="38">
        <v>283.17</v>
      </c>
      <c r="CI7" s="38">
        <v>263.76</v>
      </c>
      <c r="CJ7" s="38">
        <v>274.35000000000002</v>
      </c>
      <c r="CK7" s="38">
        <v>273.52</v>
      </c>
      <c r="CL7" s="38">
        <v>257.86</v>
      </c>
      <c r="CM7" s="38">
        <v>32.299999999999997</v>
      </c>
      <c r="CN7" s="38">
        <v>31.27</v>
      </c>
      <c r="CO7" s="38">
        <v>31.27</v>
      </c>
      <c r="CP7" s="38">
        <v>30.53</v>
      </c>
      <c r="CQ7" s="38">
        <v>30.09</v>
      </c>
      <c r="CR7" s="38">
        <v>52.31</v>
      </c>
      <c r="CS7" s="38">
        <v>60.65</v>
      </c>
      <c r="CT7" s="38">
        <v>51.75</v>
      </c>
      <c r="CU7" s="38">
        <v>50.68</v>
      </c>
      <c r="CV7" s="38">
        <v>50.14</v>
      </c>
      <c r="CW7" s="38">
        <v>51.3</v>
      </c>
      <c r="CX7" s="38">
        <v>93.94</v>
      </c>
      <c r="CY7" s="38">
        <v>94.17</v>
      </c>
      <c r="CZ7" s="38">
        <v>94.29</v>
      </c>
      <c r="DA7" s="38">
        <v>94.63</v>
      </c>
      <c r="DB7" s="38">
        <v>94.81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4202</cp:lastModifiedBy>
  <cp:lastPrinted>2021-02-03T10:35:17Z</cp:lastPrinted>
  <dcterms:created xsi:type="dcterms:W3CDTF">2020-12-04T03:07:29Z</dcterms:created>
  <dcterms:modified xsi:type="dcterms:W3CDTF">2021-02-03T10:35:19Z</dcterms:modified>
  <cp:category/>
</cp:coreProperties>
</file>