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下水道\★業務係\●業務係共通●\データ整理フォルダー\令和2年度\4文書関係\R3.1.14(2.4〆)公営企業に係る「経営比較分析表」（令和元年度決算）の分析等について\提出資料\08 光市\"/>
    </mc:Choice>
  </mc:AlternateContent>
  <workbookProtection workbookAlgorithmName="SHA-512" workbookHashValue="MRJSR8QjYSqK5R/BGmEXM6t2NVU6uBcZ1/749IT6EliGOpRBQXn9e5x3D8li4jVQMemvtqBnNRwzl1qX9zy6qA==" workbookSaltValue="yQdetUiaaeB2Xvm9yfLJIQ==" workbookSpinCount="100000" lockStructure="1"/>
  <bookViews>
    <workbookView xWindow="0" yWindow="0" windowWidth="2880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<sst xmlns="http://schemas.openxmlformats.org/spreadsheetml/2006/main" count="241" uniqueCount="120">
  <si>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</si>
  <si>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</si>
  <si>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</si>
  <si>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</si>
  <si>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</si>
  <si>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</si>
  <si>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</si>
  <si>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</si>
  <si>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</si>
  <si>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</si>
  <si>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</si>
  <si>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</si>
  <si>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</si>
  <si>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</si>
  <si>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</si>
  <si>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</si>
  <si>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</si>
  <si>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</si>
  <si>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</si>
  <si>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</si>
  <si>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</si>
  <si>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</si>
  <si>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</si>
  <si>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</si>
  <si>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</si>
  <si>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</si>
  <si>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</si>
  <si>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</si>
  <si>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</si>
  <si>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</si>
  <si>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</si>
  <si>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</si>
  <si>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</si>
  <si>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</si>
  <si>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</si>
  <si>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</si>
  <si>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</si>
  <si>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</si>
  <si>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</si>
  <si>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</si>
  <si>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</si>
  <si>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</si>
  <si>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</si>
  <si>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</si>
  <si>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</si>
  <si>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</si>
  <si>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</si>
  <si>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</si>
  <si>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</si>
  <si>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</si>
  <si>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</si>
  <si>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</si>
  <si>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</si>
  <si>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</si>
  <si>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</si>
  <si>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</si>
  <si>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</si>
  <si>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</si>
  <si>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</si>
  <si>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</si>
  <si>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</si>
  <si>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</si>
  <si>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</si>
  <si>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</si>
  <si>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</si>
  <si>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</si>
  <si>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</si>
  <si>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</si>
  <si>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</si>
  <si>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</si>
  <si>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</si>
  <si>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</si>
  <si>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</si>
  <si>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</si>
  <si>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</si>
  <si>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</si>
  <si>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</si>
  <si>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</si>
  <si>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</si>
  <si>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</si>
  <si>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</si>
  <si>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</si>
  <si>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</si>
  <si>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</si>
  <si>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</si>
  <si>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</si>
  <si>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</si>
  <si>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</si>
  <si>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</si>
  <si>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</si>
  <si>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</si>
  <si>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</si>
  <si>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</si>
  <si>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</si>
  <si>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</si>
  <si>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</si>
  <si>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</si>
  <si>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</si>
  <si>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</si>
  <si>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</si>
  <si>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</si>
  <si>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</si>
  <si>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</si>
  <si>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</si>
  <si>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</si>
  <si>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</si>
  <si>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</si>
  <si>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</si>
  <si>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</si>
  <si>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</si>
  <si>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</si>
  <si>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</si>
  <si>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</si>
  <si>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</si>
  <si>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</si>
  <si>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</si>
  <si>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</si>
  <si>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布設後50年を超える管渠がないものの、厳しい環境において使用され劣化・損傷が進む管渠が見受けられるため予防保全の見地から計画的な老朽化対策に取り組む。</t>
    <rPh sb="1" eb="3">
      <t>フセツ</t>
    </rPh>
    <rPh sb="3" eb="4">
      <t>ゴ</t>
    </rPh>
    <rPh sb="6" eb="7">
      <t>ネン</t>
    </rPh>
    <rPh sb="8" eb="9">
      <t>コ</t>
    </rPh>
    <rPh sb="11" eb="12">
      <t>カン</t>
    </rPh>
    <rPh sb="12" eb="13">
      <t>キョ</t>
    </rPh>
    <rPh sb="20" eb="21">
      <t>キビ</t>
    </rPh>
    <rPh sb="23" eb="25">
      <t>カンキョウ</t>
    </rPh>
    <rPh sb="29" eb="31">
      <t>シヨウ</t>
    </rPh>
    <rPh sb="33" eb="35">
      <t>レッカ</t>
    </rPh>
    <rPh sb="36" eb="38">
      <t>ソンショウ</t>
    </rPh>
    <rPh sb="39" eb="40">
      <t>スス</t>
    </rPh>
    <rPh sb="41" eb="42">
      <t>カン</t>
    </rPh>
    <rPh sb="42" eb="43">
      <t>キョ</t>
    </rPh>
    <rPh sb="44" eb="46">
      <t>ミウ</t>
    </rPh>
    <rPh sb="52" eb="54">
      <t>ヨボウ</t>
    </rPh>
    <rPh sb="54" eb="56">
      <t>ホゼン</t>
    </rPh>
    <rPh sb="57" eb="59">
      <t>ケンチ</t>
    </rPh>
    <rPh sb="61" eb="64">
      <t>ケイカクテキ</t>
    </rPh>
    <rPh sb="65" eb="68">
      <t>ロウキュウカ</t>
    </rPh>
    <rPh sb="68" eb="70">
      <t>タイサク</t>
    </rPh>
    <rPh sb="71" eb="72">
      <t>ト</t>
    </rPh>
    <rPh sb="73" eb="74">
      <t>ク</t>
    </rPh>
    <phoneticPr fontId="4"/>
  </si>
  <si>
    <t xml:space="preserve">　収益的収支比率については、令和2年度からの地方公営企業会計の移行に伴い、令和元年度は出納整理期間のない打切決算を行ったため、前年度と比較し下水道使用料収入が減少したことや、一般会計からの繰入金が減少したため、総収益が減少し、下降する結果となった。
　企業債残高対事業規模比率は、類似団体平均や全国平均に比べ低い値で推移しているが、本市下水道事業は流域関連公共下水道であり、単独で処理場を有していないことから、処理場に係る起債残高が一部含まれていないためと分析している。
　経費回収率は、昨年同様100パーセントであり使用料収入で回収すべき経費を賄えている。
　汚水処理原価は、緩やかに上昇しており、類似団体平均及び全国平均を上回っている。
　水洗化率は、類似団体平均を上回る96％台となっている。
</t>
    <rPh sb="1" eb="4">
      <t>シュウエキテキ</t>
    </rPh>
    <rPh sb="4" eb="6">
      <t>シュウシ</t>
    </rPh>
    <rPh sb="6" eb="8">
      <t>ヒリツ</t>
    </rPh>
    <rPh sb="14" eb="16">
      <t>レイワ</t>
    </rPh>
    <rPh sb="17" eb="19">
      <t>ネンド</t>
    </rPh>
    <rPh sb="22" eb="24">
      <t>チホウ</t>
    </rPh>
    <rPh sb="24" eb="26">
      <t>コウエイ</t>
    </rPh>
    <rPh sb="26" eb="30">
      <t>キギョウカイケイ</t>
    </rPh>
    <rPh sb="31" eb="33">
      <t>イコウ</t>
    </rPh>
    <rPh sb="34" eb="35">
      <t>トモナ</t>
    </rPh>
    <rPh sb="37" eb="39">
      <t>レイワ</t>
    </rPh>
    <rPh sb="39" eb="41">
      <t>ガンネン</t>
    </rPh>
    <rPh sb="41" eb="42">
      <t>ド</t>
    </rPh>
    <rPh sb="43" eb="45">
      <t>スイトウ</t>
    </rPh>
    <rPh sb="45" eb="47">
      <t>セイリ</t>
    </rPh>
    <rPh sb="47" eb="49">
      <t>キカン</t>
    </rPh>
    <rPh sb="52" eb="54">
      <t>ウチキ</t>
    </rPh>
    <rPh sb="54" eb="56">
      <t>ケッサン</t>
    </rPh>
    <rPh sb="57" eb="58">
      <t>オコナ</t>
    </rPh>
    <rPh sb="63" eb="66">
      <t>ゼンネンド</t>
    </rPh>
    <rPh sb="67" eb="69">
      <t>ヒカク</t>
    </rPh>
    <rPh sb="70" eb="73">
      <t>ゲスイドウ</t>
    </rPh>
    <rPh sb="73" eb="76">
      <t>シヨウリョウ</t>
    </rPh>
    <rPh sb="76" eb="78">
      <t>シュウニュウ</t>
    </rPh>
    <rPh sb="79" eb="81">
      <t>ゲンショウ</t>
    </rPh>
    <rPh sb="87" eb="89">
      <t>イッパン</t>
    </rPh>
    <rPh sb="89" eb="91">
      <t>カイケイ</t>
    </rPh>
    <rPh sb="94" eb="96">
      <t>クリイレ</t>
    </rPh>
    <rPh sb="96" eb="97">
      <t>キン</t>
    </rPh>
    <rPh sb="98" eb="100">
      <t>ゲンショウ</t>
    </rPh>
    <rPh sb="105" eb="108">
      <t>ソウシュウエキ</t>
    </rPh>
    <rPh sb="109" eb="111">
      <t>ゲンショウ</t>
    </rPh>
    <rPh sb="113" eb="115">
      <t>カコウ</t>
    </rPh>
    <rPh sb="117" eb="119">
      <t>ケッカ</t>
    </rPh>
    <rPh sb="126" eb="128">
      <t>キギョウ</t>
    </rPh>
    <rPh sb="128" eb="129">
      <t>サイ</t>
    </rPh>
    <rPh sb="129" eb="131">
      <t>ザンダカ</t>
    </rPh>
    <rPh sb="131" eb="132">
      <t>タイ</t>
    </rPh>
    <rPh sb="132" eb="134">
      <t>ジギョウ</t>
    </rPh>
    <rPh sb="134" eb="136">
      <t>キボ</t>
    </rPh>
    <rPh sb="136" eb="138">
      <t>ヒリツ</t>
    </rPh>
    <rPh sb="140" eb="142">
      <t>ルイジ</t>
    </rPh>
    <rPh sb="142" eb="144">
      <t>ダンタイ</t>
    </rPh>
    <rPh sb="144" eb="146">
      <t>ヘイキン</t>
    </rPh>
    <rPh sb="147" eb="149">
      <t>ゼンコク</t>
    </rPh>
    <rPh sb="149" eb="151">
      <t>ヘイキン</t>
    </rPh>
    <rPh sb="152" eb="153">
      <t>クラ</t>
    </rPh>
    <rPh sb="154" eb="155">
      <t>ヒク</t>
    </rPh>
    <rPh sb="156" eb="157">
      <t>アタイ</t>
    </rPh>
    <rPh sb="158" eb="160">
      <t>スイイ</t>
    </rPh>
    <rPh sb="166" eb="168">
      <t>ホンシ</t>
    </rPh>
    <rPh sb="168" eb="171">
      <t>ゲスイドウ</t>
    </rPh>
    <rPh sb="171" eb="173">
      <t>ジギョウ</t>
    </rPh>
    <rPh sb="174" eb="176">
      <t>リュウイキ</t>
    </rPh>
    <rPh sb="176" eb="178">
      <t>カンレン</t>
    </rPh>
    <rPh sb="178" eb="180">
      <t>コウキョウ</t>
    </rPh>
    <rPh sb="180" eb="183">
      <t>ゲスイドウ</t>
    </rPh>
    <rPh sb="187" eb="189">
      <t>タンドク</t>
    </rPh>
    <rPh sb="190" eb="192">
      <t>ショリ</t>
    </rPh>
    <rPh sb="192" eb="193">
      <t>ジョウ</t>
    </rPh>
    <rPh sb="194" eb="195">
      <t>ユウ</t>
    </rPh>
    <rPh sb="205" eb="207">
      <t>ショリ</t>
    </rPh>
    <rPh sb="207" eb="208">
      <t>ジョウ</t>
    </rPh>
    <rPh sb="209" eb="210">
      <t>カカ</t>
    </rPh>
    <rPh sb="211" eb="213">
      <t>キサイ</t>
    </rPh>
    <rPh sb="213" eb="215">
      <t>ザンダカ</t>
    </rPh>
    <rPh sb="216" eb="218">
      <t>イチブ</t>
    </rPh>
    <rPh sb="218" eb="219">
      <t>フク</t>
    </rPh>
    <rPh sb="228" eb="230">
      <t>ブンセキ</t>
    </rPh>
    <rPh sb="237" eb="239">
      <t>ケイヒ</t>
    </rPh>
    <rPh sb="239" eb="241">
      <t>カイシュウ</t>
    </rPh>
    <rPh sb="241" eb="242">
      <t>リツ</t>
    </rPh>
    <rPh sb="244" eb="246">
      <t>サクネン</t>
    </rPh>
    <rPh sb="246" eb="248">
      <t>ドウヨウ</t>
    </rPh>
    <rPh sb="259" eb="262">
      <t>シヨウリョウ</t>
    </rPh>
    <rPh sb="262" eb="264">
      <t>シュウニュウ</t>
    </rPh>
    <rPh sb="265" eb="267">
      <t>カイシュウ</t>
    </rPh>
    <rPh sb="270" eb="272">
      <t>ケイヒ</t>
    </rPh>
    <rPh sb="273" eb="274">
      <t>マカナ</t>
    </rPh>
    <rPh sb="281" eb="283">
      <t>オスイ</t>
    </rPh>
    <rPh sb="283" eb="285">
      <t>ショリ</t>
    </rPh>
    <rPh sb="285" eb="287">
      <t>ゲンカ</t>
    </rPh>
    <rPh sb="289" eb="290">
      <t>ユル</t>
    </rPh>
    <rPh sb="293" eb="295">
      <t>ジョウショウ</t>
    </rPh>
    <rPh sb="300" eb="302">
      <t>ルイジ</t>
    </rPh>
    <rPh sb="302" eb="304">
      <t>ダンタイ</t>
    </rPh>
    <rPh sb="304" eb="306">
      <t>ヘイキン</t>
    </rPh>
    <rPh sb="306" eb="307">
      <t>オヨ</t>
    </rPh>
    <rPh sb="308" eb="310">
      <t>ゼンコク</t>
    </rPh>
    <rPh sb="310" eb="312">
      <t>ヘイキン</t>
    </rPh>
    <rPh sb="313" eb="315">
      <t>ウワマワ</t>
    </rPh>
    <rPh sb="322" eb="325">
      <t>スイセンカ</t>
    </rPh>
    <rPh sb="325" eb="326">
      <t>リツ</t>
    </rPh>
    <rPh sb="328" eb="330">
      <t>ルイジ</t>
    </rPh>
    <rPh sb="330" eb="332">
      <t>ダンタイ</t>
    </rPh>
    <rPh sb="332" eb="334">
      <t>ヘイキン</t>
    </rPh>
    <rPh sb="335" eb="337">
      <t>ウワマワ</t>
    </rPh>
    <rPh sb="341" eb="342">
      <t>ダイ</t>
    </rPh>
    <phoneticPr fontId="4"/>
  </si>
  <si>
    <t>　事業開始が比較的遅かったものの、早いペースで集中的に整備を進めた結果、普及率は高水準となり、公共水域の水質保全に寄与してきた本市の下水道事業であるが、一方で投資効率が高くない地理的条件と相まって、多額の建設費及び維持管理費が経営を圧迫する要因となっている。
　改善に向けた取組みとして、管渠整備にあたっては、補助金等の有利な財源確保に努めるとともに、建設改良費に上限を設けることで投資の平準化や企業債発行の抑制に努める。
　また、令和2年度より公営企業会計を導入したことから財務諸表等の作成を通じて、資産状況や経営状況、キャッシュフロー等を的確に把握しながら、中長期的な視点に立った財政運営により、経営基盤強化への取り組みを進めていく。</t>
    <rPh sb="1" eb="3">
      <t>ジギョウ</t>
    </rPh>
    <rPh sb="3" eb="5">
      <t>カイシ</t>
    </rPh>
    <rPh sb="6" eb="9">
      <t>ヒカクテキ</t>
    </rPh>
    <rPh sb="9" eb="10">
      <t>オソ</t>
    </rPh>
    <rPh sb="17" eb="18">
      <t>ハヤ</t>
    </rPh>
    <rPh sb="23" eb="26">
      <t>シュウチュウテキ</t>
    </rPh>
    <rPh sb="27" eb="29">
      <t>セイビ</t>
    </rPh>
    <rPh sb="30" eb="31">
      <t>スス</t>
    </rPh>
    <rPh sb="33" eb="35">
      <t>ケッカ</t>
    </rPh>
    <rPh sb="36" eb="38">
      <t>フキュウ</t>
    </rPh>
    <rPh sb="38" eb="39">
      <t>リツ</t>
    </rPh>
    <rPh sb="40" eb="43">
      <t>コウスイジュン</t>
    </rPh>
    <rPh sb="47" eb="49">
      <t>コウキョウ</t>
    </rPh>
    <rPh sb="49" eb="51">
      <t>スイイキ</t>
    </rPh>
    <rPh sb="52" eb="54">
      <t>スイシツ</t>
    </rPh>
    <rPh sb="54" eb="56">
      <t>ホゼン</t>
    </rPh>
    <rPh sb="57" eb="59">
      <t>キヨ</t>
    </rPh>
    <rPh sb="63" eb="64">
      <t>ホン</t>
    </rPh>
    <rPh sb="64" eb="65">
      <t>シ</t>
    </rPh>
    <rPh sb="66" eb="68">
      <t>ゲスイ</t>
    </rPh>
    <rPh sb="68" eb="69">
      <t>ドウ</t>
    </rPh>
    <rPh sb="69" eb="71">
      <t>ジギョウ</t>
    </rPh>
    <rPh sb="76" eb="78">
      <t>イッポウ</t>
    </rPh>
    <rPh sb="79" eb="81">
      <t>トウシ</t>
    </rPh>
    <rPh sb="81" eb="83">
      <t>コウリツ</t>
    </rPh>
    <rPh sb="84" eb="85">
      <t>タカ</t>
    </rPh>
    <rPh sb="88" eb="91">
      <t>チリテキ</t>
    </rPh>
    <rPh sb="91" eb="93">
      <t>ジョウケン</t>
    </rPh>
    <rPh sb="94" eb="95">
      <t>アイ</t>
    </rPh>
    <rPh sb="99" eb="101">
      <t>タガク</t>
    </rPh>
    <rPh sb="102" eb="104">
      <t>ケンセツ</t>
    </rPh>
    <rPh sb="104" eb="105">
      <t>ヒ</t>
    </rPh>
    <rPh sb="105" eb="106">
      <t>オヨ</t>
    </rPh>
    <rPh sb="107" eb="109">
      <t>イジ</t>
    </rPh>
    <rPh sb="109" eb="112">
      <t>カンリヒ</t>
    </rPh>
    <rPh sb="113" eb="115">
      <t>ケイエイ</t>
    </rPh>
    <rPh sb="116" eb="118">
      <t>アッパク</t>
    </rPh>
    <rPh sb="120" eb="122">
      <t>ヨウイン</t>
    </rPh>
    <rPh sb="131" eb="133">
      <t>カイゼン</t>
    </rPh>
    <rPh sb="134" eb="135">
      <t>ム</t>
    </rPh>
    <rPh sb="137" eb="138">
      <t>ト</t>
    </rPh>
    <rPh sb="138" eb="139">
      <t>ク</t>
    </rPh>
    <rPh sb="144" eb="145">
      <t>カン</t>
    </rPh>
    <rPh sb="145" eb="146">
      <t>キョ</t>
    </rPh>
    <rPh sb="146" eb="148">
      <t>セイビ</t>
    </rPh>
    <rPh sb="155" eb="158">
      <t>ホジョキン</t>
    </rPh>
    <rPh sb="158" eb="159">
      <t>トウ</t>
    </rPh>
    <rPh sb="160" eb="162">
      <t>ユウリ</t>
    </rPh>
    <rPh sb="163" eb="165">
      <t>ザイゲン</t>
    </rPh>
    <rPh sb="165" eb="167">
      <t>カクホ</t>
    </rPh>
    <rPh sb="168" eb="169">
      <t>ツト</t>
    </rPh>
    <rPh sb="176" eb="178">
      <t>ケンセツ</t>
    </rPh>
    <rPh sb="178" eb="180">
      <t>カイリョウ</t>
    </rPh>
    <rPh sb="180" eb="181">
      <t>ヒ</t>
    </rPh>
    <rPh sb="182" eb="184">
      <t>ジョウゲン</t>
    </rPh>
    <rPh sb="185" eb="186">
      <t>モウ</t>
    </rPh>
    <rPh sb="191" eb="193">
      <t>トウシ</t>
    </rPh>
    <rPh sb="194" eb="197">
      <t>ヘイジュンカ</t>
    </rPh>
    <rPh sb="198" eb="200">
      <t>キギョウ</t>
    </rPh>
    <rPh sb="200" eb="201">
      <t>サイ</t>
    </rPh>
    <rPh sb="201" eb="203">
      <t>ハッコウ</t>
    </rPh>
    <rPh sb="204" eb="206">
      <t>ヨクセイ</t>
    </rPh>
    <rPh sb="207" eb="208">
      <t>ツト</t>
    </rPh>
    <rPh sb="216" eb="218">
      <t>レイワ</t>
    </rPh>
    <rPh sb="219" eb="221">
      <t>ネンド</t>
    </rPh>
    <rPh sb="223" eb="225">
      <t>コウエイ</t>
    </rPh>
    <rPh sb="225" eb="229">
      <t>キギョウカイケイ</t>
    </rPh>
    <rPh sb="230" eb="232">
      <t>ドウニュウ</t>
    </rPh>
    <rPh sb="238" eb="240">
      <t>ザイム</t>
    </rPh>
    <rPh sb="240" eb="242">
      <t>ショヒョウ</t>
    </rPh>
    <rPh sb="242" eb="243">
      <t>トウ</t>
    </rPh>
    <rPh sb="244" eb="246">
      <t>サクセイ</t>
    </rPh>
    <rPh sb="247" eb="248">
      <t>ツウ</t>
    </rPh>
    <rPh sb="251" eb="253">
      <t>シサン</t>
    </rPh>
    <rPh sb="253" eb="255">
      <t>ジョウキョウ</t>
    </rPh>
    <rPh sb="256" eb="258">
      <t>ケイエイ</t>
    </rPh>
    <rPh sb="258" eb="260">
      <t>ジョウキョウ</t>
    </rPh>
    <rPh sb="269" eb="270">
      <t>トウ</t>
    </rPh>
    <rPh sb="271" eb="273">
      <t>テキカク</t>
    </rPh>
    <rPh sb="274" eb="276">
      <t>ハアク</t>
    </rPh>
    <rPh sb="281" eb="285">
      <t>チュウチョウキテキ</t>
    </rPh>
    <rPh sb="286" eb="288">
      <t>シテン</t>
    </rPh>
    <rPh sb="289" eb="290">
      <t>タ</t>
    </rPh>
    <rPh sb="292" eb="294">
      <t>ザイセイ</t>
    </rPh>
    <rPh sb="294" eb="296">
      <t>ウンエイ</t>
    </rPh>
    <rPh sb="300" eb="302">
      <t>ケイエイ</t>
    </rPh>
    <rPh sb="302" eb="304">
      <t>キバン</t>
    </rPh>
    <rPh sb="304" eb="306">
      <t>キョウカ</t>
    </rPh>
    <rPh sb="308" eb="309">
      <t>ト</t>
    </rPh>
    <rPh sb="310" eb="311">
      <t>ク</t>
    </rPh>
    <rPh sb="313" eb="31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</si>
</sst>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0.17</c:v>
                </c:pt>
                <c:pt idx="3" formatCode="#,##0.00;&quot;△&quot;#,##0.00;&quot;-&quot;">
                  <c:v>0.06</c:v>
                </c:pt>
                <c:pt idx="4" formatCode="#,##0.00;&quot;△&quot;#,##0.00;&quot;-&quot;">
                  <c:v>0.22</c:v>
                </c:pt>
              </c:numCache>
            </c:numRef>
          </c:val>
          <c:extLst>
            <c:ext xmlns:c16="http://schemas.microsoft.com/office/drawing/2014/chart" uri="{C3380CC4-5D6E-409C-BE32-E72D297353CC}">
              <c16:uniqueId val="{00000000-A5E2-4C31-BA79-1C7DDAC5BA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0.17</c:v>
                </c:pt>
                <c:pt idx="2">
                  <c:v>0.13</c:v>
                </c:pt>
                <c:pt idx="3">
                  <c:v>0.1</c:v>
                </c:pt>
                <c:pt idx="4">
                  <c:v>0.09</c:v>
                </c:pt>
              </c:numCache>
            </c:numRef>
          </c:val>
          <c:smooth val="0"/>
          <c:extLst>
            <c:ext xmlns:c16="http://schemas.microsoft.com/office/drawing/2014/chart" uri="{C3380CC4-5D6E-409C-BE32-E72D297353CC}">
              <c16:uniqueId val="{00000001-A5E2-4C31-BA79-1C7DDAC5BA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C-4C1F-ADA9-B3144649AC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98CC-4C1F-ADA9-B3144649AC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95.14</c:v>
                </c:pt>
                <c:pt idx="1">
                  <c:v>95.12</c:v>
                </c:pt>
                <c:pt idx="2">
                  <c:v>95.87</c:v>
                </c:pt>
                <c:pt idx="3">
                  <c:v>95.89</c:v>
                </c:pt>
                <c:pt idx="4">
                  <c:v>96.46</c:v>
                </c:pt>
              </c:numCache>
            </c:numRef>
          </c:val>
          <c:extLst>
            <c:ext xmlns:c16="http://schemas.microsoft.com/office/drawing/2014/chart" uri="{C3380CC4-5D6E-409C-BE32-E72D297353CC}">
              <c16:uniqueId val="{00000000-3BBB-465A-8127-BE5E89138F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91.76</c:v>
                </c:pt>
                <c:pt idx="2">
                  <c:v>92.3</c:v>
                </c:pt>
                <c:pt idx="3">
                  <c:v>92.55</c:v>
                </c:pt>
                <c:pt idx="4">
                  <c:v>92.62</c:v>
                </c:pt>
              </c:numCache>
            </c:numRef>
          </c:val>
          <c:smooth val="0"/>
          <c:extLst>
            <c:ext xmlns:c16="http://schemas.microsoft.com/office/drawing/2014/chart" uri="{C3380CC4-5D6E-409C-BE32-E72D297353CC}">
              <c16:uniqueId val="{00000001-3BBB-465A-8127-BE5E89138F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86.98</c:v>
                </c:pt>
                <c:pt idx="1">
                  <c:v>92.01</c:v>
                </c:pt>
                <c:pt idx="2">
                  <c:v>103.93</c:v>
                </c:pt>
                <c:pt idx="3">
                  <c:v>106.58</c:v>
                </c:pt>
                <c:pt idx="4">
                  <c:v>93.53</c:v>
                </c:pt>
              </c:numCache>
            </c:numRef>
          </c:val>
          <c:extLst>
            <c:ext xmlns:c16="http://schemas.microsoft.com/office/drawing/2014/chart" uri="{C3380CC4-5D6E-409C-BE32-E72D297353CC}">
              <c16:uniqueId val="{00000000-454D-4F7D-9649-78D1A8C087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D-4F7D-9649-78D1A8C087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F-40B7-8DD7-952FC64BF8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F-40B7-8DD7-952FC64BF8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A-400D-922C-A81D2E039C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A-400D-922C-A81D2E039C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0-4DF9-B7D9-A701BDED9D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0-4DF9-B7D9-A701BDED9D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C-42F4-A2CA-3FA749952E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C-42F4-A2CA-3FA749952E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508.7</c:v>
                </c:pt>
                <c:pt idx="1">
                  <c:v>327.96</c:v>
                </c:pt>
                <c:pt idx="2">
                  <c:v>304.17</c:v>
                </c:pt>
                <c:pt idx="3">
                  <c:v>338.36</c:v>
                </c:pt>
                <c:pt idx="4">
                  <c:v>346.75</c:v>
                </c:pt>
              </c:numCache>
            </c:numRef>
          </c:val>
          <c:extLst>
            <c:ext xmlns:c16="http://schemas.microsoft.com/office/drawing/2014/chart" uri="{C3380CC4-5D6E-409C-BE32-E72D297353CC}">
              <c16:uniqueId val="{00000000-6091-4EC6-B0CA-7A3DF1C173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774.99</c:v>
                </c:pt>
                <c:pt idx="2">
                  <c:v>799.41</c:v>
                </c:pt>
                <c:pt idx="3">
                  <c:v>820.36</c:v>
                </c:pt>
                <c:pt idx="4">
                  <c:v>847.44</c:v>
                </c:pt>
              </c:numCache>
            </c:numRef>
          </c:val>
          <c:smooth val="0"/>
          <c:extLst>
            <c:ext xmlns:c16="http://schemas.microsoft.com/office/drawing/2014/chart" uri="{C3380CC4-5D6E-409C-BE32-E72D297353CC}">
              <c16:uniqueId val="{00000001-6091-4EC6-B0CA-7A3DF1C173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86.75</c:v>
                </c:pt>
                <c:pt idx="1">
                  <c:v>96.62</c:v>
                </c:pt>
                <c:pt idx="2">
                  <c:v>100</c:v>
                </c:pt>
                <c:pt idx="3">
                  <c:v>100</c:v>
                </c:pt>
                <c:pt idx="4">
                  <c:v>100</c:v>
                </c:pt>
              </c:numCache>
            </c:numRef>
          </c:val>
          <c:extLst>
            <c:ext xmlns:c16="http://schemas.microsoft.com/office/drawing/2014/chart" uri="{C3380CC4-5D6E-409C-BE32-E72D297353CC}">
              <c16:uniqueId val="{00000000-F80D-46B2-96D1-89AD8DBBEE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96.57</c:v>
                </c:pt>
                <c:pt idx="2">
                  <c:v>96.54</c:v>
                </c:pt>
                <c:pt idx="3">
                  <c:v>95.4</c:v>
                </c:pt>
                <c:pt idx="4">
                  <c:v>94.69</c:v>
                </c:pt>
              </c:numCache>
            </c:numRef>
          </c:val>
          <c:smooth val="0"/>
          <c:extLst>
            <c:ext xmlns:c16="http://schemas.microsoft.com/office/drawing/2014/chart" uri="{C3380CC4-5D6E-409C-BE32-E72D297353CC}">
              <c16:uniqueId val="{00000001-F80D-46B2-96D1-89AD8DBBEE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216.02</c:v>
                </c:pt>
                <c:pt idx="1">
                  <c:v>193.95</c:v>
                </c:pt>
                <c:pt idx="2">
                  <c:v>194.27</c:v>
                </c:pt>
                <c:pt idx="3">
                  <c:v>199.48</c:v>
                </c:pt>
                <c:pt idx="4">
                  <c:v>202.45</c:v>
                </c:pt>
              </c:numCache>
            </c:numRef>
          </c:val>
          <c:extLst>
            <c:ext xmlns:c16="http://schemas.microsoft.com/office/drawing/2014/chart" uri="{C3380CC4-5D6E-409C-BE32-E72D297353CC}">
              <c16:uniqueId val="{00000000-C071-4B44-A78C-1C8186ED3B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161.54</c:v>
                </c:pt>
                <c:pt idx="2">
                  <c:v>162.81</c:v>
                </c:pt>
                <c:pt idx="3">
                  <c:v>163.19999999999999</c:v>
                </c:pt>
                <c:pt idx="4">
                  <c:v>159.78</c:v>
                </c:pt>
              </c:numCache>
            </c:numRef>
          </c:val>
          <c:smooth val="0"/>
          <c:extLst>
            <c:ext xmlns:c16="http://schemas.microsoft.com/office/drawing/2014/chart" uri="{C3380CC4-5D6E-409C-BE32-E72D297353CC}">
              <c16:uniqueId val="{00000001-C071-4B44-A78C-1C8186ED3B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50892</v>
      </c>
      <c r="AM8" s="51"/>
      <c r="AN8" s="51"/>
      <c r="AO8" s="51"/>
      <c r="AP8" s="51"/>
      <c r="AQ8" s="51"/>
      <c r="AR8" s="51"/>
      <c r="AS8" s="51"/>
      <c r="AT8" s="46">
        <f>データ!T6</f>
        <v>92.13</v>
      </c>
      <c r="AU8" s="46"/>
      <c r="AV8" s="46"/>
      <c r="AW8" s="46"/>
      <c r="AX8" s="46"/>
      <c r="AY8" s="46"/>
      <c r="AZ8" s="46"/>
      <c r="BA8" s="46"/>
      <c r="BB8" s="46">
        <f>データ!U6</f>
        <v>552.39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81.12</v>
      </c>
      <c r="Q10" s="46"/>
      <c r="R10" s="46"/>
      <c r="S10" s="46"/>
      <c r="T10" s="46"/>
      <c r="U10" s="46"/>
      <c r="V10" s="46"/>
      <c r="W10" s="46">
        <f>データ!Q6</f>
        <v>81.78</v>
      </c>
      <c r="X10" s="46"/>
      <c r="Y10" s="46"/>
      <c r="Z10" s="46"/>
      <c r="AA10" s="46"/>
      <c r="AB10" s="46"/>
      <c r="AC10" s="46"/>
      <c r="AD10" s="51">
        <f>データ!R6</f>
        <v>3630</v>
      </c>
      <c r="AE10" s="51"/>
      <c r="AF10" s="51"/>
      <c r="AG10" s="51"/>
      <c r="AH10" s="51"/>
      <c r="AI10" s="51"/>
      <c r="AJ10" s="51"/>
      <c r="AK10" s="2"/>
      <c r="AL10" s="51">
        <f>データ!V6</f>
        <v>41104</v>
      </c>
      <c r="AM10" s="51"/>
      <c r="AN10" s="51"/>
      <c r="AO10" s="51"/>
      <c r="AP10" s="51"/>
      <c r="AQ10" s="51"/>
      <c r="AR10" s="51"/>
      <c r="AS10" s="51"/>
      <c r="AT10" s="46">
        <f>データ!W6</f>
        <v>9.81</v>
      </c>
      <c r="AU10" s="46"/>
      <c r="AV10" s="46"/>
      <c r="AW10" s="46"/>
      <c r="AX10" s="46"/>
      <c r="AY10" s="46"/>
      <c r="AZ10" s="46"/>
      <c r="BA10" s="46"/>
      <c r="BB10" s="46">
        <f>データ!X6</f>
        <v>4190.01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WJJOFiEO75JSPygW73adzvdtS/eaAJMTNMxcPUk8/am9CIU56mFY8q03kqmpVvGeEXN+c2dYpRIq6Pk6CcW42A==" saltValue="hPXVp4856JcmVH73+5cu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352101</v>
      </c>
      <c r="D6" s="33">
        <f t="shared" si="3"/>
        <v>47</v>
      </c>
      <c r="E6" s="33">
        <f t="shared" si="3"/>
        <v>17</v>
      </c>
      <c r="F6" s="33">
        <f t="shared" si="3"/>
        <v>1</v>
      </c>
      <c r="G6" s="33">
        <f t="shared" si="3"/>
        <v>0</v>
      </c>
      <c r="H6" s="33" t="str">
        <f t="shared" si="3"/>
        <v>山口県　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81.12</v>
      </c>
      <c r="Q6" s="34">
        <f t="shared" si="3"/>
        <v>81.78</v>
      </c>
      <c r="R6" s="34">
        <f t="shared" si="3"/>
        <v>3630</v>
      </c>
      <c r="S6" s="34">
        <f t="shared" si="3"/>
        <v>50892</v>
      </c>
      <c r="T6" s="34">
        <f t="shared" si="3"/>
        <v>92.13</v>
      </c>
      <c r="U6" s="34">
        <f t="shared" si="3"/>
        <v>552.39</v>
      </c>
      <c r="V6" s="34">
        <f t="shared" si="3"/>
        <v>41104</v>
      </c>
      <c r="W6" s="34">
        <f t="shared" si="3"/>
        <v>9.81</v>
      </c>
      <c r="X6" s="34">
        <f t="shared" si="3"/>
        <v>4190.01</v>
      </c>
      <c r="Y6" s="35">
        <f>IF(Y7="",NA(),Y7)</f>
        <v>86.98</v>
      </c>
      <c r="Z6" s="35">
        <f t="shared" ref="Z6:AH6" si="4">IF(Z7="",NA(),Z7)</f>
        <v>92.01</v>
      </c>
      <c r="AA6" s="35">
        <f t="shared" si="4"/>
        <v>103.93</v>
      </c>
      <c r="AB6" s="35">
        <f t="shared" si="4"/>
        <v>106.58</v>
      </c>
      <c r="AC6" s="35">
        <f t="shared" si="4"/>
        <v>93.53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508.7</v>
      </c>
      <c r="BG6" s="35">
        <f t="shared" ref="BG6:BO6" si="7">IF(BG7="",NA(),BG7)</f>
        <v>327.96</v>
      </c>
      <c r="BH6" s="35">
        <f t="shared" si="7"/>
        <v>304.17</v>
      </c>
      <c r="BI6" s="35">
        <f t="shared" si="7"/>
        <v>338.36</v>
      </c>
      <c r="BJ6" s="35">
        <f t="shared" si="7"/>
        <v>346.75</v>
      </c>
      <c r="BK6" s="35">
        <f t="shared" si="7"/>
        <v>1031.56</v>
      </c>
      <c r="BL6" s="35">
        <f t="shared" si="7"/>
        <v>774.99</v>
      </c>
      <c r="BM6" s="35">
        <f t="shared" si="7"/>
        <v>799.41</v>
      </c>
      <c r="BN6" s="35">
        <f t="shared" si="7"/>
        <v>820.36</v>
      </c>
      <c r="BO6" s="35">
        <f t="shared" si="7"/>
        <v>847.44</v>
      </c>
      <c r="BP6" s="34" t="str">
        <f>IF(BP7="","",IF(BP7="-","【-】","【"&amp;SUBSTITUTE(TEXT(BP7,"#,##0.00"),"-","△")&amp;"】"))</f>
        <v>【682.51】</v>
      </c>
      <c r="BQ6" s="35">
        <f>IF(BQ7="",NA(),BQ7)</f>
        <v>86.75</v>
      </c>
      <c r="BR6" s="35">
        <f t="shared" ref="BR6:BZ6" si="8">IF(BR7="",NA(),BR7)</f>
        <v>96.62</v>
      </c>
      <c r="BS6" s="35">
        <f t="shared" si="8"/>
        <v>100</v>
      </c>
      <c r="BT6" s="35">
        <f t="shared" si="8"/>
        <v>100</v>
      </c>
      <c r="BU6" s="35">
        <f t="shared" si="8"/>
        <v>100</v>
      </c>
      <c r="BV6" s="35">
        <f t="shared" si="8"/>
        <v>84.32</v>
      </c>
      <c r="BW6" s="35">
        <f t="shared" si="8"/>
        <v>96.57</v>
      </c>
      <c r="BX6" s="35">
        <f t="shared" si="8"/>
        <v>96.54</v>
      </c>
      <c r="BY6" s="35">
        <f t="shared" si="8"/>
        <v>95.4</v>
      </c>
      <c r="BZ6" s="35">
        <f t="shared" si="8"/>
        <v>94.69</v>
      </c>
      <c r="CA6" s="34" t="str">
        <f>IF(CA7="","",IF(CA7="-","【-】","【"&amp;SUBSTITUTE(TEXT(CA7,"#,##0.00"),"-","△")&amp;"】"))</f>
        <v>【100.34】</v>
      </c>
      <c r="CB6" s="35">
        <f>IF(CB7="",NA(),CB7)</f>
        <v>216.02</v>
      </c>
      <c r="CC6" s="35">
        <f t="shared" ref="CC6:CK6" si="9">IF(CC7="",NA(),CC7)</f>
        <v>193.95</v>
      </c>
      <c r="CD6" s="35">
        <f t="shared" si="9"/>
        <v>194.27</v>
      </c>
      <c r="CE6" s="35">
        <f t="shared" si="9"/>
        <v>199.48</v>
      </c>
      <c r="CF6" s="35">
        <f t="shared" si="9"/>
        <v>202.45</v>
      </c>
      <c r="CG6" s="35">
        <f t="shared" si="9"/>
        <v>188.12</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64.67</v>
      </c>
      <c r="CT6" s="35">
        <f t="shared" si="10"/>
        <v>64.959999999999994</v>
      </c>
      <c r="CU6" s="35">
        <f t="shared" si="10"/>
        <v>65.040000000000006</v>
      </c>
      <c r="CV6" s="35">
        <f t="shared" si="10"/>
        <v>68.31</v>
      </c>
      <c r="CW6" s="34" t="str">
        <f>IF(CW7="","",IF(CW7="-","【-】","【"&amp;SUBSTITUTE(TEXT(CW7,"#,##0.00"),"-","△")&amp;"】"))</f>
        <v>【59.64】</v>
      </c>
      <c r="CX6" s="35">
        <f>IF(CX7="",NA(),CX7)</f>
        <v>95.14</v>
      </c>
      <c r="CY6" s="35">
        <f t="shared" ref="CY6:DG6" si="11">IF(CY7="",NA(),CY7)</f>
        <v>95.12</v>
      </c>
      <c r="CZ6" s="35">
        <f t="shared" si="11"/>
        <v>95.87</v>
      </c>
      <c r="DA6" s="35">
        <f t="shared" si="11"/>
        <v>95.89</v>
      </c>
      <c r="DB6" s="35">
        <f t="shared" si="11"/>
        <v>96.46</v>
      </c>
      <c r="DC6" s="35">
        <f t="shared" si="11"/>
        <v>86.78</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0.17</v>
      </c>
      <c r="EH6" s="35">
        <f t="shared" si="14"/>
        <v>0.06</v>
      </c>
      <c r="EI6" s="35">
        <f t="shared" si="14"/>
        <v>0.22</v>
      </c>
      <c r="EJ6" s="35">
        <f t="shared" si="14"/>
        <v>0.38</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352101</v>
      </c>
      <c r="D7" s="37">
        <v>47</v>
      </c>
      <c r="E7" s="37">
        <v>17</v>
      </c>
      <c r="F7" s="37">
        <v>1</v>
      </c>
      <c r="G7" s="37">
        <v>0</v>
      </c>
      <c r="H7" s="37" t="s">
        <v>99</v>
      </c>
      <c r="I7" s="37" t="s">
        <v>100</v>
      </c>
      <c r="J7" s="37" t="s">
        <v>101</v>
      </c>
      <c r="K7" s="37" t="s">
        <v>102</v>
      </c>
      <c r="L7" s="37" t="s">
        <v>103</v>
      </c>
      <c r="M7" s="37" t="s">
        <v>104</v>
      </c>
      <c r="N7" s="38" t="s">
        <v>105</v>
      </c>
      <c r="O7" s="38" t="s">
        <v>106</v>
      </c>
      <c r="P7" s="38">
        <v>81.12</v>
      </c>
      <c r="Q7" s="38">
        <v>81.78</v>
      </c>
      <c r="R7" s="38">
        <v>3630</v>
      </c>
      <c r="S7" s="38">
        <v>50892</v>
      </c>
      <c r="T7" s="38">
        <v>92.13</v>
      </c>
      <c r="U7" s="38">
        <v>552.39</v>
      </c>
      <c r="V7" s="38">
        <v>41104</v>
      </c>
      <c r="W7" s="38">
        <v>9.81</v>
      </c>
      <c r="X7" s="38">
        <v>4190.01</v>
      </c>
      <c r="Y7" s="38">
        <v>86.98</v>
      </c>
      <c r="Z7" s="38">
        <v>92.01</v>
      </c>
      <c r="AA7" s="38">
        <v>103.93</v>
      </c>
      <c r="AB7" s="38">
        <v>106.58</v>
      </c>
      <c r="AC7" s="38">
        <v>93.53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508.7</v>
      </c>
      <c r="BG7" s="38">
        <v>327.96</v>
      </c>
      <c r="BH7" s="38">
        <v>304.17</v>
      </c>
      <c r="BI7" s="38">
        <v>338.36</v>
      </c>
      <c r="BJ7" s="38">
        <v>346.75</v>
      </c>
      <c r="BK7" s="38">
        <v>1031.56</v>
      </c>
      <c r="BL7" s="38">
        <v>774.99</v>
      </c>
      <c r="BM7" s="38">
        <v>799.41</v>
      </c>
      <c r="BN7" s="38">
        <v>820.36</v>
      </c>
      <c r="BO7" s="38">
        <v>847.44</v>
      </c>
      <c r="BP7" s="38">
        <v>682.51</v>
      </c>
      <c r="BQ7" s="38">
        <v>86.75</v>
      </c>
      <c r="BR7" s="38">
        <v>96.62</v>
      </c>
      <c r="BS7" s="38">
        <v>100</v>
      </c>
      <c r="BT7" s="38">
        <v>100</v>
      </c>
      <c r="BU7" s="38">
        <v>100</v>
      </c>
      <c r="BV7" s="38">
        <v>84.32</v>
      </c>
      <c r="BW7" s="38">
        <v>96.57</v>
      </c>
      <c r="BX7" s="38">
        <v>96.54</v>
      </c>
      <c r="BY7" s="38">
        <v>95.4</v>
      </c>
      <c r="BZ7" s="38">
        <v>94.69</v>
      </c>
      <c r="CA7" s="38">
        <v>100.34</v>
      </c>
      <c r="CB7" s="38">
        <v>216.02</v>
      </c>
      <c r="CC7" s="38">
        <v>193.95</v>
      </c>
      <c r="CD7" s="38">
        <v>194.27</v>
      </c>
      <c r="CE7" s="38">
        <v>199.48</v>
      </c>
      <c r="CF7" s="38">
        <v>202.45</v>
      </c>
      <c r="CG7" s="38">
        <v>188.12</v>
      </c>
      <c r="CH7" s="38">
        <v>161.54</v>
      </c>
      <c r="CI7" s="38">
        <v>162.81</v>
      </c>
      <c r="CJ7" s="38">
        <v>163.19999999999999</v>
      </c>
      <c r="CK7" s="38">
        <v>159.78</v>
      </c>
      <c r="CL7" s="38">
        <v>136.15</v>
      </c>
      <c r="CM7" s="38" t="s">
        <v>105</v>
      </c>
      <c r="CN7" s="38" t="s">
        <v>105</v>
      </c>
      <c r="CO7" s="38" t="s">
        <v>105</v>
      </c>
      <c r="CP7" s="38" t="s">
        <v>105</v>
      </c>
      <c r="CQ7" s="38" t="s">
        <v>105</v>
      </c>
      <c r="CR7" s="38">
        <v>60</v>
      </c>
      <c r="CS7" s="38">
        <v>64.67</v>
      </c>
      <c r="CT7" s="38">
        <v>64.959999999999994</v>
      </c>
      <c r="CU7" s="38">
        <v>65.040000000000006</v>
      </c>
      <c r="CV7" s="38">
        <v>68.31</v>
      </c>
      <c r="CW7" s="38">
        <v>59.64</v>
      </c>
      <c r="CX7" s="38">
        <v>95.14</v>
      </c>
      <c r="CY7" s="38">
        <v>95.12</v>
      </c>
      <c r="CZ7" s="38">
        <v>95.87</v>
      </c>
      <c r="DA7" s="38">
        <v>95.89</v>
      </c>
      <c r="DB7" s="38">
        <v>96.46</v>
      </c>
      <c r="DC7" s="38">
        <v>86.78</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0.17</v>
      </c>
      <c r="EH7" s="38">
        <v>0.06</v>
      </c>
      <c r="EI7" s="38">
        <v>0.22</v>
      </c>
      <c r="EJ7" s="38">
        <v>0.38</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福長　駿佑</cp:lastModifiedBy>
  <cp:lastPrinted>2021-01-25T23:47:57Z</cp:lastPrinted>
  <dcterms:created xsi:type="dcterms:W3CDTF">2020-12-04T02:48:52Z</dcterms:created>
  <dcterms:modified xsi:type="dcterms:W3CDTF">2021-01-28T01:48:47Z</dcterms:modified>
  <cp:category/>
</cp:coreProperties>
</file>