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kJYhcp9sv1BJGrVOjj+JunSrdSrMhGDnJknX+CFeUo+hcMbqGsBxx0Mks+Z9Mmh0eeBAasEtzmPf3O+yICloQ==" workbookSaltValue="2Ju2icYNSWGp+KeRdqACH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<sst xmlns="http://schemas.openxmlformats.org/spreadsheetml/2006/main" count="236" uniqueCount="119">
  <si>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</si>
  <si>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</si>
  <si>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</si>
  <si>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</si>
  <si>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</si>
  <si>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</si>
  <si>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</si>
  <si>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</si>
  <si>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</si>
  <si>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</si>
  <si>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</si>
  <si>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</si>
  <si>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</si>
  <si>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</si>
  <si>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</si>
  <si>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</si>
  <si>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</si>
  <si>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</si>
  <si>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</si>
  <si>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</si>
  <si>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</si>
  <si>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</si>
  <si>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</si>
  <si>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</si>
  <si>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</si>
  <si>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</si>
  <si>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</si>
  <si>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</si>
  <si>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</si>
  <si>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</si>
  <si>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</si>
  <si>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</si>
  <si>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</si>
  <si>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</si>
  <si>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</si>
  <si>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</si>
  <si>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</si>
  <si>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</si>
  <si>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</si>
  <si>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</si>
  <si>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</si>
  <si>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</si>
  <si>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</si>
  <si>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</si>
  <si>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</si>
  <si>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</si>
  <si>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</si>
  <si>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</si>
  <si>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</si>
  <si>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</si>
  <si>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</si>
  <si>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</si>
  <si>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</si>
  <si>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</si>
  <si>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</si>
  <si>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</si>
  <si>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</si>
  <si>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</si>
  <si>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</si>
  <si>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</si>
  <si>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</si>
  <si>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</si>
  <si>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</si>
  <si>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</si>
  <si>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</si>
  <si>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</si>
  <si>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</si>
  <si>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</si>
  <si>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</si>
  <si>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</si>
  <si>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</si>
  <si>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</si>
  <si>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</si>
  <si>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</si>
  <si>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</si>
  <si>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</si>
  <si>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</si>
  <si>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</si>
  <si>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</si>
  <si>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</si>
  <si>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</si>
  <si>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</si>
  <si>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</si>
  <si>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</si>
  <si>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</si>
  <si>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</si>
  <si>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</si>
  <si>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</si>
  <si>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</si>
  <si>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</si>
  <si>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</si>
  <si>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</si>
  <si>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</si>
  <si>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</si>
  <si>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</si>
  <si>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</si>
  <si>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</si>
  <si>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</si>
  <si>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美祢市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</si>
  <si>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</si>
  <si>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</si>
  <si>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</si>
  <si>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</si>
  <si>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</si>
  <si>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</si>
  <si>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</si>
  <si>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</si>
  <si>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</si>
  <si>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</si>
  <si>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</si>
  <si>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</si>
  <si>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</si>
  <si>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</si>
  <si>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</si>
  <si>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</si>
  <si>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</si>
  <si>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農業集落排水施設において、供用開始から１０～２０年近く経過しており、機器の故障や施設・管渠の老朽化が懸念されているため、平成２８年度に機能診断調査を行った。また、平成２９年度には最適化構想を策定。今後は構想に沿って改築更新を行う予定である。</t>
    <rPh sb="0" eb="2">
      <t>ノウギョウ</t>
    </rPh>
    <rPh sb="2" eb="4">
      <t>シュウラク</t>
    </rPh>
    <rPh sb="4" eb="6">
      <t>ハイスイ</t>
    </rPh>
    <rPh sb="6" eb="8">
      <t>シセツ</t>
    </rPh>
    <rPh sb="13" eb="15">
      <t>キョウヨウ</t>
    </rPh>
    <rPh sb="15" eb="17">
      <t>カイシ</t>
    </rPh>
    <rPh sb="24" eb="25">
      <t>ネン</t>
    </rPh>
    <rPh sb="25" eb="26">
      <t>チカ</t>
    </rPh>
    <rPh sb="27" eb="29">
      <t>ケイカ</t>
    </rPh>
    <rPh sb="34" eb="36">
      <t>キキ</t>
    </rPh>
    <rPh sb="37" eb="39">
      <t>コショウ</t>
    </rPh>
    <rPh sb="40" eb="42">
      <t>シセツ</t>
    </rPh>
    <rPh sb="43" eb="45">
      <t>カンキョ</t>
    </rPh>
    <rPh sb="46" eb="49">
      <t>ロウキュウカ</t>
    </rPh>
    <rPh sb="50" eb="52">
      <t>ケネン</t>
    </rPh>
    <rPh sb="60" eb="62">
      <t>ヘイセイ</t>
    </rPh>
    <rPh sb="64" eb="66">
      <t>ネンド</t>
    </rPh>
    <rPh sb="67" eb="69">
      <t>キノウ</t>
    </rPh>
    <rPh sb="69" eb="71">
      <t>シンダン</t>
    </rPh>
    <rPh sb="71" eb="73">
      <t>チョウサ</t>
    </rPh>
    <rPh sb="74" eb="75">
      <t>オコナ</t>
    </rPh>
    <rPh sb="81" eb="83">
      <t>ヘイセイ</t>
    </rPh>
    <rPh sb="85" eb="87">
      <t>ネンド</t>
    </rPh>
    <rPh sb="89" eb="92">
      <t>サイテキカ</t>
    </rPh>
    <rPh sb="92" eb="94">
      <t>コウソウ</t>
    </rPh>
    <rPh sb="95" eb="97">
      <t>サクテイ</t>
    </rPh>
    <rPh sb="98" eb="100">
      <t>コンゴ</t>
    </rPh>
    <rPh sb="101" eb="103">
      <t>コウソウ</t>
    </rPh>
    <rPh sb="104" eb="105">
      <t>ソ</t>
    </rPh>
    <rPh sb="107" eb="109">
      <t>カイチク</t>
    </rPh>
    <rPh sb="109" eb="111">
      <t>コウシン</t>
    </rPh>
    <rPh sb="112" eb="113">
      <t>オコナ</t>
    </rPh>
    <rPh sb="114" eb="116">
      <t>ヨテイ</t>
    </rPh>
    <phoneticPr fontId="4"/>
  </si>
  <si>
    <t>「収益的収支比率」は前年度に比べ減少しているが、これは国庫補助金の減によるものと、動力費や委託料が増加したことが原因であり、これが収支比率の減少に繋がっている。また、農業集落排水施設がある4地区について、供用開始から年数がかなり経過しており、機器の更新や修繕等による維持管理経費が増加傾向にある。そのため、使用料の改定等を行っていく必要がある。
「企業債残高対事業規模比率」については、公会計移行事業の財源として借入を行ったため上昇している。
「経費回収率」については、前年度に比べ使用料が微増したことによる前年度比増加である。しかしながら、本来は使用料で賄うべき経費であるため、使用料の改定による適正な使用料の収入の確保、汚水処理費の削減等が必要である。
「汚水処理減価」については、前年度比で減少しているが、類似団体に比べ高い数値となっており、維持管理費の削減に努めていく。
「水洗化率」は、類似団体に比べて低い水準となっており、接続率の向上に取り組む必要がある。</t>
    <rPh sb="1" eb="4">
      <t>シュウエキテキ</t>
    </rPh>
    <rPh sb="4" eb="6">
      <t>シュウシ</t>
    </rPh>
    <rPh sb="6" eb="8">
      <t>ヒリツ</t>
    </rPh>
    <rPh sb="10" eb="13">
      <t>ゼンネンド</t>
    </rPh>
    <rPh sb="14" eb="15">
      <t>クラ</t>
    </rPh>
    <rPh sb="16" eb="18">
      <t>ゲンショウ</t>
    </rPh>
    <rPh sb="27" eb="29">
      <t>コッコ</t>
    </rPh>
    <rPh sb="29" eb="32">
      <t>ホジョキン</t>
    </rPh>
    <rPh sb="33" eb="34">
      <t>ゲン</t>
    </rPh>
    <rPh sb="41" eb="43">
      <t>ドウリョク</t>
    </rPh>
    <rPh sb="43" eb="44">
      <t>ヒ</t>
    </rPh>
    <rPh sb="45" eb="48">
      <t>イタクリョウ</t>
    </rPh>
    <rPh sb="49" eb="51">
      <t>ゾウカ</t>
    </rPh>
    <rPh sb="56" eb="58">
      <t>ゲンイン</t>
    </rPh>
    <rPh sb="65" eb="67">
      <t>シュウシ</t>
    </rPh>
    <rPh sb="67" eb="69">
      <t>ヒリツ</t>
    </rPh>
    <rPh sb="70" eb="72">
      <t>ゲンショウ</t>
    </rPh>
    <rPh sb="73" eb="74">
      <t>ツナ</t>
    </rPh>
    <rPh sb="83" eb="85">
      <t>ノウギョウ</t>
    </rPh>
    <rPh sb="85" eb="87">
      <t>シュウラク</t>
    </rPh>
    <rPh sb="87" eb="89">
      <t>ハイスイ</t>
    </rPh>
    <rPh sb="89" eb="91">
      <t>シセツ</t>
    </rPh>
    <rPh sb="95" eb="97">
      <t>チク</t>
    </rPh>
    <rPh sb="102" eb="104">
      <t>キョウヨウ</t>
    </rPh>
    <rPh sb="104" eb="106">
      <t>カイシ</t>
    </rPh>
    <rPh sb="108" eb="110">
      <t>ネンスウ</t>
    </rPh>
    <rPh sb="114" eb="116">
      <t>ケイカ</t>
    </rPh>
    <rPh sb="121" eb="123">
      <t>キキ</t>
    </rPh>
    <rPh sb="124" eb="126">
      <t>コウシン</t>
    </rPh>
    <rPh sb="127" eb="129">
      <t>シュウゼン</t>
    </rPh>
    <rPh sb="129" eb="130">
      <t>トウ</t>
    </rPh>
    <rPh sb="133" eb="135">
      <t>イジ</t>
    </rPh>
    <rPh sb="135" eb="137">
      <t>カンリ</t>
    </rPh>
    <rPh sb="137" eb="139">
      <t>ケイヒ</t>
    </rPh>
    <rPh sb="140" eb="141">
      <t>ゾウ</t>
    </rPh>
    <rPh sb="141" eb="142">
      <t>カ</t>
    </rPh>
    <rPh sb="142" eb="144">
      <t>ケイコウ</t>
    </rPh>
    <rPh sb="153" eb="156">
      <t>シヨウリョウ</t>
    </rPh>
    <rPh sb="157" eb="159">
      <t>カイテイ</t>
    </rPh>
    <rPh sb="159" eb="160">
      <t>トウ</t>
    </rPh>
    <rPh sb="161" eb="162">
      <t>オコナ</t>
    </rPh>
    <rPh sb="166" eb="168">
      <t>ヒツヨウ</t>
    </rPh>
    <rPh sb="174" eb="176">
      <t>キギョウ</t>
    </rPh>
    <rPh sb="176" eb="177">
      <t>サイ</t>
    </rPh>
    <rPh sb="177" eb="178">
      <t>ザン</t>
    </rPh>
    <rPh sb="178" eb="179">
      <t>タカ</t>
    </rPh>
    <rPh sb="179" eb="180">
      <t>タイ</t>
    </rPh>
    <rPh sb="180" eb="182">
      <t>ジギョウ</t>
    </rPh>
    <rPh sb="182" eb="184">
      <t>キボ</t>
    </rPh>
    <rPh sb="184" eb="186">
      <t>ヒリツ</t>
    </rPh>
    <rPh sb="193" eb="196">
      <t>コウカイケイ</t>
    </rPh>
    <rPh sb="196" eb="198">
      <t>イコウ</t>
    </rPh>
    <rPh sb="223" eb="225">
      <t>ケイヒ</t>
    </rPh>
    <rPh sb="225" eb="227">
      <t>カイシュウ</t>
    </rPh>
    <rPh sb="227" eb="228">
      <t>リツ</t>
    </rPh>
    <rPh sb="235" eb="238">
      <t>ゼンネンド</t>
    </rPh>
    <rPh sb="239" eb="240">
      <t>クラ</t>
    </rPh>
    <rPh sb="241" eb="244">
      <t>シヨウリョウ</t>
    </rPh>
    <rPh sb="245" eb="247">
      <t>ビゾウ</t>
    </rPh>
    <rPh sb="254" eb="257">
      <t>ゼンネンド</t>
    </rPh>
    <rPh sb="257" eb="258">
      <t>ヒ</t>
    </rPh>
    <rPh sb="258" eb="260">
      <t>ゾウカ</t>
    </rPh>
    <rPh sb="271" eb="273">
      <t>ホンライ</t>
    </rPh>
    <rPh sb="274" eb="277">
      <t>シヨウリョウ</t>
    </rPh>
    <rPh sb="278" eb="279">
      <t>マカナ</t>
    </rPh>
    <rPh sb="282" eb="284">
      <t>ケイヒ</t>
    </rPh>
    <rPh sb="290" eb="293">
      <t>シヨウリョウ</t>
    </rPh>
    <rPh sb="294" eb="296">
      <t>カイテイ</t>
    </rPh>
    <rPh sb="299" eb="301">
      <t>テキセイ</t>
    </rPh>
    <rPh sb="302" eb="305">
      <t>シヨウリョウ</t>
    </rPh>
    <rPh sb="306" eb="308">
      <t>シュウニュウ</t>
    </rPh>
    <rPh sb="309" eb="311">
      <t>カクホ</t>
    </rPh>
    <rPh sb="312" eb="314">
      <t>オスイ</t>
    </rPh>
    <rPh sb="314" eb="316">
      <t>ショリ</t>
    </rPh>
    <rPh sb="316" eb="317">
      <t>ヒ</t>
    </rPh>
    <rPh sb="318" eb="320">
      <t>サクゲン</t>
    </rPh>
    <rPh sb="320" eb="321">
      <t>トウ</t>
    </rPh>
    <rPh sb="322" eb="324">
      <t>ヒツヨウ</t>
    </rPh>
    <rPh sb="330" eb="332">
      <t>オスイ</t>
    </rPh>
    <rPh sb="332" eb="334">
      <t>ショリ</t>
    </rPh>
    <rPh sb="334" eb="336">
      <t>ゲンカ</t>
    </rPh>
    <rPh sb="343" eb="346">
      <t>ゼンネンド</t>
    </rPh>
    <rPh sb="346" eb="347">
      <t>ヒ</t>
    </rPh>
    <rPh sb="348" eb="350">
      <t>ゲンショウ</t>
    </rPh>
    <rPh sb="356" eb="358">
      <t>ルイジ</t>
    </rPh>
    <rPh sb="358" eb="360">
      <t>ダンタイ</t>
    </rPh>
    <rPh sb="361" eb="362">
      <t>クラ</t>
    </rPh>
    <rPh sb="363" eb="364">
      <t>タカ</t>
    </rPh>
    <rPh sb="365" eb="367">
      <t>スウチ</t>
    </rPh>
    <rPh sb="374" eb="376">
      <t>イジ</t>
    </rPh>
    <rPh sb="376" eb="379">
      <t>カンリヒ</t>
    </rPh>
    <rPh sb="380" eb="382">
      <t>サクゲン</t>
    </rPh>
    <rPh sb="383" eb="384">
      <t>ツト</t>
    </rPh>
    <rPh sb="398" eb="400">
      <t>ルイジ</t>
    </rPh>
    <rPh sb="400" eb="402">
      <t>ダンタイ</t>
    </rPh>
    <rPh sb="403" eb="404">
      <t>クラ</t>
    </rPh>
    <rPh sb="406" eb="407">
      <t>ヒク</t>
    </rPh>
    <rPh sb="408" eb="410">
      <t>スイジュン</t>
    </rPh>
    <rPh sb="417" eb="419">
      <t>セツゾク</t>
    </rPh>
    <rPh sb="419" eb="420">
      <t>リツ</t>
    </rPh>
    <rPh sb="421" eb="423">
      <t>コウジョウ</t>
    </rPh>
    <rPh sb="424" eb="425">
      <t>ト</t>
    </rPh>
    <rPh sb="426" eb="427">
      <t>ク</t>
    </rPh>
    <rPh sb="428" eb="430">
      <t>ヒツヨウ</t>
    </rPh>
    <phoneticPr fontId="4"/>
  </si>
  <si>
    <t>施設の老朽化が進んでおり、維持管理経費が増加していることから、平成２８年度の機能診断調査、平成２９年度の最適整備構想策定により、効率的な維持管理及び使用料の適正化を進めていく。また、水洗化率の向上についても引き続き取り組んでいく。令和２年度より地方公営企業法の適用を受けることとなった。今後ますます財政状況を見据えて運営していく必要がある。</t>
    <rPh sb="0" eb="2">
      <t>シセツ</t>
    </rPh>
    <rPh sb="3" eb="6">
      <t>ロウキュウカ</t>
    </rPh>
    <rPh sb="7" eb="8">
      <t>スス</t>
    </rPh>
    <rPh sb="13" eb="15">
      <t>イジ</t>
    </rPh>
    <rPh sb="15" eb="17">
      <t>カンリ</t>
    </rPh>
    <rPh sb="17" eb="19">
      <t>ケイヒ</t>
    </rPh>
    <rPh sb="20" eb="21">
      <t>ゾウ</t>
    </rPh>
    <rPh sb="21" eb="22">
      <t>カ</t>
    </rPh>
    <rPh sb="31" eb="33">
      <t>ヘイセイ</t>
    </rPh>
    <rPh sb="35" eb="37">
      <t>ネンド</t>
    </rPh>
    <rPh sb="38" eb="40">
      <t>キノウ</t>
    </rPh>
    <rPh sb="40" eb="42">
      <t>シンダン</t>
    </rPh>
    <rPh sb="42" eb="44">
      <t>チョウサ</t>
    </rPh>
    <rPh sb="45" eb="47">
      <t>ヘイセイ</t>
    </rPh>
    <rPh sb="49" eb="51">
      <t>ネンド</t>
    </rPh>
    <rPh sb="52" eb="54">
      <t>サイテキ</t>
    </rPh>
    <rPh sb="54" eb="56">
      <t>セイビ</t>
    </rPh>
    <rPh sb="56" eb="58">
      <t>コウソウ</t>
    </rPh>
    <rPh sb="58" eb="60">
      <t>サクテイ</t>
    </rPh>
    <rPh sb="64" eb="67">
      <t>コウリツテキ</t>
    </rPh>
    <rPh sb="68" eb="70">
      <t>イジ</t>
    </rPh>
    <rPh sb="70" eb="72">
      <t>カンリ</t>
    </rPh>
    <rPh sb="72" eb="73">
      <t>オヨ</t>
    </rPh>
    <rPh sb="74" eb="77">
      <t>シヨウリョウ</t>
    </rPh>
    <rPh sb="78" eb="81">
      <t>テキセイカ</t>
    </rPh>
    <rPh sb="82" eb="83">
      <t>スス</t>
    </rPh>
    <rPh sb="91" eb="94">
      <t>スイセンカ</t>
    </rPh>
    <rPh sb="94" eb="95">
      <t>リツ</t>
    </rPh>
    <rPh sb="96" eb="98">
      <t>コウジョウ</t>
    </rPh>
    <rPh sb="103" eb="104">
      <t>ヒ</t>
    </rPh>
    <rPh sb="105" eb="106">
      <t>ツヅ</t>
    </rPh>
    <rPh sb="107" eb="108">
      <t>ト</t>
    </rPh>
    <rPh sb="109" eb="110">
      <t>ク</t>
    </rPh>
    <rPh sb="122" eb="124">
      <t>チホウ</t>
    </rPh>
    <rPh sb="124" eb="126">
      <t>コウエイ</t>
    </rPh>
    <rPh sb="128" eb="129">
      <t>ホウ</t>
    </rPh>
    <rPh sb="130" eb="132">
      <t>テキヨウ</t>
    </rPh>
    <rPh sb="133" eb="134">
      <t>ウ</t>
    </rPh>
    <rPh sb="143" eb="145">
      <t>コンゴ</t>
    </rPh>
    <rPh sb="149" eb="151">
      <t>ザイセイ</t>
    </rPh>
    <rPh sb="151" eb="153">
      <t>ジョウキョウ</t>
    </rPh>
    <rPh sb="154" eb="156">
      <t>ミス</t>
    </rPh>
    <rPh sb="158" eb="160">
      <t>ウンエイ</t>
    </rPh>
    <rPh sb="164" eb="16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</si>
</sst>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6-4782-B1A7-4EF0F052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6944"/>
        <c:axId val="7566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B6-4782-B1A7-4EF0F052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66944"/>
        <c:axId val="75668864"/>
      </c:lineChart>
      <c:dateAx>
        <c:axId val="75666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668864"/>
        <c:crosses val="autoZero"/>
        <c:auto val="1"/>
        <c:lblOffset val="100"/>
        <c:baseTimeUnit val="years"/>
      </c:dateAx>
      <c:valAx>
        <c:axId val="7566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6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37.15</c:v>
                </c:pt>
                <c:pt idx="1">
                  <c:v>35.6</c:v>
                </c:pt>
                <c:pt idx="2">
                  <c:v>35.28</c:v>
                </c:pt>
                <c:pt idx="3">
                  <c:v>36.24</c:v>
                </c:pt>
                <c:pt idx="4">
                  <c:v>35.06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E2-45BD-B7FC-BD5EF6E97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72416"/>
        <c:axId val="7897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E2-45BD-B7FC-BD5EF6E97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2416"/>
        <c:axId val="78974336"/>
      </c:lineChart>
      <c:dateAx>
        <c:axId val="78972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8974336"/>
        <c:crosses val="autoZero"/>
        <c:auto val="1"/>
        <c:lblOffset val="100"/>
        <c:baseTimeUnit val="years"/>
      </c:dateAx>
      <c:valAx>
        <c:axId val="7897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7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81.13</c:v>
                </c:pt>
                <c:pt idx="1">
                  <c:v>81.849999999999994</c:v>
                </c:pt>
                <c:pt idx="2">
                  <c:v>80.08</c:v>
                </c:pt>
                <c:pt idx="3">
                  <c:v>79.72</c:v>
                </c:pt>
                <c:pt idx="4">
                  <c:v>79.989999999999995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62-4F60-9ED8-61A59B0C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38336"/>
        <c:axId val="7904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62-4F60-9ED8-61A59B0C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38336"/>
        <c:axId val="79040512"/>
      </c:lineChart>
      <c:dateAx>
        <c:axId val="79038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040512"/>
        <c:crosses val="autoZero"/>
        <c:auto val="1"/>
        <c:lblOffset val="100"/>
        <c:baseTimeUnit val="years"/>
      </c:dateAx>
      <c:valAx>
        <c:axId val="7904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03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81.83</c:v>
                </c:pt>
                <c:pt idx="1">
                  <c:v>84.37</c:v>
                </c:pt>
                <c:pt idx="2">
                  <c:v>86.03</c:v>
                </c:pt>
                <c:pt idx="3">
                  <c:v>84.01</c:v>
                </c:pt>
                <c:pt idx="4">
                  <c:v>79.39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3D-4EF1-A479-102CBA66B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73664"/>
        <c:axId val="7747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3D-4EF1-A479-102CBA66B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73664"/>
        <c:axId val="77479936"/>
      </c:lineChart>
      <c:dateAx>
        <c:axId val="7747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479936"/>
        <c:crosses val="autoZero"/>
        <c:auto val="1"/>
        <c:lblOffset val="100"/>
        <c:baseTimeUnit val="years"/>
      </c:dateAx>
      <c:valAx>
        <c:axId val="7747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47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F-40FB-9167-27E0D00F1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10912"/>
        <c:axId val="7753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DF-40FB-9167-27E0D00F1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10912"/>
        <c:axId val="77533568"/>
      </c:lineChart>
      <c:dateAx>
        <c:axId val="77510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533568"/>
        <c:crosses val="autoZero"/>
        <c:auto val="1"/>
        <c:lblOffset val="100"/>
        <c:baseTimeUnit val="years"/>
      </c:dateAx>
      <c:valAx>
        <c:axId val="7753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51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5F-476F-87AB-C7D37622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64544"/>
        <c:axId val="775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5F-476F-87AB-C7D37622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64544"/>
        <c:axId val="77570816"/>
      </c:lineChart>
      <c:dateAx>
        <c:axId val="77564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570816"/>
        <c:crosses val="autoZero"/>
        <c:auto val="1"/>
        <c:lblOffset val="100"/>
        <c:baseTimeUnit val="years"/>
      </c:dateAx>
      <c:valAx>
        <c:axId val="7757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56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20-4EA0-842F-31560AEA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81792"/>
        <c:axId val="7768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20-4EA0-842F-31560AEA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1792"/>
        <c:axId val="77683712"/>
      </c:lineChart>
      <c:dateAx>
        <c:axId val="77681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683712"/>
        <c:crosses val="autoZero"/>
        <c:auto val="1"/>
        <c:lblOffset val="100"/>
        <c:baseTimeUnit val="years"/>
      </c:dateAx>
      <c:valAx>
        <c:axId val="7768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6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C2-4A0B-9360-BC68DA30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17504"/>
        <c:axId val="777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C2-4A0B-9360-BC68DA30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17504"/>
        <c:axId val="77719424"/>
      </c:lineChart>
      <c:dateAx>
        <c:axId val="77717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719424"/>
        <c:crosses val="autoZero"/>
        <c:auto val="1"/>
        <c:lblOffset val="100"/>
        <c:baseTimeUnit val="years"/>
      </c:dateAx>
      <c:valAx>
        <c:axId val="777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815.25</c:v>
                </c:pt>
                <c:pt idx="2">
                  <c:v>629.87</c:v>
                </c:pt>
                <c:pt idx="3">
                  <c:v>444</c:v>
                </c:pt>
                <c:pt idx="4">
                  <c:v>742.48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4E-45F5-A0F1-02B1BC32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71136"/>
        <c:axId val="7777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4E-45F5-A0F1-02B1BC32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71136"/>
        <c:axId val="77773056"/>
      </c:lineChart>
      <c:dateAx>
        <c:axId val="77771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773056"/>
        <c:crosses val="autoZero"/>
        <c:auto val="1"/>
        <c:lblOffset val="100"/>
        <c:baseTimeUnit val="years"/>
      </c:dateAx>
      <c:valAx>
        <c:axId val="7777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7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43.23</c:v>
                </c:pt>
                <c:pt idx="1">
                  <c:v>67.83</c:v>
                </c:pt>
                <c:pt idx="2">
                  <c:v>45.81</c:v>
                </c:pt>
                <c:pt idx="3">
                  <c:v>46.27</c:v>
                </c:pt>
                <c:pt idx="4">
                  <c:v>51.16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C7-4B85-B561-C7EE02FF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8400"/>
        <c:axId val="7892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C7-4B85-B561-C7EE02FF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8400"/>
        <c:axId val="78920320"/>
      </c:lineChart>
      <c:dateAx>
        <c:axId val="78918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8920320"/>
        <c:crosses val="autoZero"/>
        <c:auto val="1"/>
        <c:lblOffset val="100"/>
        <c:baseTimeUnit val="years"/>
      </c:dateAx>
      <c:valAx>
        <c:axId val="7892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1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415.66</c:v>
                </c:pt>
                <c:pt idx="1">
                  <c:v>258.55</c:v>
                </c:pt>
                <c:pt idx="2">
                  <c:v>391.89</c:v>
                </c:pt>
                <c:pt idx="3">
                  <c:v>384.54</c:v>
                </c:pt>
                <c:pt idx="4">
                  <c:v>342.48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33-4494-B4AC-FBF509CF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47456"/>
        <c:axId val="7894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33-4494-B4AC-FBF509CF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7456"/>
        <c:axId val="78949376"/>
      </c:lineChart>
      <c:dateAx>
        <c:axId val="7894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8949376"/>
        <c:crosses val="autoZero"/>
        <c:auto val="1"/>
        <c:lblOffset val="100"/>
        <c:baseTimeUnit val="years"/>
      </c:dateAx>
      <c:valAx>
        <c:axId val="7894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4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山口県　美祢市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23928</v>
      </c>
      <c r="AM8" s="69"/>
      <c r="AN8" s="69"/>
      <c r="AO8" s="69"/>
      <c r="AP8" s="69"/>
      <c r="AQ8" s="69"/>
      <c r="AR8" s="69"/>
      <c r="AS8" s="69"/>
      <c r="AT8" s="68">
        <f>データ!T6</f>
        <v>472.64</v>
      </c>
      <c r="AU8" s="68"/>
      <c r="AV8" s="68"/>
      <c r="AW8" s="68"/>
      <c r="AX8" s="68"/>
      <c r="AY8" s="68"/>
      <c r="AZ8" s="68"/>
      <c r="BA8" s="68"/>
      <c r="BB8" s="68">
        <f>データ!U6</f>
        <v>50.63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12.6</v>
      </c>
      <c r="Q10" s="68"/>
      <c r="R10" s="68"/>
      <c r="S10" s="68"/>
      <c r="T10" s="68"/>
      <c r="U10" s="68"/>
      <c r="V10" s="68"/>
      <c r="W10" s="68">
        <f>データ!Q6</f>
        <v>90.54</v>
      </c>
      <c r="X10" s="68"/>
      <c r="Y10" s="68"/>
      <c r="Z10" s="68"/>
      <c r="AA10" s="68"/>
      <c r="AB10" s="68"/>
      <c r="AC10" s="68"/>
      <c r="AD10" s="69">
        <f>データ!R6</f>
        <v>3996</v>
      </c>
      <c r="AE10" s="69"/>
      <c r="AF10" s="69"/>
      <c r="AG10" s="69"/>
      <c r="AH10" s="69"/>
      <c r="AI10" s="69"/>
      <c r="AJ10" s="69"/>
      <c r="AK10" s="2"/>
      <c r="AL10" s="69">
        <f>データ!V6</f>
        <v>2988</v>
      </c>
      <c r="AM10" s="69"/>
      <c r="AN10" s="69"/>
      <c r="AO10" s="69"/>
      <c r="AP10" s="69"/>
      <c r="AQ10" s="69"/>
      <c r="AR10" s="69"/>
      <c r="AS10" s="69"/>
      <c r="AT10" s="68">
        <f>データ!W6</f>
        <v>2.2799999999999998</v>
      </c>
      <c r="AU10" s="68"/>
      <c r="AV10" s="68"/>
      <c r="AW10" s="68"/>
      <c r="AX10" s="68"/>
      <c r="AY10" s="68"/>
      <c r="AZ10" s="68"/>
      <c r="BA10" s="68"/>
      <c r="BB10" s="68">
        <f>データ!X6</f>
        <v>1310.53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ggFhevdSgyTaJoFdN3WYY5Q9F9xIiSMA0Yz+8PtEFItq8YT/0iSoFdcpDXWMpn9gI0+QLJJB+2m6yymoalMP3A==" saltValue="a47k6osIPGaITeWlDg532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352136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山口県　美祢市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12.6</v>
      </c>
      <c r="Q6" s="34">
        <f t="shared" si="3"/>
        <v>90.54</v>
      </c>
      <c r="R6" s="34">
        <f t="shared" si="3"/>
        <v>3996</v>
      </c>
      <c r="S6" s="34">
        <f t="shared" si="3"/>
        <v>23928</v>
      </c>
      <c r="T6" s="34">
        <f t="shared" si="3"/>
        <v>472.64</v>
      </c>
      <c r="U6" s="34">
        <f t="shared" si="3"/>
        <v>50.63</v>
      </c>
      <c r="V6" s="34">
        <f t="shared" si="3"/>
        <v>2988</v>
      </c>
      <c r="W6" s="34">
        <f t="shared" si="3"/>
        <v>2.2799999999999998</v>
      </c>
      <c r="X6" s="34">
        <f t="shared" si="3"/>
        <v>1310.53</v>
      </c>
      <c r="Y6" s="35">
        <f>IF(Y7="",NA(),Y7)</f>
        <v>81.83</v>
      </c>
      <c r="Z6" s="35">
        <f t="shared" ref="Z6:AH6" si="4">IF(Z7="",NA(),Z7)</f>
        <v>84.37</v>
      </c>
      <c r="AA6" s="35">
        <f t="shared" si="4"/>
        <v>86.03</v>
      </c>
      <c r="AB6" s="35">
        <f t="shared" si="4"/>
        <v>84.01</v>
      </c>
      <c r="AC6" s="35">
        <f t="shared" si="4"/>
        <v>79.39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815.25</v>
      </c>
      <c r="BH6" s="35">
        <f t="shared" si="7"/>
        <v>629.87</v>
      </c>
      <c r="BI6" s="35">
        <f t="shared" si="7"/>
        <v>444</v>
      </c>
      <c r="BJ6" s="35">
        <f t="shared" si="7"/>
        <v>742.48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43.23</v>
      </c>
      <c r="BR6" s="35">
        <f t="shared" ref="BR6:BZ6" si="8">IF(BR7="",NA(),BR7)</f>
        <v>67.83</v>
      </c>
      <c r="BS6" s="35">
        <f t="shared" si="8"/>
        <v>45.81</v>
      </c>
      <c r="BT6" s="35">
        <f t="shared" si="8"/>
        <v>46.27</v>
      </c>
      <c r="BU6" s="35">
        <f t="shared" si="8"/>
        <v>51.16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415.66</v>
      </c>
      <c r="CC6" s="35">
        <f t="shared" ref="CC6:CK6" si="9">IF(CC7="",NA(),CC7)</f>
        <v>258.55</v>
      </c>
      <c r="CD6" s="35">
        <f t="shared" si="9"/>
        <v>391.89</v>
      </c>
      <c r="CE6" s="35">
        <f t="shared" si="9"/>
        <v>384.54</v>
      </c>
      <c r="CF6" s="35">
        <f t="shared" si="9"/>
        <v>342.48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37.15</v>
      </c>
      <c r="CN6" s="35">
        <f t="shared" ref="CN6:CV6" si="10">IF(CN7="",NA(),CN7)</f>
        <v>35.6</v>
      </c>
      <c r="CO6" s="35">
        <f t="shared" si="10"/>
        <v>35.28</v>
      </c>
      <c r="CP6" s="35">
        <f t="shared" si="10"/>
        <v>36.24</v>
      </c>
      <c r="CQ6" s="35">
        <f t="shared" si="10"/>
        <v>35.06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81.13</v>
      </c>
      <c r="CY6" s="35">
        <f t="shared" ref="CY6:DG6" si="11">IF(CY7="",NA(),CY7)</f>
        <v>81.849999999999994</v>
      </c>
      <c r="CZ6" s="35">
        <f t="shared" si="11"/>
        <v>80.08</v>
      </c>
      <c r="DA6" s="35">
        <f t="shared" si="11"/>
        <v>79.72</v>
      </c>
      <c r="DB6" s="35">
        <f t="shared" si="11"/>
        <v>79.989999999999995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352136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12.6</v>
      </c>
      <c r="Q7" s="38">
        <v>90.54</v>
      </c>
      <c r="R7" s="38">
        <v>3996</v>
      </c>
      <c r="S7" s="38">
        <v>23928</v>
      </c>
      <c r="T7" s="38">
        <v>472.64</v>
      </c>
      <c r="U7" s="38">
        <v>50.63</v>
      </c>
      <c r="V7" s="38">
        <v>2988</v>
      </c>
      <c r="W7" s="38">
        <v>2.2799999999999998</v>
      </c>
      <c r="X7" s="38">
        <v>1310.53</v>
      </c>
      <c r="Y7" s="38">
        <v>81.83</v>
      </c>
      <c r="Z7" s="38">
        <v>84.37</v>
      </c>
      <c r="AA7" s="38">
        <v>86.03</v>
      </c>
      <c r="AB7" s="38">
        <v>84.01</v>
      </c>
      <c r="AC7" s="38">
        <v>79.39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815.25</v>
      </c>
      <c r="BH7" s="38">
        <v>629.87</v>
      </c>
      <c r="BI7" s="38">
        <v>444</v>
      </c>
      <c r="BJ7" s="38">
        <v>742.48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43.23</v>
      </c>
      <c r="BR7" s="38">
        <v>67.83</v>
      </c>
      <c r="BS7" s="38">
        <v>45.81</v>
      </c>
      <c r="BT7" s="38">
        <v>46.27</v>
      </c>
      <c r="BU7" s="38">
        <v>51.16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415.66</v>
      </c>
      <c r="CC7" s="38">
        <v>258.55</v>
      </c>
      <c r="CD7" s="38">
        <v>391.89</v>
      </c>
      <c r="CE7" s="38">
        <v>384.54</v>
      </c>
      <c r="CF7" s="38">
        <v>342.48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37.15</v>
      </c>
      <c r="CN7" s="38">
        <v>35.6</v>
      </c>
      <c r="CO7" s="38">
        <v>35.28</v>
      </c>
      <c r="CP7" s="38">
        <v>36.24</v>
      </c>
      <c r="CQ7" s="38">
        <v>35.06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81.13</v>
      </c>
      <c r="CY7" s="38">
        <v>81.849999999999994</v>
      </c>
      <c r="CZ7" s="38">
        <v>80.08</v>
      </c>
      <c r="DA7" s="38">
        <v>79.72</v>
      </c>
      <c r="DB7" s="38">
        <v>79.989999999999995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木村　努</cp:lastModifiedBy>
  <dcterms:created xsi:type="dcterms:W3CDTF">2020-12-04T03:07:31Z</dcterms:created>
  <dcterms:modified xsi:type="dcterms:W3CDTF">2021-01-29T00:35:43Z</dcterms:modified>
</cp:coreProperties>
</file>