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kami-045-user\Desktop\20210114公営企業に係る「経営比較分析表」（令和元年度決算）の分析等について\提出\"/>
    </mc:Choice>
  </mc:AlternateContent>
  <workbookProtection workbookAlgorithmName="SHA-512" workbookHashValue="F2d2IxrWTyep6BmLbYPUMLctWH3MieKFUKTGTLZhUoA7qGyiXvBzIOEYHExlM9WtXjZ5NlrlkvdqZZHAC54r5g==" workbookSaltValue="x5BOCw75AzJeCJQLUZH5MA==" workbookSpinCount="100000" lockStructure="1"/>
  <bookViews>
    <workbookView xWindow="0" yWindow="0" windowWidth="20490" windowHeight="790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<sst xmlns="http://schemas.openxmlformats.org/spreadsheetml/2006/main" count="236" uniqueCount="119">
  <si>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</si>
  <si>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</si>
  <si>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</si>
  <si>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</si>
  <si>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</si>
  <si>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</si>
  <si>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</si>
  <si>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</si>
  <si>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</si>
  <si>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</si>
  <si>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</si>
  <si>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</si>
  <si>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</si>
  <si>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</si>
  <si>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</si>
  <si>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</si>
  <si>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</si>
  <si>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</si>
  <si>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</si>
  <si>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</si>
  <si>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</si>
  <si>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</si>
  <si>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</si>
  <si>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</si>
  <si>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</si>
  <si>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</si>
  <si>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</si>
  <si>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</si>
  <si>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</si>
  <si>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</si>
  <si>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</si>
  <si>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</si>
  <si>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</si>
  <si>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</si>
  <si>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</si>
  <si>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</si>
  <si>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</si>
  <si>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</si>
  <si>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</si>
  <si>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</si>
  <si>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</si>
  <si>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</si>
  <si>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</si>
  <si>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</si>
  <si>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</si>
  <si>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</si>
  <si>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</si>
  <si>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</si>
  <si>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</si>
  <si>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</si>
  <si>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</si>
  <si>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</si>
  <si>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</si>
  <si>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</si>
  <si>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</si>
  <si>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</si>
  <si>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</si>
  <si>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</si>
  <si>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</si>
  <si>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</si>
  <si>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</si>
  <si>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</si>
  <si>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</si>
  <si>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</si>
  <si>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</si>
  <si>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</si>
  <si>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</si>
  <si>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</si>
  <si>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</si>
  <si>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</si>
  <si>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</si>
  <si>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</si>
  <si>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</si>
  <si>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</si>
  <si>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</si>
  <si>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</si>
  <si>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</si>
  <si>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</si>
  <si>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</si>
  <si>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</si>
  <si>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</si>
  <si>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</si>
  <si>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</si>
  <si>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</si>
  <si>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</si>
  <si>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</si>
  <si>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</si>
  <si>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</si>
  <si>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</si>
  <si>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</si>
  <si>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</si>
  <si>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</si>
  <si>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</si>
  <si>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</si>
  <si>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</si>
  <si>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</si>
  <si>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</si>
  <si>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</si>
  <si>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</si>
  <si>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</si>
  <si>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</si>
  <si>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</si>
  <si>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</si>
  <si>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</si>
  <si>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</si>
  <si>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</si>
  <si>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</si>
  <si>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</si>
  <si>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</si>
  <si>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</si>
  <si>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</si>
  <si>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</si>
  <si>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</si>
  <si>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</si>
  <si>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</si>
  <si>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</si>
  <si>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平成17年に供用開始し、管渠の改築等の必要性が低いため大規模な更新は行っていない。</t>
    <phoneticPr fontId="4"/>
  </si>
  <si>
    <t>　人口減少に伴い使用料収入は今後も減少する見込みであり、高い水洗化率を鑑みると多くの新規加入者は望めない。営業利益の減少により、今後も一般会計からの基準外繰入に依存する状況は継続すると思われる。
　経費削減による基準外繰入金の依存からの脱却、更新予定施設のスペックダウンの検討等を目標に定めた経営戦略のもと持続可能な事業運営を目指す。</t>
    <phoneticPr fontId="4"/>
  </si>
  <si>
    <t>　収益的収支比率は、赤字会計にならないように一般会計から繰入をおこなっているため、例年どおり約100％となっている。
　経費回収率は昨年度と比べ増加している。昨年度は機器更新等があり、今年度は機器更新費用等の減少により汚水処理費が減少している。
　施設利用率は、類似団体と比べて低くなっている。人口減少が進み、処理能力に比べ処理量が低い状況である。今後も規模の拡大等は行わず、必要分の更新にとどめるつもりである。
　水洗化率は、類似団体よりも高い数値を維持しており、昨年より上昇しているが、未加入世帯の減少によるものであり、使用料収入の増加は期待できない。</t>
    <rPh sb="72" eb="74">
      <t>ゾウカ</t>
    </rPh>
    <rPh sb="79" eb="82">
      <t>サクネンド</t>
    </rPh>
    <rPh sb="83" eb="85">
      <t>キキ</t>
    </rPh>
    <rPh sb="85" eb="87">
      <t>コウシン</t>
    </rPh>
    <rPh sb="87" eb="88">
      <t>トウ</t>
    </rPh>
    <rPh sb="96" eb="98">
      <t>キキ</t>
    </rPh>
    <rPh sb="98" eb="100">
      <t>コウシン</t>
    </rPh>
    <rPh sb="100" eb="102">
      <t>ヒヨウ</t>
    </rPh>
    <rPh sb="102" eb="103">
      <t>トウ</t>
    </rPh>
    <rPh sb="104" eb="106">
      <t>ゲンショウ</t>
    </rPh>
    <rPh sb="109" eb="111">
      <t>オスイ</t>
    </rPh>
    <rPh sb="111" eb="113">
      <t>ショリ</t>
    </rPh>
    <rPh sb="113" eb="114">
      <t>ヒ</t>
    </rPh>
    <rPh sb="115" eb="11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</si>
</sst>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B6-464B-A195-15B89B53F4C9}"/>
            </c:ext>
          </c:extLst>
        </c:ser>
        <c:dLbls>
          <c:showLegendKey val="0"/>
          <c:showVal val="0"/>
          <c:showCatName val="0"/>
          <c:showSerName val="0"/>
          <c:showPercent val="0"/>
          <c:showBubbleSize val="0"/>
        </c:dLbls>
        <c:gapWidth val="150"/>
        <c:axId val="241113136"/>
        <c:axId val="24207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c:v>0</c:v>
                </c:pt>
                <c:pt idx="3" formatCode="#,##0.00;&quot;△&quot;#,##0.00;&quot;-&quot;">
                  <c:v>0.26</c:v>
                </c:pt>
                <c:pt idx="4" formatCode="#,##0.00;&quot;△&quot;#,##0.00;&quot;-&quot;">
                  <c:v>0.04</c:v>
                </c:pt>
              </c:numCache>
            </c:numRef>
          </c:val>
          <c:smooth val="0"/>
          <c:extLst xmlns:c16r2="http://schemas.microsoft.com/office/drawing/2015/06/chart">
            <c:ext xmlns:c16="http://schemas.microsoft.com/office/drawing/2014/chart" uri="{C3380CC4-5D6E-409C-BE32-E72D297353CC}">
              <c16:uniqueId val="{00000001-B9B6-464B-A195-15B89B53F4C9}"/>
            </c:ext>
          </c:extLst>
        </c:ser>
        <c:dLbls>
          <c:showLegendKey val="0"/>
          <c:showVal val="0"/>
          <c:showCatName val="0"/>
          <c:showSerName val="0"/>
          <c:showPercent val="0"/>
          <c:showBubbleSize val="0"/>
        </c:dLbls>
        <c:marker val="1"/>
        <c:smooth val="0"/>
        <c:axId val="241113136"/>
        <c:axId val="242071064"/>
      </c:lineChart>
      <c:dateAx>
        <c:axId val="241113136"/>
        <c:scaling>
          <c:orientation val="minMax"/>
        </c:scaling>
        <c:delete val="1"/>
        <c:axPos val="b"/>
        <c:numFmt formatCode="&quot;H&quot;yy" sourceLinked="1"/>
        <c:majorTickMark val="none"/>
        <c:minorTickMark val="none"/>
        <c:tickLblPos val="none"/>
        <c:crossAx val="242071064"/>
        <c:crosses val="autoZero"/>
        <c:auto val="1"/>
        <c:lblOffset val="100"/>
        <c:baseTimeUnit val="years"/>
      </c:dateAx>
      <c:valAx>
        <c:axId val="24207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1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18.489999999999998</c:v>
                </c:pt>
                <c:pt idx="1">
                  <c:v>21.23</c:v>
                </c:pt>
                <c:pt idx="2">
                  <c:v>23.29</c:v>
                </c:pt>
                <c:pt idx="3">
                  <c:v>20.55</c:v>
                </c:pt>
                <c:pt idx="4">
                  <c:v>19.18</c:v>
                </c:pt>
              </c:numCache>
            </c:numRef>
          </c:val>
          <c:extLst xmlns:c16r2="http://schemas.microsoft.com/office/drawing/2015/06/chart">
            <c:ext xmlns:c16="http://schemas.microsoft.com/office/drawing/2014/chart" uri="{C3380CC4-5D6E-409C-BE32-E72D297353CC}">
              <c16:uniqueId val="{00000000-A0C1-40F7-ABEC-4C6AB3A1C8A0}"/>
            </c:ext>
          </c:extLst>
        </c:ser>
        <c:dLbls>
          <c:showLegendKey val="0"/>
          <c:showVal val="0"/>
          <c:showCatName val="0"/>
          <c:showSerName val="0"/>
          <c:showPercent val="0"/>
          <c:showBubbleSize val="0"/>
        </c:dLbls>
        <c:gapWidth val="150"/>
        <c:axId val="280098784"/>
        <c:axId val="28010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29.8</c:v>
                </c:pt>
                <c:pt idx="3">
                  <c:v>29.43</c:v>
                </c:pt>
                <c:pt idx="4">
                  <c:v>26.7</c:v>
                </c:pt>
              </c:numCache>
            </c:numRef>
          </c:val>
          <c:smooth val="0"/>
          <c:extLst xmlns:c16r2="http://schemas.microsoft.com/office/drawing/2015/06/chart">
            <c:ext xmlns:c16="http://schemas.microsoft.com/office/drawing/2014/chart" uri="{C3380CC4-5D6E-409C-BE32-E72D297353CC}">
              <c16:uniqueId val="{00000001-A0C1-40F7-ABEC-4C6AB3A1C8A0}"/>
            </c:ext>
          </c:extLst>
        </c:ser>
        <c:dLbls>
          <c:showLegendKey val="0"/>
          <c:showVal val="0"/>
          <c:showCatName val="0"/>
          <c:showSerName val="0"/>
          <c:showPercent val="0"/>
          <c:showBubbleSize val="0"/>
        </c:dLbls>
        <c:marker val="1"/>
        <c:smooth val="0"/>
        <c:axId val="280098784"/>
        <c:axId val="280100744"/>
      </c:lineChart>
      <c:dateAx>
        <c:axId val="280098784"/>
        <c:scaling>
          <c:orientation val="minMax"/>
        </c:scaling>
        <c:delete val="1"/>
        <c:axPos val="b"/>
        <c:numFmt formatCode="&quot;H&quot;yy" sourceLinked="1"/>
        <c:majorTickMark val="none"/>
        <c:minorTickMark val="none"/>
        <c:tickLblPos val="none"/>
        <c:crossAx val="280100744"/>
        <c:crosses val="autoZero"/>
        <c:auto val="1"/>
        <c:lblOffset val="100"/>
        <c:baseTimeUnit val="years"/>
      </c:dateAx>
      <c:valAx>
        <c:axId val="28010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0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92.75</c:v>
                </c:pt>
                <c:pt idx="1">
                  <c:v>97.67</c:v>
                </c:pt>
                <c:pt idx="2">
                  <c:v>80.62</c:v>
                </c:pt>
                <c:pt idx="3">
                  <c:v>84.62</c:v>
                </c:pt>
                <c:pt idx="4">
                  <c:v>87.5</c:v>
                </c:pt>
              </c:numCache>
            </c:numRef>
          </c:val>
          <c:extLst xmlns:c16r2="http://schemas.microsoft.com/office/drawing/2015/06/chart">
            <c:ext xmlns:c16="http://schemas.microsoft.com/office/drawing/2014/chart" uri="{C3380CC4-5D6E-409C-BE32-E72D297353CC}">
              <c16:uniqueId val="{00000000-E307-4BAF-AB99-ACF7AA654068}"/>
            </c:ext>
          </c:extLst>
        </c:ser>
        <c:dLbls>
          <c:showLegendKey val="0"/>
          <c:showVal val="0"/>
          <c:showCatName val="0"/>
          <c:showSerName val="0"/>
          <c:showPercent val="0"/>
          <c:showBubbleSize val="0"/>
        </c:dLbls>
        <c:gapWidth val="150"/>
        <c:axId val="280101528"/>
        <c:axId val="28009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66.95</c:v>
                </c:pt>
                <c:pt idx="3">
                  <c:v>66.33</c:v>
                </c:pt>
                <c:pt idx="4">
                  <c:v>66.459999999999994</c:v>
                </c:pt>
              </c:numCache>
            </c:numRef>
          </c:val>
          <c:smooth val="0"/>
          <c:extLst xmlns:c16r2="http://schemas.microsoft.com/office/drawing/2015/06/chart">
            <c:ext xmlns:c16="http://schemas.microsoft.com/office/drawing/2014/chart" uri="{C3380CC4-5D6E-409C-BE32-E72D297353CC}">
              <c16:uniqueId val="{00000001-E307-4BAF-AB99-ACF7AA654068}"/>
            </c:ext>
          </c:extLst>
        </c:ser>
        <c:dLbls>
          <c:showLegendKey val="0"/>
          <c:showVal val="0"/>
          <c:showCatName val="0"/>
          <c:showSerName val="0"/>
          <c:showPercent val="0"/>
          <c:showBubbleSize val="0"/>
        </c:dLbls>
        <c:marker val="1"/>
        <c:smooth val="0"/>
        <c:axId val="280101528"/>
        <c:axId val="280094080"/>
      </c:lineChart>
      <c:dateAx>
        <c:axId val="280101528"/>
        <c:scaling>
          <c:orientation val="minMax"/>
        </c:scaling>
        <c:delete val="1"/>
        <c:axPos val="b"/>
        <c:numFmt formatCode="&quot;H&quot;yy" sourceLinked="1"/>
        <c:majorTickMark val="none"/>
        <c:minorTickMark val="none"/>
        <c:tickLblPos val="none"/>
        <c:crossAx val="280094080"/>
        <c:crosses val="autoZero"/>
        <c:auto val="1"/>
        <c:lblOffset val="100"/>
        <c:baseTimeUnit val="years"/>
      </c:dateAx>
      <c:valAx>
        <c:axId val="2800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10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99.89</c:v>
                </c:pt>
                <c:pt idx="1">
                  <c:v>99.98</c:v>
                </c:pt>
                <c:pt idx="2">
                  <c:v>100.03</c:v>
                </c:pt>
                <c:pt idx="3">
                  <c:v>100.02</c:v>
                </c:pt>
                <c:pt idx="4">
                  <c:v>100.04</c:v>
                </c:pt>
              </c:numCache>
            </c:numRef>
          </c:val>
          <c:extLst xmlns:c16r2="http://schemas.microsoft.com/office/drawing/2015/06/chart">
            <c:ext xmlns:c16="http://schemas.microsoft.com/office/drawing/2014/chart" uri="{C3380CC4-5D6E-409C-BE32-E72D297353CC}">
              <c16:uniqueId val="{00000000-04CC-4F10-8489-BE432A7B193C}"/>
            </c:ext>
          </c:extLst>
        </c:ser>
        <c:dLbls>
          <c:showLegendKey val="0"/>
          <c:showVal val="0"/>
          <c:showCatName val="0"/>
          <c:showSerName val="0"/>
          <c:showPercent val="0"/>
          <c:showBubbleSize val="0"/>
        </c:dLbls>
        <c:gapWidth val="150"/>
        <c:axId val="241829616"/>
        <c:axId val="24176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CC-4F10-8489-BE432A7B193C}"/>
            </c:ext>
          </c:extLst>
        </c:ser>
        <c:dLbls>
          <c:showLegendKey val="0"/>
          <c:showVal val="0"/>
          <c:showCatName val="0"/>
          <c:showSerName val="0"/>
          <c:showPercent val="0"/>
          <c:showBubbleSize val="0"/>
        </c:dLbls>
        <c:marker val="1"/>
        <c:smooth val="0"/>
        <c:axId val="241829616"/>
        <c:axId val="241761176"/>
      </c:lineChart>
      <c:dateAx>
        <c:axId val="241829616"/>
        <c:scaling>
          <c:orientation val="minMax"/>
        </c:scaling>
        <c:delete val="1"/>
        <c:axPos val="b"/>
        <c:numFmt formatCode="&quot;H&quot;yy" sourceLinked="1"/>
        <c:majorTickMark val="none"/>
        <c:minorTickMark val="none"/>
        <c:tickLblPos val="none"/>
        <c:crossAx val="241761176"/>
        <c:crosses val="autoZero"/>
        <c:auto val="1"/>
        <c:lblOffset val="100"/>
        <c:baseTimeUnit val="years"/>
      </c:dateAx>
      <c:valAx>
        <c:axId val="241761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82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FB-4C2A-825B-F24CBBB433D1}"/>
            </c:ext>
          </c:extLst>
        </c:ser>
        <c:dLbls>
          <c:showLegendKey val="0"/>
          <c:showVal val="0"/>
          <c:showCatName val="0"/>
          <c:showSerName val="0"/>
          <c:showPercent val="0"/>
          <c:showBubbleSize val="0"/>
        </c:dLbls>
        <c:gapWidth val="150"/>
        <c:axId val="241760000"/>
        <c:axId val="24176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FB-4C2A-825B-F24CBBB433D1}"/>
            </c:ext>
          </c:extLst>
        </c:ser>
        <c:dLbls>
          <c:showLegendKey val="0"/>
          <c:showVal val="0"/>
          <c:showCatName val="0"/>
          <c:showSerName val="0"/>
          <c:showPercent val="0"/>
          <c:showBubbleSize val="0"/>
        </c:dLbls>
        <c:marker val="1"/>
        <c:smooth val="0"/>
        <c:axId val="241760000"/>
        <c:axId val="241761960"/>
      </c:lineChart>
      <c:dateAx>
        <c:axId val="241760000"/>
        <c:scaling>
          <c:orientation val="minMax"/>
        </c:scaling>
        <c:delete val="1"/>
        <c:axPos val="b"/>
        <c:numFmt formatCode="&quot;H&quot;yy" sourceLinked="1"/>
        <c:majorTickMark val="none"/>
        <c:minorTickMark val="none"/>
        <c:tickLblPos val="none"/>
        <c:crossAx val="241761960"/>
        <c:crosses val="autoZero"/>
        <c:auto val="1"/>
        <c:lblOffset val="100"/>
        <c:baseTimeUnit val="years"/>
      </c:dateAx>
      <c:valAx>
        <c:axId val="24176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9E-43BA-A55E-BA32A65D98F6}"/>
            </c:ext>
          </c:extLst>
        </c:ser>
        <c:dLbls>
          <c:showLegendKey val="0"/>
          <c:showVal val="0"/>
          <c:showCatName val="0"/>
          <c:showSerName val="0"/>
          <c:showPercent val="0"/>
          <c:showBubbleSize val="0"/>
        </c:dLbls>
        <c:gapWidth val="150"/>
        <c:axId val="241763136"/>
        <c:axId val="28209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9E-43BA-A55E-BA32A65D98F6}"/>
            </c:ext>
          </c:extLst>
        </c:ser>
        <c:dLbls>
          <c:showLegendKey val="0"/>
          <c:showVal val="0"/>
          <c:showCatName val="0"/>
          <c:showSerName val="0"/>
          <c:showPercent val="0"/>
          <c:showBubbleSize val="0"/>
        </c:dLbls>
        <c:marker val="1"/>
        <c:smooth val="0"/>
        <c:axId val="241763136"/>
        <c:axId val="282096112"/>
      </c:lineChart>
      <c:dateAx>
        <c:axId val="241763136"/>
        <c:scaling>
          <c:orientation val="minMax"/>
        </c:scaling>
        <c:delete val="1"/>
        <c:axPos val="b"/>
        <c:numFmt formatCode="&quot;H&quot;yy" sourceLinked="1"/>
        <c:majorTickMark val="none"/>
        <c:minorTickMark val="none"/>
        <c:tickLblPos val="none"/>
        <c:crossAx val="282096112"/>
        <c:crosses val="autoZero"/>
        <c:auto val="1"/>
        <c:lblOffset val="100"/>
        <c:baseTimeUnit val="years"/>
      </c:dateAx>
      <c:valAx>
        <c:axId val="28209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A1-43D3-90EE-0B995C2573ED}"/>
            </c:ext>
          </c:extLst>
        </c:ser>
        <c:dLbls>
          <c:showLegendKey val="0"/>
          <c:showVal val="0"/>
          <c:showCatName val="0"/>
          <c:showSerName val="0"/>
          <c:showPercent val="0"/>
          <c:showBubbleSize val="0"/>
        </c:dLbls>
        <c:gapWidth val="150"/>
        <c:axId val="282096896"/>
        <c:axId val="28210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A1-43D3-90EE-0B995C2573ED}"/>
            </c:ext>
          </c:extLst>
        </c:ser>
        <c:dLbls>
          <c:showLegendKey val="0"/>
          <c:showVal val="0"/>
          <c:showCatName val="0"/>
          <c:showSerName val="0"/>
          <c:showPercent val="0"/>
          <c:showBubbleSize val="0"/>
        </c:dLbls>
        <c:marker val="1"/>
        <c:smooth val="0"/>
        <c:axId val="282096896"/>
        <c:axId val="282102776"/>
      </c:lineChart>
      <c:dateAx>
        <c:axId val="282096896"/>
        <c:scaling>
          <c:orientation val="minMax"/>
        </c:scaling>
        <c:delete val="1"/>
        <c:axPos val="b"/>
        <c:numFmt formatCode="&quot;H&quot;yy" sourceLinked="1"/>
        <c:majorTickMark val="none"/>
        <c:minorTickMark val="none"/>
        <c:tickLblPos val="none"/>
        <c:crossAx val="282102776"/>
        <c:crosses val="autoZero"/>
        <c:auto val="1"/>
        <c:lblOffset val="100"/>
        <c:baseTimeUnit val="years"/>
      </c:dateAx>
      <c:valAx>
        <c:axId val="28210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3D-40C4-802B-69307490229D}"/>
            </c:ext>
          </c:extLst>
        </c:ser>
        <c:dLbls>
          <c:showLegendKey val="0"/>
          <c:showVal val="0"/>
          <c:showCatName val="0"/>
          <c:showSerName val="0"/>
          <c:showPercent val="0"/>
          <c:showBubbleSize val="0"/>
        </c:dLbls>
        <c:gapWidth val="150"/>
        <c:axId val="282101600"/>
        <c:axId val="28209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3D-40C4-802B-69307490229D}"/>
            </c:ext>
          </c:extLst>
        </c:ser>
        <c:dLbls>
          <c:showLegendKey val="0"/>
          <c:showVal val="0"/>
          <c:showCatName val="0"/>
          <c:showSerName val="0"/>
          <c:showPercent val="0"/>
          <c:showBubbleSize val="0"/>
        </c:dLbls>
        <c:marker val="1"/>
        <c:smooth val="0"/>
        <c:axId val="282101600"/>
        <c:axId val="282097680"/>
      </c:lineChart>
      <c:dateAx>
        <c:axId val="282101600"/>
        <c:scaling>
          <c:orientation val="minMax"/>
        </c:scaling>
        <c:delete val="1"/>
        <c:axPos val="b"/>
        <c:numFmt formatCode="&quot;H&quot;yy" sourceLinked="1"/>
        <c:majorTickMark val="none"/>
        <c:minorTickMark val="none"/>
        <c:tickLblPos val="none"/>
        <c:crossAx val="282097680"/>
        <c:crosses val="autoZero"/>
        <c:auto val="1"/>
        <c:lblOffset val="100"/>
        <c:baseTimeUnit val="years"/>
      </c:dateAx>
      <c:valAx>
        <c:axId val="28209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74-4F56-A29B-B10D0950F8F9}"/>
            </c:ext>
          </c:extLst>
        </c:ser>
        <c:dLbls>
          <c:showLegendKey val="0"/>
          <c:showVal val="0"/>
          <c:showCatName val="0"/>
          <c:showSerName val="0"/>
          <c:showPercent val="0"/>
          <c:showBubbleSize val="0"/>
        </c:dLbls>
        <c:gapWidth val="150"/>
        <c:axId val="282100816"/>
        <c:axId val="28210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1491.92</c:v>
                </c:pt>
                <c:pt idx="3">
                  <c:v>1756.26</c:v>
                </c:pt>
                <c:pt idx="4">
                  <c:v>1864.29</c:v>
                </c:pt>
              </c:numCache>
            </c:numRef>
          </c:val>
          <c:smooth val="0"/>
          <c:extLst xmlns:c16r2="http://schemas.microsoft.com/office/drawing/2015/06/chart">
            <c:ext xmlns:c16="http://schemas.microsoft.com/office/drawing/2014/chart" uri="{C3380CC4-5D6E-409C-BE32-E72D297353CC}">
              <c16:uniqueId val="{00000001-9974-4F56-A29B-B10D0950F8F9}"/>
            </c:ext>
          </c:extLst>
        </c:ser>
        <c:dLbls>
          <c:showLegendKey val="0"/>
          <c:showVal val="0"/>
          <c:showCatName val="0"/>
          <c:showSerName val="0"/>
          <c:showPercent val="0"/>
          <c:showBubbleSize val="0"/>
        </c:dLbls>
        <c:marker val="1"/>
        <c:smooth val="0"/>
        <c:axId val="282100816"/>
        <c:axId val="282100032"/>
      </c:lineChart>
      <c:dateAx>
        <c:axId val="282100816"/>
        <c:scaling>
          <c:orientation val="minMax"/>
        </c:scaling>
        <c:delete val="1"/>
        <c:axPos val="b"/>
        <c:numFmt formatCode="&quot;H&quot;yy" sourceLinked="1"/>
        <c:majorTickMark val="none"/>
        <c:minorTickMark val="none"/>
        <c:tickLblPos val="none"/>
        <c:crossAx val="282100032"/>
        <c:crosses val="autoZero"/>
        <c:auto val="1"/>
        <c:lblOffset val="100"/>
        <c:baseTimeUnit val="years"/>
      </c:dateAx>
      <c:valAx>
        <c:axId val="2821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0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24.34</c:v>
                </c:pt>
                <c:pt idx="1">
                  <c:v>27.92</c:v>
                </c:pt>
                <c:pt idx="2">
                  <c:v>22.13</c:v>
                </c:pt>
                <c:pt idx="3">
                  <c:v>18.18</c:v>
                </c:pt>
                <c:pt idx="4">
                  <c:v>20.29</c:v>
                </c:pt>
              </c:numCache>
            </c:numRef>
          </c:val>
          <c:extLst xmlns:c16r2="http://schemas.microsoft.com/office/drawing/2015/06/chart">
            <c:ext xmlns:c16="http://schemas.microsoft.com/office/drawing/2014/chart" uri="{C3380CC4-5D6E-409C-BE32-E72D297353CC}">
              <c16:uniqueId val="{00000000-A5CD-47CB-848E-183330AEBF9A}"/>
            </c:ext>
          </c:extLst>
        </c:ser>
        <c:dLbls>
          <c:showLegendKey val="0"/>
          <c:showVal val="0"/>
          <c:showCatName val="0"/>
          <c:showSerName val="0"/>
          <c:showPercent val="0"/>
          <c:showBubbleSize val="0"/>
        </c:dLbls>
        <c:gapWidth val="150"/>
        <c:axId val="282098856"/>
        <c:axId val="28209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46.77</c:v>
                </c:pt>
                <c:pt idx="3">
                  <c:v>45.78</c:v>
                </c:pt>
                <c:pt idx="4">
                  <c:v>51.32</c:v>
                </c:pt>
              </c:numCache>
            </c:numRef>
          </c:val>
          <c:smooth val="0"/>
          <c:extLst xmlns:c16r2="http://schemas.microsoft.com/office/drawing/2015/06/chart">
            <c:ext xmlns:c16="http://schemas.microsoft.com/office/drawing/2014/chart" uri="{C3380CC4-5D6E-409C-BE32-E72D297353CC}">
              <c16:uniqueId val="{00000001-A5CD-47CB-848E-183330AEBF9A}"/>
            </c:ext>
          </c:extLst>
        </c:ser>
        <c:dLbls>
          <c:showLegendKey val="0"/>
          <c:showVal val="0"/>
          <c:showCatName val="0"/>
          <c:showSerName val="0"/>
          <c:showPercent val="0"/>
          <c:showBubbleSize val="0"/>
        </c:dLbls>
        <c:marker val="1"/>
        <c:smooth val="0"/>
        <c:axId val="282098856"/>
        <c:axId val="282099248"/>
      </c:lineChart>
      <c:dateAx>
        <c:axId val="282098856"/>
        <c:scaling>
          <c:orientation val="minMax"/>
        </c:scaling>
        <c:delete val="1"/>
        <c:axPos val="b"/>
        <c:numFmt formatCode="&quot;H&quot;yy" sourceLinked="1"/>
        <c:majorTickMark val="none"/>
        <c:minorTickMark val="none"/>
        <c:tickLblPos val="none"/>
        <c:crossAx val="282099248"/>
        <c:crosses val="autoZero"/>
        <c:auto val="1"/>
        <c:lblOffset val="100"/>
        <c:baseTimeUnit val="years"/>
      </c:dateAx>
      <c:valAx>
        <c:axId val="28209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9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985.06</c:v>
                </c:pt>
                <c:pt idx="1">
                  <c:v>870.96</c:v>
                </c:pt>
                <c:pt idx="2">
                  <c:v>1010.28</c:v>
                </c:pt>
                <c:pt idx="3">
                  <c:v>1332.3</c:v>
                </c:pt>
                <c:pt idx="4">
                  <c:v>1215.3699999999999</c:v>
                </c:pt>
              </c:numCache>
            </c:numRef>
          </c:val>
          <c:extLst xmlns:c16r2="http://schemas.microsoft.com/office/drawing/2015/06/chart">
            <c:ext xmlns:c16="http://schemas.microsoft.com/office/drawing/2014/chart" uri="{C3380CC4-5D6E-409C-BE32-E72D297353CC}">
              <c16:uniqueId val="{00000000-33BB-41F6-9D69-06C028FB46E1}"/>
            </c:ext>
          </c:extLst>
        </c:ser>
        <c:dLbls>
          <c:showLegendKey val="0"/>
          <c:showVal val="0"/>
          <c:showCatName val="0"/>
          <c:showSerName val="0"/>
          <c:showPercent val="0"/>
          <c:showBubbleSize val="0"/>
        </c:dLbls>
        <c:gapWidth val="150"/>
        <c:axId val="282096504"/>
        <c:axId val="28009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348.75</c:v>
                </c:pt>
                <c:pt idx="3">
                  <c:v>367.7</c:v>
                </c:pt>
                <c:pt idx="4">
                  <c:v>329.91</c:v>
                </c:pt>
              </c:numCache>
            </c:numRef>
          </c:val>
          <c:smooth val="0"/>
          <c:extLst xmlns:c16r2="http://schemas.microsoft.com/office/drawing/2015/06/chart">
            <c:ext xmlns:c16="http://schemas.microsoft.com/office/drawing/2014/chart" uri="{C3380CC4-5D6E-409C-BE32-E72D297353CC}">
              <c16:uniqueId val="{00000001-33BB-41F6-9D69-06C028FB46E1}"/>
            </c:ext>
          </c:extLst>
        </c:ser>
        <c:dLbls>
          <c:showLegendKey val="0"/>
          <c:showVal val="0"/>
          <c:showCatName val="0"/>
          <c:showSerName val="0"/>
          <c:showPercent val="0"/>
          <c:showBubbleSize val="0"/>
        </c:dLbls>
        <c:marker val="1"/>
        <c:smooth val="0"/>
        <c:axId val="282096504"/>
        <c:axId val="280097608"/>
      </c:lineChart>
      <c:dateAx>
        <c:axId val="282096504"/>
        <c:scaling>
          <c:orientation val="minMax"/>
        </c:scaling>
        <c:delete val="1"/>
        <c:axPos val="b"/>
        <c:numFmt formatCode="&quot;H&quot;yy" sourceLinked="1"/>
        <c:majorTickMark val="none"/>
        <c:minorTickMark val="none"/>
        <c:tickLblPos val="none"/>
        <c:crossAx val="280097608"/>
        <c:crosses val="autoZero"/>
        <c:auto val="1"/>
        <c:lblOffset val="100"/>
        <c:baseTimeUnit val="years"/>
      </c:dateAx>
      <c:valAx>
        <c:axId val="28009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9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8"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上関町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H3</v>
      </c>
      <c r="X8" s="49"/>
      <c r="Y8" s="49"/>
      <c r="Z8" s="49"/>
      <c r="AA8" s="49"/>
      <c r="AB8" s="49"/>
      <c r="AC8" s="49"/>
      <c r="AD8" s="50" t="str">
        <f>データ!$M$6</f>
        <v>非設置</v>
      </c>
      <c r="AE8" s="50"/>
      <c r="AF8" s="50"/>
      <c r="AG8" s="50"/>
      <c r="AH8" s="50"/>
      <c r="AI8" s="50"/>
      <c r="AJ8" s="50"/>
      <c r="AK8" s="3"/>
      <c r="AL8" s="51">
        <f>データ!S6</f>
        <v>2668</v>
      </c>
      <c r="AM8" s="51"/>
      <c r="AN8" s="51"/>
      <c r="AO8" s="51"/>
      <c r="AP8" s="51"/>
      <c r="AQ8" s="51"/>
      <c r="AR8" s="51"/>
      <c r="AS8" s="51"/>
      <c r="AT8" s="46">
        <f>データ!T6</f>
        <v>34.69</v>
      </c>
      <c r="AU8" s="46"/>
      <c r="AV8" s="46"/>
      <c r="AW8" s="46"/>
      <c r="AX8" s="46"/>
      <c r="AY8" s="46"/>
      <c r="AZ8" s="46"/>
      <c r="BA8" s="46"/>
      <c r="BB8" s="46">
        <f>データ!U6</f>
        <v>76.91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4.54</v>
      </c>
      <c r="Q10" s="46"/>
      <c r="R10" s="46"/>
      <c r="S10" s="46"/>
      <c r="T10" s="46"/>
      <c r="U10" s="46"/>
      <c r="V10" s="46"/>
      <c r="W10" s="46">
        <f>データ!Q6</f>
        <v>96.81</v>
      </c>
      <c r="X10" s="46"/>
      <c r="Y10" s="46"/>
      <c r="Z10" s="46"/>
      <c r="AA10" s="46"/>
      <c r="AB10" s="46"/>
      <c r="AC10" s="46"/>
      <c r="AD10" s="51">
        <f>データ!R6</f>
        <v>2500</v>
      </c>
      <c r="AE10" s="51"/>
      <c r="AF10" s="51"/>
      <c r="AG10" s="51"/>
      <c r="AH10" s="51"/>
      <c r="AI10" s="51"/>
      <c r="AJ10" s="51"/>
      <c r="AK10" s="2"/>
      <c r="AL10" s="51">
        <f>データ!V6</f>
        <v>120</v>
      </c>
      <c r="AM10" s="51"/>
      <c r="AN10" s="51"/>
      <c r="AO10" s="51"/>
      <c r="AP10" s="51"/>
      <c r="AQ10" s="51"/>
      <c r="AR10" s="51"/>
      <c r="AS10" s="51"/>
      <c r="AT10" s="46">
        <f>データ!W6</f>
        <v>0.1</v>
      </c>
      <c r="AU10" s="46"/>
      <c r="AV10" s="46"/>
      <c r="AW10" s="46"/>
      <c r="AX10" s="46"/>
      <c r="AY10" s="46"/>
      <c r="AZ10" s="46"/>
      <c r="BA10" s="46"/>
      <c r="BB10" s="46">
        <f>データ!X6</f>
        <v>1200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S9beCoilhdrq4DCRKF96iloZGGMOiPu8aO2gtHPyKE0m1BAoKQUp4Heb5aC58D/akSt4fHXoHwfDTZ0IDyuz8g==" saltValue="PcbFB7d76WDYTCQKPizp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353418</v>
      </c>
      <c r="D6" s="33">
        <f t="shared" si="3"/>
        <v>47</v>
      </c>
      <c r="E6" s="33">
        <f t="shared" si="3"/>
        <v>17</v>
      </c>
      <c r="F6" s="33">
        <f t="shared" si="3"/>
        <v>6</v>
      </c>
      <c r="G6" s="33">
        <f t="shared" si="3"/>
        <v>0</v>
      </c>
      <c r="H6" s="33" t="str">
        <f t="shared" si="3"/>
        <v>山口県　上関町</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4.54</v>
      </c>
      <c r="Q6" s="34">
        <f t="shared" si="3"/>
        <v>96.81</v>
      </c>
      <c r="R6" s="34">
        <f t="shared" si="3"/>
        <v>2500</v>
      </c>
      <c r="S6" s="34">
        <f t="shared" si="3"/>
        <v>2668</v>
      </c>
      <c r="T6" s="34">
        <f t="shared" si="3"/>
        <v>34.69</v>
      </c>
      <c r="U6" s="34">
        <f t="shared" si="3"/>
        <v>76.91</v>
      </c>
      <c r="V6" s="34">
        <f t="shared" si="3"/>
        <v>120</v>
      </c>
      <c r="W6" s="34">
        <f t="shared" si="3"/>
        <v>0.1</v>
      </c>
      <c r="X6" s="34">
        <f t="shared" si="3"/>
        <v>1200</v>
      </c>
      <c r="Y6" s="35">
        <f>IF(Y7="",NA(),Y7)</f>
        <v>99.89</v>
      </c>
      <c r="Z6" s="35">
        <f t="shared" ref="Z6:AH6" si="4">IF(Z7="",NA(),Z7)</f>
        <v>99.98</v>
      </c>
      <c r="AA6" s="35">
        <f t="shared" si="4"/>
        <v>100.03</v>
      </c>
      <c r="AB6" s="35">
        <f t="shared" si="4"/>
        <v>100.02</v>
      </c>
      <c r="AC6" s="35">
        <f t="shared" si="4"/>
        <v>100.04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1451.54</v>
      </c>
      <c r="BL6" s="35">
        <f t="shared" si="7"/>
        <v>1700.42</v>
      </c>
      <c r="BM6" s="35">
        <f t="shared" si="7"/>
        <v>1491.92</v>
      </c>
      <c r="BN6" s="35">
        <f t="shared" si="7"/>
        <v>1756.26</v>
      </c>
      <c r="BO6" s="35">
        <f t="shared" si="7"/>
        <v>1864.29</v>
      </c>
      <c r="BP6" s="34" t="str">
        <f>IF(BP7="","",IF(BP7="-","【-】","【"&amp;SUBSTITUTE(TEXT(BP7,"#,##0.00"),"-","△")&amp;"】"))</f>
        <v>【953.26】</v>
      </c>
      <c r="BQ6" s="35">
        <f>IF(BQ7="",NA(),BQ7)</f>
        <v>24.34</v>
      </c>
      <c r="BR6" s="35">
        <f t="shared" ref="BR6:BZ6" si="8">IF(BR7="",NA(),BR7)</f>
        <v>27.92</v>
      </c>
      <c r="BS6" s="35">
        <f t="shared" si="8"/>
        <v>22.13</v>
      </c>
      <c r="BT6" s="35">
        <f t="shared" si="8"/>
        <v>18.18</v>
      </c>
      <c r="BU6" s="35">
        <f t="shared" si="8"/>
        <v>20.29</v>
      </c>
      <c r="BV6" s="35">
        <f t="shared" si="8"/>
        <v>33.58</v>
      </c>
      <c r="BW6" s="35">
        <f t="shared" si="8"/>
        <v>34.51</v>
      </c>
      <c r="BX6" s="35">
        <f t="shared" si="8"/>
        <v>46.77</v>
      </c>
      <c r="BY6" s="35">
        <f t="shared" si="8"/>
        <v>45.78</v>
      </c>
      <c r="BZ6" s="35">
        <f t="shared" si="8"/>
        <v>51.32</v>
      </c>
      <c r="CA6" s="34" t="str">
        <f>IF(CA7="","",IF(CA7="-","【-】","【"&amp;SUBSTITUTE(TEXT(CA7,"#,##0.00"),"-","△")&amp;"】"))</f>
        <v>【45.31】</v>
      </c>
      <c r="CB6" s="35">
        <f>IF(CB7="",NA(),CB7)</f>
        <v>985.06</v>
      </c>
      <c r="CC6" s="35">
        <f t="shared" ref="CC6:CK6" si="9">IF(CC7="",NA(),CC7)</f>
        <v>870.96</v>
      </c>
      <c r="CD6" s="35">
        <f t="shared" si="9"/>
        <v>1010.28</v>
      </c>
      <c r="CE6" s="35">
        <f t="shared" si="9"/>
        <v>1332.3</v>
      </c>
      <c r="CF6" s="35">
        <f t="shared" si="9"/>
        <v>1215.3699999999999</v>
      </c>
      <c r="CG6" s="35">
        <f t="shared" si="9"/>
        <v>514.39</v>
      </c>
      <c r="CH6" s="35">
        <f t="shared" si="9"/>
        <v>476.11</v>
      </c>
      <c r="CI6" s="35">
        <f t="shared" si="9"/>
        <v>348.75</v>
      </c>
      <c r="CJ6" s="35">
        <f t="shared" si="9"/>
        <v>367.7</v>
      </c>
      <c r="CK6" s="35">
        <f t="shared" si="9"/>
        <v>329.91</v>
      </c>
      <c r="CL6" s="34" t="str">
        <f>IF(CL7="","",IF(CL7="-","【-】","【"&amp;SUBSTITUTE(TEXT(CL7,"#,##0.00"),"-","△")&amp;"】"))</f>
        <v>【379.91】</v>
      </c>
      <c r="CM6" s="35">
        <f>IF(CM7="",NA(),CM7)</f>
        <v>18.489999999999998</v>
      </c>
      <c r="CN6" s="35">
        <f t="shared" ref="CN6:CV6" si="10">IF(CN7="",NA(),CN7)</f>
        <v>21.23</v>
      </c>
      <c r="CO6" s="35">
        <f t="shared" si="10"/>
        <v>23.29</v>
      </c>
      <c r="CP6" s="35">
        <f t="shared" si="10"/>
        <v>20.55</v>
      </c>
      <c r="CQ6" s="35">
        <f t="shared" si="10"/>
        <v>19.18</v>
      </c>
      <c r="CR6" s="35">
        <f t="shared" si="10"/>
        <v>29.28</v>
      </c>
      <c r="CS6" s="35">
        <f t="shared" si="10"/>
        <v>29.4</v>
      </c>
      <c r="CT6" s="35">
        <f t="shared" si="10"/>
        <v>29.8</v>
      </c>
      <c r="CU6" s="35">
        <f t="shared" si="10"/>
        <v>29.43</v>
      </c>
      <c r="CV6" s="35">
        <f t="shared" si="10"/>
        <v>26.7</v>
      </c>
      <c r="CW6" s="34" t="str">
        <f>IF(CW7="","",IF(CW7="-","【-】","【"&amp;SUBSTITUTE(TEXT(CW7,"#,##0.00"),"-","△")&amp;"】"))</f>
        <v>【33.67】</v>
      </c>
      <c r="CX6" s="35">
        <f>IF(CX7="",NA(),CX7)</f>
        <v>92.75</v>
      </c>
      <c r="CY6" s="35">
        <f t="shared" ref="CY6:DG6" si="11">IF(CY7="",NA(),CY7)</f>
        <v>97.67</v>
      </c>
      <c r="CZ6" s="35">
        <f t="shared" si="11"/>
        <v>80.62</v>
      </c>
      <c r="DA6" s="35">
        <f t="shared" si="11"/>
        <v>84.62</v>
      </c>
      <c r="DB6" s="35">
        <f t="shared" si="11"/>
        <v>87.5</v>
      </c>
      <c r="DC6" s="35">
        <f t="shared" si="11"/>
        <v>66.819999999999993</v>
      </c>
      <c r="DD6" s="35">
        <f t="shared" si="11"/>
        <v>63.77</v>
      </c>
      <c r="DE6" s="35">
        <f t="shared" si="11"/>
        <v>66.95</v>
      </c>
      <c r="DF6" s="35">
        <f t="shared" si="11"/>
        <v>66.33</v>
      </c>
      <c r="DG6" s="35">
        <f t="shared" si="11"/>
        <v>66.459999999999994</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4">
        <f t="shared" si="14"/>
        <v>0</v>
      </c>
      <c r="EM6" s="35">
        <f t="shared" si="14"/>
        <v>0.26</v>
      </c>
      <c r="EN6" s="35">
        <f t="shared" si="14"/>
        <v>0.04</v>
      </c>
      <c r="EO6" s="34" t="str">
        <f>IF(EO7="","",IF(EO7="-","【-】","【"&amp;SUBSTITUTE(TEXT(EO7,"#,##0.00"),"-","△")&amp;"】"))</f>
        <v>【0.01】</v>
      </c>
    </row>
    <row r="7" spans="1:145" s="36" customFormat="1" x14ac:dyDescent="0.15">
      <c r="A7" s="28"/>
      <c r="B7" s="37">
        <v>2019</v>
      </c>
      <c r="C7" s="37">
        <v>353418</v>
      </c>
      <c r="D7" s="37">
        <v>47</v>
      </c>
      <c r="E7" s="37">
        <v>17</v>
      </c>
      <c r="F7" s="37">
        <v>6</v>
      </c>
      <c r="G7" s="37">
        <v>0</v>
      </c>
      <c r="H7" s="37" t="s">
        <v>97</v>
      </c>
      <c r="I7" s="37" t="s">
        <v>98</v>
      </c>
      <c r="J7" s="37" t="s">
        <v>99</v>
      </c>
      <c r="K7" s="37" t="s">
        <v>100</v>
      </c>
      <c r="L7" s="37" t="s">
        <v>101</v>
      </c>
      <c r="M7" s="37" t="s">
        <v>102</v>
      </c>
      <c r="N7" s="38" t="s">
        <v>103</v>
      </c>
      <c r="O7" s="38" t="s">
        <v>104</v>
      </c>
      <c r="P7" s="38">
        <v>4.54</v>
      </c>
      <c r="Q7" s="38">
        <v>96.81</v>
      </c>
      <c r="R7" s="38">
        <v>2500</v>
      </c>
      <c r="S7" s="38">
        <v>2668</v>
      </c>
      <c r="T7" s="38">
        <v>34.69</v>
      </c>
      <c r="U7" s="38">
        <v>76.91</v>
      </c>
      <c r="V7" s="38">
        <v>120</v>
      </c>
      <c r="W7" s="38">
        <v>0.1</v>
      </c>
      <c r="X7" s="38">
        <v>1200</v>
      </c>
      <c r="Y7" s="38">
        <v>99.89</v>
      </c>
      <c r="Z7" s="38">
        <v>99.98</v>
      </c>
      <c r="AA7" s="38">
        <v>100.03</v>
      </c>
      <c r="AB7" s="38">
        <v>100.02</v>
      </c>
      <c r="AC7" s="38">
        <v>100.04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1451.54</v>
      </c>
      <c r="BL7" s="38">
        <v>1700.42</v>
      </c>
      <c r="BM7" s="38">
        <v>1491.92</v>
      </c>
      <c r="BN7" s="38">
        <v>1756.26</v>
      </c>
      <c r="BO7" s="38">
        <v>1864.29</v>
      </c>
      <c r="BP7" s="38">
        <v>953.26</v>
      </c>
      <c r="BQ7" s="38">
        <v>24.34</v>
      </c>
      <c r="BR7" s="38">
        <v>27.92</v>
      </c>
      <c r="BS7" s="38">
        <v>22.13</v>
      </c>
      <c r="BT7" s="38">
        <v>18.18</v>
      </c>
      <c r="BU7" s="38">
        <v>20.29</v>
      </c>
      <c r="BV7" s="38">
        <v>33.58</v>
      </c>
      <c r="BW7" s="38">
        <v>34.51</v>
      </c>
      <c r="BX7" s="38">
        <v>46.77</v>
      </c>
      <c r="BY7" s="38">
        <v>45.78</v>
      </c>
      <c r="BZ7" s="38">
        <v>51.32</v>
      </c>
      <c r="CA7" s="38">
        <v>45.31</v>
      </c>
      <c r="CB7" s="38">
        <v>985.06</v>
      </c>
      <c r="CC7" s="38">
        <v>870.96</v>
      </c>
      <c r="CD7" s="38">
        <v>1010.28</v>
      </c>
      <c r="CE7" s="38">
        <v>1332.3</v>
      </c>
      <c r="CF7" s="38">
        <v>1215.3699999999999</v>
      </c>
      <c r="CG7" s="38">
        <v>514.39</v>
      </c>
      <c r="CH7" s="38">
        <v>476.11</v>
      </c>
      <c r="CI7" s="38">
        <v>348.75</v>
      </c>
      <c r="CJ7" s="38">
        <v>367.7</v>
      </c>
      <c r="CK7" s="38">
        <v>329.91</v>
      </c>
      <c r="CL7" s="38">
        <v>379.91</v>
      </c>
      <c r="CM7" s="38">
        <v>18.489999999999998</v>
      </c>
      <c r="CN7" s="38">
        <v>21.23</v>
      </c>
      <c r="CO7" s="38">
        <v>23.29</v>
      </c>
      <c r="CP7" s="38">
        <v>20.55</v>
      </c>
      <c r="CQ7" s="38">
        <v>19.18</v>
      </c>
      <c r="CR7" s="38">
        <v>29.28</v>
      </c>
      <c r="CS7" s="38">
        <v>29.4</v>
      </c>
      <c r="CT7" s="38">
        <v>29.8</v>
      </c>
      <c r="CU7" s="38">
        <v>29.43</v>
      </c>
      <c r="CV7" s="38">
        <v>26.7</v>
      </c>
      <c r="CW7" s="38">
        <v>33.67</v>
      </c>
      <c r="CX7" s="38">
        <v>92.75</v>
      </c>
      <c r="CY7" s="38">
        <v>97.67</v>
      </c>
      <c r="CZ7" s="38">
        <v>80.62</v>
      </c>
      <c r="DA7" s="38">
        <v>84.62</v>
      </c>
      <c r="DB7" s="38">
        <v>87.5</v>
      </c>
      <c r="DC7" s="38">
        <v>66.819999999999993</v>
      </c>
      <c r="DD7" s="38">
        <v>63.77</v>
      </c>
      <c r="DE7" s="38">
        <v>66.95</v>
      </c>
      <c r="DF7" s="38">
        <v>66.33</v>
      </c>
      <c r="DG7" s="38">
        <v>66.459999999999994</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v>
      </c>
      <c r="EM7" s="38">
        <v>0.26</v>
      </c>
      <c r="EN7" s="38">
        <v>0.04</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2021-02-04T08:41:08Z</cp:lastPrinted>
  <dcterms:created xsi:type="dcterms:W3CDTF">2020-12-04T03:12:04Z</dcterms:created>
  <dcterms:modified xsi:type="dcterms:W3CDTF">2021-02-04T08:41:09Z</dcterms:modified>
  <cp:category/>
</cp:coreProperties>
</file>